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s\DPR\TA-504\February 2026\"/>
    </mc:Choice>
  </mc:AlternateContent>
  <xr:revisionPtr revIDLastSave="0" documentId="13_ncr:1_{AC74D401-67EA-482D-B42A-3C5D7FC9165D}" xr6:coauthVersionLast="47" xr6:coauthVersionMax="47" xr10:uidLastSave="{00000000-0000-0000-0000-000000000000}"/>
  <bookViews>
    <workbookView xWindow="-110" yWindow="-110" windowWidth="19420" windowHeight="11500" tabRatio="918" activeTab="3" xr2:uid="{00000000-000D-0000-FFFF-FFFF00000000}"/>
  </bookViews>
  <sheets>
    <sheet name="DPR_TA-504" sheetId="91" r:id="rId1"/>
    <sheet name="Erection compiled" sheetId="92" r:id="rId2"/>
    <sheet name="Stringing" sheetId="100" r:id="rId3"/>
    <sheet name="VC_RMTL" sheetId="101" r:id="rId4"/>
    <sheet name="Visual Chart Lilo" sheetId="97" r:id="rId5"/>
    <sheet name="Project Details" sheetId="93" r:id="rId6"/>
    <sheet name="Location Summary" sheetId="80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</externalReference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6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6">#REF!</definedName>
    <definedName name="\2">#REF!</definedName>
    <definedName name="\3">#REF!</definedName>
    <definedName name="\4">#REF!</definedName>
    <definedName name="\A" localSheetId="6">#REF!</definedName>
    <definedName name="\A">#REF!</definedName>
    <definedName name="\A_1">"#REF!"</definedName>
    <definedName name="\a1">#REF!</definedName>
    <definedName name="\B" localSheetId="6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>#REF!</definedName>
    <definedName name="\S">#REF!</definedName>
    <definedName name="\t">#N/A</definedName>
    <definedName name="\U" localSheetId="6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>(#REF!,#REF!)</definedName>
    <definedName name="______________________________________dol12" localSheetId="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>#REF!</definedName>
    <definedName name="_____________________________________dol6" localSheetId="6">#REF!</definedName>
    <definedName name="_____________________________________dol6">#REF!</definedName>
    <definedName name="_____________________________________IDA1" localSheetId="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>#REF!</definedName>
    <definedName name="____________________________________dol6" localSheetId="6">#REF!</definedName>
    <definedName name="____________________________________dol6">#REF!</definedName>
    <definedName name="____________________________________IDA1" localSheetId="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>(#REF!,#REF!)</definedName>
    <definedName name="___________________________________dol12" localSheetId="6">#REF!</definedName>
    <definedName name="___________________________________dol12">#REF!</definedName>
    <definedName name="___________________________________dol6" localSheetId="6">#REF!</definedName>
    <definedName name="___________________________________dol6">#REF!</definedName>
    <definedName name="___________________________________IDA1" localSheetId="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>#REF!</definedName>
    <definedName name="__________________________________dol6" localSheetId="6">#REF!</definedName>
    <definedName name="__________________________________dol6">#REF!</definedName>
    <definedName name="__________________________________IDA1" localSheetId="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>#REF!</definedName>
    <definedName name="_________________________________dol6" localSheetId="6">#REF!</definedName>
    <definedName name="_________________________________dol6">#REF!</definedName>
    <definedName name="_________________________________IDA1" localSheetId="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>#REF!</definedName>
    <definedName name="________________________________dol6" localSheetId="6">#REF!</definedName>
    <definedName name="________________________________dol6">#REF!</definedName>
    <definedName name="________________________________IDA1" localSheetId="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>(#REF!,#REF!)</definedName>
    <definedName name="_______________________________dol12" localSheetId="6">#REF!</definedName>
    <definedName name="_______________________________dol12">#REF!</definedName>
    <definedName name="_______________________________dol6" localSheetId="6">#REF!</definedName>
    <definedName name="_______________________________dol6">#REF!</definedName>
    <definedName name="_______________________________IDA1" localSheetId="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>(#REF!,#REF!)</definedName>
    <definedName name="______________________________dol12" localSheetId="6">#REF!</definedName>
    <definedName name="______________________________dol12">#REF!</definedName>
    <definedName name="______________________________dol6" localSheetId="6">#REF!</definedName>
    <definedName name="______________________________dol6">#REF!</definedName>
    <definedName name="______________________________IDA1" localSheetId="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>(#REF!,#REF!)</definedName>
    <definedName name="_____________________________dol12" localSheetId="6">#REF!</definedName>
    <definedName name="_____________________________dol12">#REF!</definedName>
    <definedName name="_____________________________dol6" localSheetId="6">#REF!</definedName>
    <definedName name="_____________________________dol6">#REF!</definedName>
    <definedName name="_____________________________IDA1" localSheetId="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>(#REF!,#REF!)</definedName>
    <definedName name="____________________________dol12" localSheetId="6">#REF!</definedName>
    <definedName name="____________________________dol12">#REF!</definedName>
    <definedName name="____________________________dol6" localSheetId="6">#REF!</definedName>
    <definedName name="____________________________dol6">#REF!</definedName>
    <definedName name="____________________________IDA1" localSheetId="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>(#REF!,#REF!)</definedName>
    <definedName name="___________________________dol12" localSheetId="6">#REF!</definedName>
    <definedName name="___________________________dol12">#REF!</definedName>
    <definedName name="___________________________dol6" localSheetId="6">#REF!</definedName>
    <definedName name="___________________________dol6">#REF!</definedName>
    <definedName name="___________________________IDA1" localSheetId="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6">#REF!</definedName>
    <definedName name="__________________________dol12">#REF!</definedName>
    <definedName name="__________________________dol6" localSheetId="6">#REF!</definedName>
    <definedName name="__________________________dol6">#REF!</definedName>
    <definedName name="__________________________dol7" localSheetId="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6">#REF!</definedName>
    <definedName name="_________________________dol12">#REF!</definedName>
    <definedName name="_________________________dol6" localSheetId="6">#REF!</definedName>
    <definedName name="_________________________dol6">#REF!</definedName>
    <definedName name="_________________________IDA1" localSheetId="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6">#REF!</definedName>
    <definedName name="________________________dol12">#REF!</definedName>
    <definedName name="________________________dol6" localSheetId="6">#REF!</definedName>
    <definedName name="________________________dol6">#REF!</definedName>
    <definedName name="________________________IDA1" localSheetId="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6">#REF!</definedName>
    <definedName name="_______________________dol12">#REF!</definedName>
    <definedName name="_______________________dol6" localSheetId="6">#REF!</definedName>
    <definedName name="_______________________dol6">#REF!</definedName>
    <definedName name="_______________________IDA1" localSheetId="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>(#REF!,#REF!)</definedName>
    <definedName name="______________________b111121">'[1]PACK (B)'!#REF!</definedName>
    <definedName name="______________________dol12" localSheetId="6">#REF!</definedName>
    <definedName name="______________________dol12">#REF!</definedName>
    <definedName name="______________________dol6" localSheetId="6">#REF!</definedName>
    <definedName name="______________________dol6">#REF!</definedName>
    <definedName name="______________________IDA1" localSheetId="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>(#REF!,#REF!)</definedName>
    <definedName name="_____________________b111121">'[1]PACK (B)'!#REF!</definedName>
    <definedName name="_____________________dol12" localSheetId="6">#REF!</definedName>
    <definedName name="_____________________dol12">#REF!</definedName>
    <definedName name="_____________________dol6" localSheetId="6">#REF!</definedName>
    <definedName name="_____________________dol6">#REF!</definedName>
    <definedName name="_____________________IDA1" localSheetId="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>(#REF!,#REF!)</definedName>
    <definedName name="____________________b111121">'[1]PACK (B)'!#REF!</definedName>
    <definedName name="____________________dol12" localSheetId="6">#REF!</definedName>
    <definedName name="____________________dol12">#REF!</definedName>
    <definedName name="____________________dol6" localSheetId="6">#REF!</definedName>
    <definedName name="____________________dol6">#REF!</definedName>
    <definedName name="____________________IDA1" localSheetId="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6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6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6">(#REF!,#REF!)</definedName>
    <definedName name="___________________xlnm.Print_Titles_3">(#REF!,#REF!)</definedName>
    <definedName name="__________________aa1" localSheetId="6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6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6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6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6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6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6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6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6">#REF!</definedName>
    <definedName name="________________dol12">#REF!</definedName>
    <definedName name="________________dol6" localSheetId="6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6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6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6">#REF!</definedName>
    <definedName name="_______________dol12">#REF!</definedName>
    <definedName name="_______________dol6" localSheetId="6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6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6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6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6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6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6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6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6" hidden="1">#REF!</definedName>
    <definedName name="_____________VS2004" hidden="1">#REF!</definedName>
    <definedName name="_____________xlnm._FilterDatabase_2">#REF!</definedName>
    <definedName name="_____________xlnm.Print_Area_1" localSheetId="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6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6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6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6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6" hidden="1">#REF!</definedName>
    <definedName name="____________VS2004" hidden="1">#REF!</definedName>
    <definedName name="____________xlnm._FilterDatabase_1">"#REF!"</definedName>
    <definedName name="____________xlnm.Print_Area_1" localSheetId="6">#REF!</definedName>
    <definedName name="____________xlnm.Print_Area_1">#REF!</definedName>
    <definedName name="____________xlnm.Print_Area_13" localSheetId="6">#REF!</definedName>
    <definedName name="____________xlnm.Print_Area_13">#REF!</definedName>
    <definedName name="____________xlnm.Print_Area_2" localSheetId="6">#REF!</definedName>
    <definedName name="____________xlnm.Print_Area_2">#REF!</definedName>
    <definedName name="____________xlnm.Print_Area_3" localSheetId="6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6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6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6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6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6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6">#REF!</definedName>
    <definedName name="___________xlnm.Print_Area_2">#REF!</definedName>
    <definedName name="___________xlnm.Print_Area_3" localSheetId="6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6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6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6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6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6">#REF!</definedName>
    <definedName name="__________xlnm._FilterDatabase_1">#REF!</definedName>
    <definedName name="__________xlnm._FilterDatabase_2" localSheetId="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6">#REF!</definedName>
    <definedName name="__________xlnm.Print_Area_2">#REF!</definedName>
    <definedName name="__________xlnm.Print_Area_3" localSheetId="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>(#REF!,#REF!)</definedName>
    <definedName name="__________xlnm.Print_Titles_3" localSheetId="6">(#REF!,#REF!)</definedName>
    <definedName name="__________xlnm.Print_Titles_3">(#REF!,#REF!)</definedName>
    <definedName name="_________1____123Graph_ACHART_1" localSheetId="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6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6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6" hidden="1">#REF!</definedName>
    <definedName name="_________VS2004" hidden="1">#REF!</definedName>
    <definedName name="_________xlcn.WorksheetConnection_InfoEntryA2D32" hidden="1">#REF!</definedName>
    <definedName name="_________xlnm._FilterDatabase_1" localSheetId="6">#REF!</definedName>
    <definedName name="_________xlnm._FilterDatabase_1">#REF!</definedName>
    <definedName name="_________xlnm._FilterDatabase_2" localSheetId="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>#REF!</definedName>
    <definedName name="_________xlnm.Print_Area_13" localSheetId="6">#REF!</definedName>
    <definedName name="_________xlnm.Print_Area_13">#REF!</definedName>
    <definedName name="_________xlnm.Print_Area_2" localSheetId="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6">(#REF!,#REF!)</definedName>
    <definedName name="_________xlnm.Print_Titles_3">(#REF!,#REF!)</definedName>
    <definedName name="_________xlnm.Print_Titles_4" localSheetId="6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6" hidden="1">{"'Sheet1'!$A$4386:$N$4591"}</definedName>
    <definedName name="________dec05" hidden="1">{"'Sheet1'!$A$4386:$N$4591"}</definedName>
    <definedName name="________DET1">#REF!</definedName>
    <definedName name="________dol12" localSheetId="6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6">#REF!</definedName>
    <definedName name="________IDA1">#REF!</definedName>
    <definedName name="________in18900" localSheetId="6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6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6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6">#REF!</definedName>
    <definedName name="________xlnm._FilterDatabase_1">#REF!</definedName>
    <definedName name="________xlnm._FilterDatabase_2" localSheetId="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>#REF!</definedName>
    <definedName name="________xlnm.Print_Area_2" localSheetId="6">#REF!</definedName>
    <definedName name="________xlnm.Print_Area_2">#REF!</definedName>
    <definedName name="________xlnm.Print_Area_3" localSheetId="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6">(#REF!,#REF!)</definedName>
    <definedName name="________xlnm.Print_Titles_3">(#REF!,#REF!)</definedName>
    <definedName name="________xlnm.Print_Titles_4" localSheetId="6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6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6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6">#REF!</definedName>
    <definedName name="_______IDA1">#REF!</definedName>
    <definedName name="_______in18900" localSheetId="6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6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6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6">#REF!</definedName>
    <definedName name="_______xlnm._FilterDatabase_1">#REF!</definedName>
    <definedName name="_______xlnm._FilterDatabase_2" localSheetId="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>#REF!</definedName>
    <definedName name="_______xlnm.Print_Area_2" localSheetId="6">#REF!</definedName>
    <definedName name="_______xlnm.Print_Area_2">#REF!</definedName>
    <definedName name="_______xlnm.Print_Area_3" localSheetId="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6">(#REF!,#REF!)</definedName>
    <definedName name="_______xlnm.Print_Titles_3">(#REF!,#REF!)</definedName>
    <definedName name="_______xlnm.Print_Titles_4" localSheetId="6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6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6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6">#REF!</definedName>
    <definedName name="______IDA1">#REF!</definedName>
    <definedName name="______in18900" localSheetId="6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6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6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6">#REF!</definedName>
    <definedName name="______xlnm._FilterDatabase_1">#REF!</definedName>
    <definedName name="______xlnm._FilterDatabase_2" localSheetId="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>#REF!</definedName>
    <definedName name="______xlnm.Print_Area_2" localSheetId="6">#REF!</definedName>
    <definedName name="______xlnm.Print_Area_2">#REF!</definedName>
    <definedName name="______xlnm.Print_Area_3" localSheetId="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>(#REF!,#REF!)</definedName>
    <definedName name="______xlnm.Print_Titles_3" localSheetId="6">(#REF!,#REF!)</definedName>
    <definedName name="______xlnm.Print_Titles_3">(#REF!,#REF!)</definedName>
    <definedName name="______xlnm.Print_Titles_4" localSheetId="6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6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6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6">#REF!</definedName>
    <definedName name="_____IDA1">#REF!</definedName>
    <definedName name="_____ifa1">#REF!</definedName>
    <definedName name="_____ifa2">#REF!</definedName>
    <definedName name="_____in18900" localSheetId="6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6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6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6">#REF!</definedName>
    <definedName name="_____xlnm._FilterDatabase">#REF!</definedName>
    <definedName name="_____xlnm._FilterDatabase_1" localSheetId="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>#REF!</definedName>
    <definedName name="_____xlnm.Print_Area_2" localSheetId="6">#REF!</definedName>
    <definedName name="_____xlnm.Print_Area_2">#REF!</definedName>
    <definedName name="_____xlnm.Print_Area_3" localSheetId="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>#REF!</definedName>
    <definedName name="_____xlnm.Print_Titles_2" localSheetId="6">(#REF!,#REF!)</definedName>
    <definedName name="_____xlnm.Print_Titles_2">(#REF!,#REF!)</definedName>
    <definedName name="_____xlnm.Print_Titles_3" localSheetId="6">(#REF!,#REF!)</definedName>
    <definedName name="_____xlnm.Print_Titles_3">(#REF!,#REF!)</definedName>
    <definedName name="_____xlnm.Print_Titles_4" localSheetId="6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6">#REF!</definedName>
    <definedName name="____CBR220">#REF!</definedName>
    <definedName name="____CBR500" localSheetId="6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6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6">#REF!</definedName>
    <definedName name="____dol12">#REF!</definedName>
    <definedName name="____dol6" localSheetId="6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6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6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6">#REF!</definedName>
    <definedName name="____TR220">#REF!</definedName>
    <definedName name="____tr3">#REF!</definedName>
    <definedName name="____TR500" localSheetId="6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6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6">#REF!</definedName>
    <definedName name="____xlnm._FilterDatabase">#REF!</definedName>
    <definedName name="____xlnm._FilterDatabase_1" localSheetId="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>#REF!</definedName>
    <definedName name="____xlnm.Print_Area_1" localSheetId="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>#REF!</definedName>
    <definedName name="____xlnm.Print_Area_13">#REF!</definedName>
    <definedName name="____xlnm.Print_Area_2" localSheetId="6">#REF!</definedName>
    <definedName name="____xlnm.Print_Area_2">#REF!</definedName>
    <definedName name="____xlnm.Print_Area_3" localSheetId="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6">#REF!</definedName>
    <definedName name="____xlnm.Print_Titles_1">#REF!</definedName>
    <definedName name="____xlnm.Print_Titles_2">(#REF!,#REF!)</definedName>
    <definedName name="____xlnm.Print_Titles_3" localSheetId="6">(#REF!,#REF!)</definedName>
    <definedName name="____xlnm.Print_Titles_3">(#REF!,#REF!)</definedName>
    <definedName name="____xlnm.Print_Titles_4" localSheetId="6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6">#REF!</definedName>
    <definedName name="___CBR220">#REF!</definedName>
    <definedName name="___CBR500" localSheetId="6">#REF!</definedName>
    <definedName name="___CBR500">#REF!</definedName>
    <definedName name="___cdd2">#REF!</definedName>
    <definedName name="___cem124" localSheetId="6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6">#REF!</definedName>
    <definedName name="___CTR220">#REF!</definedName>
    <definedName name="___CTR500" localSheetId="6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6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6">#REF!</definedName>
    <definedName name="___dol12">#REF!</definedName>
    <definedName name="___dol6" localSheetId="6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6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6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6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6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6">#REF!</definedName>
    <definedName name="___TR220">#REF!</definedName>
    <definedName name="___tr3">#REF!</definedName>
    <definedName name="___TR500" localSheetId="6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6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6">#REF!</definedName>
    <definedName name="___xlnm._FilterDatabase">#REF!</definedName>
    <definedName name="___xlnm._FilterDatabase_1" localSheetId="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>#REF!</definedName>
    <definedName name="___xlnm.Print_Area_1" localSheetId="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>#REF!</definedName>
    <definedName name="___xlnm.Print_Area_13">#REF!</definedName>
    <definedName name="___xlnm.Print_Area_2" localSheetId="6">#REF!</definedName>
    <definedName name="___xlnm.Print_Area_2">#REF!</definedName>
    <definedName name="___xlnm.Print_Area_3" localSheetId="6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6">#REF!</definedName>
    <definedName name="___xlnm.Print_Titles_1">#REF!</definedName>
    <definedName name="___xlnm.Print_Titles_2">(#REF!,#REF!)</definedName>
    <definedName name="___xlnm.Print_Titles_3" localSheetId="6">(#REF!,#REF!)</definedName>
    <definedName name="___xlnm.Print_Titles_3">(#REF!,#REF!)</definedName>
    <definedName name="___xlnm.Print_Titles_4" localSheetId="6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6" hidden="1">#REF!</definedName>
    <definedName name="__123Graph_B" localSheetId="5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6" hidden="1">#REF!</definedName>
    <definedName name="__13___123Graph_ACHART_1" hidden="1">#REF!</definedName>
    <definedName name="__13Excel_BuiltIn_Print_Area_1_2">#REF!</definedName>
    <definedName name="__14___123Graph_BCHART_1" localSheetId="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6">#REF!</definedName>
    <definedName name="__CBR220">#REF!</definedName>
    <definedName name="__CBR500" localSheetId="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6">#REF!</definedName>
    <definedName name="__CTR220">#REF!</definedName>
    <definedName name="__CTR500" localSheetId="6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6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6">#REF!</definedName>
    <definedName name="__dol12">#REF!</definedName>
    <definedName name="__dol6" localSheetId="6">#REF!</definedName>
    <definedName name="__dol6">#REF!</definedName>
    <definedName name="__drg1">#REF!</definedName>
    <definedName name="__drg2">#REF!</definedName>
    <definedName name="__EdFJsKAA" localSheetId="6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6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6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6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6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6">#REF!</definedName>
    <definedName name="__TR220">#REF!</definedName>
    <definedName name="__tr3">#REF!</definedName>
    <definedName name="__TR500" localSheetId="6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6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>"$#REF!.$A$1:$D$37"</definedName>
    <definedName name="__xlnm.Print_Area_1" localSheetId="6">#REF!</definedName>
    <definedName name="__xlnm.Print_Area_1">"$#REF!.$A$1:$D$37"</definedName>
    <definedName name="__xlnm.Print_Area_1_1" localSheetId="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>#REF!</definedName>
    <definedName name="__xlnm.Print_Area_13">#REF!</definedName>
    <definedName name="__xlnm.Print_Area_2" localSheetId="6">#REF!</definedName>
    <definedName name="__xlnm.Print_Area_2">"$#REF!.$A$1:$Z$38"</definedName>
    <definedName name="__xlnm.Print_Area_3" localSheetId="6">#REF!</definedName>
    <definedName name="__xlnm.Print_Area_3">"$#REF!.$A$1:$E$42"</definedName>
    <definedName name="__xlnm.Print_Area_3_1" localSheetId="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>"$#REF!.$A$1:$D$37"</definedName>
    <definedName name="__xlnm.Print_Area_5" localSheetId="6">#REF!</definedName>
    <definedName name="__xlnm.Print_Area_5">"$#REF!.$A$1:$D$37"</definedName>
    <definedName name="__xlnm.Print_Area_6" localSheetId="6">#REF!</definedName>
    <definedName name="__xlnm.Print_Area_6">"$#REF!.$A$1:$O$46"</definedName>
    <definedName name="__xlnm.Print_Area_7" localSheetId="6">#REF!</definedName>
    <definedName name="__xlnm.Print_Area_7">"$#REF!.$A$1:$O$42"</definedName>
    <definedName name="__xlnm.Print_Area_8" localSheetId="6">#REF!</definedName>
    <definedName name="__xlnm.Print_Area_8">#REF!</definedName>
    <definedName name="__xlnm.Print_Area_9">#REF!</definedName>
    <definedName name="__xlnm.Print_Titles">#REF!</definedName>
    <definedName name="__xlnm.Print_Titles_1" localSheetId="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>#REF!</definedName>
    <definedName name="__xlnm.Print_Titles_3" localSheetId="6">#REF!</definedName>
    <definedName name="__xlnm.Print_Titles_3">#REF!</definedName>
    <definedName name="__xlnm.Print_Titles_3_1" localSheetId="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6" hidden="1">#REF!</definedName>
    <definedName name="_10________123Graph_ACHART_1" hidden="1">#REF!</definedName>
    <definedName name="_10____123Graph_ACHART_1" localSheetId="6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hidden="1">#REF!</definedName>
    <definedName name="_11____123Graph_BCHART_1" localSheetId="6" hidden="1">#REF!</definedName>
    <definedName name="_11____123Graph_BCHART_1" hidden="1">#REF!</definedName>
    <definedName name="_11_3_0Crite" localSheetId="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hidden="1">#REF!</definedName>
    <definedName name="_12____123Graph_CCHART_1" localSheetId="6" hidden="1">#REF!</definedName>
    <definedName name="_12____123Graph_CCHART_1" hidden="1">#REF!</definedName>
    <definedName name="_12__123Graph_BCHART_1" localSheetId="6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6" hidden="1">#REF!</definedName>
    <definedName name="_13____123Graph_ACHART_1" hidden="1">#REF!</definedName>
    <definedName name="_13___123Graph_ACHART_1" localSheetId="6" hidden="1">#REF!</definedName>
    <definedName name="_13___123Graph_ACHART_1" hidden="1">#REF!</definedName>
    <definedName name="_13_3_0Criteria" localSheetId="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6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6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6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6">#REF!</definedName>
    <definedName name="_21G_0Extract">#REF!</definedName>
    <definedName name="_22" localSheetId="6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6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6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6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6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hidden="1">{#N/A,#N/A,FALSE,"CCTV"}</definedName>
    <definedName name="_4C_x" localSheetId="6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6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6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6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6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6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6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6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hidden="1">{"'PROFITABILITY'!$A$1:$F$45"}</definedName>
    <definedName name="_aba2" localSheetId="6">#REF!</definedName>
    <definedName name="_aba2">#REF!</definedName>
    <definedName name="_acs1">#REF!</definedName>
    <definedName name="_acs2">#REF!</definedName>
    <definedName name="_adj1" localSheetId="6">#REF!</definedName>
    <definedName name="_adj1">#REF!</definedName>
    <definedName name="_ahu1" localSheetId="6">#REF!</definedName>
    <definedName name="_ahu1">#REF!</definedName>
    <definedName name="_ahu2" localSheetId="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>#REF!</definedName>
    <definedName name="_AOC2" localSheetId="6">#REF!</definedName>
    <definedName name="_AOC2">#REF!</definedName>
    <definedName name="_aoc3" localSheetId="6">#REF!</definedName>
    <definedName name="_aoc3">#REF!</definedName>
    <definedName name="_aoc4" localSheetId="6">#REF!</definedName>
    <definedName name="_aoc4">#REF!</definedName>
    <definedName name="_AtRisk_SimSetting_AutomaticallyGenerateReports" hidden="1">FALSE</definedName>
    <definedName name="_AtRisk_SimSetting_AutomaticResultsDisplayMode" localSheetId="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6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6">#REF!</definedName>
    <definedName name="_CBR220">#REF!</definedName>
    <definedName name="_CBR500" localSheetId="6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6">#REF!</definedName>
    <definedName name="_CTR220">#REF!</definedName>
    <definedName name="_CTR500" localSheetId="6">#REF!</definedName>
    <definedName name="_CTR500">#REF!</definedName>
    <definedName name="_CVT220">#REF!</definedName>
    <definedName name="_CVT500">#REF!</definedName>
    <definedName name="_d">"#REF!"</definedName>
    <definedName name="_DAT1" localSheetId="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6">#REF!</definedName>
    <definedName name="_DAT17">#REF!</definedName>
    <definedName name="_DAT18" localSheetId="6">#REF!</definedName>
    <definedName name="_DAT18">#REF!</definedName>
    <definedName name="_DAT2" localSheetId="6">#REF!</definedName>
    <definedName name="_DAT2">#REF!</definedName>
    <definedName name="_DAT3" localSheetId="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6">#REF!</definedName>
    <definedName name="_dol11">#REF!</definedName>
    <definedName name="_dol12">#REF!</definedName>
    <definedName name="_dol13">#REF!</definedName>
    <definedName name="_dol6">#REF!</definedName>
    <definedName name="_drg1" localSheetId="6">#REF!</definedName>
    <definedName name="_drg1">#REF!</definedName>
    <definedName name="_drg2" localSheetId="6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6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6">#REF!</definedName>
    <definedName name="_FF3">#REF!</definedName>
    <definedName name="_Fill" localSheetId="6" hidden="1">#REF!</definedName>
    <definedName name="_Fill" hidden="1">#REF!</definedName>
    <definedName name="_Fill_1" localSheetId="6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6" hidden="1">'Location Summary'!$A$3:$P$615</definedName>
    <definedName name="_xlnm._FilterDatabase" localSheetId="5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6">#REF!</definedName>
    <definedName name="_HE02">#REF!</definedName>
    <definedName name="_HE06" localSheetId="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>#REF!</definedName>
    <definedName name="_INT1">#REF!</definedName>
    <definedName name="_IPB1" localSheetId="6">#REF!</definedName>
    <definedName name="_IPB1">#REF!</definedName>
    <definedName name="_Ism3">#REF!</definedName>
    <definedName name="_ISO220">#REF!</definedName>
    <definedName name="_iv19000" localSheetId="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6">#REF!</definedName>
    <definedName name="_LAR220">#REF!</definedName>
    <definedName name="_LAR500" localSheetId="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6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6">#REF!</definedName>
    <definedName name="_mcc1">#REF!</definedName>
    <definedName name="_mcc2" localSheetId="6">#REF!</definedName>
    <definedName name="_mcc2">#REF!</definedName>
    <definedName name="_mcl132">'[8]A1-Continuous'!#REF!</definedName>
    <definedName name="_MG1">#REF!</definedName>
    <definedName name="_mhr1" localSheetId="6">#REF!</definedName>
    <definedName name="_mhr1">#REF!</definedName>
    <definedName name="_mhr2" localSheetId="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6">#REF!</definedName>
    <definedName name="_mp1">#REF!</definedName>
    <definedName name="_Mzd1">#REF!</definedName>
    <definedName name="_N">#REF!</definedName>
    <definedName name="_new1">#REF!</definedName>
    <definedName name="_ngl3" localSheetId="6">#REF!</definedName>
    <definedName name="_ngl3">#REF!</definedName>
    <definedName name="_ngl4" localSheetId="6">#REF!</definedName>
    <definedName name="_ngl4">#REF!</definedName>
    <definedName name="_Nov2007" localSheetId="6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6" hidden="1">255</definedName>
    <definedName name="_Order2" hidden="1">255</definedName>
    <definedName name="_out2" localSheetId="6">#REF!</definedName>
    <definedName name="_out2">#REF!</definedName>
    <definedName name="_p" localSheetId="6">"#REF!"</definedName>
    <definedName name="_p">"#REF!"</definedName>
    <definedName name="_P1" localSheetId="6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6">#REF!</definedName>
    <definedName name="_pdp1">#REF!</definedName>
    <definedName name="_pdp2" localSheetId="6">#REF!</definedName>
    <definedName name="_pdp2">#REF!</definedName>
    <definedName name="_pdp3" localSheetId="6">#REF!</definedName>
    <definedName name="_pdp3">#REF!</definedName>
    <definedName name="_pep99" localSheetId="6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6" hidden="1">{"'Sheet1'!$A$4386:$N$4591"}</definedName>
    <definedName name="_PM123" hidden="1">{"'Sheet1'!$A$4386:$N$4591"}</definedName>
    <definedName name="_PO2">#REF!</definedName>
    <definedName name="_pp" localSheetId="6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6">#REF!</definedName>
    <definedName name="_QTY1">#REF!</definedName>
    <definedName name="_qty2" localSheetId="6">#REF!</definedName>
    <definedName name="_qty2">#REF!</definedName>
    <definedName name="_qty3" localSheetId="6">#REF!</definedName>
    <definedName name="_qty3">#REF!</definedName>
    <definedName name="_qty4">#REF!</definedName>
    <definedName name="_r" localSheetId="6">"#REF!"</definedName>
    <definedName name="_r">"#REF!"</definedName>
    <definedName name="_R1">#REF!</definedName>
    <definedName name="_RAC1">#REF!</definedName>
    <definedName name="_RBS1" localSheetId="6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hidden="1">#REF!</definedName>
    <definedName name="_Regression_X" localSheetId="6" hidden="1">#REF!</definedName>
    <definedName name="_Regression_X" hidden="1">#REF!</definedName>
    <definedName name="_Regression_Y" localSheetId="6" hidden="1">#REF!</definedName>
    <definedName name="_Regression_Y" hidden="1">#REF!</definedName>
    <definedName name="_Rl1">#REF!</definedName>
    <definedName name="_ROD6">#REF!</definedName>
    <definedName name="_row1" localSheetId="6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6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6">#REF!</definedName>
    <definedName name="_sch2">#REF!</definedName>
    <definedName name="_sch9" localSheetId="6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>#REF!</definedName>
    <definedName name="_SS403" localSheetId="6">#REF!</definedName>
    <definedName name="_SS403">#REF!</definedName>
    <definedName name="_SS404" localSheetId="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>#REF!</definedName>
    <definedName name="_SV7042" localSheetId="6">#REF!</definedName>
    <definedName name="_SV7042">#REF!</definedName>
    <definedName name="_SV7043" localSheetId="6">#REF!</definedName>
    <definedName name="_SV7043">#REF!</definedName>
    <definedName name="_SV7045">#REF!</definedName>
    <definedName name="_SV7048">#REF!</definedName>
    <definedName name="_t">"#REF!"</definedName>
    <definedName name="_T141000" localSheetId="6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5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6">#REF!</definedName>
    <definedName name="_TR220">#REF!</definedName>
    <definedName name="_tr3">#REF!</definedName>
    <definedName name="_TR315">#REF!</definedName>
    <definedName name="_TR33">#REF!</definedName>
    <definedName name="_TR500" localSheetId="6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6">#REF!</definedName>
    <definedName name="¿uº°¿μ¾÷">#REF!</definedName>
    <definedName name="√">"SQRT"</definedName>
    <definedName name="a" localSheetId="6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6">#REF!</definedName>
    <definedName name="a_dash">#REF!</definedName>
    <definedName name="A_sp">#REF!</definedName>
    <definedName name="a0" localSheetId="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6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6">#REF!</definedName>
    <definedName name="aa">#REF!</definedName>
    <definedName name="aa_1">#REF!</definedName>
    <definedName name="AAA" localSheetId="6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>#REF!</definedName>
    <definedName name="AAAA_1">NA()</definedName>
    <definedName name="aaaaa">#REF!</definedName>
    <definedName name="AAAAAA" localSheetId="6" hidden="1">#REF!</definedName>
    <definedName name="AAAAAA" hidden="1">#REF!</definedName>
    <definedName name="AAAAAAA">#REF!</definedName>
    <definedName name="AAAAAAAAA" localSheetId="6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6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6" hidden="1">{"'PROFITABILITY'!$A$1:$F$45"}</definedName>
    <definedName name="aav" hidden="1">{"'PROFITABILITY'!$A$1:$F$45"}</definedName>
    <definedName name="aAXX1">#REF!</definedName>
    <definedName name="ab" localSheetId="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6">#REF!</definedName>
    <definedName name="ABACUS">#REF!</definedName>
    <definedName name="abb">#REF!</definedName>
    <definedName name="abc" localSheetId="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6">#REF!</definedName>
    <definedName name="ABTemplateOD">#REF!</definedName>
    <definedName name="AC" localSheetId="6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6">#REF!</definedName>
    <definedName name="ACCESS">#REF!</definedName>
    <definedName name="ACCESS220" localSheetId="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6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6" hidden="1">{"'장비'!$A$3:$M$12"}</definedName>
    <definedName name="ADITION" hidden="1">{"'장비'!$A$3:$M$12"}</definedName>
    <definedName name="adj" localSheetId="6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6">#REF!</definedName>
    <definedName name="ADVIK">#REF!</definedName>
    <definedName name="adwea">#REF!</definedName>
    <definedName name="ae" localSheetId="6">#REF!</definedName>
    <definedName name="ae">#REF!</definedName>
    <definedName name="AEA">#REF!</definedName>
    <definedName name="AED" localSheetId="6">#REF!</definedName>
    <definedName name="AED">#REF!</definedName>
    <definedName name="AEDproEUR" localSheetId="6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6">#REF!</definedName>
    <definedName name="af">#REF!</definedName>
    <definedName name="AF_00" localSheetId="6">#REF!</definedName>
    <definedName name="AF_00">#REF!</definedName>
    <definedName name="AF_01" localSheetId="6">#REF!</definedName>
    <definedName name="AF_01">#REF!</definedName>
    <definedName name="AF_02">#REF!</definedName>
    <definedName name="AF_98">#REF!</definedName>
    <definedName name="AF_99">#REF!</definedName>
    <definedName name="AF_M_98" localSheetId="6">#REF!</definedName>
    <definedName name="AF_M_98">#REF!</definedName>
    <definedName name="AF_M_99" localSheetId="6">#REF!</definedName>
    <definedName name="AF_M_99">#REF!</definedName>
    <definedName name="afafa" hidden="1">[30]MAINBS1!#REF!</definedName>
    <definedName name="afdad" localSheetId="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>#REF!</definedName>
    <definedName name="afsgs">[29]CLAY!#REF!</definedName>
    <definedName name="Ag" localSheetId="6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6" hidden="1">{#N/A,#N/A,FALSE,"CCTV"}</definedName>
    <definedName name="AH" hidden="1">{#N/A,#N/A,FALSE,"CCTV"}</definedName>
    <definedName name="AHAHAHAHAH" localSheetId="6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6">#REF!</definedName>
    <definedName name="all">#REF!</definedName>
    <definedName name="All_Item" localSheetId="6">#REF!</definedName>
    <definedName name="All_Item">#REF!</definedName>
    <definedName name="alpha" localSheetId="6">#REF!</definedName>
    <definedName name="alpha">#REF!</definedName>
    <definedName name="alpha_disc" localSheetId="6">#REF!</definedName>
    <definedName name="alpha_disc">#REF!</definedName>
    <definedName name="alpha_ed" localSheetId="6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6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6">#REF!</definedName>
    <definedName name="Analysis">#REF!</definedName>
    <definedName name="Analysis_1">"#REF!"</definedName>
    <definedName name="anb">#REF!</definedName>
    <definedName name="anchor" localSheetId="6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>#REF!</definedName>
    <definedName name="APPR">#REF!</definedName>
    <definedName name="Approach">#REF!</definedName>
    <definedName name="APR" localSheetId="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6">#REF!</definedName>
    <definedName name="arrotonda">#REF!</definedName>
    <definedName name="arwrw">#REF!</definedName>
    <definedName name="as" localSheetId="6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6">#REF!</definedName>
    <definedName name="asd">#REF!</definedName>
    <definedName name="asda">#REF!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6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6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6">#REF!</definedName>
    <definedName name="aw">#REF!</definedName>
    <definedName name="awsegfSAeFG">#REF!</definedName>
    <definedName name="AWW">#REF!</definedName>
    <definedName name="ax" localSheetId="5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5">[33]CLAY!#REF!</definedName>
    <definedName name="ay">#REF!</definedName>
    <definedName name="azdfrgg">#REF!</definedName>
    <definedName name="aziz">#REF!</definedName>
    <definedName name="azsa" localSheetId="6" hidden="1">{"'PROFITABILITY'!$A$1:$F$45"}</definedName>
    <definedName name="azsa" hidden="1">{"'PROFITABILITY'!$A$1:$F$45"}</definedName>
    <definedName name="B" localSheetId="5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6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6">#REF!</definedName>
    <definedName name="BAUfaktor">#REF!</definedName>
    <definedName name="bawerffg">#REF!</definedName>
    <definedName name="bb" localSheetId="6" hidden="1">{"'PROFITABILITY'!$A$1:$F$45"}</definedName>
    <definedName name="bb" hidden="1">{"'PROFITABILITY'!$A$1:$F$45"}</definedName>
    <definedName name="bbb" localSheetId="6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6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6">#REF!</definedName>
    <definedName name="BEN">#REF!</definedName>
    <definedName name="BEND">#REF!</definedName>
    <definedName name="Benefits" localSheetId="6">#REF!</definedName>
    <definedName name="Benefits">#REF!</definedName>
    <definedName name="BENJ">#REF!</definedName>
    <definedName name="Bentonite">#REF!</definedName>
    <definedName name="beta" localSheetId="6">#REF!</definedName>
    <definedName name="beta">#REF!</definedName>
    <definedName name="BF" localSheetId="6">INDEX(#REF!,MATCH(#REF!,#REF!,0))</definedName>
    <definedName name="BF">INDEX(#REF!,MATCH(#REF!,#REF!,0))</definedName>
    <definedName name="BG" localSheetId="6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6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6">#REF!</definedName>
    <definedName name="BM">#REF!</definedName>
    <definedName name="Bn" localSheetId="6">#REF!</definedName>
    <definedName name="Bn">#REF!</definedName>
    <definedName name="BODY1">#REF!</definedName>
    <definedName name="BODY2">#REF!</definedName>
    <definedName name="boisar" localSheetId="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6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6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6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6">#REF!</definedName>
    <definedName name="bps">#REF!</definedName>
    <definedName name="BQ">#REF!</definedName>
    <definedName name="BR_Resou" localSheetId="6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6">#REF!</definedName>
    <definedName name="bs">#REF!</definedName>
    <definedName name="BS_9A" localSheetId="6">#REF!</definedName>
    <definedName name="BS_9A">#REF!</definedName>
    <definedName name="BS_9B" localSheetId="6">#REF!</definedName>
    <definedName name="BS_9B">#REF!</definedName>
    <definedName name="bt80.100">#REF!</definedName>
    <definedName name="btb_musd" localSheetId="6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5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6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6">#REF!</definedName>
    <definedName name="c_margin">#REF!</definedName>
    <definedName name="C_VALUE" localSheetId="6">#REF!</definedName>
    <definedName name="C_VALUE">#REF!</definedName>
    <definedName name="C0">#REF!</definedName>
    <definedName name="Ca" localSheetId="6">#REF!</definedName>
    <definedName name="Ca">#REF!</definedName>
    <definedName name="caa" localSheetId="6" hidden="1">{"'PROFITABILITY'!$A$1:$F$45"}</definedName>
    <definedName name="caa" hidden="1">{"'PROFITABILITY'!$A$1:$F$45"}</definedName>
    <definedName name="CABLE" localSheetId="6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5">'[39]Staff Acco.'!#REF!</definedName>
    <definedName name="cant">#REF!</definedName>
    <definedName name="cap" localSheetId="6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>#REF!</definedName>
    <definedName name="CB">INDEX(#REF!,MATCH(#REF!,#REF!,0))</definedName>
    <definedName name="CBISO" localSheetId="6">#REF!</definedName>
    <definedName name="CBISO">#REF!</definedName>
    <definedName name="CBISO145" localSheetId="6">#REF!</definedName>
    <definedName name="CBISO145">#REF!</definedName>
    <definedName name="CBISO245">#REF!</definedName>
    <definedName name="CBR220CTL">#REF!</definedName>
    <definedName name="CBR500CTL">#REF!</definedName>
    <definedName name="cc" localSheetId="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>#REF!</definedName>
    <definedName name="cd" localSheetId="6">#REF!</definedName>
    <definedName name="cd">#REF!</definedName>
    <definedName name="CD_HW" localSheetId="6">#REF!</definedName>
    <definedName name="CD_HW">#REF!</definedName>
    <definedName name="CD_SPLADL" localSheetId="6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6">#REF!</definedName>
    <definedName name="ced">#REF!</definedName>
    <definedName name="CED_BOHW" localSheetId="6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6">#REF!</definedName>
    <definedName name="Cement_124">#REF!</definedName>
    <definedName name="cent">#REF!</definedName>
    <definedName name="CeramicFloorTiles">#REF!</definedName>
    <definedName name="CF" localSheetId="6">#REF!</definedName>
    <definedName name="CF">#REF!</definedName>
    <definedName name="cf_musd" localSheetId="6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6">#REF!</definedName>
    <definedName name="ch_area1">#REF!</definedName>
    <definedName name="ch_area2" localSheetId="6">#REF!</definedName>
    <definedName name="ch_area2">#REF!</definedName>
    <definedName name="ch_area3" localSheetId="6">#REF!</definedName>
    <definedName name="ch_area3">#REF!</definedName>
    <definedName name="ch_area4" localSheetId="6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6">#REF!</definedName>
    <definedName name="check">#REF!</definedName>
    <definedName name="checked">#REF!</definedName>
    <definedName name="CHF" localSheetId="6">#REF!</definedName>
    <definedName name="CHF">#REF!</definedName>
    <definedName name="chk" localSheetId="6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6">#REF!</definedName>
    <definedName name="civil">#REF!</definedName>
    <definedName name="CJ">INDEX(#REF!,MATCH(#REF!,#REF!,0))</definedName>
    <definedName name="CK">INDEX(#REF!,MATCH(#REF!,#REF!,0))</definedName>
    <definedName name="Cl" localSheetId="6">#REF!</definedName>
    <definedName name="Cl">#REF!</definedName>
    <definedName name="Cl.Preforma" localSheetId="6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6">#REF!</definedName>
    <definedName name="CM_14">#REF!</definedName>
    <definedName name="cM_143">#REF!</definedName>
    <definedName name="cmort3">#REF!</definedName>
    <definedName name="co" localSheetId="6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6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6">#REF!</definedName>
    <definedName name="commn">#REF!</definedName>
    <definedName name="Common">#REF!</definedName>
    <definedName name="COMP" localSheetId="6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6">#REF!</definedName>
    <definedName name="CONCABLES">#REF!</definedName>
    <definedName name="CONCABLES220" localSheetId="6">#REF!</definedName>
    <definedName name="CONCABLES220">#REF!</definedName>
    <definedName name="Concpaver">#REF!</definedName>
    <definedName name="cONCRETE" localSheetId="6" hidden="1">{"form-D1",#N/A,FALSE,"FORM-D1";"form-D1_amt",#N/A,FALSE,"FORM-D1"}</definedName>
    <definedName name="cONCRETE" hidden="1">{"form-D1",#N/A,FALSE,"FORM-D1";"form-D1_amt",#N/A,FALSE,"FORM-D1"}</definedName>
    <definedName name="COND" localSheetId="6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>#REF!</definedName>
    <definedName name="CPLG">#REF!</definedName>
    <definedName name="CPM">#REF!</definedName>
    <definedName name="CPRP" localSheetId="6">#REF!</definedName>
    <definedName name="CPRP">#REF!</definedName>
    <definedName name="cprp_lucknow" localSheetId="6">#REF!</definedName>
    <definedName name="cprp_lucknow">#REF!</definedName>
    <definedName name="cprp_mandola">#REF!</definedName>
    <definedName name="CP새단가">#REF!</definedName>
    <definedName name="cr" localSheetId="5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6">#REF!</definedName>
    <definedName name="current1">#REF!</definedName>
    <definedName name="current2" localSheetId="6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6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6" hidden="1">{"'PROFITABILITY'!$A$1:$F$45"}</definedName>
    <definedName name="Dampers" hidden="1">{"'PROFITABILITY'!$A$1:$F$45"}</definedName>
    <definedName name="DANGA">#REF!,#REF!</definedName>
    <definedName name="DaRWk1" localSheetId="6">#REF!</definedName>
    <definedName name="DaRWk1">#REF!</definedName>
    <definedName name="DaRWk10" localSheetId="6">#REF!</definedName>
    <definedName name="DaRWk10">#REF!</definedName>
    <definedName name="DaRWk11" localSheetId="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5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6">#REF!</definedName>
    <definedName name="dcrwk1">#REF!</definedName>
    <definedName name="dcrwk10" localSheetId="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6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6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6">#REF!</definedName>
    <definedName name="DDK">#REF!</definedName>
    <definedName name="dds">#REF!</definedName>
    <definedName name="DE" localSheetId="6">INDEX(#REF!,MATCH(#REF!,#REF!,0))</definedName>
    <definedName name="DE">INDEX(#REF!,MATCH(#REF!,#REF!,0))</definedName>
    <definedName name="de_cost" localSheetId="6">#REF!</definedName>
    <definedName name="de_cost">#REF!</definedName>
    <definedName name="DEBTORS" localSheetId="6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6">#REF!</definedName>
    <definedName name="DEHRI">#REF!</definedName>
    <definedName name="DelDC" localSheetId="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6">#REF!</definedName>
    <definedName name="det_act_plan">#REF!</definedName>
    <definedName name="Detailed">#REF!</definedName>
    <definedName name="Details">#REF!</definedName>
    <definedName name="dev" localSheetId="5">'[43]july-I'!$H$126:$H$140</definedName>
    <definedName name="dev">#REF!</definedName>
    <definedName name="df" localSheetId="6" hidden="1">#REF!</definedName>
    <definedName name="df" hidden="1">#REF!</definedName>
    <definedName name="dfadf" localSheetId="6">(#REF!,#REF!)</definedName>
    <definedName name="dfadf">(#REF!,#REF!)</definedName>
    <definedName name="dfadvdsv">#REF!</definedName>
    <definedName name="dfaf" localSheetId="6" hidden="1">{"'장비'!$A$3:$M$12"}</definedName>
    <definedName name="dfaf" hidden="1">{"'장비'!$A$3:$M$12"}</definedName>
    <definedName name="DFD" localSheetId="6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6" hidden="1">{"'PROFITABILITY'!$A$1:$F$45"}</definedName>
    <definedName name="dfdfdfd" hidden="1">{"'PROFITABILITY'!$A$1:$F$45"}</definedName>
    <definedName name="dfdfs" localSheetId="6" hidden="1">{"'Sheet1'!$A$4386:$N$4591"}</definedName>
    <definedName name="dfdfs" hidden="1">{"'Sheet1'!$A$4386:$N$4591"}</definedName>
    <definedName name="DFDSF" hidden="1">#REF!</definedName>
    <definedName name="DFF" localSheetId="6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6">#REF!</definedName>
    <definedName name="dgn">#REF!</definedName>
    <definedName name="dgp" localSheetId="6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6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6">#REF!</definedName>
    <definedName name="diff">#REF!</definedName>
    <definedName name="diff1" localSheetId="6">#REF!</definedName>
    <definedName name="diff1">#REF!</definedName>
    <definedName name="DIns" localSheetId="6">#REF!</definedName>
    <definedName name="DIns">#REF!</definedName>
    <definedName name="Dis" localSheetId="6" hidden="1">{"'PROFITABILITY'!$A$1:$F$45"}</definedName>
    <definedName name="Dis" hidden="1">{"'PROFITABILITY'!$A$1:$F$45"}</definedName>
    <definedName name="DIS_UNIT">#REF!</definedName>
    <definedName name="disc" localSheetId="6">#REF!</definedName>
    <definedName name="disc">#REF!</definedName>
    <definedName name="Discount" hidden="1">#REF!</definedName>
    <definedName name="Discount1" localSheetId="6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6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6">INDEX(#REF!,MATCH(#REF!,#REF!,0))</definedName>
    <definedName name="DK">INDEX(#REF!,MATCH(#REF!,#REF!,0))</definedName>
    <definedName name="dkd" localSheetId="6">#REF!</definedName>
    <definedName name="dkd">#REF!</definedName>
    <definedName name="DKG" localSheetId="6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>#REF!</definedName>
    <definedName name="dms">#REF!</definedName>
    <definedName name="dmt">#REF!</definedName>
    <definedName name="DMUCK">#REF!</definedName>
    <definedName name="DMUSD" localSheetId="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6">#REF!</definedName>
    <definedName name="dol7.5">#REF!</definedName>
    <definedName name="DOLLARS1">#REF!</definedName>
    <definedName name="DOLLARS2">#REF!</definedName>
    <definedName name="Dome1" localSheetId="5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6">#REF!</definedName>
    <definedName name="drain_trap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6">#REF!</definedName>
    <definedName name="DS">#REF!</definedName>
    <definedName name="Ds___0">#REF!</definedName>
    <definedName name="Ds___13">#REF!</definedName>
    <definedName name="dsad" localSheetId="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6">#REF!</definedName>
    <definedName name="dsdsdls">#REF!</definedName>
    <definedName name="DSF">#REF!</definedName>
    <definedName name="dsfadsf">#REF!</definedName>
    <definedName name="dsgtgx">#REF!</definedName>
    <definedName name="DSSWEE" localSheetId="6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6">#REF!</definedName>
    <definedName name="dtnps">#REF!</definedName>
    <definedName name="dtyr">#REF!</definedName>
    <definedName name="dual_plate_check" localSheetId="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6">#REF!</definedName>
    <definedName name="E" localSheetId="5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6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6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6">#REF!</definedName>
    <definedName name="eq_index">#REF!</definedName>
    <definedName name="EQMOB" localSheetId="6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6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6">#REF!</definedName>
    <definedName name="erec">#REF!</definedName>
    <definedName name="erecps" localSheetId="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hidden="1">{"form-D1",#N/A,FALSE,"FORM-D1";"form-D1_amt",#N/A,FALSE,"FORM-D1"}</definedName>
    <definedName name="ERV" localSheetId="6">#REF!</definedName>
    <definedName name="ERV">#REF!</definedName>
    <definedName name="eryq43y7">#REF!</definedName>
    <definedName name="Es" localSheetId="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6">#REF!</definedName>
    <definedName name="ESCPRD_BOHW">#REF!</definedName>
    <definedName name="ESCPRD_BOSW" localSheetId="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6">#REF!</definedName>
    <definedName name="etwet">#REF!</definedName>
    <definedName name="eun" localSheetId="6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6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6" hidden="1">{"'PROFITABILITY'!$A$1:$F$45"}</definedName>
    <definedName name="ewer" hidden="1">{"'PROFITABILITY'!$A$1:$F$45"}</definedName>
    <definedName name="ewre" hidden="1">#REF!</definedName>
    <definedName name="EWWW" localSheetId="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6">"$#REF!.$A$1:$O$42"</definedName>
    <definedName name="Excel_BuiltIn_Print_Area_2">"$#REF!.$A$1:$O$42"</definedName>
    <definedName name="Excel_BuiltIn_Print_Area_2_1" localSheetId="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6">#REF!</definedName>
    <definedName name="Excel_BuiltIn_Print_Area_4_1">#REF!</definedName>
    <definedName name="Excel_BuiltIn_Print_Area_4_1_1" localSheetId="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6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6">#REF!</definedName>
    <definedName name="Excel_BuiltIn_Print_Titles_3_1_1">#REF!</definedName>
    <definedName name="Excel_BuiltIn_Print_Titles_4_1" localSheetId="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6">#REF!</definedName>
    <definedName name="exp_ch">#REF!</definedName>
    <definedName name="expense">#REF!</definedName>
    <definedName name="EXPHEADS" localSheetId="6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hidden="1">{"'PROFITABILITY'!$A$1:$F$45"}</definedName>
    <definedName name="f_shape">#REF!</definedName>
    <definedName name="FA" localSheetId="6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6">#REF!</definedName>
    <definedName name="facplc">#REF!</definedName>
    <definedName name="Factor" localSheetId="6">#REF!</definedName>
    <definedName name="Factor">#REF!</definedName>
    <definedName name="Factora" localSheetId="6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6">#REF!</definedName>
    <definedName name="Fb">#REF!</definedName>
    <definedName name="FC" localSheetId="6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6">#REF!</definedName>
    <definedName name="fdfds">#REF!</definedName>
    <definedName name="FDGSDFG" localSheetId="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6">#REF!</definedName>
    <definedName name="FFR">#REF!</definedName>
    <definedName name="ffvvv">[27]GWC!#REF!</definedName>
    <definedName name="fg" localSheetId="6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6">#REF!</definedName>
    <definedName name="FIrate">#REF!</definedName>
    <definedName name="FIratye" localSheetId="6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6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6">#REF!</definedName>
    <definedName name="Floor" localSheetId="5">'[37]DETAILED  BOQ'!$C$4</definedName>
    <definedName name="Floor">#REF!</definedName>
    <definedName name="flow" localSheetId="6">#REF!</definedName>
    <definedName name="flow">#REF!</definedName>
    <definedName name="FM" localSheetId="6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6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6">#REF!</definedName>
    <definedName name="Forecast_Receivables">#REF!</definedName>
    <definedName name="foren" localSheetId="6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6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6">#REF!</definedName>
    <definedName name="Fp">#REF!</definedName>
    <definedName name="Fpi">#REF!</definedName>
    <definedName name="Fpi0">#REF!</definedName>
    <definedName name="Fr" localSheetId="6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6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6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6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6">#REF!</definedName>
    <definedName name="FUND_M8_A_B">#REF!</definedName>
    <definedName name="FUNDFLOW_B8A">#REF!</definedName>
    <definedName name="FUNDFLOW_B8B">#REF!</definedName>
    <definedName name="funds" localSheetId="6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6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6">#REF!</definedName>
    <definedName name="gama">#REF!</definedName>
    <definedName name="gamah" localSheetId="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6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6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6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6">INDEX(#REF!,MATCH(#REF!,#REF!,0))</definedName>
    <definedName name="GI">INDEX(#REF!,MATCH(#REF!,#REF!,0))</definedName>
    <definedName name="girder.span">#REF!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6">#REF!</definedName>
    <definedName name="gk">#REF!</definedName>
    <definedName name="GL">INDEX(#REF!,MATCH(#REF!,#REF!,0))</definedName>
    <definedName name="GlazedCeramicTiles">#REF!</definedName>
    <definedName name="globe" localSheetId="6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6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6">#REF!</definedName>
    <definedName name="GrdLineMr">#REF!</definedName>
    <definedName name="GrdLineShear" localSheetId="6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6">#REF!</definedName>
    <definedName name="grout_type">#REF!</definedName>
    <definedName name="GrphActSales" localSheetId="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6" hidden="1">{#N/A,#N/A,FALSE,"CCTV"}</definedName>
    <definedName name="GV" hidden="1">{#N/A,#N/A,FALSE,"CCTV"}</definedName>
    <definedName name="gvgv">#REF!</definedName>
    <definedName name="gvhgvkj">#REF!</definedName>
    <definedName name="GW" localSheetId="6">#REF!</definedName>
    <definedName name="GW">#REF!</definedName>
    <definedName name="h" localSheetId="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6">#REF!</definedName>
    <definedName name="Hcbdw">#REF!</definedName>
    <definedName name="Hcw" localSheetId="6">#REF!</definedName>
    <definedName name="Hcw">#REF!</definedName>
    <definedName name="HD">INDEX(#REF!,MATCH(#REF!,#REF!,0))</definedName>
    <definedName name="hdffghh">#REF!</definedName>
    <definedName name="HE" localSheetId="6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6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6">#REF!</definedName>
    <definedName name="Hhpc">#REF!</definedName>
    <definedName name="hhs" localSheetId="6">#REF!</definedName>
    <definedName name="hhs">#REF!</definedName>
    <definedName name="hhss">#REF!</definedName>
    <definedName name="hi" localSheetId="6">#REF!</definedName>
    <definedName name="hi">#REF!</definedName>
    <definedName name="HiddenRows" hidden="1">#REF!</definedName>
    <definedName name="hijkl" localSheetId="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>#REF!</definedName>
    <definedName name="Hipc" localSheetId="6">#REF!</definedName>
    <definedName name="Hipc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6">INDEX(#REF!,MATCH(#REF!,#REF!,0))</definedName>
    <definedName name="HL">INDEX(#REF!,MATCH(#REF!,#REF!,0))</definedName>
    <definedName name="hleft">#REF!</definedName>
    <definedName name="Hlp" localSheetId="6">#REF!</definedName>
    <definedName name="Hlp">#REF!</definedName>
    <definedName name="HM" localSheetId="6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6">#REF!</definedName>
    <definedName name="hS">#REF!</definedName>
    <definedName name="hS___0">#REF!</definedName>
    <definedName name="hS___13">#REF!</definedName>
    <definedName name="Hs_atm" localSheetId="6">#REF!</definedName>
    <definedName name="Hs_atm">#REF!</definedName>
    <definedName name="HSn" localSheetId="6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hidden="1">{"'PROFITABILITY'!$A$1:$F$45"}</definedName>
    <definedName name="HTML_control2" localSheetId="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5" hidden="1">"TP-SUMMARY"</definedName>
    <definedName name="HTML_Header" hidden="1">"PRICE AND PROFOTABILITY"</definedName>
    <definedName name="HTML_LastUpdate" localSheetId="5" hidden="1">"12/10/04"</definedName>
    <definedName name="HTML_LastUpdate" hidden="1">"2/9/99"</definedName>
    <definedName name="HTML_LineAfter" localSheetId="5" hidden="1">FALSE</definedName>
    <definedName name="HTML_LineAfter" hidden="1">TRUE</definedName>
    <definedName name="HTML_LineBefore" localSheetId="5" hidden="1">FALSE</definedName>
    <definedName name="HTML_LineBefore" hidden="1">TRUE</definedName>
    <definedName name="HTML_Name" localSheetId="5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5" hidden="1">"C:\My Documents\TATA RECORD\TLTS 2385 TATA  POWER\NEW TATA\tata\MyHTML.htm"</definedName>
    <definedName name="HTML_PathFile" hidden="1">"C:\My Documents\XLS.htm"</definedName>
    <definedName name="HTML_Title" localSheetId="5" hidden="1">"JEERAT - SG INSP"</definedName>
    <definedName name="HTML_Title" hidden="1">"MANANTALI PROJECT"</definedName>
    <definedName name="html2" localSheetId="6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6">#REF!</definedName>
    <definedName name="HV">#REF!</definedName>
    <definedName name="Hw">#REF!</definedName>
    <definedName name="Hw_atm" localSheetId="6">#REF!</definedName>
    <definedName name="Hw_atm">#REF!</definedName>
    <definedName name="HX" localSheetId="6">#REF!</definedName>
    <definedName name="HX">#REF!</definedName>
    <definedName name="hxa">#REF!</definedName>
    <definedName name="hxb" localSheetId="6">#REF!</definedName>
    <definedName name="hxb">#REF!</definedName>
    <definedName name="hxc">#REF!</definedName>
    <definedName name="hxd" localSheetId="6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6">#REF!</definedName>
    <definedName name="hxi">#REF!</definedName>
    <definedName name="hy">#REF!</definedName>
    <definedName name="hyio">#REF!</definedName>
    <definedName name="HYSD" localSheetId="6">#REF!</definedName>
    <definedName name="HYSD">#REF!</definedName>
    <definedName name="HYSD_Steel">#REF!</definedName>
    <definedName name="hysdqrate">#REF!</definedName>
    <definedName name="Hz">#REF!</definedName>
    <definedName name="I" localSheetId="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6" hidden="1">{"'Sheet1'!$A$4386:$N$4591"}</definedName>
    <definedName name="IAM" hidden="1">{"'Sheet1'!$A$4386:$N$4591"}</definedName>
    <definedName name="IB">INDEX(#REF!,MATCH(#REF!,#REF!,0))</definedName>
    <definedName name="IC" localSheetId="6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6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6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6">#REF!</definedName>
    <definedName name="INFRP">#REF!</definedName>
    <definedName name="INFRP1" localSheetId="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6">#REF!</definedName>
    <definedName name="internaluse">#REF!</definedName>
    <definedName name="IntFreeCred" localSheetId="6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6">#REF!</definedName>
    <definedName name="ISO1E220">#REF!</definedName>
    <definedName name="ISO1E500" localSheetId="6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6">#REF!</definedName>
    <definedName name="ITRY">#REF!</definedName>
    <definedName name="ITRY1">#REF!</definedName>
    <definedName name="j" localSheetId="6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6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6" hidden="1">#REF!</definedName>
    <definedName name="JDKSK" hidden="1">#REF!</definedName>
    <definedName name="JE">INDEX(#REF!,MATCH(#REF!,#REF!,0))</definedName>
    <definedName name="JEERATE" localSheetId="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6">#REF!</definedName>
    <definedName name="job" localSheetId="5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6">#REF!</definedName>
    <definedName name="JOINT">#REF!</definedName>
    <definedName name="Jointcutting">#REF!</definedName>
    <definedName name="JR_Line">#REF!</definedName>
    <definedName name="ju" localSheetId="6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6">#REF!</definedName>
    <definedName name="jv">#REF!</definedName>
    <definedName name="k" localSheetId="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6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6">#REF!</definedName>
    <definedName name="k1s">#REF!</definedName>
    <definedName name="K1V">#REF!</definedName>
    <definedName name="k1x">#REF!</definedName>
    <definedName name="k1y">#REF!</definedName>
    <definedName name="k2s" localSheetId="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6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6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6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6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6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6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6">#REF!</definedName>
    <definedName name="l1x">#REF!</definedName>
    <definedName name="l1xx">#REF!</definedName>
    <definedName name="l2x" localSheetId="6">#REF!</definedName>
    <definedName name="l2x">#REF!</definedName>
    <definedName name="l2xx">#REF!</definedName>
    <definedName name="LA" localSheetId="6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6">#REF!</definedName>
    <definedName name="LACS">#REF!</definedName>
    <definedName name="LAK">'[63]Seoni to Lakhnadon Line'!$C$1:$C$65536</definedName>
    <definedName name="lakh" localSheetId="5">[41]dBase!$J$12</definedName>
    <definedName name="lakh">#REF!</definedName>
    <definedName name="lamda">#REF!</definedName>
    <definedName name="LAMP" localSheetId="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6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6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6">#REF!</definedName>
    <definedName name="LIRA">#REF!</definedName>
    <definedName name="LJ">INDEX(#REF!,MATCH(#REF!,#REF!,0))</definedName>
    <definedName name="lk" localSheetId="6" hidden="1">{#N/A,#N/A,FALSE,"CCTV"}</definedName>
    <definedName name="lk" hidden="1">{#N/A,#N/A,FALSE,"CCTV"}</definedName>
    <definedName name="lkalgk" localSheetId="6">#REF!</definedName>
    <definedName name="lkalgk">#REF!</definedName>
    <definedName name="lkdsndsfddf">#REF!</definedName>
    <definedName name="LKJ" localSheetId="6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6" hidden="1">{"form-D1",#N/A,FALSE,"FORM-D1";"form-D1_amt",#N/A,FALSE,"FORM-D1"}</definedName>
    <definedName name="LLLL" hidden="1">{"form-D1",#N/A,FALSE,"FORM-D1";"form-D1_amt",#N/A,FALSE,"FORM-D1"}</definedName>
    <definedName name="LM" localSheetId="6">INDEX(#REF!,MATCH(#REF!,#REF!,0))</definedName>
    <definedName name="LM">INDEX(#REF!,MATCH(#REF!,#REF!,0))</definedName>
    <definedName name="lmcaccp" localSheetId="6">#REF!</definedName>
    <definedName name="lmcaccp">#REF!</definedName>
    <definedName name="lmcecp" localSheetId="6">#REF!</definedName>
    <definedName name="lmcecp">#REF!</definedName>
    <definedName name="lmcmcc.1" localSheetId="6">#REF!</definedName>
    <definedName name="lmcmcc.1">#REF!</definedName>
    <definedName name="lmcmcc.2" localSheetId="6">#REF!</definedName>
    <definedName name="lmcmcc.2">#REF!</definedName>
    <definedName name="lmcmcc.3" localSheetId="6">#REF!</definedName>
    <definedName name="lmcmcc.3">#REF!</definedName>
    <definedName name="lmcmltsb" localSheetId="6">#REF!</definedName>
    <definedName name="lmcmltsb">#REF!</definedName>
    <definedName name="lmcmsb.ups" localSheetId="6">#REF!</definedName>
    <definedName name="lmcmsb.ups">#REF!</definedName>
    <definedName name="lmcsmsb.1" localSheetId="6">#REF!</definedName>
    <definedName name="lmcsmsb.1">#REF!</definedName>
    <definedName name="lmcsmsb.2" localSheetId="6">#REF!</definedName>
    <definedName name="lmcsmsb.2">#REF!</definedName>
    <definedName name="lmcsmsb.3" localSheetId="6">#REF!</definedName>
    <definedName name="lmcsmsb.3">#REF!</definedName>
    <definedName name="lmcsmsb.b" localSheetId="6">#REF!</definedName>
    <definedName name="lmcsmsb.b">#REF!</definedName>
    <definedName name="lmcsmsb.g" localSheetId="6">#REF!</definedName>
    <definedName name="lmcsmsb.g">#REF!</definedName>
    <definedName name="lmcsmsb.lab" localSheetId="6">#REF!</definedName>
    <definedName name="lmcsmsb.lab">#REF!</definedName>
    <definedName name="lmcsmsb.main" localSheetId="6">#REF!</definedName>
    <definedName name="lmcsmsb.main">#REF!</definedName>
    <definedName name="lmcsmsb.t" localSheetId="6">#REF!</definedName>
    <definedName name="lmcsmsb.t">#REF!</definedName>
    <definedName name="lmcsmsb.ups" localSheetId="6">#REF!</definedName>
    <definedName name="lmcsmsb.ups">#REF!</definedName>
    <definedName name="lmcup.1" localSheetId="6">#REF!</definedName>
    <definedName name="lmcup.1">#REF!</definedName>
    <definedName name="lmcup.2" localSheetId="6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6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6">#REF!</definedName>
    <definedName name="logoa">#REF!</definedName>
    <definedName name="lohari" localSheetId="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6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6">#REF!</definedName>
    <definedName name="LTswitchgear">#REF!</definedName>
    <definedName name="LTTrafo" localSheetId="6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6">#REF!</definedName>
    <definedName name="luckt">#REF!</definedName>
    <definedName name="LUMEN" localSheetId="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6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6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6">#REF!</definedName>
    <definedName name="M15_Cement">#REF!</definedName>
    <definedName name="M15_Metal20mm" localSheetId="6">#REF!</definedName>
    <definedName name="M15_Metal20mm">#REF!</definedName>
    <definedName name="M15_Sand" localSheetId="6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6">#REF!</definedName>
    <definedName name="m2_bop_f">#REF!</definedName>
    <definedName name="m2_bop_v" localSheetId="6">#REF!</definedName>
    <definedName name="m2_bop_v">#REF!</definedName>
    <definedName name="m2_bop_w" localSheetId="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>#REF!</definedName>
    <definedName name="M20_Metal20mm" localSheetId="6">#REF!</definedName>
    <definedName name="M20_Metal20mm">#REF!</definedName>
    <definedName name="M20_sand" localSheetId="6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6">#REF!</definedName>
    <definedName name="M25_cement">#REF!</definedName>
    <definedName name="M25_Metal20mm" localSheetId="6">#REF!</definedName>
    <definedName name="M25_Metal20mm">#REF!</definedName>
    <definedName name="M25_sand" localSheetId="6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6">#REF!</definedName>
    <definedName name="M2A_KPI">#REF!</definedName>
    <definedName name="M2A_KPI2" localSheetId="6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6">#REF!</definedName>
    <definedName name="m8_bop_f">#REF!</definedName>
    <definedName name="m8_bop_v" localSheetId="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6">#REF!</definedName>
    <definedName name="Ma_v">#REF!</definedName>
    <definedName name="MAACONSTN" localSheetId="6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6">#REF!</definedName>
    <definedName name="machinery">#REF!</definedName>
    <definedName name="MADHU" localSheetId="6">#REF!</definedName>
    <definedName name="MADHU">#REF!</definedName>
    <definedName name="madhu218" localSheetId="6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6">#REF!</definedName>
    <definedName name="MARGIN_MAN">#REF!</definedName>
    <definedName name="MARGIN_MAT" localSheetId="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6">#REF!</definedName>
    <definedName name="mason1">#REF!</definedName>
    <definedName name="mason2">#REF!</definedName>
    <definedName name="MASTER" localSheetId="6">#REF!</definedName>
    <definedName name="MASTER">#REF!</definedName>
    <definedName name="Mat_Percentage" localSheetId="6">#REF!</definedName>
    <definedName name="Mat_Percentage">#REF!</definedName>
    <definedName name="MAT_RATE_ENTRY">#REF!</definedName>
    <definedName name="MAT_SALE" localSheetId="6">#REF!</definedName>
    <definedName name="MAT_SALE">#REF!</definedName>
    <definedName name="MAT_SALE_FAC" localSheetId="6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6">#REF!</definedName>
    <definedName name="Material">#REF!</definedName>
    <definedName name="MatGSB">#REF!</definedName>
    <definedName name="MATHS" localSheetId="6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6">#REF!</definedName>
    <definedName name="MaxLegDownWard">#REF!</definedName>
    <definedName name="MaxLegShear" localSheetId="6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6">#REF!</definedName>
    <definedName name="Mb">#REF!</definedName>
    <definedName name="Mb_v" localSheetId="6">#REF!</definedName>
    <definedName name="Mb_v">#REF!</definedName>
    <definedName name="mbn">'[53]UNP-NCW '!$F$17</definedName>
    <definedName name="Mc" localSheetId="6">#REF!</definedName>
    <definedName name="Mc">#REF!</definedName>
    <definedName name="MC_ABB_Imp" localSheetId="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>#REF!</definedName>
    <definedName name="MC_YENHW" localSheetId="6">#REF!</definedName>
    <definedName name="MC_YENHW">#REF!</definedName>
    <definedName name="MC_YENSW" localSheetId="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6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6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6">#REF!</definedName>
    <definedName name="mdp">#REF!</definedName>
    <definedName name="MDVT_ABSP" localSheetId="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6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6">#REF!</definedName>
    <definedName name="METTL">#REF!</definedName>
    <definedName name="mf" localSheetId="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6">INDEX(#REF!,MATCH(#REF!,#REF!,0))</definedName>
    <definedName name="MG">INDEX(#REF!,MATCH(#REF!,#REF!,0))</definedName>
    <definedName name="Mg_v">#REF!</definedName>
    <definedName name="MH" localSheetId="6">INDEX(#REF!,MATCH(#REF!,#REF!,0))</definedName>
    <definedName name="MH">INDEX(#REF!,MATCH(#REF!,#REF!,0))</definedName>
    <definedName name="Mh_v">#REF!</definedName>
    <definedName name="Mhpc" localSheetId="6">#REF!:#REF!</definedName>
    <definedName name="Mhpc">#REF!:#REF!</definedName>
    <definedName name="Mhpipd" localSheetId="6">#REF!</definedName>
    <definedName name="Mhpipd">#REF!</definedName>
    <definedName name="Mhps" localSheetId="6">#REF!</definedName>
    <definedName name="Mhps">#REF!</definedName>
    <definedName name="MHR" localSheetId="6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6">#REF!</definedName>
    <definedName name="MinSM">#REF!</definedName>
    <definedName name="MinSNo">#REF!</definedName>
    <definedName name="Mipc" localSheetId="6">#REF!:#REF!</definedName>
    <definedName name="Mipc">#REF!:#REF!</definedName>
    <definedName name="Mips" localSheetId="6">#REF!</definedName>
    <definedName name="Mips">#REF!</definedName>
    <definedName name="misc" localSheetId="6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6">#REF!</definedName>
    <definedName name="MKP">#REF!</definedName>
    <definedName name="ML" localSheetId="6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6">#REF!</definedName>
    <definedName name="Mlpc">#REF!</definedName>
    <definedName name="Mlpd" localSheetId="6">#REF!</definedName>
    <definedName name="Mlpd">#REF!</definedName>
    <definedName name="Mlps" localSheetId="6">#REF!</definedName>
    <definedName name="Mlps">#REF!</definedName>
    <definedName name="mlt">#REF!</definedName>
    <definedName name="mltf">#REF!</definedName>
    <definedName name="MM" localSheetId="6">#REF!</definedName>
    <definedName name="MM">#REF!</definedName>
    <definedName name="MM3_to_M3">0.000001</definedName>
    <definedName name="mmm" localSheetId="6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6">#REF!</definedName>
    <definedName name="modvat">#REF!</definedName>
    <definedName name="Mone">#REF!</definedName>
    <definedName name="MONEY" localSheetId="6">#REF!,#REF!</definedName>
    <definedName name="MONEY">#REF!,#REF!</definedName>
    <definedName name="monomode" localSheetId="6">#REF!</definedName>
    <definedName name="monomode">#REF!</definedName>
    <definedName name="Montagesatz">#REF!</definedName>
    <definedName name="Month" localSheetId="6">#REF!</definedName>
    <definedName name="Month">#REF!</definedName>
    <definedName name="Monthly" localSheetId="6">#REF!</definedName>
    <definedName name="Monthly">#REF!</definedName>
    <definedName name="monthprogress">'[65]Progress Graphs'!$A$4:$K$23</definedName>
    <definedName name="months">#REF!</definedName>
    <definedName name="MonthYear" localSheetId="5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6" hidden="1">{#N/A,#N/A,FALSE,"CCTV"}</definedName>
    <definedName name="MP" hidden="1">{#N/A,#N/A,FALSE,"CCTV"}</definedName>
    <definedName name="MPbackup">#REF!</definedName>
    <definedName name="MPMOB" localSheetId="6">#REF!</definedName>
    <definedName name="MPMOB">#REF!</definedName>
    <definedName name="MPwr_Percent" localSheetId="6">#REF!</definedName>
    <definedName name="MPwr_Percent">#REF!</definedName>
    <definedName name="Mpwr_Sales" localSheetId="6">#REF!</definedName>
    <definedName name="Mpwr_Sales">#REF!</definedName>
    <definedName name="ms">125</definedName>
    <definedName name="MS.NO" localSheetId="6">#REF!</definedName>
    <definedName name="MS.NO">#REF!</definedName>
    <definedName name="MS_Royalty" localSheetId="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6">#REF!</definedName>
    <definedName name="mu">#REF!</definedName>
    <definedName name="mue" localSheetId="6">#REF!</definedName>
    <definedName name="mue">#REF!</definedName>
    <definedName name="mugab" localSheetId="6">#REF!</definedName>
    <definedName name="mugab">#REF!</definedName>
    <definedName name="mullootubnomtau" localSheetId="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6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6">#REF!</definedName>
    <definedName name="ngl4tank">#REF!</definedName>
    <definedName name="NH">INDEX(#REF!,MATCH(#REF!,#REF!,0))</definedName>
    <definedName name="NHGG" localSheetId="6">#REF!</definedName>
    <definedName name="NHGG">#REF!</definedName>
    <definedName name="NHJK">#REF!</definedName>
    <definedName name="NHP">#REF!</definedName>
    <definedName name="NI" localSheetId="6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6">#REF!</definedName>
    <definedName name="NJPE">#REF!</definedName>
    <definedName name="njspsche" localSheetId="6">#REF!</definedName>
    <definedName name="njspsche">#REF!</definedName>
    <definedName name="NK">INDEX(#REF!,MATCH(#REF!,#REF!,0))</definedName>
    <definedName name="NL">INDEX(#REF!,MATCH(#REF!,#REF!,0))</definedName>
    <definedName name="nlg_cd" localSheetId="6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6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6">#REF!</definedName>
    <definedName name="nuclisopgw">#REF!</definedName>
    <definedName name="num" localSheetId="6">#REF!</definedName>
    <definedName name="num">#REF!</definedName>
    <definedName name="Num_Pmt_Per_Year">#REF!</definedName>
    <definedName name="num2text" localSheetId="5">[41]dBase!$A$3:$I$1005</definedName>
    <definedName name="num2text">#REF!</definedName>
    <definedName name="Number" localSheetId="6">#REF!</definedName>
    <definedName name="Number">#REF!</definedName>
    <definedName name="Number_of_Payments">#N/A</definedName>
    <definedName name="numfib" localSheetId="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6">#REF!</definedName>
    <definedName name="OFFICE_LIGHTING">#REF!</definedName>
    <definedName name="OG">INDEX(#REF!,MATCH(#REF!,#REF!,0))</definedName>
    <definedName name="OGPTL">#REF!</definedName>
    <definedName name="oh" localSheetId="6">#REF!</definedName>
    <definedName name="oh">#REF!</definedName>
    <definedName name="OH_Markup">#REF!</definedName>
    <definedName name="oh_work_sept" localSheetId="6">#REF!</definedName>
    <definedName name="oh_work_sept">#REF!</definedName>
    <definedName name="OH_workings_sept" localSheetId="6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6">#REF!</definedName>
    <definedName name="OO">#REF!</definedName>
    <definedName name="oper">#REF!</definedName>
    <definedName name="oper.">#REF!</definedName>
    <definedName name="operator">#REF!</definedName>
    <definedName name="OPEX_BGT7" localSheetId="6">#REF!</definedName>
    <definedName name="OPEX_BGT7">#REF!</definedName>
    <definedName name="OPEX_M7" localSheetId="6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6">#REF!</definedName>
    <definedName name="ord_musd">#REF!</definedName>
    <definedName name="order">#REF!</definedName>
    <definedName name="orderbacklog" localSheetId="6">#REF!</definedName>
    <definedName name="orderbacklog">#REF!</definedName>
    <definedName name="orderbooked98" localSheetId="6">#REF!</definedName>
    <definedName name="orderbooked98">#REF!</definedName>
    <definedName name="ORDERSTATUS" localSheetId="6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6">#REF!</definedName>
    <definedName name="Overall_Mobi_Mth">#REF!</definedName>
    <definedName name="Overall_Mth" localSheetId="6">#REF!</definedName>
    <definedName name="Overall_Mth">#REF!</definedName>
    <definedName name="OVERHEADS">#REF!</definedName>
    <definedName name="p" localSheetId="6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6">#REF!</definedName>
    <definedName name="P_1">#REF!</definedName>
    <definedName name="P_3" localSheetId="6">#REF!</definedName>
    <definedName name="P_3">#REF!</definedName>
    <definedName name="P_4" localSheetId="6">#REF!</definedName>
    <definedName name="P_4">#REF!</definedName>
    <definedName name="P_5" localSheetId="6">#REF!</definedName>
    <definedName name="P_5">#REF!</definedName>
    <definedName name="P_6DSO" localSheetId="6">#REF!</definedName>
    <definedName name="P_6DSO">#REF!</definedName>
    <definedName name="P_7DPO" localSheetId="6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6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6">#REF!</definedName>
    <definedName name="p1amf">#REF!</definedName>
    <definedName name="p1apcc1" localSheetId="6">#REF!</definedName>
    <definedName name="p1apcc1">#REF!</definedName>
    <definedName name="p1apcc2">#REF!</definedName>
    <definedName name="p1apcc3">#REF!</definedName>
    <definedName name="p1clp">#REF!</definedName>
    <definedName name="p1csp" localSheetId="6">#REF!</definedName>
    <definedName name="p1csp">#REF!</definedName>
    <definedName name="p1db" localSheetId="6">#REF!</definedName>
    <definedName name="p1db">#REF!</definedName>
    <definedName name="p1ht" localSheetId="6">#REF!</definedName>
    <definedName name="p1ht">#REF!</definedName>
    <definedName name="p1ksk" localSheetId="6">#REF!</definedName>
    <definedName name="p1ksk">#REF!</definedName>
    <definedName name="p1ldb" localSheetId="6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6">#REF!</definedName>
    <definedName name="p1mltp">#REF!</definedName>
    <definedName name="p1mpcc" localSheetId="6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6">#REF!</definedName>
    <definedName name="p1ssb1">#REF!</definedName>
    <definedName name="p1ssb2" localSheetId="6">#REF!</definedName>
    <definedName name="p1ssb2">#REF!</definedName>
    <definedName name="p1upsdb" localSheetId="6">#REF!</definedName>
    <definedName name="p1upsdb">#REF!</definedName>
    <definedName name="p1upsip" localSheetId="6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6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6">#REF!</definedName>
    <definedName name="Pancham">#REF!</definedName>
    <definedName name="PANDU">#REF!</definedName>
    <definedName name="pandu123">#REF!</definedName>
    <definedName name="Pane2" localSheetId="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6">#REF!</definedName>
    <definedName name="pc">#REF!</definedName>
    <definedName name="PC_ED" localSheetId="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>#REF!</definedName>
    <definedName name="PERSONAL_TRANSPORT">#REF!</definedName>
    <definedName name="PERSONNEL">#REF!</definedName>
    <definedName name="PF" localSheetId="6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6">#REF!</definedName>
    <definedName name="pIaccp">#REF!</definedName>
    <definedName name="picture_1">"Picture 1"</definedName>
    <definedName name="pIecp" localSheetId="6">#REF!</definedName>
    <definedName name="pIecp">#REF!</definedName>
    <definedName name="Pilduration">#REF!</definedName>
    <definedName name="Pile">#REF!</definedName>
    <definedName name="pile_no" localSheetId="6">#REF!</definedName>
    <definedName name="pile_no">#REF!</definedName>
    <definedName name="Piling">#REF!</definedName>
    <definedName name="pImcc.1" localSheetId="6">#REF!</definedName>
    <definedName name="pImcc.1">#REF!</definedName>
    <definedName name="pImcc.2" localSheetId="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6">#REF!</definedName>
    <definedName name="PIPELENGTH">#REF!</definedName>
    <definedName name="pIsmsb.1" localSheetId="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6">#REF!</definedName>
    <definedName name="PLC">#REF!</definedName>
    <definedName name="PLCC">#REF!</definedName>
    <definedName name="PLCUM" localSheetId="6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6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6">#REF!</definedName>
    <definedName name="POLU">#REF!</definedName>
    <definedName name="PONDA" localSheetId="6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6">#REF!</definedName>
    <definedName name="POST">#REF!</definedName>
    <definedName name="pound" localSheetId="6">#REF!</definedName>
    <definedName name="pound">#REF!</definedName>
    <definedName name="POUNDS" localSheetId="6">#REF!</definedName>
    <definedName name="POUNDS">#REF!</definedName>
    <definedName name="pp" localSheetId="6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>#REF!</definedName>
    <definedName name="PR_IDTO" localSheetId="6">#REF!</definedName>
    <definedName name="PR_IDTO">#REF!</definedName>
    <definedName name="PR_IMP" localSheetId="6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>#REF!</definedName>
    <definedName name="pratap" localSheetId="6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6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6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>#REF!</definedName>
    <definedName name="Print_Area_2" localSheetId="6">#REF!</definedName>
    <definedName name="Print_Area_2">#REF!</definedName>
    <definedName name="Print_Area_3" localSheetId="6">#REF!</definedName>
    <definedName name="Print_Area_3">#REF!</definedName>
    <definedName name="Print_Area_MI" localSheetId="6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6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6">'Location Summary'!$2:$3</definedName>
    <definedName name="_xlnm.Print_Titles" localSheetId="5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>#REF!,#REF!</definedName>
    <definedName name="Print_Titles_2" localSheetId="6">#REF!</definedName>
    <definedName name="Print_Titles_2">#REF!</definedName>
    <definedName name="PRINT_TITLES_MI" localSheetId="6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6">#REF!</definedName>
    <definedName name="ProjectLocation">#REF!</definedName>
    <definedName name="ProjectNumber" localSheetId="6">#REF!</definedName>
    <definedName name="ProjectNumber">#REF!</definedName>
    <definedName name="Projects">#REF!</definedName>
    <definedName name="ProjectSubtitle" localSheetId="6">#REF!</definedName>
    <definedName name="ProjectSubtitle">#REF!</definedName>
    <definedName name="ProjectTitle" localSheetId="6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6">#REF!</definedName>
    <definedName name="PROVISIONS">#REF!</definedName>
    <definedName name="ps" localSheetId="6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6">#REF!</definedName>
    <definedName name="PublicDocuments">#REF!</definedName>
    <definedName name="PUMP">#REF!</definedName>
    <definedName name="PUMPS_DATA" localSheetId="6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hidden="1">{"'PROFITABILITY'!$A$1:$F$45"}</definedName>
    <definedName name="qwer" localSheetId="6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6">#REF!</definedName>
    <definedName name="r_">#REF!</definedName>
    <definedName name="R___variation_factor_in_capacity_per_degree_Celcius">#REF!</definedName>
    <definedName name="RA">#REF!</definedName>
    <definedName name="raaa" localSheetId="6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6">#REF!</definedName>
    <definedName name="raghu">#REF!</definedName>
    <definedName name="rahee" localSheetId="6" hidden="1">{#N/A,#N/A,FALSE,"CCTV"}</definedName>
    <definedName name="rahee" hidden="1">{#N/A,#N/A,FALSE,"CCTV"}</definedName>
    <definedName name="rahee2" localSheetId="6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6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6">#REF!</definedName>
    <definedName name="RawAgencyPrice">#REF!</definedName>
    <definedName name="RawData">#REF!</definedName>
    <definedName name="RAWRAR">#REF!</definedName>
    <definedName name="RB" localSheetId="6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6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6">#REF!</definedName>
    <definedName name="_xlnm.Recorder">#REF!</definedName>
    <definedName name="RECOUT">#N/A</definedName>
    <definedName name="rect_4_415">#REF!</definedName>
    <definedName name="RED" localSheetId="6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6">#REF!</definedName>
    <definedName name="REN">#REF!</definedName>
    <definedName name="RENT" localSheetId="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6" hidden="1">{#N/A,#N/A,FALSE,"CCTV"}</definedName>
    <definedName name="RF" hidden="1">{#N/A,#N/A,FALSE,"CCTV"}</definedName>
    <definedName name="RFGF">#REF!</definedName>
    <definedName name="RFP003A" localSheetId="6">#REF!</definedName>
    <definedName name="RFP003A">#REF!</definedName>
    <definedName name="RFP003B" localSheetId="6">#REF!</definedName>
    <definedName name="RFP003B">#REF!</definedName>
    <definedName name="RFP003C" localSheetId="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6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6">#REF!</definedName>
    <definedName name="risk">#REF!</definedName>
    <definedName name="risk1" localSheetId="6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6">#REF!</definedName>
    <definedName name="rmcaccp">#REF!</definedName>
    <definedName name="rmcecp" localSheetId="6">#REF!</definedName>
    <definedName name="rmcecp">#REF!</definedName>
    <definedName name="rmcmcc.1" localSheetId="6">#REF!</definedName>
    <definedName name="rmcmcc.1">#REF!</definedName>
    <definedName name="rmcmcc.2" localSheetId="6">#REF!</definedName>
    <definedName name="rmcmcc.2">#REF!</definedName>
    <definedName name="rmcmcc.3" localSheetId="6">#REF!</definedName>
    <definedName name="rmcmcc.3">#REF!</definedName>
    <definedName name="rmcmltsb" localSheetId="6">#REF!</definedName>
    <definedName name="rmcmltsb">#REF!</definedName>
    <definedName name="rmcmsb.ups" localSheetId="6">#REF!</definedName>
    <definedName name="rmcmsb.ups">#REF!</definedName>
    <definedName name="rmcsmsb.1" localSheetId="6">#REF!</definedName>
    <definedName name="rmcsmsb.1">#REF!</definedName>
    <definedName name="rmcsmsb.2" localSheetId="6">#REF!</definedName>
    <definedName name="rmcsmsb.2">#REF!</definedName>
    <definedName name="rmcsmsb.3" localSheetId="6">#REF!</definedName>
    <definedName name="rmcsmsb.3">#REF!</definedName>
    <definedName name="rmcsmsb.b" localSheetId="6">#REF!</definedName>
    <definedName name="rmcsmsb.b">#REF!</definedName>
    <definedName name="rmcsmsb.g" localSheetId="6">#REF!</definedName>
    <definedName name="rmcsmsb.g">#REF!</definedName>
    <definedName name="rmcsmsb.lab" localSheetId="6">#REF!</definedName>
    <definedName name="rmcsmsb.lab">#REF!</definedName>
    <definedName name="rmcsmsb.main" localSheetId="6">#REF!</definedName>
    <definedName name="rmcsmsb.main">#REF!</definedName>
    <definedName name="rmcsmsb.t" localSheetId="6">#REF!</definedName>
    <definedName name="rmcsmsb.t">#REF!</definedName>
    <definedName name="rmcsmsb.ups" localSheetId="6">#REF!</definedName>
    <definedName name="rmcsmsb.ups">#REF!</definedName>
    <definedName name="rmcup.1" localSheetId="6">#REF!</definedName>
    <definedName name="rmcup.1">#REF!</definedName>
    <definedName name="rmcup.2" localSheetId="6">#REF!</definedName>
    <definedName name="rmcup.2">#REF!</definedName>
    <definedName name="robot">#REF!</definedName>
    <definedName name="ROCE.R">#REF!</definedName>
    <definedName name="rockexcavation">#REF!</definedName>
    <definedName name="RODS" localSheetId="6">#REF!</definedName>
    <definedName name="RODS">#REF!</definedName>
    <definedName name="roller8MT">#REF!</definedName>
    <definedName name="ROLLFCCASHFLOW" localSheetId="6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6">#REF!</definedName>
    <definedName name="rousd">#REF!</definedName>
    <definedName name="rout_t" localSheetId="6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6">#REF!</definedName>
    <definedName name="s">#REF!</definedName>
    <definedName name="s.f">#REF!</definedName>
    <definedName name="s_1" localSheetId="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6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6">#REF!</definedName>
    <definedName name="Sand_124">#REF!</definedName>
    <definedName name="sand124">#REF!</definedName>
    <definedName name="Sandeep">#REF!</definedName>
    <definedName name="SandI_Mobi_Mth" localSheetId="6">#REF!</definedName>
    <definedName name="SandI_Mobi_Mth">#REF!</definedName>
    <definedName name="SandI_Mth" localSheetId="6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6">INDEX(#REF!,MATCH(#REF!,#REF!,0))</definedName>
    <definedName name="SB">INDEX(#REF!,MATCH(#REF!,#REF!,0))</definedName>
    <definedName name="SC" localSheetId="6">INDEX(#REF!,MATCH(#REF!,#REF!,0))</definedName>
    <definedName name="SC">INDEX(#REF!,MATCH(#REF!,#REF!,0))</definedName>
    <definedName name="SC_Ave" localSheetId="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6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6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6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6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6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6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>#REF!</definedName>
    <definedName name="SIZEC" localSheetId="6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6">#REF!</definedName>
    <definedName name="slope">#REF!</definedName>
    <definedName name="SlopeAreaQ">#REF!</definedName>
    <definedName name="SlopeAreaQ___0">#REF!</definedName>
    <definedName name="SM" localSheetId="6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6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6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6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6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6">#REF!</definedName>
    <definedName name="SPAR">#REF!</definedName>
    <definedName name="Spare" localSheetId="6" hidden="1">{"'PROFITABILITY'!$A$1:$F$45"}</definedName>
    <definedName name="Spare" hidden="1">{"'PROFITABILITY'!$A$1:$F$45"}</definedName>
    <definedName name="SPAVER">#REF!</definedName>
    <definedName name="SPEC_13" localSheetId="6">#REF!</definedName>
    <definedName name="SPEC_13">#REF!</definedName>
    <definedName name="SPEC_14" localSheetId="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6">#REF!</definedName>
    <definedName name="spfactor">#REF!</definedName>
    <definedName name="Spl">#REF!</definedName>
    <definedName name="spp">#REF!</definedName>
    <definedName name="SPRINK">#REF!</definedName>
    <definedName name="SPTNP" localSheetId="6">#REF!</definedName>
    <definedName name="SPTNP" localSheetId="5">[2]TABLES!$E$4:$F$57</definedName>
    <definedName name="SPTNP">#REF!</definedName>
    <definedName name="SQRT__1___0.6___1.0" localSheetId="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6">#REF!</definedName>
    <definedName name="SS400_401">#REF!</definedName>
    <definedName name="ss401_404" localSheetId="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6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6">#REF!</definedName>
    <definedName name="sssssssss">#REF!</definedName>
    <definedName name="SSSSSSSSSSSS" localSheetId="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6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>#REF!</definedName>
    <definedName name="Staff_and_IDL_Ave" localSheetId="6">#REF!</definedName>
    <definedName name="Staff_and_IDL_Ave">#REF!</definedName>
    <definedName name="StaffGrades">#REF!</definedName>
    <definedName name="Stage" localSheetId="6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6">#REF!</definedName>
    <definedName name="STATEMENT_1">#REF!</definedName>
    <definedName name="STATEMENT_2" localSheetId="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hidden="1">{"form-D1",#N/A,FALSE,"FORM-D1";"form-D1_amt",#N/A,FALSE,"FORM-D1"}</definedName>
    <definedName name="Stretch" localSheetId="6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6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6">#REF!</definedName>
    <definedName name="Supplies">#REF!</definedName>
    <definedName name="supply" localSheetId="6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6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6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6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6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6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6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6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6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6">#REF!</definedName>
    <definedName name="total">#REF!</definedName>
    <definedName name="TOTAL_1">"#REF!"</definedName>
    <definedName name="Total_EB" localSheetId="6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6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6">#REF!</definedName>
    <definedName name="TRAV">#REF!</definedName>
    <definedName name="TRAY_DATA" localSheetId="6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6">#REF!</definedName>
    <definedName name="try">#REF!</definedName>
    <definedName name="ts" localSheetId="6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6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6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6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6">#REF!</definedName>
    <definedName name="UKP">#REF!</definedName>
    <definedName name="UMD">'[54]except wiring'!#REF!</definedName>
    <definedName name="un">#REF!</definedName>
    <definedName name="UNION">#REF!</definedName>
    <definedName name="Unit" localSheetId="6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6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5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6">#REF!</definedName>
    <definedName name="Vend">#REF!</definedName>
    <definedName name="venu">150</definedName>
    <definedName name="vertical_col_and_corner_walls" localSheetId="6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6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6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6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6">#REF!</definedName>
    <definedName name="water">#REF!</definedName>
    <definedName name="water_funds" localSheetId="6" hidden="1">{"'Sheet1'!$A$4386:$N$4591"}</definedName>
    <definedName name="water_funds" hidden="1">{"'Sheet1'!$A$4386:$N$4591"}</definedName>
    <definedName name="Wc">#REF!</definedName>
    <definedName name="wcl" localSheetId="6">#REF!</definedName>
    <definedName name="wcl">#REF!</definedName>
    <definedName name="WCT" localSheetId="6">#REF!</definedName>
    <definedName name="WCT">#REF!</definedName>
    <definedName name="wds" localSheetId="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6" hidden="1">{#N/A,#N/A,FALSE,"CCTV"}</definedName>
    <definedName name="WE" hidden="1">{#N/A,#N/A,FALSE,"CCTV"}</definedName>
    <definedName name="WEIGHT_FACTORS_drums" localSheetId="6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>#REF!</definedName>
    <definedName name="werwer" localSheetId="6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6">#REF!</definedName>
    <definedName name="Winform">#REF!</definedName>
    <definedName name="wkarea">#REF!</definedName>
    <definedName name="WKS">#REF!</definedName>
    <definedName name="wktable">#REF!</definedName>
    <definedName name="WLP" localSheetId="6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6">#REF!</definedName>
    <definedName name="WOL">#REF!</definedName>
    <definedName name="women">#REF!</definedName>
    <definedName name="word">#REF!</definedName>
    <definedName name="wordings" localSheetId="6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6">#REF!</definedName>
    <definedName name="WORKING_BGT2">#REF!</definedName>
    <definedName name="WorkingDays">#REF!</definedName>
    <definedName name="WP" localSheetId="6">#REF!</definedName>
    <definedName name="WP">#REF!</definedName>
    <definedName name="WPR">#REF!</definedName>
    <definedName name="WQEW">#REF!</definedName>
    <definedName name="wqewe">[27]GWC!#REF!</definedName>
    <definedName name="wqwqe" localSheetId="6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hidden="1">{"Execavation",#N/A,FALSE,"furniture (employer)"}</definedName>
    <definedName name="wrn.BM." localSheetId="6" hidden="1">{#N/A,#N/A,FALSE,"CCTV"}</definedName>
    <definedName name="wrn.BM." hidden="1">{#N/A,#N/A,FALSE,"CCTV"}</definedName>
    <definedName name="wrn.budget." localSheetId="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6">#REF!</definedName>
    <definedName name="WT">#REF!</definedName>
    <definedName name="wt.m">#REF!</definedName>
    <definedName name="Wtan1">#REF!</definedName>
    <definedName name="wu">#REF!</definedName>
    <definedName name="ww" localSheetId="6">#REF!</definedName>
    <definedName name="ww">#REF!</definedName>
    <definedName name="www" localSheetId="6">#REF!</definedName>
    <definedName name="www">#REF!</definedName>
    <definedName name="wwww" hidden="1">#REF!</definedName>
    <definedName name="x" localSheetId="6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hidden="1">#REF!</definedName>
    <definedName name="XRefCopy10" localSheetId="6" hidden="1">#REF!</definedName>
    <definedName name="XRefCopy10" hidden="1">#REF!</definedName>
    <definedName name="XRefCopy10Row" localSheetId="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hidden="1">#REF!</definedName>
    <definedName name="XRefPaste10Row" localSheetId="6" hidden="1">#REF!</definedName>
    <definedName name="XRefPaste10Row" hidden="1">#REF!</definedName>
    <definedName name="XRefPaste11" localSheetId="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6">#REF!</definedName>
    <definedName name="Yen">#REF!</definedName>
    <definedName name="yes">#REF!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6">#REF!</definedName>
    <definedName name="yy">#REF!</definedName>
    <definedName name="yyy" localSheetId="6" hidden="1">{"'PROFITABILITY'!$A$1:$F$45"}</definedName>
    <definedName name="yyy" hidden="1">{"'PROFITABILITY'!$A$1:$F$45"}</definedName>
    <definedName name="yyy1" localSheetId="6" hidden="1">{"'PROFITABILITY'!$A$1:$F$45"}</definedName>
    <definedName name="yyy1" hidden="1">{"'PROFITABILITY'!$A$1:$F$45"}</definedName>
    <definedName name="yyyyyyyyyyy">#REF!</definedName>
    <definedName name="z" localSheetId="6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6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>#REF!</definedName>
    <definedName name="간경2" localSheetId="6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>#REF!,#REF!,#REF!</definedName>
    <definedName name="구분" localSheetId="6">#REF!</definedName>
    <definedName name="구분">#REF!</definedName>
    <definedName name="기계" localSheetId="6">#REF!</definedName>
    <definedName name="기계">#REF!</definedName>
    <definedName name="기타" localSheetId="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>#REF!,#REF!</definedName>
    <definedName name="도면외주" localSheetId="6" hidden="1">#REF!</definedName>
    <definedName name="도면외주" hidden="1">#REF!</definedName>
    <definedName name="도면용역비" localSheetId="6" hidden="1">#REF!</definedName>
    <definedName name="도면용역비" hidden="1">#REF!</definedName>
    <definedName name="리리리" localSheetId="6">#REF!,#REF!,#REF!</definedName>
    <definedName name="리리리">#REF!,#REF!,#REF!</definedName>
    <definedName name="ㅁ1" localSheetId="6">#REF!</definedName>
    <definedName name="ㅁ1">#REF!</definedName>
    <definedName name="버티">#N/A</definedName>
    <definedName name="부대공사" localSheetId="6" hidden="1">#REF!</definedName>
    <definedName name="부대공사" hidden="1">#REF!</definedName>
    <definedName name="사외" localSheetId="6">#REF!</definedName>
    <definedName name="사외">#REF!</definedName>
    <definedName name="사진" localSheetId="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>#REF!</definedName>
    <definedName name="월별영업" localSheetId="6">#REF!</definedName>
    <definedName name="월별영업">#REF!</definedName>
    <definedName name="인원" localSheetId="6">#REF!</definedName>
    <definedName name="인원">#REF!</definedName>
    <definedName name="일위" localSheetId="6">#REF!,#REF!</definedName>
    <definedName name="일위">#REF!,#REF!</definedName>
    <definedName name="임용태">#N/A</definedName>
    <definedName name="작업계획" localSheetId="6">#REF!</definedName>
    <definedName name="작업계획">#REF!</definedName>
    <definedName name="전" localSheetId="6">#REF!</definedName>
    <definedName name="전">#REF!</definedName>
    <definedName name="전계장금액" localSheetId="6" hidden="1">#REF!</definedName>
    <definedName name="전계장금액" hidden="1">#REF!</definedName>
    <definedName name="전기계장">#REF!</definedName>
    <definedName name="전체" localSheetId="6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>#REF!</definedName>
    <definedName name="ㅣ814" localSheetId="6">#REF!</definedName>
    <definedName name="ㅣ814">#REF!</definedName>
    <definedName name="ㅣ833" localSheetId="6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V147" i="101" l="1"/>
  <c r="AV138" i="101"/>
  <c r="AV128" i="101"/>
  <c r="AV119" i="101"/>
  <c r="AV110" i="101"/>
  <c r="AV102" i="101"/>
  <c r="AV94" i="101"/>
  <c r="AV86" i="101"/>
  <c r="AV78" i="101"/>
  <c r="AV70" i="101"/>
  <c r="AV62" i="101"/>
  <c r="AV53" i="101"/>
  <c r="AV44" i="101"/>
  <c r="AV35" i="101"/>
  <c r="Z34" i="101"/>
  <c r="Z38" i="101" s="1"/>
  <c r="AV27" i="101"/>
  <c r="AL22" i="101"/>
  <c r="AV19" i="101"/>
  <c r="AL18" i="101"/>
  <c r="AP18" i="101" s="1"/>
  <c r="AG14" i="101"/>
  <c r="AM14" i="101" s="1"/>
  <c r="AG12" i="101"/>
  <c r="AM12" i="101" s="1"/>
  <c r="AK11" i="101"/>
  <c r="AI11" i="101"/>
  <c r="AG11" i="101"/>
  <c r="AM11" i="101" s="1"/>
  <c r="AI10" i="101"/>
  <c r="AG10" i="101"/>
  <c r="AM10" i="101" s="1"/>
  <c r="AK9" i="101"/>
  <c r="AI9" i="101"/>
  <c r="AM9" i="101" s="1"/>
  <c r="AJ8" i="101"/>
  <c r="AJ7" i="101"/>
  <c r="AG7" i="101"/>
  <c r="AM7" i="101" s="1"/>
  <c r="AM6" i="101"/>
  <c r="AO2" i="101"/>
  <c r="E32" i="91"/>
  <c r="AP22" i="101" l="1"/>
  <c r="B26" i="101"/>
  <c r="F26" i="101" s="1"/>
  <c r="AG8" i="101"/>
  <c r="AD34" i="101"/>
  <c r="AH34" i="101" s="1"/>
  <c r="I121" i="92"/>
  <c r="AH38" i="101" l="1"/>
  <c r="AL34" i="101"/>
  <c r="AP34" i="101" s="1"/>
  <c r="B43" i="101" s="1"/>
  <c r="F43" i="101" s="1"/>
  <c r="AG13" i="101"/>
  <c r="AM13" i="101" s="1"/>
  <c r="AM8" i="101"/>
  <c r="J26" i="101"/>
  <c r="N26" i="101" s="1"/>
  <c r="F30" i="101"/>
  <c r="I119" i="92"/>
  <c r="R26" i="101" l="1"/>
  <c r="N30" i="101"/>
  <c r="J43" i="101"/>
  <c r="N43" i="101" s="1"/>
  <c r="R43" i="101" s="1"/>
  <c r="V43" i="101" s="1"/>
  <c r="Z43" i="101" s="1"/>
  <c r="AD43" i="101" s="1"/>
  <c r="AH43" i="101" s="1"/>
  <c r="AL43" i="101" s="1"/>
  <c r="AP43" i="101" s="1"/>
  <c r="B52" i="101" s="1"/>
  <c r="F52" i="101" s="1"/>
  <c r="J52" i="101" s="1"/>
  <c r="N52" i="101" s="1"/>
  <c r="R52" i="101" s="1"/>
  <c r="V52" i="101" s="1"/>
  <c r="Z52" i="101" s="1"/>
  <c r="AD52" i="101" s="1"/>
  <c r="AH52" i="101" s="1"/>
  <c r="AL52" i="101" s="1"/>
  <c r="AP52" i="101" s="1"/>
  <c r="B61" i="101" s="1"/>
  <c r="F47" i="101"/>
  <c r="I120" i="92"/>
  <c r="F61" i="101" l="1"/>
  <c r="J61" i="101" s="1"/>
  <c r="N61" i="101" s="1"/>
  <c r="R61" i="101" s="1"/>
  <c r="V61" i="101" s="1"/>
  <c r="Z61" i="101" s="1"/>
  <c r="AD61" i="101" s="1"/>
  <c r="AH61" i="101" s="1"/>
  <c r="AL61" i="101" s="1"/>
  <c r="AP61" i="101" s="1"/>
  <c r="B69" i="101" s="1"/>
  <c r="F69" i="101" s="1"/>
  <c r="J69" i="101" s="1"/>
  <c r="N69" i="101" s="1"/>
  <c r="R69" i="101" s="1"/>
  <c r="V69" i="101" s="1"/>
  <c r="Z69" i="101" s="1"/>
  <c r="AD69" i="101" s="1"/>
  <c r="AH69" i="101" s="1"/>
  <c r="AL69" i="101" s="1"/>
  <c r="AP69" i="101" s="1"/>
  <c r="B77" i="101" s="1"/>
  <c r="F77" i="101" s="1"/>
  <c r="J77" i="101" s="1"/>
  <c r="N77" i="101" s="1"/>
  <c r="R77" i="101" s="1"/>
  <c r="V77" i="101" s="1"/>
  <c r="Z77" i="101" s="1"/>
  <c r="AD77" i="101" s="1"/>
  <c r="AH77" i="101" s="1"/>
  <c r="AL77" i="101" s="1"/>
  <c r="AP77" i="101" s="1"/>
  <c r="B85" i="101" s="1"/>
  <c r="F85" i="101" s="1"/>
  <c r="J85" i="101" s="1"/>
  <c r="N85" i="101" s="1"/>
  <c r="R85" i="101" s="1"/>
  <c r="V85" i="101" s="1"/>
  <c r="Z85" i="101" s="1"/>
  <c r="AD85" i="101" s="1"/>
  <c r="AH85" i="101" s="1"/>
  <c r="AL85" i="101" s="1"/>
  <c r="AP85" i="101" s="1"/>
  <c r="B93" i="101" s="1"/>
  <c r="F93" i="101" s="1"/>
  <c r="J93" i="101" s="1"/>
  <c r="N93" i="101" s="1"/>
  <c r="R93" i="101" s="1"/>
  <c r="V93" i="101" s="1"/>
  <c r="Z93" i="101" s="1"/>
  <c r="AD93" i="101" s="1"/>
  <c r="AH93" i="101" s="1"/>
  <c r="AL93" i="101" s="1"/>
  <c r="AP93" i="101" s="1"/>
  <c r="B101" i="101" s="1"/>
  <c r="F101" i="101" s="1"/>
  <c r="J101" i="101" s="1"/>
  <c r="N101" i="101" s="1"/>
  <c r="R101" i="101" s="1"/>
  <c r="B65" i="101"/>
  <c r="V26" i="101"/>
  <c r="Z26" i="101" s="1"/>
  <c r="R30" i="101"/>
  <c r="E231" i="100"/>
  <c r="AD26" i="101" l="1"/>
  <c r="AH26" i="101" s="1"/>
  <c r="Z30" i="101"/>
  <c r="V100" i="101"/>
  <c r="V101" i="101"/>
  <c r="Z101" i="101" s="1"/>
  <c r="AD101" i="101" s="1"/>
  <c r="AH101" i="101" s="1"/>
  <c r="AL101" i="101" s="1"/>
  <c r="AP101" i="101" s="1"/>
  <c r="B109" i="101" s="1"/>
  <c r="F109" i="101" s="1"/>
  <c r="J109" i="101" s="1"/>
  <c r="N109" i="101" s="1"/>
  <c r="R109" i="101" s="1"/>
  <c r="V109" i="101" s="1"/>
  <c r="Z109" i="101" s="1"/>
  <c r="AD109" i="101" s="1"/>
  <c r="AH109" i="101" s="1"/>
  <c r="AL109" i="101" s="1"/>
  <c r="AP109" i="101" s="1"/>
  <c r="B118" i="101" s="1"/>
  <c r="F118" i="101" s="1"/>
  <c r="J118" i="101" s="1"/>
  <c r="N118" i="101" s="1"/>
  <c r="R118" i="101" s="1"/>
  <c r="V118" i="101" s="1"/>
  <c r="Z118" i="101" s="1"/>
  <c r="AD118" i="101" s="1"/>
  <c r="AH118" i="101" s="1"/>
  <c r="AL118" i="101" s="1"/>
  <c r="AP118" i="101" s="1"/>
  <c r="B127" i="101" s="1"/>
  <c r="F127" i="101" s="1"/>
  <c r="J127" i="101" s="1"/>
  <c r="N127" i="101" s="1"/>
  <c r="R127" i="101" s="1"/>
  <c r="V127" i="101" s="1"/>
  <c r="Z127" i="101" s="1"/>
  <c r="AD127" i="101" s="1"/>
  <c r="AH127" i="101" s="1"/>
  <c r="AL127" i="101" s="1"/>
  <c r="AP127" i="101" s="1"/>
  <c r="B137" i="101" s="1"/>
  <c r="I118" i="92"/>
  <c r="F137" i="101" l="1"/>
  <c r="J137" i="101" s="1"/>
  <c r="N137" i="101" s="1"/>
  <c r="R137" i="101" s="1"/>
  <c r="V137" i="101" s="1"/>
  <c r="Z137" i="101" s="1"/>
  <c r="AD137" i="101" s="1"/>
  <c r="AH137" i="101" s="1"/>
  <c r="AL137" i="101" s="1"/>
  <c r="AP137" i="101" s="1"/>
  <c r="B146" i="101" s="1"/>
  <c r="F146" i="101" s="1"/>
  <c r="J146" i="101" s="1"/>
  <c r="N146" i="101" s="1"/>
  <c r="R146" i="101" s="1"/>
  <c r="V146" i="101" s="1"/>
  <c r="Z146" i="101" s="1"/>
  <c r="AD146" i="101" s="1"/>
  <c r="AH146" i="101" s="1"/>
  <c r="AL146" i="101" s="1"/>
  <c r="B141" i="101"/>
  <c r="AH30" i="101"/>
  <c r="AL26" i="101"/>
  <c r="AP26" i="101" s="1"/>
  <c r="B34" i="101" s="1"/>
  <c r="F34" i="101" s="1"/>
  <c r="J34" i="101" s="1"/>
  <c r="N34" i="101" s="1"/>
  <c r="R34" i="101" s="1"/>
  <c r="I117" i="92"/>
  <c r="I116" i="92"/>
  <c r="I115" i="92"/>
  <c r="I114" i="92" l="1"/>
  <c r="I113" i="92"/>
  <c r="I112" i="92" l="1"/>
  <c r="I111" i="92"/>
  <c r="I110" i="92" l="1"/>
  <c r="I109" i="92" l="1"/>
  <c r="I108" i="92" l="1"/>
  <c r="I106" i="92" l="1"/>
  <c r="I105" i="92"/>
  <c r="I107" i="92" l="1"/>
  <c r="I104" i="92"/>
  <c r="I103" i="92" l="1"/>
  <c r="I102" i="92" l="1"/>
  <c r="I101" i="92"/>
  <c r="J16" i="91"/>
  <c r="J15" i="91"/>
  <c r="I100" i="92"/>
  <c r="I97" i="92"/>
  <c r="I98" i="92"/>
  <c r="I99" i="92"/>
  <c r="I96" i="92" l="1"/>
  <c r="I95" i="92" l="1"/>
  <c r="I94" i="92"/>
  <c r="AE100" i="97"/>
  <c r="AB100" i="97"/>
  <c r="Y100" i="97"/>
  <c r="M100" i="97"/>
  <c r="J100" i="97"/>
  <c r="G100" i="97"/>
  <c r="AE99" i="97"/>
  <c r="AB99" i="97"/>
  <c r="Y99" i="97"/>
  <c r="M99" i="97"/>
  <c r="J99" i="97"/>
  <c r="G99" i="97"/>
  <c r="AE98" i="97"/>
  <c r="AB98" i="97"/>
  <c r="Y98" i="97"/>
  <c r="M98" i="97"/>
  <c r="J98" i="97"/>
  <c r="G98" i="97"/>
  <c r="AE97" i="97"/>
  <c r="AB97" i="97"/>
  <c r="Y97" i="97"/>
  <c r="M97" i="97"/>
  <c r="J97" i="97"/>
  <c r="G97" i="97"/>
  <c r="AE96" i="97"/>
  <c r="AB96" i="97"/>
  <c r="Y96" i="97"/>
  <c r="M96" i="97"/>
  <c r="J96" i="97"/>
  <c r="G96" i="97"/>
  <c r="AE95" i="97"/>
  <c r="AB95" i="97"/>
  <c r="Y95" i="97"/>
  <c r="M95" i="97"/>
  <c r="J95" i="97"/>
  <c r="G95" i="97"/>
  <c r="AE94" i="97"/>
  <c r="AB94" i="97"/>
  <c r="Y94" i="97"/>
  <c r="M94" i="97"/>
  <c r="J94" i="97"/>
  <c r="G94" i="97"/>
  <c r="AE93" i="97"/>
  <c r="AB93" i="97"/>
  <c r="Y93" i="97"/>
  <c r="M93" i="97"/>
  <c r="J93" i="97"/>
  <c r="G93" i="97"/>
  <c r="AE92" i="97"/>
  <c r="AB92" i="97"/>
  <c r="Y92" i="97"/>
  <c r="M92" i="97"/>
  <c r="J92" i="97"/>
  <c r="G92" i="97"/>
  <c r="AE91" i="97"/>
  <c r="AB91" i="97"/>
  <c r="Y91" i="97"/>
  <c r="M91" i="97"/>
  <c r="J91" i="97"/>
  <c r="G91" i="97"/>
  <c r="AE90" i="97"/>
  <c r="AB90" i="97"/>
  <c r="Y90" i="97"/>
  <c r="M90" i="97"/>
  <c r="J90" i="97"/>
  <c r="G90" i="97"/>
  <c r="AE89" i="97"/>
  <c r="AB89" i="97"/>
  <c r="Y89" i="97"/>
  <c r="M89" i="97"/>
  <c r="J89" i="97"/>
  <c r="G89" i="97"/>
  <c r="AE88" i="97"/>
  <c r="AB88" i="97"/>
  <c r="Y88" i="97"/>
  <c r="M88" i="97"/>
  <c r="J88" i="97"/>
  <c r="G88" i="97"/>
  <c r="AE87" i="97"/>
  <c r="AB87" i="97"/>
  <c r="Y87" i="97"/>
  <c r="M87" i="97"/>
  <c r="J87" i="97"/>
  <c r="G87" i="97"/>
  <c r="AE86" i="97"/>
  <c r="AB86" i="97"/>
  <c r="Y86" i="97"/>
  <c r="M86" i="97"/>
  <c r="J86" i="97"/>
  <c r="G86" i="97"/>
  <c r="AE85" i="97"/>
  <c r="AB85" i="97"/>
  <c r="Y85" i="97"/>
  <c r="M85" i="97"/>
  <c r="J85" i="97"/>
  <c r="G85" i="97"/>
  <c r="AE84" i="97"/>
  <c r="AB84" i="97"/>
  <c r="Y84" i="97"/>
  <c r="M84" i="97"/>
  <c r="J84" i="97"/>
  <c r="G84" i="97"/>
  <c r="AE83" i="97"/>
  <c r="AB83" i="97"/>
  <c r="Y83" i="97"/>
  <c r="M83" i="97"/>
  <c r="J83" i="97"/>
  <c r="G83" i="97"/>
  <c r="AE82" i="97"/>
  <c r="AB82" i="97"/>
  <c r="Y82" i="97"/>
  <c r="M82" i="97"/>
  <c r="J82" i="97"/>
  <c r="G82" i="97"/>
  <c r="AE81" i="97"/>
  <c r="AB81" i="97"/>
  <c r="Y81" i="97"/>
  <c r="M81" i="97"/>
  <c r="J81" i="97"/>
  <c r="G81" i="97"/>
  <c r="AE80" i="97"/>
  <c r="AB80" i="97"/>
  <c r="Y80" i="97"/>
  <c r="M80" i="97"/>
  <c r="J80" i="97"/>
  <c r="G80" i="97"/>
  <c r="AE79" i="97"/>
  <c r="AB79" i="97"/>
  <c r="Y79" i="97"/>
  <c r="M79" i="97"/>
  <c r="J79" i="97"/>
  <c r="G79" i="97"/>
  <c r="AE78" i="97"/>
  <c r="AB78" i="97"/>
  <c r="Y78" i="97"/>
  <c r="M78" i="97"/>
  <c r="J78" i="97"/>
  <c r="G78" i="97"/>
  <c r="AE77" i="97"/>
  <c r="AB77" i="97"/>
  <c r="Y77" i="97"/>
  <c r="M77" i="97"/>
  <c r="J77" i="97"/>
  <c r="G77" i="97"/>
  <c r="AE76" i="97"/>
  <c r="AB76" i="97"/>
  <c r="Y76" i="97"/>
  <c r="M76" i="97"/>
  <c r="J76" i="97"/>
  <c r="G76" i="97"/>
  <c r="AE75" i="97"/>
  <c r="AB75" i="97"/>
  <c r="Y75" i="97"/>
  <c r="M75" i="97"/>
  <c r="J75" i="97"/>
  <c r="G75" i="97"/>
  <c r="AE74" i="97"/>
  <c r="AB74" i="97"/>
  <c r="Y74" i="97"/>
  <c r="M74" i="97"/>
  <c r="J74" i="97"/>
  <c r="G74" i="97"/>
  <c r="AE73" i="97"/>
  <c r="AB73" i="97"/>
  <c r="Y73" i="97"/>
  <c r="M73" i="97"/>
  <c r="J73" i="97"/>
  <c r="G73" i="97"/>
  <c r="AE72" i="97"/>
  <c r="AB72" i="97"/>
  <c r="Y72" i="97"/>
  <c r="M72" i="97"/>
  <c r="J72" i="97"/>
  <c r="G72" i="97"/>
  <c r="AE71" i="97"/>
  <c r="AB71" i="97"/>
  <c r="Y71" i="97"/>
  <c r="M71" i="97"/>
  <c r="J71" i="97"/>
  <c r="G71" i="97"/>
  <c r="AE70" i="97"/>
  <c r="AB70" i="97"/>
  <c r="Y70" i="97"/>
  <c r="M70" i="97"/>
  <c r="J70" i="97"/>
  <c r="G70" i="97"/>
  <c r="AE69" i="97"/>
  <c r="AB69" i="97"/>
  <c r="Y69" i="97"/>
  <c r="M69" i="97"/>
  <c r="J69" i="97"/>
  <c r="G69" i="97"/>
  <c r="A69" i="97"/>
  <c r="A70" i="97" s="1"/>
  <c r="A71" i="97" s="1"/>
  <c r="A72" i="97" s="1"/>
  <c r="A73" i="97" s="1"/>
  <c r="A74" i="97" s="1"/>
  <c r="A75" i="97" s="1"/>
  <c r="A76" i="97" s="1"/>
  <c r="A77" i="97" s="1"/>
  <c r="A78" i="97" s="1"/>
  <c r="A79" i="97" s="1"/>
  <c r="A80" i="97" s="1"/>
  <c r="A81" i="97" s="1"/>
  <c r="A82" i="97" s="1"/>
  <c r="A83" i="97" s="1"/>
  <c r="A84" i="97" s="1"/>
  <c r="A85" i="97" s="1"/>
  <c r="A86" i="97" s="1"/>
  <c r="A87" i="97" s="1"/>
  <c r="A88" i="97" s="1"/>
  <c r="A89" i="97" s="1"/>
  <c r="A90" i="97" s="1"/>
  <c r="A91" i="97" s="1"/>
  <c r="A92" i="97" s="1"/>
  <c r="A93" i="97" s="1"/>
  <c r="A94" i="97" s="1"/>
  <c r="A95" i="97" s="1"/>
  <c r="A96" i="97" s="1"/>
  <c r="A97" i="97" s="1"/>
  <c r="A98" i="97" s="1"/>
  <c r="A99" i="97" s="1"/>
  <c r="R32" i="97"/>
  <c r="N32" i="97"/>
  <c r="P29" i="97"/>
  <c r="R28" i="97"/>
  <c r="T29" i="97" s="1"/>
  <c r="R26" i="97"/>
  <c r="AY25" i="97"/>
  <c r="AG14" i="97"/>
  <c r="AG15" i="97" s="1"/>
  <c r="AP15" i="97" s="1"/>
  <c r="AM12" i="97"/>
  <c r="AJ12" i="97"/>
  <c r="AJ11" i="97"/>
  <c r="AM10" i="97"/>
  <c r="AJ10" i="97"/>
  <c r="AG10" i="97"/>
  <c r="AG13" i="97" s="1"/>
  <c r="AP13" i="97" s="1"/>
  <c r="AO3" i="97"/>
  <c r="I93" i="92"/>
  <c r="I92" i="92"/>
  <c r="AP14" i="97" l="1"/>
  <c r="AP10" i="97"/>
  <c r="V28" i="97"/>
  <c r="AG11" i="97"/>
  <c r="AP11" i="97" s="1"/>
  <c r="AG12" i="97"/>
  <c r="AP12" i="97" s="1"/>
  <c r="I91" i="92"/>
  <c r="X29" i="97" l="1"/>
  <c r="V26" i="97"/>
  <c r="V32" i="97"/>
  <c r="Z28" i="97"/>
  <c r="I89" i="92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AB29" i="97" l="1"/>
  <c r="Z32" i="97"/>
  <c r="Z26" i="97"/>
  <c r="AD28" i="97"/>
  <c r="K3" i="92"/>
  <c r="AD32" i="97" l="1"/>
  <c r="AD26" i="97"/>
  <c r="AH28" i="97"/>
  <c r="AF29" i="97"/>
  <c r="J24" i="91"/>
  <c r="I3" i="92"/>
  <c r="H3" i="92"/>
  <c r="J11" i="91"/>
  <c r="J12" i="91"/>
  <c r="J13" i="91"/>
  <c r="J14" i="91"/>
  <c r="J17" i="91"/>
  <c r="J18" i="91"/>
  <c r="J19" i="91"/>
  <c r="J20" i="91"/>
  <c r="J21" i="91"/>
  <c r="J22" i="91"/>
  <c r="J23" i="91"/>
  <c r="J26" i="91"/>
  <c r="J10" i="91"/>
  <c r="L7" i="91"/>
  <c r="AH32" i="97" l="1"/>
  <c r="AH26" i="97"/>
  <c r="AL28" i="97"/>
  <c r="AJ29" i="97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" i="92"/>
  <c r="AL32" i="97" l="1"/>
  <c r="AL26" i="97"/>
  <c r="AP28" i="97"/>
  <c r="AN29" i="97"/>
  <c r="F26" i="91"/>
  <c r="F24" i="91"/>
  <c r="F23" i="91"/>
  <c r="F22" i="91"/>
  <c r="F21" i="91"/>
  <c r="F20" i="91"/>
  <c r="F19" i="91"/>
  <c r="F18" i="91"/>
  <c r="AR29" i="97" l="1"/>
  <c r="B38" i="97"/>
  <c r="AP32" i="97"/>
  <c r="AP26" i="97"/>
  <c r="AV29" i="97"/>
  <c r="F16" i="91"/>
  <c r="F15" i="91"/>
  <c r="F13" i="91"/>
  <c r="F12" i="91"/>
  <c r="F11" i="91"/>
  <c r="F10" i="91"/>
  <c r="B42" i="97" l="1"/>
  <c r="D39" i="97"/>
  <c r="F38" i="97"/>
  <c r="B36" i="97"/>
  <c r="M2" i="80"/>
  <c r="J38" i="97" l="1"/>
  <c r="F36" i="97"/>
  <c r="F42" i="97"/>
  <c r="H39" i="97"/>
  <c r="L2" i="80"/>
  <c r="N38" i="97" l="1"/>
  <c r="J36" i="97"/>
  <c r="J42" i="97"/>
  <c r="L39" i="97"/>
  <c r="N2" i="80"/>
  <c r="R38" i="97" l="1"/>
  <c r="N36" i="97"/>
  <c r="N42" i="97"/>
  <c r="P39" i="97"/>
  <c r="U43" i="80"/>
  <c r="U28" i="80"/>
  <c r="V38" i="97" l="1"/>
  <c r="R36" i="97"/>
  <c r="R42" i="97"/>
  <c r="T39" i="97"/>
  <c r="K2" i="80"/>
  <c r="Z38" i="97" l="1"/>
  <c r="V36" i="97"/>
  <c r="V42" i="97"/>
  <c r="X39" i="97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B39" i="97" l="1"/>
  <c r="Z36" i="97"/>
  <c r="Z42" i="97"/>
  <c r="AD38" i="97"/>
  <c r="G607" i="80"/>
  <c r="G609" i="80"/>
  <c r="G611" i="80"/>
  <c r="G613" i="80"/>
  <c r="G615" i="80"/>
  <c r="G605" i="80"/>
  <c r="AF39" i="97" l="1"/>
  <c r="AH38" i="97"/>
  <c r="AD36" i="97"/>
  <c r="AD42" i="97"/>
  <c r="A6" i="80"/>
  <c r="AH42" i="97" l="1"/>
  <c r="AL38" i="97"/>
  <c r="AH36" i="97"/>
  <c r="AJ39" i="97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P38" i="97" l="1"/>
  <c r="AL36" i="97"/>
  <c r="AL42" i="97"/>
  <c r="AN39" i="97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P36" i="97" l="1"/>
  <c r="B48" i="97"/>
  <c r="AP42" i="97"/>
  <c r="AR39" i="97"/>
  <c r="AV39" i="97" s="1"/>
  <c r="F48" i="97" l="1"/>
  <c r="B46" i="97"/>
  <c r="B52" i="97"/>
  <c r="D49" i="97"/>
  <c r="J48" i="97" l="1"/>
  <c r="F46" i="97"/>
  <c r="F52" i="97"/>
  <c r="H49" i="97"/>
  <c r="J52" i="97" l="1"/>
  <c r="L49" i="97"/>
  <c r="N48" i="97"/>
  <c r="J46" i="97"/>
  <c r="N52" i="97" l="1"/>
  <c r="P49" i="97"/>
  <c r="R48" i="97"/>
  <c r="N46" i="97"/>
  <c r="V48" i="97" l="1"/>
  <c r="R46" i="97"/>
  <c r="R52" i="97"/>
  <c r="T49" i="97"/>
  <c r="Z48" i="97" l="1"/>
  <c r="V46" i="97"/>
  <c r="V52" i="97"/>
  <c r="X49" i="97"/>
  <c r="AD48" i="97" l="1"/>
  <c r="Z46" i="97"/>
  <c r="Z52" i="97"/>
  <c r="AB49" i="97"/>
  <c r="AH48" i="97" l="1"/>
  <c r="AD46" i="97"/>
  <c r="AD52" i="97"/>
  <c r="AF49" i="97"/>
  <c r="AH46" i="97" l="1"/>
  <c r="AL48" i="97"/>
  <c r="AH52" i="97"/>
  <c r="AJ49" i="97"/>
  <c r="AP48" i="97" l="1"/>
  <c r="AL52" i="97"/>
  <c r="AN49" i="97"/>
  <c r="AL46" i="97"/>
  <c r="AP52" i="97" l="1"/>
  <c r="AP46" i="97"/>
  <c r="AR49" i="97"/>
  <c r="AV49" i="97" s="1"/>
  <c r="B58" i="97"/>
  <c r="B56" i="97" l="1"/>
  <c r="D59" i="97"/>
  <c r="F58" i="97"/>
  <c r="B62" i="97"/>
  <c r="H59" i="97" l="1"/>
  <c r="F56" i="97"/>
  <c r="J58" i="97"/>
  <c r="F62" i="97"/>
  <c r="J56" i="97" l="1"/>
  <c r="L59" i="97"/>
  <c r="N58" i="97"/>
  <c r="J62" i="97"/>
  <c r="N56" i="97" l="1"/>
  <c r="P59" i="97"/>
  <c r="R58" i="97"/>
  <c r="N62" i="97"/>
  <c r="T59" i="97" l="1"/>
  <c r="AV59" i="97" s="1"/>
  <c r="AV25" i="97" s="1"/>
  <c r="V58" i="97"/>
  <c r="R62" i="97"/>
  <c r="R56" i="9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<sst xmlns="http://schemas.openxmlformats.org/spreadsheetml/2006/main" count="4193" uniqueCount="720">
  <si>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</si>
  <si>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</si>
  <si>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</si>
  <si>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</si>
  <si>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</si>
  <si>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</si>
  <si>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</si>
  <si>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</si>
  <si>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</si>
  <si>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</si>
  <si>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</si>
  <si>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</si>
  <si>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</si>
  <si>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</si>
  <si>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</si>
  <si>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</si>
  <si>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</si>
  <si>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</si>
  <si>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</si>
  <si>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</si>
  <si>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</si>
  <si>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</si>
  <si>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</si>
  <si>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</si>
  <si>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</si>
  <si>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</si>
  <si>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</si>
  <si>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</si>
  <si>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</si>
  <si>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</si>
  <si>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</si>
  <si>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</si>
  <si>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</si>
  <si>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</si>
  <si>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</si>
  <si>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</si>
  <si>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</si>
  <si>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</si>
  <si>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</si>
  <si>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</si>
  <si>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</si>
  <si>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</si>
  <si>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</si>
  <si>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</si>
  <si>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</si>
  <si>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</si>
  <si>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</si>
  <si>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</si>
  <si>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</si>
  <si>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</si>
  <si>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</si>
  <si>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</si>
  <si>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</si>
  <si>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</si>
  <si>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</si>
  <si>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</si>
  <si>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</si>
  <si>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</si>
  <si>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</si>
  <si>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</si>
  <si>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</si>
  <si>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</si>
  <si>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</si>
  <si>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</si>
  <si>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</si>
  <si>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</si>
  <si>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</si>
  <si>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</si>
  <si>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</si>
  <si>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</si>
  <si>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</si>
  <si>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</si>
  <si>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</si>
  <si>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</si>
  <si>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</si>
  <si>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</si>
  <si>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</si>
  <si>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</si>
  <si>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</si>
  <si>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</si>
  <si>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</si>
  <si>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</si>
  <si>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</si>
  <si>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</si>
  <si>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</si>
  <si>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</si>
  <si>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</si>
  <si>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</si>
  <si>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</si>
  <si>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</si>
  <si>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</si>
  <si>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</si>
  <si>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</si>
  <si>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</si>
  <si>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</si>
  <si>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</si>
  <si>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</si>
  <si>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</si>
  <si>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</si>
  <si>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</si>
  <si>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</si>
  <si>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</si>
  <si>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</si>
  <si>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</si>
  <si>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</si>
  <si>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</si>
  <si>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</si>
  <si>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</si>
  <si>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</si>
  <si>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</si>
  <si>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</si>
  <si>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</si>
  <si>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</si>
  <si>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</si>
  <si>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</si>
  <si>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</si>
  <si>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</si>
  <si>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</si>
  <si>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</si>
  <si>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</si>
  <si>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</si>
  <si>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</si>
  <si>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</si>
  <si>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</si>
  <si>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</si>
  <si>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</si>
  <si>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</si>
  <si>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</si>
  <si>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</si>
  <si>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</si>
  <si>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</si>
  <si>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</si>
  <si>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</si>
  <si>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</si>
  <si>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</si>
  <si>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</si>
  <si>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</si>
  <si>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</si>
  <si>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</si>
  <si>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</si>
  <si>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</si>
  <si>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</si>
  <si>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</si>
  <si>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</si>
  <si>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</si>
  <si>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</si>
  <si>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</si>
  <si>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</si>
  <si>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</si>
  <si>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</si>
  <si>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</si>
  <si>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</si>
  <si>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</si>
  <si>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</si>
  <si>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</si>
  <si>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</si>
  <si>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</si>
  <si>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</si>
  <si>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</si>
  <si>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</si>
  <si>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</si>
  <si>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</si>
  <si>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</si>
  <si>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</si>
  <si>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</si>
  <si>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</si>
  <si>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</si>
  <si>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</si>
  <si>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</si>
  <si>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</si>
  <si>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</si>
  <si>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</si>
  <si>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</si>
  <si>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</si>
  <si>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</si>
  <si>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</si>
  <si>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</si>
  <si>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</si>
  <si>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</si>
  <si>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</si>
  <si>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</si>
  <si>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</si>
  <si>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</si>
  <si>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</si>
  <si>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</si>
  <si>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</si>
  <si>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</si>
  <si>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</si>
  <si>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</si>
  <si>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</si>
  <si>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</si>
  <si>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</si>
  <si>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</si>
  <si>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</si>
  <si>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</si>
  <si>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</si>
  <si>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</si>
  <si>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</si>
  <si>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</si>
  <si>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</si>
  <si>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</si>
  <si>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</si>
  <si>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</si>
  <si>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</si>
  <si>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</si>
  <si>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</si>
  <si>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</si>
  <si>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</si>
  <si>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</si>
  <si>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</si>
  <si>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</si>
  <si>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</si>
  <si>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</si>
  <si>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</si>
  <si>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</si>
  <si>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</si>
  <si>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</si>
  <si>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</si>
  <si>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</si>
  <si>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</si>
  <si>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</si>
  <si>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</si>
  <si>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</si>
  <si>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</si>
  <si>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</si>
  <si>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</si>
  <si>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</si>
  <si>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</si>
  <si>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</si>
  <si>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</si>
  <si>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</si>
  <si>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</si>
  <si>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</si>
  <si>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</si>
  <si>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</si>
  <si>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</si>
  <si>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</si>
  <si>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</si>
  <si>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</si>
  <si>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</si>
  <si>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</si>
  <si>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</si>
  <si>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</si>
  <si>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</si>
  <si>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</si>
  <si>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</si>
  <si>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</si>
  <si>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</si>
  <si>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</si>
  <si>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</si>
  <si>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</si>
  <si>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</si>
  <si>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</si>
  <si>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</si>
  <si>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</si>
  <si>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</si>
  <si>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</si>
  <si>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</si>
  <si>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</si>
  <si>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</si>
  <si>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</si>
  <si>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</si>
  <si>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</si>
  <si>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</si>
  <si>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</si>
  <si>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</si>
  <si>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</si>
  <si>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</si>
  <si>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</si>
  <si>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</si>
  <si>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</si>
  <si>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</si>
  <si>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</si>
  <si>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</si>
  <si>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</si>
  <si>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</si>
  <si>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</si>
  <si>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</si>
  <si>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</si>
  <si>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</si>
  <si>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</si>
  <si>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</si>
  <si>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</si>
  <si>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</si>
  <si>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</si>
  <si>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</si>
  <si>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</si>
  <si>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</si>
  <si>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</si>
  <si>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</si>
  <si>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</si>
  <si>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</si>
  <si>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</si>
  <si>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</si>
  <si>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</si>
  <si>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</si>
  <si>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</si>
  <si>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</si>
  <si>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</si>
  <si>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</si>
  <si>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</si>
  <si>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</si>
  <si>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</si>
  <si>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</si>
  <si>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</si>
  <si>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</si>
  <si>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</si>
  <si>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</si>
  <si>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</si>
  <si>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</si>
  <si>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</si>
  <si>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</si>
  <si>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</si>
  <si>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</si>
  <si>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</si>
  <si>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</si>
  <si>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</si>
  <si>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</si>
  <si>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</si>
  <si>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</si>
  <si>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</si>
  <si>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</si>
  <si>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</si>
  <si>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</si>
  <si>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</si>
  <si>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</si>
  <si>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</si>
  <si>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</si>
  <si>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</si>
  <si>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</si>
  <si>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</si>
  <si>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</si>
  <si>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</si>
  <si>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</si>
  <si>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</si>
  <si>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</si>
  <si>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</si>
  <si>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</si>
  <si>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</si>
  <si>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</si>
  <si>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</si>
  <si>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</si>
  <si>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</si>
  <si>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</si>
  <si>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</si>
  <si>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</si>
  <si>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</si>
  <si>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</si>
  <si>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</si>
  <si>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</si>
  <si>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</si>
  <si>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</si>
  <si>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</si>
  <si>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</si>
  <si>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</si>
  <si>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</si>
  <si>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</si>
  <si>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</si>
  <si>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</si>
  <si>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</si>
  <si>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</si>
  <si>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</si>
  <si>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</si>
  <si>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</si>
  <si>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</si>
  <si>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</si>
  <si>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</si>
  <si>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</si>
  <si>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</si>
  <si>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</si>
  <si>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</si>
  <si>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</si>
  <si>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</si>
  <si>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</si>
  <si>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</si>
  <si>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</si>
  <si>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</si>
  <si>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</si>
  <si>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</si>
  <si>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</si>
  <si>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</si>
  <si>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</si>
  <si>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</si>
  <si>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</si>
  <si>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</si>
  <si>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</si>
  <si>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</si>
  <si>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</si>
  <si>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</si>
  <si>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</si>
  <si>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</si>
  <si>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</si>
  <si>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</si>
  <si>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</si>
  <si>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</si>
  <si>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</si>
  <si>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</si>
  <si>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</si>
  <si>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</si>
  <si>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</si>
  <si>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</si>
  <si>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</si>
  <si>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</si>
  <si>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</si>
  <si>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</si>
  <si>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</si>
  <si>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</si>
  <si>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</si>
  <si>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</si>
  <si>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</si>
  <si>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</si>
  <si>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</si>
  <si>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</si>
  <si>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</si>
  <si>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</si>
  <si>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</si>
  <si>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</si>
  <si>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</si>
  <si>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</si>
  <si>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</si>
  <si>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</si>
  <si>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</si>
  <si>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</si>
  <si>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</si>
  <si>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</si>
  <si>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</si>
  <si>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</si>
  <si>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</si>
  <si>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</si>
  <si>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</si>
  <si>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</si>
  <si>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</si>
  <si>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</si>
  <si>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</si>
  <si>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</si>
  <si>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</si>
  <si>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</si>
  <si>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</si>
  <si>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</si>
  <si>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</si>
  <si>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</si>
  <si>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</si>
  <si>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</si>
  <si>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</si>
  <si>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</si>
  <si>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</si>
  <si>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</si>
  <si>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</si>
  <si>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</si>
  <si>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</si>
  <si>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</si>
  <si>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</si>
  <si>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</si>
  <si>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</si>
  <si>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</si>
  <si>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</si>
  <si>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</si>
  <si>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</si>
  <si>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</si>
  <si>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</si>
  <si>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</si>
  <si>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</si>
  <si>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</si>
  <si>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</si>
  <si>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</si>
  <si>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</si>
  <si>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</si>
  <si>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</si>
  <si>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</si>
  <si>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</si>
  <si>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</si>
  <si>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</si>
  <si>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</si>
  <si>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</si>
  <si>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</si>
  <si>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</si>
  <si>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</si>
  <si>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</si>
  <si>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</si>
  <si>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</si>
  <si>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</si>
  <si>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</si>
  <si>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</si>
  <si>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</si>
  <si>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</si>
  <si>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</si>
  <si>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</si>
  <si>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</si>
  <si>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</si>
  <si>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</si>
  <si>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</si>
  <si>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</si>
  <si>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</si>
  <si>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</si>
  <si>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</si>
  <si>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</si>
  <si>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</si>
  <si>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</si>
  <si>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</si>
  <si>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</si>
  <si>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</si>
  <si>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</si>
  <si>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</si>
  <si>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</si>
  <si>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</si>
  <si>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</si>
  <si>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</si>
  <si>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</si>
  <si>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</si>
  <si>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</si>
  <si>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</si>
  <si>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</si>
  <si>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</si>
  <si>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</si>
  <si>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</si>
  <si>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</si>
  <si>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</si>
  <si>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</si>
  <si>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</si>
  <si>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</si>
  <si>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</si>
  <si>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</si>
  <si>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</si>
  <si>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</si>
  <si>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</si>
  <si>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</si>
  <si>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</si>
  <si>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</si>
  <si>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</si>
  <si>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</si>
  <si>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</si>
  <si>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</si>
  <si>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</si>
  <si>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</si>
  <si>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</si>
  <si>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</si>
  <si>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</si>
  <si>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</si>
  <si>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</si>
  <si>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</si>
  <si>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</si>
  <si>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</si>
  <si>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</si>
  <si>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</si>
  <si>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</si>
  <si>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</si>
  <si>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</si>
  <si>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</si>
  <si>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</si>
  <si>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</si>
  <si>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</si>
  <si>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</si>
  <si>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</si>
  <si>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</si>
  <si>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</si>
  <si>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</si>
  <si>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</si>
  <si>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</si>
  <si>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</si>
  <si>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</si>
  <si>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</si>
  <si>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</si>
  <si>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</si>
  <si>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</si>
  <si>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</si>
  <si>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</si>
  <si>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</si>
  <si>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</si>
  <si>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</si>
  <si>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</si>
  <si>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</si>
  <si>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</si>
  <si>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</si>
  <si>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</si>
  <si>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</si>
  <si>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</si>
  <si>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</si>
  <si>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</si>
  <si>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</si>
  <si>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</si>
  <si>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</si>
  <si>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</si>
  <si>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</si>
  <si>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</si>
  <si>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</si>
  <si>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</si>
  <si>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</si>
  <si>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</si>
  <si>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</si>
  <si>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</si>
  <si>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</si>
  <si>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</si>
  <si>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S.T.-ROW</t>
  </si>
  <si>
    <t>PT</t>
  </si>
  <si>
    <t>Powerline X-ing</t>
  </si>
  <si>
    <t>PT/CP</t>
  </si>
  <si>
    <t>FOREST</t>
  </si>
  <si>
    <t>ULE/RC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</si>
  <si>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</si>
  <si>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</si>
  <si>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</si>
  <si>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</si>
  <si>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</si>
  <si>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</si>
  <si>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</si>
  <si>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</si>
  <si>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</si>
  <si>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</si>
  <si>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</si>
  <si>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</si>
  <si>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</si>
  <si>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</si>
  <si>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</si>
  <si>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</si>
  <si>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</si>
  <si>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</si>
  <si>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</si>
  <si>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</si>
  <si>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</si>
  <si>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</si>
  <si>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</si>
  <si>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</si>
  <si>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</si>
  <si>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</si>
  <si>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</si>
  <si>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</si>
  <si>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</si>
  <si>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</si>
  <si>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Lilo 765KV D/C  Chittorgarh-Rishabdeo Transmission line</t>
    </r>
  </si>
  <si>
    <t>HOLDUP</t>
  </si>
  <si>
    <t>Tapping Point</t>
  </si>
  <si>
    <t>S.T.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</si>
  <si>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</si>
  <si>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</si>
  <si>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</si>
  <si>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</si>
  <si>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</si>
  <si>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</si>
  <si>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</si>
  <si>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</si>
  <si>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17/4</t>
  </si>
  <si>
    <t>26/7</t>
  </si>
  <si>
    <t>PUNAM KUMARI-2</t>
  </si>
  <si>
    <t>Route Alignment</t>
  </si>
  <si>
    <t>Kms</t>
  </si>
  <si>
    <t>Detail Survey</t>
  </si>
  <si>
    <t>Nos</t>
  </si>
  <si>
    <t>Twr</t>
  </si>
  <si>
    <t>14/1</t>
  </si>
  <si>
    <t>26/2</t>
  </si>
  <si>
    <t>Mukhi Lal</t>
  </si>
  <si>
    <t>25/2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</si>
  <si>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</si>
  <si>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</si>
  <si>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</si>
  <si>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</si>
  <si>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</si>
  <si>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</si>
  <si>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</si>
  <si>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</si>
  <si>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</si>
  <si>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</si>
  <si>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</si>
  <si>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</si>
  <si>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</si>
  <si>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</si>
  <si>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</si>
  <si>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</si>
  <si>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TSE</t>
  </si>
  <si>
    <t>Ready</t>
  </si>
  <si>
    <t>Insulator Hoisting</t>
  </si>
  <si>
    <t xml:space="preserve">U/C 220 KV </t>
  </si>
  <si>
    <t>Bhinder</t>
  </si>
  <si>
    <t>Mr. Nabajit Baruah</t>
  </si>
  <si>
    <t>Jumpering</t>
  </si>
  <si>
    <t xml:space="preserve">Spacering </t>
  </si>
  <si>
    <t>Clipping</t>
  </si>
  <si>
    <t>Gang Strength</t>
  </si>
  <si>
    <t>No of Fitters</t>
  </si>
  <si>
    <t>1 Feb'26</t>
  </si>
  <si>
    <t>Lamba Construction</t>
  </si>
  <si>
    <t>Date :- 08 Feb 2026.</t>
  </si>
  <si>
    <t>Drum shifting</t>
  </si>
  <si>
    <t>Visual Chart :- 765kV D/C Rishabdeo Mandsaur Transmission Line, WZ-04</t>
  </si>
  <si>
    <t>Project Code : TA504</t>
  </si>
  <si>
    <t>9 Kms wip</t>
  </si>
  <si>
    <t>2/0</t>
  </si>
  <si>
    <t>3/0</t>
  </si>
  <si>
    <t>3/1</t>
  </si>
  <si>
    <t>3/2</t>
  </si>
  <si>
    <t>3/3</t>
  </si>
  <si>
    <t>4/1</t>
  </si>
  <si>
    <t>5B/0</t>
  </si>
  <si>
    <t>5B/1</t>
  </si>
  <si>
    <t>5C/0</t>
  </si>
  <si>
    <t>5D/0</t>
  </si>
  <si>
    <t>5E/0</t>
  </si>
  <si>
    <t>5F/0</t>
  </si>
  <si>
    <t>5G/0</t>
  </si>
  <si>
    <t>5G/1</t>
  </si>
  <si>
    <t>5G/2</t>
  </si>
  <si>
    <t>5G/3</t>
  </si>
  <si>
    <t>5G/4</t>
  </si>
  <si>
    <t>5G/5</t>
  </si>
  <si>
    <t>DD45+18</t>
  </si>
  <si>
    <t>5H/0</t>
  </si>
  <si>
    <t>5H/1</t>
  </si>
  <si>
    <t>5I/0</t>
  </si>
  <si>
    <t>10/3</t>
  </si>
  <si>
    <t>10/4</t>
  </si>
  <si>
    <t>11/6</t>
  </si>
  <si>
    <t>13/2</t>
  </si>
  <si>
    <t>DC1+0 (DCT)</t>
  </si>
  <si>
    <t>RC, SCA</t>
  </si>
  <si>
    <t>24/2</t>
  </si>
  <si>
    <t>25/1</t>
  </si>
  <si>
    <t>25/3</t>
  </si>
  <si>
    <t>26/9</t>
  </si>
  <si>
    <t>28/1</t>
  </si>
  <si>
    <t>SCA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</si>
</sst>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  <numFmt numFmtId="170" formatCode="[$-F800]dddd\,\ mmmm\ dd\,\ yyyy"/>
  </numFmts>
  <fonts count="4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  <font>
      <sz val="8"/>
      <name val="Arial Narrow"/>
      <family val="2"/>
    </font>
    <font>
      <sz val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506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66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41" fillId="0" borderId="0" xfId="68" applyFont="1"/>
    <xf numFmtId="0" fontId="35" fillId="3" borderId="0" xfId="68" applyFont="1" applyFill="1" applyAlignment="1">
      <alignment horizontal="center" vertical="top" wrapText="1"/>
    </xf>
    <xf numFmtId="0" fontId="37" fillId="3" borderId="0" xfId="68" applyFont="1" applyFill="1"/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1" fontId="0" fillId="29" borderId="1" xfId="0" applyNumberFormat="1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24" borderId="0" xfId="0" applyFill="1"/>
    <xf numFmtId="0" fontId="40" fillId="0" borderId="0" xfId="0" applyFont="1"/>
    <xf numFmtId="1" fontId="0" fillId="30" borderId="21" xfId="0" applyNumberFormat="1" applyFill="1" applyBorder="1" applyAlignment="1">
      <alignment horizontal="center"/>
    </xf>
    <xf numFmtId="1" fontId="0" fillId="30" borderId="23" xfId="0" applyNumberFormat="1" applyFill="1" applyBorder="1" applyAlignment="1">
      <alignment horizontal="center"/>
    </xf>
    <xf numFmtId="0" fontId="0" fillId="30" borderId="27" xfId="0" applyFill="1" applyBorder="1" applyAlignment="1">
      <alignment horizontal="center"/>
    </xf>
    <xf numFmtId="0" fontId="0" fillId="30" borderId="29" xfId="0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4" fillId="0" borderId="50" xfId="68" applyFont="1" applyBorder="1" applyAlignment="1">
      <alignment horizontal="center" vertical="center" wrapText="1"/>
    </xf>
    <xf numFmtId="0" fontId="34" fillId="0" borderId="7" xfId="68" applyFont="1" applyBorder="1" applyAlignment="1">
      <alignment horizontal="center" vertical="center" wrapText="1"/>
    </xf>
    <xf numFmtId="0" fontId="34" fillId="0" borderId="51" xfId="68" applyFont="1" applyBorder="1" applyAlignment="1">
      <alignment horizontal="center" vertical="center" wrapText="1"/>
    </xf>
    <xf numFmtId="0" fontId="34" fillId="0" borderId="52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31" borderId="38" xfId="0" applyFont="1" applyFill="1" applyBorder="1" applyAlignment="1">
      <alignment vertical="center"/>
    </xf>
    <xf numFmtId="0" fontId="9" fillId="31" borderId="40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28" borderId="38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 wrapText="1"/>
    </xf>
    <xf numFmtId="0" fontId="8" fillId="28" borderId="39" xfId="79" applyFont="1" applyFill="1" applyBorder="1" applyAlignment="1">
      <alignment horizontal="center" vertical="center" wrapText="1"/>
    </xf>
    <xf numFmtId="0" fontId="8" fillId="28" borderId="40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32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66" fontId="0" fillId="24" borderId="3" xfId="0" applyNumberFormat="1" applyFill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8" fillId="32" borderId="1" xfId="79" applyFont="1" applyFill="1" applyBorder="1" applyAlignment="1">
      <alignment horizontal="center" vertical="center" wrapText="1"/>
    </xf>
    <xf numFmtId="166" fontId="0" fillId="2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1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44" fontId="8" fillId="5" borderId="1" xfId="132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16" fontId="0" fillId="0" borderId="3" xfId="0" quotePrefix="1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0" fontId="11" fillId="2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 wrapText="1"/>
    </xf>
    <xf numFmtId="170" fontId="0" fillId="0" borderId="3" xfId="0" applyNumberFormat="1" applyBorder="1" applyAlignment="1">
      <alignment horizontal="center" vertical="center" wrapText="1"/>
    </xf>
    <xf numFmtId="170" fontId="1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0" fontId="8" fillId="0" borderId="3" xfId="79" applyFont="1" applyBorder="1" applyAlignment="1">
      <alignment horizontal="center" vertical="center" wrapText="1"/>
    </xf>
    <xf numFmtId="0" fontId="8" fillId="0" borderId="1" xfId="79" applyFont="1" applyBorder="1" applyAlignment="1">
      <alignment horizontal="center" vertical="center" wrapText="1"/>
    </xf>
    <xf numFmtId="44" fontId="8" fillId="0" borderId="1" xfId="132" applyFont="1" applyFill="1" applyBorder="1" applyAlignment="1">
      <alignment horizontal="center" vertical="center"/>
    </xf>
    <xf numFmtId="0" fontId="8" fillId="28" borderId="4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26" fillId="14" borderId="1" xfId="0" applyFont="1" applyFill="1" applyBorder="1" applyAlignment="1">
      <alignment vertical="center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4" fillId="2" borderId="1" xfId="0" applyFont="1" applyFill="1" applyBorder="1" applyAlignment="1">
      <alignment horizontal="center" vertical="center"/>
    </xf>
    <xf numFmtId="0" fontId="34" fillId="0" borderId="48" xfId="68" applyFont="1" applyBorder="1" applyAlignment="1">
      <alignment horizontal="left" vertical="center" wrapText="1"/>
    </xf>
    <xf numFmtId="0" fontId="34" fillId="0" borderId="49" xfId="68" applyFont="1" applyBorder="1" applyAlignment="1">
      <alignment horizontal="left" vertical="center" wrapText="1"/>
    </xf>
    <xf numFmtId="0" fontId="34" fillId="0" borderId="24" xfId="68" applyFont="1" applyBorder="1" applyAlignment="1">
      <alignment horizontal="left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0" fillId="24" borderId="22" xfId="0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0" fillId="24" borderId="28" xfId="0" applyFill="1" applyBorder="1" applyAlignment="1">
      <alignment horizontal="center"/>
    </xf>
    <xf numFmtId="0" fontId="0" fillId="24" borderId="28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1" fontId="1" fillId="0" borderId="34" xfId="0" applyNumberFormat="1" applyFont="1" applyBorder="1" applyAlignment="1">
      <alignment horizontal="center" vertical="center"/>
    </xf>
    <xf numFmtId="0" fontId="17" fillId="24" borderId="0" xfId="0" applyFont="1" applyFill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8" fillId="0" borderId="0" xfId="0" applyFont="1" applyAlignment="1">
      <alignment horizont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" fontId="1" fillId="0" borderId="33" xfId="0" applyNumberFormat="1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39" fillId="25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32" fillId="2" borderId="12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center"/>
    </xf>
    <xf numFmtId="0" fontId="33" fillId="21" borderId="9" xfId="0" applyFont="1" applyFill="1" applyBorder="1" applyAlignment="1">
      <alignment horizontal="left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0" fontId="0" fillId="5" borderId="26" xfId="0" applyFill="1" applyBorder="1" applyAlignment="1">
      <alignment horizontal="center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30" borderId="35" xfId="0" applyFill="1" applyBorder="1" applyAlignment="1">
      <alignment horizontal="center"/>
    </xf>
    <xf numFmtId="0" fontId="0" fillId="30" borderId="37" xfId="0" applyFill="1" applyBorder="1" applyAlignment="1">
      <alignment horizontal="center"/>
    </xf>
    <xf numFmtId="0" fontId="40" fillId="0" borderId="1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1" fontId="0" fillId="6" borderId="39" xfId="0" applyNumberFormat="1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8" xfId="0" applyFill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  <xf numFmtId="0" fontId="30" fillId="2" borderId="13" xfId="68" applyFont="1" applyFill="1" applyBorder="1" applyAlignment="1" applyProtection="1">
      <alignment vertical="center"/>
      <protection locked="0"/>
    </xf>
    <xf numFmtId="0" fontId="32" fillId="2" borderId="16" xfId="68" applyFont="1" applyFill="1" applyBorder="1" applyAlignment="1" applyProtection="1">
      <alignment horizontal="left" vertical="top"/>
      <protection locked="0"/>
    </xf>
    <xf numFmtId="0" fontId="32" fillId="2" borderId="4" xfId="68" applyFont="1" applyFill="1" applyBorder="1" applyAlignment="1" applyProtection="1">
      <alignment horizontal="left" vertical="top"/>
      <protection locked="0"/>
    </xf>
    <xf numFmtId="0" fontId="32" fillId="2" borderId="5" xfId="68" applyFont="1" applyFill="1" applyBorder="1" applyAlignment="1" applyProtection="1">
      <alignment horizontal="left" vertical="top"/>
      <protection locked="0"/>
    </xf>
    <xf numFmtId="0" fontId="24" fillId="2" borderId="18" xfId="68" applyFont="1" applyFill="1" applyBorder="1" applyAlignment="1" applyProtection="1">
      <alignment horizontal="left" vertical="center"/>
      <protection locked="0"/>
    </xf>
    <xf numFmtId="0" fontId="24" fillId="2" borderId="19" xfId="68" applyFont="1" applyFill="1" applyBorder="1" applyAlignment="1" applyProtection="1">
      <alignment horizontal="left" vertical="center"/>
      <protection locked="0"/>
    </xf>
    <xf numFmtId="0" fontId="24" fillId="2" borderId="20" xfId="68" applyFont="1" applyFill="1" applyBorder="1" applyAlignment="1" applyProtection="1">
      <alignment horizontal="left" vertical="center"/>
      <protection locked="0"/>
    </xf>
    <xf numFmtId="169" fontId="8" fillId="0" borderId="21" xfId="0" applyNumberFormat="1" applyFont="1" applyBorder="1" applyAlignment="1">
      <alignment horizontal="center" vertical="center" wrapText="1"/>
    </xf>
    <xf numFmtId="169" fontId="8" fillId="0" borderId="22" xfId="0" applyNumberFormat="1" applyFont="1" applyBorder="1" applyAlignment="1">
      <alignment horizontal="center" vertical="center" wrapText="1"/>
    </xf>
    <xf numFmtId="169" fontId="0" fillId="24" borderId="22" xfId="0" applyNumberFormat="1" applyFill="1" applyBorder="1" applyAlignment="1">
      <alignment horizontal="center"/>
    </xf>
    <xf numFmtId="0" fontId="0" fillId="0" borderId="50" xfId="0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0" fillId="0" borderId="53" xfId="0" applyBorder="1" applyAlignment="1">
      <alignment horizontal="left" vertical="center" wrapText="1"/>
    </xf>
    <xf numFmtId="169" fontId="8" fillId="0" borderId="25" xfId="0" applyNumberFormat="1" applyFont="1" applyBorder="1" applyAlignment="1">
      <alignment horizontal="center" vertical="center" wrapText="1"/>
    </xf>
    <xf numFmtId="169" fontId="0" fillId="24" borderId="1" xfId="0" applyNumberFormat="1" applyFill="1" applyBorder="1" applyAlignment="1">
      <alignment horizontal="center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4" xfId="0" applyBorder="1" applyAlignment="1">
      <alignment horizontal="left" vertical="center" wrapText="1"/>
    </xf>
    <xf numFmtId="169" fontId="0" fillId="5" borderId="1" xfId="0" applyNumberFormat="1" applyFill="1" applyBorder="1" applyAlignment="1">
      <alignment horizontal="center"/>
    </xf>
    <xf numFmtId="0" fontId="17" fillId="24" borderId="0" xfId="0" applyFont="1" applyFill="1" applyAlignment="1">
      <alignment horizontal="center" vertical="center"/>
    </xf>
    <xf numFmtId="169" fontId="8" fillId="0" borderId="27" xfId="0" applyNumberFormat="1" applyFont="1" applyBorder="1" applyAlignment="1">
      <alignment horizontal="center" vertical="center" wrapText="1"/>
    </xf>
    <xf numFmtId="169" fontId="0" fillId="5" borderId="28" xfId="0" applyNumberFormat="1" applyFill="1" applyBorder="1" applyAlignment="1">
      <alignment horizontal="center"/>
    </xf>
    <xf numFmtId="0" fontId="0" fillId="0" borderId="52" xfId="0" applyBorder="1" applyAlignment="1">
      <alignment horizontal="left" vertical="center" wrapText="1"/>
    </xf>
    <xf numFmtId="0" fontId="0" fillId="0" borderId="55" xfId="0" applyBorder="1" applyAlignment="1">
      <alignment horizontal="left" vertical="center" wrapText="1"/>
    </xf>
    <xf numFmtId="0" fontId="0" fillId="0" borderId="56" xfId="0" applyBorder="1" applyAlignment="1">
      <alignment horizontal="left" vertical="center" wrapText="1"/>
    </xf>
    <xf numFmtId="0" fontId="35" fillId="0" borderId="0" xfId="68" applyFont="1" applyAlignment="1">
      <alignment vertical="center" wrapText="1"/>
    </xf>
    <xf numFmtId="16" fontId="1" fillId="0" borderId="0" xfId="0" quotePrefix="1" applyNumberFormat="1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1" fontId="1" fillId="0" borderId="34" xfId="0" applyNumberFormat="1" applyFont="1" applyBorder="1" applyAlignment="1">
      <alignment horizontal="right" vertical="center"/>
    </xf>
    <xf numFmtId="1" fontId="1" fillId="0" borderId="33" xfId="0" applyNumberFormat="1" applyFont="1" applyBorder="1" applyAlignment="1">
      <alignment horizontal="right" vertical="center"/>
    </xf>
    <xf numFmtId="0" fontId="1" fillId="0" borderId="10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22" borderId="0" xfId="0" applyFont="1" applyFill="1" applyAlignment="1">
      <alignment horizontal="center" vertical="center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3818FDB2-EECE-4FF8-8FFD-AD9DC4B71759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102"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theme" Target="theme/theme1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9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externalLink" Target="externalLinks/externalLink81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microsoft.com/office/2017/10/relationships/person" Target="persons/perso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56" Type="http://schemas.openxmlformats.org/officeDocument/2006/relationships/externalLink" Target="externalLinks/externalLink49.xml"/><Relationship Id="rId77" Type="http://schemas.openxmlformats.org/officeDocument/2006/relationships/externalLink" Target="externalLinks/externalLink70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3917DF-854D-4EF2-8678-09177589E45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91CEE33-D48B-4829-9144-4EDB925ED0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513207-875C-4FE9-BA12-863356F9B0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91232921-2B42-4748-A114-31B516122C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2952D6-C06E-4C88-8683-265A5CFC53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C0A3478B-C7A2-412E-AB6F-22404CDA7D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DE911E4-DA05-4197-88D5-4C8B779E75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4047E8-8817-4C1B-99B1-D58BED15FE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7687817-4376-4052-837D-2882C64A2E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813AC1F-AAC5-446A-8D0A-E8A001D508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A9DBFC7-C8B2-42D4-B881-2E5EB039A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63F0CB34-CBE2-4D77-8D59-A022CA2F9A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B543125-6D4F-4801-AFFD-29E7AEA8E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7FB8F216-599D-4403-AACE-9237410FEBB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FD5EDC0-AFF0-4780-9AD6-7678421B8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C9E25510-A102-4E14-9526-F61EA05DB74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F991375-53B7-41A5-9DF9-260C6348B4D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FD430DC0-50E2-40B4-8C1F-FD53150694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7B8333D-95CD-4990-BF0C-9BA8237D09E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D5694F9-2A31-4874-B783-C9EC9CBCD6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A39F2F0-04BD-4295-A5AA-10287337FAE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719B5BB-B37C-4C0F-8055-DEF666EB31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5AF62DF-5A75-483D-8C7C-76A761C8221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51E76BA-EDB5-4C1A-A28B-FEE59FDF89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7635DFE-D7E3-481C-B642-BCDA33C198C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ACBD5DD0-43A2-4DD0-85D1-1F59AFAE5F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73F71FE-00E0-40AC-86CB-007A2200BB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73FF84D0-C5FC-4669-AA18-625F37579B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E0E8AD9-A8F7-4530-824E-F8107CAC4E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B12A967-27E6-49CC-8C8B-AFE5B382D7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A18DF8A-6647-4462-8BA0-8D8B9FE7C32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4C3D4-4D18-494E-9B8E-3548219CF5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095B0D9-BA85-4ADB-AB68-B8F08599FE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13495F9F-EC53-40A9-B530-C9914EFDFC7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598FF39-54FD-41BA-8C25-65272E32A3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0E99A71E-A3CE-4AAF-8962-D501A65D8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89B90FA-08C6-42A1-86BE-4A8AB9CCB9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26ED2B9-6139-4781-9A65-5B7984DD5F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DF32809-C6FA-49B7-A949-411E483D34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E93E2F67-724D-4A5A-ABF6-5591A62270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36C2CFF-2403-4BC2-BA37-19715439BE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2C1FFCD-3873-4DB3-A122-BED8C903C3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7747C7F-69B6-473C-A3C2-65ACD1E5DB7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AA70D08-5CED-4019-BC06-1D19A0793F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BD76800-1B89-4623-945E-7330DCF950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57A8A25B-4A31-4838-86DF-D73903165B6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C1978EF-3DD8-42CF-BE4B-A28D6B06A4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4254253-A37F-4E1E-8626-C0CBC1DD12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7A113E6-C8D0-4425-A4B5-44A2C94DAD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0C091C52-60A5-4B6A-A769-4812F7D345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5154BB6-5B61-413D-ADCD-8DDBB65895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3FBBAE3B-B90A-4EB8-BB2A-17DA39BA3C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6FE97CA-D6C9-46C5-B30C-1CD0367622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B19BAAEC-3CA9-4B33-AB82-2915910027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D6DA28A-366C-454A-9302-7014B0BD66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DCECE33-0EEE-4E5A-AAAA-A32B02793C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C7BCAB4-FC9D-4EF0-AAE3-4101B53ADFC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D7002295-E346-4A26-803C-0A0A00BDB3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A1ABBCC-41C2-4406-B1FB-A95870F4623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8E82CDC4-95E2-4544-B793-D74AC0E5F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4CD541F-0D5A-469E-BD70-B49EB4CC79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CDF7B4F0-5331-4F98-A832-228D2C053B5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A7A146CB-4A4A-401E-A375-12B347000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BABF38DC-0F3E-4841-9092-C0526DA0CF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74725056-D35A-40C6-9809-75761A8050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D01D5E2-D960-4DBA-9CA0-828B9CC8E2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AAD28468-3787-4713-9567-6820C7734B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8266198-6338-4523-B9B2-3237C91ED9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938C047E-54F5-4450-8DE0-970D642CBA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63C91A4F-76C2-48CE-87D7-E58573D661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F760B14-DE88-4A91-B014-3E0C0F68ADD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B3CDC317-9563-4657-A9BC-6BA7354460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6E35076-E3DA-4521-9C08-E87248C0917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16AD4E5-3883-4247-839A-C9C0AC9D15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05098B1-4958-4FDE-B3C8-EADF85E357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AF060A03-F6A2-4F4D-881A-7438DB5E14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D83E21F-0604-4E75-84EF-1075B1B05A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C5012BCA-8E7E-4CE4-A038-37E7A35A46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1AF83FA-F896-49FC-B9D2-7A04D46442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8308E35-2C1B-4BA0-9A77-C23F15A410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4B22049-59D1-4339-9B56-764D70179A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87F8D51-28DF-4CAD-9F8F-86AFFAD83CD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60F888B-DED8-451E-82A6-6E74D29E5C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84A695E2-B985-4B3E-8D1A-629EA9B1C1D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08AD0BC-655D-4150-A10A-48301F9A22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71CEF50C-B67F-4DBB-95A8-1C33BAEC3BE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98258AE-62D5-4484-9B71-14341F84E0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AB3CD49A-A600-4D17-A634-9291E372A66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27F273BA-238D-46B7-AFB3-C8FF92B227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D7686F77-700A-4ECD-A202-4AA5DF3E91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D15B5F7-C551-4BEE-973B-37998ECD6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3B2A8E3-6364-4968-BE81-A8FAFD85E37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38E48C5-0AA5-43CE-B487-37B6445649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754E4-582C-40EE-AC8C-2EFD0ED882D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D54EBA4-9CAD-4FBC-B2E4-84775B787B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4339D93-4454-4717-BEB4-B94E7E27D3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7328616-80F6-47C9-B1F9-6418799390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B3B00F4F-638E-4208-AAAF-4933130C5DC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87A57EA-AF23-4A96-87D8-C9564A8055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A8E7BA0-E862-49A9-9519-B36D3758D4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417A3FE4-93B3-4E5E-9C25-13C40032E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B1F80F57-FE56-44F6-96E8-6940D77A339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F46E998-343C-4EAF-B0AC-910D9ABB62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48A6611-153A-44B3-9A74-136B03F197F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2C6F768-A4D2-41E9-AB9C-7D166CE5D5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30EE9C1A-9F69-4169-BBAC-0D4BCE7516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B8036C6-090F-4E46-8FEF-82C3169DF6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BC6E6B0E-1AD2-45D6-B2D0-E4C7064B40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16B717E-D949-4470-A9F1-20BA1214CF4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EB16FFAC-E009-406B-BC08-149FD451AD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DE6E878-0D14-436E-A1BC-05D5DD8731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F1F24A26-2203-45FD-9253-13A9F825A8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EA1584D-77FD-4A9F-B6D5-56EDE1F983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14C2F9-112D-4BF1-B69F-0E9AFBE8B8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E2E658E-7C77-4775-B81B-8F2DAF9FC4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E36EFA9-55EA-4B66-B62D-6B598BBA71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31DA269-284E-4D78-959A-80B0936128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032894DB-E5AD-45CE-BCE2-3A10B5373A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00EC070-D5A7-4A6C-88A2-95BEAE3EB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E238528C-0128-4814-BD0B-AC8C75A113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CF450C6-077B-4045-9A47-857097BCAD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5D57D035-52D4-4CA1-99E7-3C5FAE437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6F9F92CE-ADA0-4C22-B71C-68F529892E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E8D2D33-ACCC-4456-A588-5F86B1ECC3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101AE47-F575-452F-8BD7-69578C527E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F45DF9E-4522-41B7-A8AC-84B3A0496F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047EFE1-54CB-46D4-B7B0-ABE7A25A44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A73FD52C-2855-4E01-999E-5224691950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74B37F6C-D8C5-4B4C-AF70-D938A71A81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6C0513AF-6E2D-47BA-B5ED-3122F112483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725EAEDD-572C-4C06-A29A-853596DDEA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AA2FD70A-5EBA-49BD-BF3E-A154A796E84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549648B-46EC-452C-8037-F4C3F781E0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B255350-FF0E-482E-8BAB-D95D3D554B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C282B566-5222-44ED-AA89-67C96A9B9E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1D6E6B59-0B71-4B76-A4BC-F3DFFA96AE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BA4306B-C8E0-478E-B748-784013E6AF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85826BB3-9A72-48B7-B263-40605D0BA5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ADECF61-E68A-4AD5-9F1A-47B88D9DDB8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50D1D21-15A0-487E-9E54-65EDD68F62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A7D28E5-0A92-41CF-8E18-B21900C2FA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1490F0B7-874C-4F3C-BC49-EFF524E2C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06C8A2C-E8AB-4A08-A4E0-63437B76CE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3694DF71-DAF4-450D-9C7A-5CE03810D0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01499F5-8ABB-4C4D-B81C-63165BD203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70269545-5533-4D60-96FE-B58648F62BF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361D46E-E657-4DF3-ACE8-390E96EEAB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6B4F6CE4-C970-4DDC-9F8D-5BC09FB919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09FCD22-F294-46D9-ADAD-746BD9D7E2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6BC6CB17-288C-4942-B8DD-6D16B578A4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BF0C86D-B092-4CC0-942F-72124A4FBF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5701BCE-D2A9-4D71-BD4A-E9FCF55714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35056242-83DA-4C5C-90B6-5ECA38B520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AA54084-830D-487E-804A-5D92CDC5BC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A4723E90-89B1-4FDA-BC01-CA4F9B5B167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16E7DDD9-1C6C-43B5-9956-28DCB2E3432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CBFFAAB-5980-4B57-817D-D07669AEF6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DB3A3CF2-0590-4F34-A26A-9695A43158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2C28372F-64A1-4005-9FD3-46E757BA676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D9A7103-1744-4D95-A370-2784F64541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F98F15C-B1DE-4406-8A6F-F69F681C0D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231D6C47-64BE-4756-BEA4-3BD34339FA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E64B40CF-2699-48DA-8CF4-7FF25D2B34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CB056C5E-3B7F-417B-BDB9-3C0B2D572A3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90284DBC-F7A5-4303-A590-6034427264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CFFA9B81-D8FB-4F5F-BDAA-D795FBF5A84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2406B627-8517-40DA-90B1-6B606B5739F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363BB3FC-890D-4BB5-A56F-1F070E397D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BEF77882-5161-405D-A93C-AEDA854677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EBB025A3-3747-4931-9704-11E241822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2EED6ED-1749-4327-A891-701342FE7F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16D946AF-2A7B-4A3E-A77D-E6B734C923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F4963482-19BE-46F3-A1AF-92A177C0C5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D43713C5-BF17-4C24-BD05-BF5D3802E2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C46F98F9-712B-42F0-9C9C-0564C74C7E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6A9C9544-8791-45D6-A798-1794D7342D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08E483DF-CA30-41D4-A786-E2D61135579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B6DD294-7CF6-46BB-8605-5FDAA78591A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4FD6AB5C-4B63-4369-B7C8-51BD94A5805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00CDEEDB-E42A-4B4E-BDE2-E4B67DCE1B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49614A9C-7BAB-41D8-9475-A4C3243F14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398EEAB9-7CD5-436E-ACDB-A8EAE52AE0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F8D1ACEA-1ACC-457A-A6BB-38FFF1DF78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3594695E-0E08-456F-9F90-2EAE8494E4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2FB884BC-2185-47CD-9A70-676DB4926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3211AD9-AE1D-4D0D-B4BE-EA7481147F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8388972-48B5-4534-BB6A-687A929059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F2C927B4-6BBF-4F0D-9B79-D93EACCE9A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0D2F863-DB8A-4440-8622-3980550C18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670F60A9-A813-48E3-B008-C6337C79857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191EB915-D8DF-4CD8-BC7B-95F5A219BA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2F737889-338C-4E3E-A62C-95FE3105A8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3B92BF0-AA60-49F2-BE7C-53E1131749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7A8C86E9-A0AC-4673-9446-C1FCE18D75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44CA2C55-EFA3-4EB7-9D1E-098B8C0DA1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C8876487-9D47-4462-8384-433F546F81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DE8D6F0B-84DA-485C-ADEB-37EDC5ADA1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16F16136-55DA-4B0D-944A-B3BCE9E639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BEB71C47-1078-4BA4-BB1C-BA9A6369C4E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45CB3B95-B531-4F98-AB6A-934988CE9C7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5D3CB0F2-0319-4824-A80F-78C78E234BF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E05CE825-4112-47EF-870F-1E04F31BA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5B69B5F7-470F-43C1-8420-209384225F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2A89953E-1962-4D7F-A83A-194C51ED5F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A6501EE2-0A8F-432D-A072-D7FC4533D0B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9D2671CA-115A-441E-A808-8EBEEFBC87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42DD9810-8E6B-428F-9D69-E5CA9BA4E5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F107C2D1-DE00-41EA-B533-4AF86AA2B6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FC78184A-915C-42D5-9A4B-5862667FAA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64BA2CD3-D0D8-44B5-AEDB-65D99E3FDD4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E57C4C5-96E4-4109-BC57-A69A9C1E6DE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42214DAE-BC3F-4D55-8D7B-BCD46E907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43D1637-96C1-46B7-8154-E56C213A2C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CE9F63-1E50-4AB9-9EA2-7B7BCFACDA3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6DA1D0E-734E-4A1D-8668-13085CBAB6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B9AE49DC-667E-4138-948C-7C17C7A256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529CB81E-7747-4B75-B76C-D85A8E37C2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A1EFA00C-06F8-4227-A5F1-99EE71D99F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0CFBDBF4-1BE4-42E4-8A87-DF56DDB3C8D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78A231DC-F3E0-441E-B88B-B13E0E3F00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024A192C-1B43-47C8-B209-5D8ABCB400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DD4B7A7-A6E4-4776-9747-E0DFE48BBE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79CCAF2-B878-4533-92D2-0D0BEED96A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20894A76-E64D-4DC0-B7A6-3C1E947A4C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C541CB45-3D53-4C6B-9751-8F60F2CD33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9C90EC0E-F66E-45A8-B941-767F845316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892C8E0-67AC-4175-8F89-6B25D68F52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DD34B0A9-D33C-4B39-A789-D42DCF17FE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C9291E7C-A1A1-4F3C-AC4F-F87E4348654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2C2EFC4A-07F6-4AAC-81FD-21A45CE69B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85B5D23D-E2D8-4045-9841-89A29D848F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A5850B1E-F961-451B-A8B8-6B98822533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512B9E5A-0424-42A2-BC1B-6D7B4F7294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C8A2A0E2-95B5-4D22-BE41-4F6E5D9BAF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F1DF4AB7-99D4-4784-A221-A402E93C88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0E3CCA1C-AC5F-4836-9F17-AEF6DAA3BF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FFC8C751-C853-491A-B136-DC18F019A1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712F6CB5-5B5C-496B-A612-2902570887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4801F20-667D-480F-9D0C-6D54F20DBD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F8E61797-15B6-4ECA-A1A1-AB38B5FD1E8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055302BB-813F-45F7-9363-046696CBC82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CCCC71DD-5C96-441A-B8AB-0B0CF0CCA48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4C1DEC72-EB49-456F-89D2-F84B86C4EE4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17465E0-CB65-4F84-A1B3-7B6E9C9E514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5435C725-BA7A-4B45-AC47-3D5B832F5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07CD5F30-C4CF-44FE-B28A-19E29DFB418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3B826F10-31F6-41E3-8727-595BAF48F6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260451CF-6591-4786-95C2-19D2C254A4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140B0D55-56F4-4465-910D-548B3FFE2F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AEB51CDA-8588-4AAF-B0A3-EE6D883684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D350239F-6437-41FB-A7BD-D455FD979C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3F197168-A909-466B-A9DC-F663180167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5E59960B-18AC-424B-B3BE-695B11822C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6CAF4A14-BE2C-4165-9ECE-C202203E132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FEA9BC70-D304-44E6-BAF3-D95946ABBA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D202E5C5-320A-423A-AFC1-AFC23CB643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E50DA452-5ED2-43B0-9E5E-398AF927E8B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D05B9F97-11B8-4628-9607-EBD3AA1FF8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E260230B-3EF0-44CC-9C76-D2D6ACB343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F4892DC-A2DC-4588-B8BD-838DEBDB21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C762903A-7694-49C6-9A0E-6708B8D75D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3ADA8417-FF6A-461C-B316-C6C4C65A0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BE6257B3-A632-428A-8948-5CE2C7C0C57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4776543-A86E-4F93-8FE6-87E77B4F63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1348FCC0-E0DB-4DBD-8DA0-D34D964DB4D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1B3BD0E-8DC7-4915-8748-84388DC897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30ECEB4-DFD1-4D59-9B4A-CCF2E946A0C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C9B32D99-5E7C-4445-BDCE-278C634492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39F900EE-344A-4239-A9A4-1965091B88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944BE8A1-0FEB-4B9A-8084-5A7EB37AAD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143D7D62-E2E4-4E19-90FD-8C1C7FF81A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1B7EDBF-8B1E-4846-A498-4A83B870D3E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ECAB646D-E0D5-4BC0-9B57-B7AB29A9B65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F2AF5229-B200-428A-B3B7-BF4EC56A72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3512332E-E0BF-4B25-9E34-0B57EAFF238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3215610E-8575-441A-9745-07AB043D93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A593A11-4CBE-417F-BC84-54245A2C76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B15B74E2-5BC5-4CF6-92B9-007ECEBBE1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7F04498-1FBE-442C-BB98-85B5B56C21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2ADF4B68-4C74-439F-B3B8-8F07294E17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EB7BDA5-EA74-4C08-8175-44DF49856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EF93F719-9D19-48DA-B735-2A84B2C93F3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9258E9F9-88E3-4F92-94D3-377E90E1F5F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5048DC23-E20A-4109-929A-73E9090407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94C7D7B3-45AF-4C7C-A3C6-38D9919A2D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5DA3AC7D-10F3-450D-8305-B3141EB5E02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FA72619E-E6D6-4936-B9E7-3C9BC1E66F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8DED661F-FA4C-48D5-83D4-B4DB990301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58712BF0-DDE4-47FB-8E75-392D22B781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9441CD2E-456B-45E5-A4A0-02F0F67E3D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6F0BA101-E95B-4BA3-A4AD-FD79AB2653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A2E40BED-2C26-4F07-8D2D-A57053A2F9E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6A33A5D4-A656-4331-8D04-FB521011E4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69992894-CD33-46BF-8206-DD9357AB00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E5AF9685-C0E6-4E86-B80B-01A4730539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EBC352E6-7669-4DC0-AA39-D18795D83B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678AD738-F2D3-4280-8B0F-C24F4DCF773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922D7911-F08E-44F7-A153-33F1C3CD1C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8159EDCB-7866-40A6-B2C7-7C887CB43AC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D048009-C108-451E-875A-456C331416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490DDA14-1128-41B9-AD93-7BB984CF22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39BFA5D8-AE51-4BC5-B61D-B82763350C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AC319145-A67F-4CFA-924D-3AD73DC197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AF423583-0F17-4A15-927A-D82C67D8F5D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F6A21583-2699-4DB5-8A71-B492745845F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496383AF-7F0D-436F-B83C-E205B2637A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057F5C73-3A45-4606-933C-276A7EF971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EE6CBC74-3C04-48D6-803C-AABD67EEA0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43223676-C82B-4DB1-BEBE-9029428F9DC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97723A65-C63D-468D-A871-D92E194028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FB25F0A3-E63E-47D5-A44C-EC0DAA062F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6F4C054-E9AA-47A4-B683-74609A98EC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E0C7C82-2BE0-4A63-8DBD-0635B008E54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A788D42-4693-4134-B63C-AD45F71E5D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F6CBD2BC-FE05-47F7-A462-5CDE44947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B3FDA304-1137-4516-9513-2A529FCC854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0617924D-D1EB-4191-B941-1DF3FC3298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7B695A0-B7B8-4D20-8D9E-2558F6A6A6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F636DA52-EBC7-444B-B670-BD7FEB2824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1DA8B3-906B-4CB8-B3BC-39DB92C107E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EE78331-BCED-4715-A09F-34D9094626D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D66DF886-76FB-43C0-8CAC-3D471EE612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EAABA6AA-4F0C-4109-A704-6EE45B8EEE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BD036B13-CAE8-4168-A2F5-31BE6D5EF56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E44C8CB9-7B90-4EF0-9FBB-679481A3B4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B848A1DD-67F2-4D84-A90C-C2C907C3002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2A51048E-B005-451D-A2B4-D33A1B564F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9E43095B-AF12-4E71-9E50-DE25A6BCD5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E46DE624-F462-4FBF-AA7F-EEC4B2F04C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DFFE50F-7688-48A4-B6A5-FE8FCF1F67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1F19217E-D4F1-4134-9896-AE99FBA095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FBB223F5-E17C-480E-B4DA-04F603FC498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F2A19C6E-07A4-4953-8332-907843EC54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17323B10-1F61-4CCC-A0AC-2C60A421AB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FA066918-1420-47BE-B559-7FBF55D94C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A669BEE-3C8B-4007-B603-3E8965B6C2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77CE92D8-73EA-4764-B76E-5D39AFC04AC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70F033AB-A805-4BD6-9614-6522DFFC95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F73EB779-4841-4108-B448-D8E7DFB38BC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2721E465-3703-4D4F-A241-8A604641A0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A3394D96-0B06-4454-A134-ED55818987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117E3810-5C7B-42E5-A077-D1553ADFDA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E9472D65-8707-493E-9F56-0DDCCE9324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A06BF257-8396-43A4-ADD1-7B93AD4BBC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2DF20B32-1BA0-4F39-823C-F5FE6AA29D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6675F41-E01E-44B9-9802-FDCB593A54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C5229042-1306-445F-A5C5-B74C9AB768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419915E3-5F6E-4560-BCEC-36642B36F69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4A1D729A-E160-4680-AD86-DBAFECEB5E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F9BA56E5-6D9A-4B39-9E3E-297F66F85BB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3A82E4D7-0AA8-46DE-A95B-F6C5F88CDB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955D4824-4439-4C14-82AA-4E62913312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1C21AB42-B08B-44E8-A445-BBA9938C66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A6B52EEE-EB5C-47DA-B04B-EE05B681379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1D5C796D-5605-4137-A02D-FF969E3FC6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8A588251-AD70-49C8-ACDE-793AF084BD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0C731835-5EAD-4D5D-A341-4F1345E505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9CAC12A5-094A-4B5D-A66C-29C144957E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4383FECF-938F-4BA3-B1BC-899A47F929F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8F12ED13-3348-4239-A582-02173910495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003D685-CDE5-42B0-837F-B4A35526FC4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2D3D7979-11AA-4BC4-BD96-49844940344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5A10D30-520F-486F-AA10-0EF36E03B5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D0CF181-2499-4E98-A3EE-62DC63AE4B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6D29C8B4-AB8A-4260-B1FA-6416C3A8CF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030A90E2-D163-4438-A625-AF431B24D4E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2956EE3-54E2-4876-A5A1-9159ACD851B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7C8EEC8F-93F2-4E0C-965F-A61FF91112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F260162A-EF66-489D-AFEA-B4963627EAD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616CFF0-D1D5-400F-91EB-468D06E25D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AA442A8-4CE6-4DED-B3D9-CC6C786F42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CA263329-9523-440F-88E1-B49EEFA132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78191A44-4B0F-4538-BD54-EBF267A57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AB8DD42C-13EA-445F-BE0C-88B35E5B7F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C6DAB3F-79F5-48DC-869E-F05BD0D6F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D4FC9098-6AD9-42AB-91DA-995D3A288E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A62D7A40-F2FD-4F2E-9F56-1BD9F93F6B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6C8D51FA-FC5D-4B67-93AC-1D4BC8FA65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8C390B0E-7965-4E53-9FA0-AC4E41A55F3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CE6E733C-469E-4A84-8C06-DE12329DCE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66446F91-CB3B-4439-8835-98700698853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5598235-94A7-4846-B4DF-95C6787ADE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74065A3-8C9B-44B9-828E-806E10AE2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701516F5-7FD5-4E40-88CA-56DF2821CB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5188D7F6-0FF4-44F9-A3BE-C21A0D578A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CAB3127-D1A1-423E-9202-282892D71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99D360E0-66B7-46CB-A208-B82D1336DF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8970E8E1-4699-4A8B-B673-5D5A6FA144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D9519A3E-7215-455E-8EC7-772A65831A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A506883F-995A-471F-85AC-2BF29CEE1D0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5965AAB3-FCA3-4A3F-916C-499F8604B8D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7C99CFCB-2322-41D1-90D6-D5BF1BA05E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1466E343-D831-438B-8845-B0E7C6D9F3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E4DCB765-E777-4FC5-AB47-7AB6872966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11AB50A-A340-44B7-87A1-27814AA657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5BFC2CED-55D0-4EA7-97F4-76414DB904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4352156B-7F96-41FD-8645-331B6A26BC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3C6EA591-0680-4B7F-A669-93251C0ECB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F15F934A-F876-482E-9853-E83C2C5EC5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2BBC494B-77C1-448C-A9F4-2B903D426F5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51E3E9D0-651C-4BCF-A252-F41FEBEC3E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17556788-5061-4A06-9189-A33F069D43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8709B668-5983-4421-9CDE-0BBE1E666A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4C86CF53-24C9-4E1F-A654-1BBD9F8B2A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40D5FAEF-32A8-4038-A8F1-5238FF1950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18EB0E95-B532-4431-B52E-8B93AE3BD4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BAE698C-6776-479A-9452-63FDB3E970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40B6A1A5-BB5C-43A2-BA8A-122E0FADC37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1F15E10-9E0D-4363-9978-E614308FC85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DC2C0575-6E9F-4F2A-B4EA-52C9F2C0417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333DE7BA-6129-4D79-9D24-8CA5011D4C7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EA831CCC-5348-407E-8A1F-C9A30F5F4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F6FFFAF7-59F4-4FAD-828C-A989A7B898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1F1C1A5-ED56-4548-8D7F-FF1AEF6CAC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EE0B0D5F-BC0B-49EB-981D-B98B19652D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3AB3D7F-9DED-463D-9694-4916AC0C55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D5AAC80A-9447-4244-84E4-F592594D64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F6F4B34C-0E42-4091-A880-E73336A1EF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DB155E7-E45C-403A-9E9E-E369F93633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03487D31-45B6-4893-B9B1-305D692C333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E84D54F-A93E-43F0-8515-8F49373B1A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37445C4-CC05-4F86-972E-DB71A76E53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AEE9870-0AEE-46C2-A5CF-4F23DB16E9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DADBFF7A-58D2-40DC-B3FC-594A02FA9E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D37DA541-2249-4964-86EF-80927E61D4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05F2B19A-C4CF-46ED-A6D4-69A565C7E7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FF912984-D440-4266-9D6A-D5BDFCD982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84D48659-6CE2-4DD9-8E4B-8C48C6398F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CCB57421-89F2-4BC4-B877-AC101A7AE2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B074D75F-AAE9-4D42-A0B2-E37EA41CB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0DB3F643-DE1D-42BE-AD45-2BB84C8EBF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8BDED372-5F21-4BE7-BE31-CA60C23368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D18CFF32-A621-4F45-8EA1-6576217DE0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5825378-1A46-460E-9A8A-AD81078273C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B01573E4-69F2-4FCC-B0D6-5717DA3A0E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E56C82FC-C78D-4BE3-8C43-0F51B5803C1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576843DA-EFBC-4A89-AFB9-DB18F51FD6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7135FAC2-F8F9-49BF-9D12-5854B5ADA7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7C34E3F6-2235-48FC-82E7-E2A928CCD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9E8C6BA5-22DB-42FC-BA50-D91F7CA3244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19C1DAD1-B89A-47FB-B6F8-A73C241CD5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5CC4FF54-94DA-4BF7-8ED4-C4ECC96C19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C317CF1B-3A42-4772-8800-B2C9889088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EDF74DA8-F9EA-4DF7-B5F0-17E0CAD7A6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FF3E1442-9FC7-410E-B270-0A5945589A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CFC129F6-8A1E-4BBE-8987-BD74FDF03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327AD419-A7AF-4380-A695-EB9862B39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09995DEA-AEA0-443E-8F6A-0B6D0103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7A8869BE-3BC2-49AF-899E-396BFC27E3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3E145C51-EF4F-43AD-B735-3EB769ED43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EF3E053D-A251-45A5-B893-B232870374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FEF30EDF-5FBF-45F8-84D2-A1EB091CE9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02AC637-738C-44A5-8367-6791053F9E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9E567017-2204-40FE-9E0E-875142F4AD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61B90CB3-2076-42E1-B062-1EFBDFA5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CD160D3-10BC-4831-9BB0-2601FE8CE1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4DD93B86-7269-491D-A069-ADEF7919E7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84DCD2DA-8E06-4214-9A3F-2467B7198E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7C57571-2C84-4066-81C2-52827E515AA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A51C3162-E85E-445F-BEE4-60B7C8F96F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9A39040E-45E1-4ED3-A4EA-0249D29B97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2848640-2B99-4080-BCF8-2F8CEEA2FF0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8408C7AC-1EA2-4CB6-936E-6AF9EC58CA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89AB1670-F772-44A6-956C-4AE9409708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626E1080-F61A-4331-AA28-4DB4897393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155A3C7E-BA96-40F8-A3D9-9BDD37C503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3D38965F-4CA3-4332-837B-111CB5EA92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38D501BD-0D51-46FD-8470-ED7F53672F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AC432DF-C00A-450B-91BF-CAD4B5599D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C9AF842-FA02-4EB3-A200-9D468177F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647020C5-F880-4926-B696-59B0B7C182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6867A55F-72AF-4EF1-B3DD-68363BFA621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D7D115D-125A-43CE-A878-B7DE5AF7B8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2ABF6EBC-A17D-4D2E-A72E-D31FDA7EF5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0B7BF0F6-A53C-4781-9260-C839B097E0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7A6A5B07-48D5-49C9-840E-105BE4C019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A0DDED9-A57F-4C00-ADCB-10ED78F824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3D71FB9-1246-4FEF-A07E-A1FE71B7B4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6FE3D11B-B9B6-4581-81B4-762B217BD2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158DF839-D928-45DA-A5F6-2A9A6D5DCF4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FB120AB4-16FC-4FC5-8A11-C5A1F1C147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C94B535-B276-4AE7-A336-14BD6DB733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03458AFB-B164-4A2F-B3A9-5CA3C6CB6F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9EC344F7-8402-42CD-BA6B-38C7BA3997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07537C-074C-42DE-AA88-7F81AA6E12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15C7A06F-B723-4E39-A18E-925AB7E85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60A58C2F-9320-4CBC-BBAC-F90E5D1DFA8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617C4345-5909-40BB-ADB6-4218D8216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0DC79AA6-284F-4398-A9D1-618956858A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A557B0DD-2527-4196-939E-60F8AF4E1F0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716AB725-2915-4E92-9D47-D5DA27E3C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E69F782-CFAB-4DAD-9E79-6CF13C605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5075BCFD-2042-4756-8CA8-30AB8B4DAA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DFF0E6-1504-4A6B-A87D-DFD1EBBDB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F879CC5D-64E7-4F06-A5AD-EE19AD0B21E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D9ADBD6-5778-4FDF-8FFC-CE1E1AC825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128479-C482-4C02-B70F-4CA182DD3D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F0139F29-FEF2-4B89-A219-FC3F2E022F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166D934-3FF6-4041-B866-2A1A33E30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176E787-0C98-47DA-8B91-B01B3FA431F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6BC3192E-C900-475D-8255-B055A24FAA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70E9EB2-B6BF-4585-AEC6-8708650470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6FD6EDA2-AED0-4A85-B24A-D943496EDF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C4829FE4-B3F3-4321-93F3-9530D35E4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73CD43A5-1D43-4F8D-8163-65A49D9DA11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13D436F-10D2-4275-AD3D-88BAF80E01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62A25CBD-6188-4CF7-8DC5-AE71E66A26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85A0192-A6A6-496B-99DA-B309F60DD5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4321BAAD-656D-43A8-917C-56314263FA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76B052FB-6FC8-432B-878E-404A67A6721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188395C3-A546-459A-B09C-7EE9C5413A2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EF13C76E-4788-463D-84C9-50B72B5836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5470B0AA-D12E-4E37-AFA1-6117F9EAE4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7D11AA2-69B8-44F1-A93A-59DCB3DCDE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78335944-D2D3-4A19-BA6E-28DEE3E5D6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C753BC98-5565-487E-81A3-9FD7330071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7D5CA3BB-7BE9-4ED7-8ACC-6F6460E5D62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FFB7ED84-DE66-4C89-8AA1-A23F6697770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0FE7B63B-A2A8-4723-BDD3-3BF1A7ACC9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4C2C436-3E67-44B1-A998-F0877DEB737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A8765FA3-E321-4366-9DC9-2837D4C0D8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5DE8861-F2F8-429F-BA5D-3E4B3BE891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3BFD8ED2-1F61-49A4-AE18-DAE6C66E4B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AC2B2547-FF13-44D0-9A11-25307EE4AF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BCEFFDC1-0E8D-4430-900F-C96B0AF901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2AAB793F-1566-422F-BDB9-94A178F788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D54569B-3FCC-417F-A582-560E326F70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E53D0F9F-7801-4F1E-BAFF-128FA592EA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16C02E39-E1D6-4F23-BF37-6316526E95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89DD0AB4-0651-4513-83AF-9429BA862C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A3CC0339-BEE2-477E-BC22-409BDCDCE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DAA3C303-59E6-428D-96E1-A93638494E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9A95745E-50AF-482E-8C6E-03B6C30475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2124C128-E6EE-49A9-AC27-D29995B836A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DE024133-C4D5-46DA-963C-D32967831D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DBBC6AB2-6B48-4357-ADC5-73672AA4211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009C30A-9B11-47CA-A680-283D1D1653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909C06B2-3DFB-446C-B4F2-47D3D2A889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ED5516A-5466-4F29-9470-B2DA00F686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3AD88BFE-DA87-45ED-A16B-BDE30C863C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9EB7B7AD-ACB8-4EE6-B642-1D7F0BF8E9D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2A586BA2-BE5C-4D2A-B589-84BC73F05F9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B136EF11-8F4B-4E94-A83A-5B312A93EB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7E03EAC7-23B2-40C9-90BD-6FFDEC15B6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4C84AB4-DAD3-4D93-B650-DBF633FF62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EB853A59-CB89-48AC-9E1B-21BC7A83298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3D0722F-4FC5-4A65-B44E-83B5A1D0BB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CA6741E8-B35C-4782-B707-692F4E9ADD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191828A8-CDCD-4059-943D-19460CBA648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BFDF8887-D59D-4B87-835E-84790E1DA0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2CBFCD0C-5625-43E4-9C59-977D6494AC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F6356192-A140-41A4-8018-54863413456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C998D81E-92CA-44B3-A600-AB12472A8B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66AD78E5-8E7A-450D-B9A4-B2296858C8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BB201DD4-F2D1-4A82-9F2B-0C60ABA683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017013EA-033A-4E86-855F-660084C15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FE68011-CB47-4CA1-9005-107DBF43B0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3631956-0CEA-4CFB-AFDD-483C76628F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9D9AC7A4-4360-4F13-ADF3-33616A9CA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BD1AF4E6-ABBE-425C-9DC8-F12400E408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87F0EFA1-9D87-4363-9117-9CE98D9C58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C83CEAAC-9A88-4E8B-B1FF-846C9FB331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DB2127EE-204F-4A00-AB17-EC02E32C2B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CFBFE8B-2BAF-4E43-9838-CC7919AC66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27B77AA-3B67-4495-9066-E714B8B1F8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F1EBD81F-6FA7-4C56-9A4F-13BA084C93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08A8BDB8-E8A3-4D4B-B0B8-944495039B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0215014-C3D7-4933-A5E2-F9C6D88E8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6BB112AB-4E55-46C7-B06D-DFDDBE63451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043ECD1F-E17A-444A-9C3A-4311E7973A7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015BD9F-2533-4029-81D4-111A63FAB6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D7704E24-237A-442B-8D87-1DA50B66DC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5924BFF0-4347-4F9E-B7D1-6D6DFBCA8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BFCB80A-37EE-4EE7-8E46-A5BB96BF1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FD3E385-0628-4287-92A7-941F85982A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4136921E-7C29-4FBF-8708-F628619938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BC2A7FBE-211D-4F04-B826-843F76F58E6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B7F9EF7B-6796-445F-B050-91EC49AFEE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ADD66C8-00C2-4AF9-BFA4-C8BE754F17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A31DEE10-A163-40FE-8D15-27CEAD8BC8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7C690638-F9ED-42B9-8E19-51598E2E16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BC624EA7-6C92-493D-A679-E984198702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A58D9813-239F-447D-BF45-51A10CD768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E5049FEE-BB6D-40C7-90AD-B356254B24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43F54D1A-567A-40CF-A7E5-DD6F9A2A87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CE0C8DB6-EA70-4A15-B7C0-9EEE5D6E3A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6D5058D-970C-4A2C-9393-E6E5B722812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690F626F-20CF-429F-B2F3-C5C19B26A11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602A1C95-8ADF-4787-9157-77765B51AD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636AB734-CF0C-4457-A810-7A2CFE222CF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30467ECB-2CCF-4362-89CF-3A7417B742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E090D60-1AD3-4682-AB84-9C691556D2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E93E060-1F7E-46FA-B6A8-CF3555459A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740E039B-24D0-46E9-AEA8-5B410D50C5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2FD4E5E4-0E0B-4939-8033-82DF5FEEAD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2FFFF83E-448F-436E-A027-8903D466B8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D768AFF2-F709-48F3-A525-B28DD051553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004D5445-B648-445B-B461-077DBBF29A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FAF63E46-86E5-4F1E-B03A-5F94C10AE8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3F43DB-87A6-4943-9966-A792F52661B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79BCD5B2-5C8E-4FC2-A953-FEA18CF06F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5B728A53-A152-4486-832F-8790F862C2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847FAAD4-C8E4-4DBE-88FF-36BCA07AE5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8AE33687-22DC-4E17-B433-62A7B041BC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5FEF7E4B-BE35-45AD-9AD4-41C1E8285A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6EF84597-A85F-497C-9661-AC2DDF6E97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8AC9D67A-E9A4-49B0-B727-68D4E01440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E6B8473-199D-4501-AA00-7E1F6D9624A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739E6864-70C5-4203-97E9-F52D3E03B9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BC7B8AF3-6B36-4678-8A0A-E4D18464339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A1C6BF9-50DE-4A7E-8817-BA342D708A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A933246C-899B-446A-97A5-859DE5CD39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D8C0EF15-2C4B-4CC4-AC01-221EACCE30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261D3865-E2FE-4674-BEAC-6F968DD17A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FA2F1876-9F77-4DEC-ACE2-35DB70DD63F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BE1F0F6-1890-44F0-8999-89B1FFCD26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30100963-A1DF-4DF7-87BC-9B1968F28C1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652E68A4-C979-497C-BD61-17A51A1B92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FD6247E3-8AD5-4981-A556-7C526701626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0E873E9B-A013-4683-82C9-626788CB9FB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85C7F63E-5722-41AD-97DF-8E009B98E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92A2CAC-6A2B-431B-9214-5BCAA11A76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A4BA859-5014-4101-BB0A-93A044643D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255F0B26-0D8E-4EC0-9269-1D80C77346F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DCBCC16D-1DA8-49AE-9C0A-8B5DD93BF1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F194388B-9B40-475F-A5E9-BCBEBB42F2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66CBB507-87BE-4B11-BC0A-8BC46545FD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0D879D9A-43B0-43B6-ACBE-6F1D931201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EA5C6-AA2A-4FB9-BFF7-5EE521E0D82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D8C8B484-73C6-4FC9-BEAA-EB091A9919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791192CB-46CF-4FD1-A828-14FD05AC0E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BA90FFB7-F633-43F3-9F14-0849F27FA13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244A31D2-33C2-4F9C-BC20-10D4246534D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CCF70E2C-033B-4F01-AF06-8AFDAD18F9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C3C13F85-ABBD-4DAD-85E6-576ED29CA5C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9746AA6-B88C-4110-8577-354AB2DA4D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4D7134B4-2DEA-4999-B1BF-CDB13B5C31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9F55BFF6-9969-418D-80BF-952BA0793B3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62A2D837-E443-4A5C-B419-DE1AC3165C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477DD6D8-885B-4B0D-8FC2-B33AA4CF21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2A818100-2AE0-4455-91A8-32ECD56F59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ECEC2AFB-1364-4613-80CD-27148C9F7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78EC2798-32D1-4495-AF4A-037D480EF1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E5A178ED-F6C6-4568-98B4-4F6DA364FE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1D4399AC-5BD1-45CA-8584-8661D51FF5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4D5C378-3757-42B7-A623-33498052A2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6EBFEA8C-B2A8-49E8-880A-194FECF3E6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8E469628-E89B-45F1-84B6-13A50F4290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7C3AFF1-DCF9-49CF-9F82-9AEA63EC726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31DC61BA-CA36-485C-8C6D-3B95FF9433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0D702D4C-E702-4CAD-BF65-EFCBD90D2F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E5BD55AC-6E16-48F9-B495-270659EFF0C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789CD3D-45E9-4880-9AE7-BDF299C4BD4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8FDBB4E4-6FF5-430E-8193-D4B11D6C5E6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B79C199-4663-4084-9F85-823F72982C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9D3DE2F-BF3E-4579-8151-D83109D617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7DD9F9CB-5ADB-4AA1-98A4-5980BE04A9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9C3B3B49-0FAA-49CC-8D24-DD0E5F5DFFD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0430B7C1-DCBD-4817-90D2-EE81CCD0A6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A7481B23-FEA4-4EE3-8636-FF63CE54E31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97854756-2CA0-4997-AF16-39E0DBDD4D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C945E68-197D-456C-9FA5-3E1DA5D3C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E2DDD9-202B-41A4-B649-E9DD43546A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193017F-3B89-45BC-9759-8F94EC81F18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31C04D9B-FF54-471F-AE53-D80635D35F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13150C96-42AF-408C-92BE-F0BBF1FE23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57598D2B-F2E4-4884-9592-5BC988035A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A9C3DB29-4E4A-4160-B012-D8DBE8665C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6562BC10-2A39-4574-A790-D5B9591A3E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060B4AFB-BE29-4CF9-BA43-C06B97C6481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3A8384D-83CA-49D6-B8B3-E82FB21C43A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6EEA6E83-F07D-40CF-B207-DA66335E5CF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50BC133E-CF93-4261-AB16-EED7F1AC84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B2FD2039-830F-4B15-990E-338F681178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042AFB0-187A-4C63-B9CB-DB6A082F7A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1C13EDAB-5F87-4535-A32F-C37B60E724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A7C0B0B-FCB7-4F70-B832-BBE7E7F1D9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20D909C9-C931-4177-A15D-634B5F2890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ABB462B4-2860-446C-9B2D-6D067E2562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423EF559-5CD0-4EBA-9B81-55D01B0987E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0FDE6E95-944D-4D10-A241-F693BBA47B8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DC7EFCEB-29B0-43A1-95B2-D1CCF6B4FB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1FDD2AF5-2F53-4CCB-BC43-51C6E516C57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C7EB4B1-F438-46D7-83C0-6ED3352E6C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539FCE5F-F42E-4DD8-BA40-E28071EF0A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920D168-A454-4BEA-8C57-34BFF4323A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E960814F-59F1-411F-9889-79A31BB0B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BA40561-98D7-4A5C-830C-1F7ACAF0B3C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7CDA6327-218E-4945-A119-1531224994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D5D59DC7-1944-4A43-977A-0C8D12DF4A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A3C75DB9-F2E4-42FA-A5D3-5774E60349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0B64964-DAED-495E-97FE-D2B2694874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F16E242B-E4E0-48FB-80FB-E58331A05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4A7A0C15-788F-4C0E-AF16-55AA7DD62FB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70B6423-B7C3-4EA4-9276-47B1832F416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903EB4DD-EB03-4A1E-BE55-90FDBE3FA4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D42B6EFF-6499-489F-B33D-9B45697AB8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69183F42-C06C-48F8-9E7B-CCCF812649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59BC5D2D-F0E7-4140-8AA6-CB3368560E5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C51EDB8-D0A3-45AF-A3F1-7D86D5988B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DBCA7EFC-0F7C-4541-B0F0-663A7A24B0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F7F3F616-7BC6-4793-971A-A08CA5675C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FBB1B242-5643-48FD-9AA1-36813363B6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5B2ECBB7-BDDD-4D09-AD60-9FB930EF6E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3DE66C3C-2571-4B70-B66B-884EA8DC6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320FDE7-CE66-4EDC-9CCE-C9DBB68092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449E7DCB-52B1-4AC7-8C9A-93CAF1E803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ED14CC3-5947-4BF7-94C7-32B663062EE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525FEF7E-63C3-4C8D-8F5A-41213C1F0B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C4D5FAC9-917C-4270-8F1A-79EDDADC50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1C19ADA6-0E52-45DD-85B3-49FA00CA78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E4F13DC8-01EB-4891-99B7-5965FA3A8F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FCD7D1A4-916C-4D1A-9AB3-5B217009C9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6143DA72-8CA5-44CA-9588-CC36FF00BC6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0EB04F54-2D0B-4957-AF96-A069AFD8F8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9640641-F3C9-4065-95E7-03C5E7163F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36145FFA-E060-4B00-83AD-53961EEAC6F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B4AE275-6D1C-4FC3-8A82-7010233E374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52564F4E-250B-4799-9532-1CD892D433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DE26A201-1EFF-4157-A25B-C9DE012FE5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4341974-644D-47D5-A403-FD446FD91A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8BF78FA5-3AE9-4F9F-9B39-3D8C2E791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5B2A345D-3310-4012-B78C-19DB032C95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F5829D91-EBFD-41A0-932F-0E30E50BB7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0AB6C68-254B-4B5F-B592-5D19D1523B5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32E4DB53-D01F-4C35-8F40-EF4D4F9CD7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57FCDBD6-1B58-41CD-821B-70FA436C55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F68E520-71BD-41FB-BBCA-2EB711D1BA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91A5462-064A-4BEE-B3A6-3145EB6B91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DE50EECF-0699-4E4E-BA8A-7C2BEA8727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2BC17F2A-4DB1-41F7-A99D-D35ECE2FD32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EE4D4A2-AFC5-4CDF-9C11-4B7657448F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CAB6C54F-082F-4CC2-887F-A35011FBB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BE1E201-4310-4294-BCFD-894B8123811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F1E009C1-237F-45AD-97BC-94D8362665B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98FE9153-CBCD-40BA-98AB-33946DCA28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80D7E1D8-244F-4C57-9976-13597FCA38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0B74018F-EE88-42B1-ADFB-9F40ABC4A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1E19324F-4812-452A-9A98-AF570CF74B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B4601063-902A-44C8-ADA8-4185ADC0B56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9A570633-C580-4AA1-814B-913556BE1A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B3E4D82F-5619-4F8F-AAEB-9621287FDB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054F1DB0-547B-48C7-AFCE-64CB903570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35F3A986-DD63-4AF5-9B5E-90450546D2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3112356D-820B-4B70-B5F0-11BDF599F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43C23FD3-95FB-4068-B09C-2250FF6D3B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C2FD5529-B8C8-45EA-AC57-C2397EE70A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832255A6-AF11-4885-A8AD-6DA692912F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F2FD3371-E8FD-440D-96C9-38EF7F2131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E5E3947F-D515-4950-B065-8A425AB12D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CED4922A-2756-4A80-8502-01FC55284C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A9BEF804-284C-4B68-AB64-F8BE4903EFD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FA6982E4-4EC9-4ABC-A0E9-4E618290BEE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FB7BFEED-1C08-41E7-9C5D-CF287B0EEA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6528BD09-4521-4D2B-9D90-F376DA860E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5BFD8521-D107-4DF7-84F9-4A9BD5E6EA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3FDEE5FA-262E-4384-9807-18D6E70439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4C70951-36EC-4C4F-A239-4C9C470E3D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52734601-1B0F-431A-B051-E67D6AA1B4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DCB35F4-4542-4F07-B115-124D36AACE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C8B57B2-679D-4752-A5B7-5F8B6426123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BB9B194-E016-4FF5-A693-641E3F1A7CC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E4B6F13C-3B27-4D9B-995B-5E941237FB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3E5605FD-9F98-4F3C-B57A-276EF94CE8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03FE0EFE-A24E-403B-AEC2-3968999B8B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ECF352EB-17AE-435E-A9B2-9A4D4E6FF2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F2E7FC18-A4BB-4A10-830B-E4A28631C0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7655AC52-4DF9-411F-9F23-70050B2C09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685C8C6D-07EA-42A4-987B-B0F404271A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0359A275-B4DC-4C0C-B5C3-7679CA44F2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3C5794AA-6CF5-454C-ACAE-AD3AE56B0F1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295541FF-1996-4EA9-9D3A-208B0783B6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ECF20FA-068A-4A93-A4C4-1814C91D7BF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D79924A1-3C39-4226-B729-B6B77EDBA48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0C22FBBC-6FB8-4131-956B-DB6C8719032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893DF8C-F110-4C27-863A-0323872A8F4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77673185-3C51-4AA4-BDBE-B229D23164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9B35BCB1-A163-4829-B77D-FD32BFE53C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25EF11A6-B7AD-442C-A995-667DD88B4F4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68843BCC-B6F1-4622-8AD5-A5F3F5A22CA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E3B583D0-3C7A-4A55-A6B8-140B97F21A9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86DF2D75-39D6-49E1-B182-3FC535C080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7267AEE1-8C97-4244-B93F-7A911EAFBD9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1AF5CBB8-F82C-4C34-B7AD-DF8D754C30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B51767E7-C6DB-445F-AF78-A6BA4EA689F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435B17BE-3A24-450C-A01E-FBC86F154DF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8CF5422-8B82-4142-BEA5-3A190CCC01D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5654099-72BF-45B9-8CBC-4C1AA7172D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BF06DCEF-DB0D-4C68-AD1C-3A271C4E582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14B2AAF6-744E-4B8B-B168-126D7CA6DC9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DD93FDC8-41EF-4DA5-B787-C2DE719F25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FDE79AA1-CE14-4900-91E6-E90DDD38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D9407500-8D90-4B6A-BFC3-EE188C66B64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F28B3568-E3C5-4329-A056-34C0A3C5973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367329AE-EDC7-4525-AC35-EE3A01BE75C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716399D5-DD89-42B9-805E-31AE068080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36A2E258-F19A-4316-9842-1C11FB1A67A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71CF18DC-0618-447C-8AB6-28F9029F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2C4D097-3DAE-4A73-98DB-36439D48C18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B6511D1F-44F2-43B4-9502-47556FA44B7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EAD329BC-A677-4CDA-9CBF-7BF94A2C4B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498EC47B-5E75-4C7F-A80C-AC85D06806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31250AF5-A631-4AE4-87E0-887B1DFA06B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905263-AABE-4CE8-938D-2F7542F0074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B543D44-EB7A-43F3-B117-255BC5B0E8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4D03B896-A22E-4EBB-BFF7-62244CBDC9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71E508E5-AC9E-472A-9238-3C17C9C200B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E3614C21-45F0-46F1-B50B-80D49940E76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F1A42FDB-536A-49C8-BE10-5DD9001AA1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F30812-72A2-44D2-B42B-193A48D4A6E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1680C75-0416-4292-A825-1718638F0A6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721EED13-F0C2-4B41-96D6-347CB9351D0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C4BB9DEC-02BA-44A5-B7C2-D8A01FE3FC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9632EAE9-35C5-413F-BCCD-223A860540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E1570F0-A805-4552-96E2-B0D6FBC7966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5398CFF4-2F9C-4913-BCB2-7F7B0D1EA50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F2D7EDC3-F766-4254-ACFA-E5C4DE9ED5A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7A5644AC-4C45-494F-95B7-5359C4E2A02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A93707C3-8325-4D46-BB83-477C784742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5BA8A778-8CE3-42F7-B1AE-ADAFD92436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7D20A25-7FBC-4680-A3D9-E4BC70B90AE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EA45312-9A21-4971-85A4-EE14B06FE0B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9A3E558D-2782-44D1-A1A9-526018C521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808C591B-8DA8-4F7D-9A24-D0144A44DC5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F1E1A7C1-AC00-40B3-B85E-8C23932ED6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F834CA05-C222-465B-A61F-52EE1A4FED2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5BB30525-A4AD-4BA2-BAB3-AAEA273142C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5F6FCDAC-C3A0-415E-8BDD-3DC3593AC2B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6868CCDD-FB03-481B-A935-8BFA150416E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95AEE984-1F80-498B-8127-D222A29225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50B76C45-6860-457D-A5BC-2AD4D1B1D9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AF30CD89-C929-4C85-A097-5DDAB546E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12D37179-C381-4669-AD84-5B9AC933849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4679E96A-E25F-4563-8AE8-CBFA864D239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E0EA1E0E-7EC0-408C-AEB6-58AF19C053A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9A1FC486-98C8-4A67-96F9-7D2162F694A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75B2616C-47A4-4092-8CB1-0DA34E84B3D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4826A489-4632-47DF-A596-941EAAB0A84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B73AA172-CA3F-45A1-A78A-FB36D26AF2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8775118-1889-4F39-BAA9-FC4A0D0DFF9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12C4E5F2-F069-49B1-B47C-6DA3EA0F1D8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E03527B-926A-401E-A374-4E4E7E43623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9F15F82-3EF8-42C9-B73F-F4B9EA3BD09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DF0C90C9-28C7-4B92-89F5-69942F5EE0E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6397FEE3-E8A5-4597-8258-400A83DB7F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7E1125DF-EE19-467E-B67D-0AC21789FFD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0BB7C0A3-A37C-4DB6-9869-B0F9C8168B3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FAF402C5-F541-422D-9406-FF4083EC895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EAD87CC8-3DF4-4D0B-933B-3C1292B005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E2D23EF-5131-4162-8DF7-C0AA9390AE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BE1E4D53-2BD2-4A48-B611-9D6A6CF18D3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52BD72-90F8-4664-B872-54E8AE9DA2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865987-CA47-4378-8109-64CA0D378D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120B685-970D-4543-BC5B-23773F0337E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15FBFD0-BE6D-4D18-9DA5-476D83DDC70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B20C3E4-4ADE-47B7-A6E7-E349635B17B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D99159E0-C8E2-4564-846E-53023AE5BB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5CF0567-CA3A-4F57-B689-046A4ECED0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67831663-4D64-4FEB-83C0-0A81A0A790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CB153738-BB71-41AD-B656-D53804066A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DCDB1CD1-64A2-493A-82E5-D032356C2BC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5AB5FE0-3A62-4F6C-ADF9-0719B7ED071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D8AA9CC-600F-4F0C-B292-58F2355707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E164A76F-21A9-4AF6-9629-020E98987A4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B61DCCA0-A4DF-428B-9C0C-6E5F9690AB8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A6D5DB6C-38B9-4F72-A6D1-AEFEBC9BD75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9ACD3BAB-1A56-4626-8CBC-C3CAACBE4D7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DE1C6C12-F0FD-4545-B4C1-B9CCC914C3C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189C94FD-462C-46C3-B45F-DC42B2B606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CA20B580-8614-4D5B-AEA3-ABB79E0BF40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AC74C140-8247-4A7B-AED6-57A850E75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3243893E-880B-4178-A7C1-A1A65F722DD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C4B6B9F8-879B-4B3F-9B8B-3C61D95563C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F9129A2A-D7BE-4AD7-B7E4-6028F11DFFC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A1B2629-7B70-411A-8F09-A3081575029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E7F155A3-9C69-46AE-8F52-C5506D82459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EA9507C-8D7E-4CD5-BAAE-59B25DC1EA2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E3E17EDE-D41A-48A2-B162-82AD86FC58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2DFEDD33-5C65-4677-AA90-DD216063AAD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3A90A73-4AA5-49A9-BC8F-04DD6F07BC2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312CEC29-0EB8-4B59-878E-92EA0F2E0D9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C77C6A33-5EA1-4B12-AA89-0CE3CB77A6E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B823738C-0999-44C6-A626-4FBA8FA679A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AE7F3930-735D-46F2-92EB-7509D43C41E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802024FB-40F1-49D0-90A9-BBBB27887E5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F6273B99-89FC-4807-82C8-56BE37E377B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46E88E56-4A09-4B77-A8DA-BF8FD8B0EC1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8D0FC155-37B7-475D-BB26-8DA5134B72E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A292DFC4-3ADA-42AA-AEA1-0482FD3F0BD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56F1E310-763D-4508-9EB9-C693DE4D61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F5E570E-ACD3-4C2A-8816-66C4DEC9EC7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D7E3D268-5B6E-4DAB-B022-AEC6A3A0D4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7B3CB55-84F8-4A95-8269-D97899827E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C553190-F325-4E47-8138-9066684EA5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F57852AC-77EF-41F2-92EE-822F016F477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0C05026A-2E28-46EE-A3DF-66C63627020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0687E2F8-6DAB-4EA9-A6DF-7725FD3582C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1D78AC2C-044E-484B-A2DC-22E4B6AEF85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A8352138-73A2-463B-AF49-8B6C1DE1E28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2C99AA0C-783D-4C3A-8F2C-66787FFB94A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0A016C79-AA84-472F-AD33-CCAD6AE9EED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F4282721-BFDC-4E7C-8BFF-0634735693D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5BD00CF3-86C6-4E50-9800-8E844ECAEBA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ECA90091-773E-433C-B595-2C1FD2EAF68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E5D37C3-8433-4EF3-B6BC-90F7106A1B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AE547A3C-DF0E-465E-9C0B-81EF502F69C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60C780D9-E7CC-41EA-8DAB-1787F1D623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F1CA8541-B0F1-4C53-BE85-F902A1D4F8C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82DA3CD5-4A0C-4C20-A0A5-46DA98EC67F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A7CC7F3D-16B7-4163-B1C3-81D2D670ACE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CDEAB090-1E83-4495-ADD8-368A7B7B6A0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00A43771-2331-4C98-8D52-49297762CA5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963A8430-1BAB-46C5-9B5E-8CB83E89784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B7C4DFF6-3778-4F36-9A27-304D87A2C93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5A05678B-2364-4741-ACB0-208817AC41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9A2FCBE1-F79F-46B0-B3DF-F33EF67F40D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17FAE0C8-AE97-46ED-ACCF-259C297382B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5314A2D5-609C-49BF-B8C6-9402615C2F7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4D45736-ADC3-4B5E-9FA0-269F74CF923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4806D2CC-F84D-47C3-976E-0B85C2732A4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E683F761-19E9-4915-B860-CC2CDB069D2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7802DFA-2CA4-482F-89DB-65A87371F9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529AC24A-C37D-4356-A636-DC20C6AD30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13BCD7C9-2BB6-48A4-8EEA-B800F87C4AC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EA73DA91-1FA6-4533-A93A-F21767F2E80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FAC241C-E058-4AEA-AEDC-C00DBCFE3ED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8B2B0ECA-E8DA-4538-8D15-D7475AF631F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D6FDA39-ADEE-4D5D-BE77-62B238B162A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B10D8D6E-3379-460B-98D6-22CFF04AD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59C33E1-4F10-49CE-93C1-62121DD8A75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0E73C307-3B14-43B3-8950-AE30445E1BE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2F3247B0-CC38-4747-B217-55F84524C16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B823822E-1242-4CFA-8EA6-B55BBF9F0F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52000DB7-A0F7-4880-AE32-444E98AE6C0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A8EE8C5D-3B8A-4841-9FCF-FABD2AAEFEB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16D36783-3659-4DC9-AADF-3C6A1BC9C54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5171A049-5C59-4AC8-960F-630F2D8722F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7CB5752-2EC5-4FCD-9DC6-7A470D6CDD2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8BF19DB7-C721-4EC5-BF28-A8F1963DDD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74C89F21-9C76-4D0F-B91D-0C11C57AC75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BC65E186-8AFE-4108-AA6C-F666D21480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4C7EBCA2-FA0A-4F51-AD45-82762B955BF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C63FEF95-0963-44FD-B45C-16C9E9FC9B8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C062EBEE-3FA9-4A85-961B-95068E8ED19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611F41F4-D91F-43B2-8AA8-EE907765AD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FAB96DC5-CDBF-44C1-85A4-A90583CA43A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2ADDCB68-1ACE-4F99-9ECD-EF43E913894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88FB1D23-ABFA-45A7-A0D2-FF31270A51F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2358BB64-1C0C-4DFC-B2D9-A4AB919F111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1C9BFDF7-48F8-4920-BF31-3E11513029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3186C6CD-3013-4664-8C18-07962E7CDD3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61510496-01C0-4612-9712-D370333AC22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4D147BA-95AE-472A-870B-D7C0C715F61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B0048797-DE88-418A-9582-0ADFBB17585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395CD707-137F-4DF3-86A4-0DDB304CF11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9916E4E-1705-457D-BF54-C421CC93581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016BBF4-5737-4DD1-9BDD-FC822113998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C6722D42-42DB-4E7F-8383-99F6F4411B6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3CA53727-94DE-499F-9B65-7E0BA0072D5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8C94A73A-1C21-43A6-91D5-364377CD41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003B3595-2B09-43D7-9B7F-C5FC8C0381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6CC99077-89B7-47B6-BC3B-6721147A070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C2EDFB3A-CAC4-4D45-A6C1-52989395917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DDCB4DB7-9434-4DFC-8B54-F0FDD8AED6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82C0F01-9501-4107-9C5B-49B4D14B6AD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64183FE9-0262-4844-94C5-5D3A21DED3A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0D60E791-3541-416F-9360-4C8DDA4B0E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61158A-7CC8-42D0-BB6C-23B9D144A12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13E632FB-A656-4C2F-A409-3BAC4C9D3A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3A5E574-37D1-49FA-9975-C425138CBA2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363AD351-60C0-4221-8F1D-1C85FE46EFE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1DD747A-9198-41A4-955A-BAF145BD699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64671400-E34E-4E45-A550-A21E1FFA3A8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F4819BC5-7267-4055-996B-038F40F14AA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6834F44E-736F-4F74-AA44-E645557CE46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D570CE35-7374-4177-8803-16C9E4EAF2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D4C135C-4232-4FEB-A7C2-B840E9C32A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B556C9E7-8E20-48D6-9E28-C00F33D888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57E8F2FF-52F0-4F0D-AB9C-D02F72464D8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ACE86014-37A6-4E54-A060-F00500C099B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54A72D8-585B-4F49-88E3-A95919525A0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364D970D-5CF7-497F-878D-5B0C7B9D68B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40D6016-1992-4EA7-8010-69C7159907A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1C043F5F-DE9D-4059-84E6-30C5A57917B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61EC0995-109E-4A57-9E5A-D889DC3DB5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45D7A357-6488-42CC-9714-FC5B2BBC744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DB7DD521-7FAE-42A7-98AF-E5839E83591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21F165CB-805C-43E9-AB21-C0D2C94369E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066CEBA3-8094-4AE0-AB3E-16548053C7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F81A0597-7750-4B45-A2F1-EF972C3BCB9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7911D6A1-D43E-4E0F-8214-B1A9AC9C739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4AA0AC3C-8B8C-4168-B4C7-F111CF38B0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A6C623E-41A9-4163-BBBF-91E0A83686D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38BBF0C-B67A-4CB6-BDCB-609B7231E48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126652C2-9B6E-4442-BB37-CCF723CDAF8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95F14EF0-F269-4283-9D34-5AE78213F3D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2E10B32D-775D-479B-A2C4-E83AFF071F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690AEB68-6DF3-4AF5-B20F-2BA770DE13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EE634F1D-BA58-400B-92E1-E589F240629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3C3D5456-E9BD-49D6-B8D3-71DFAFF039A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A6C4EE46-F781-4B93-9881-1136BEF7522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4DC4AC7E-6F60-4020-9CD6-1803DB5516F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4B6658B-6736-46FE-AF4D-29E501C8F44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ECCA359A-A567-4708-883A-C0DFDEF62AF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61A87C7B-3AEE-4878-8A04-D25873B360C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F5BCBEA1-24B3-4BEE-BBB5-BE5FB7FD094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D6D40C7-BAB0-434F-8DBC-9100445A0C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1A1F633-610F-4AF5-8B28-87B1D943832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DB703A71-9BF3-43EC-BE9D-9632CD1B5AE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649058D9-4692-403D-9717-CA85227C63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40CD8B2D-E3AC-48BB-84EF-268A1A2C517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CA4947A-D138-4E51-A3A6-B068EF92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0C4B24ED-BACD-4B59-BB01-8F0CB0D61F6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7077B3EF-F8BB-45D4-9B50-F86289B9B9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220401D7-E08F-40D0-A860-2DD049DCE48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F3F85A08-50CD-45A4-8EED-1EF9A6F339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234309D5-4DCB-4506-A692-F3B2B2C6FBB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CA045BE4-A4F1-4346-A6F4-417083C0EE3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B6489D72-78F3-4EA8-A463-2DEAB68D8D7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27FD61E-C8DF-40EE-97CB-D115CFA1F4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8628B5A-4A5E-45EA-B21E-2F6FDB5EA8E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9F362548-D380-4EAD-A21E-6BA31326E18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F3AF5E41-3C75-46D5-ABB7-A9A84341EE4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E4BEEB13-2839-4652-B959-2C661A068E2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7A3FB193-250E-4CBE-B95E-F46D54B2F1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B5BB2C2-47CF-41A3-8EA2-E90D52E6B7C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C7DAE7-90B5-4D52-AD7F-AB8962FE90C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866E281F-CBC0-4307-950B-4627819C6B7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DA046897-8B20-43C0-9372-F5A8DCB3AD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CB263C0E-C892-43A6-80B0-FE424FE768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28CDE834-3EAB-46A0-88F7-AA7F432B45C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9A1BCC9E-7A42-430A-B52C-5B884EA4A62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553BE9D1-05A2-4FA4-A80A-32E177E8BF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49AC922-0B46-4FD4-A077-1447F1D48E7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86C9091E-F82B-49DD-8276-BFC47056A04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7F9745E-411B-48C0-A619-0D3B9E74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402AC152-1B1F-433B-A294-F9B3C2C4A90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245037DA-D5D1-4ADA-A4FB-479640ACBED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94956436-452E-4C56-8F97-02A1445A863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68ED5357-E961-410A-9364-BBC24ECA005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0290BC4E-D72C-4914-B43A-FE5DA85BE77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F0A9F4C-5742-4254-9E6D-72F31F5811F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A2EC0BDE-CCA4-4B74-A46D-AB18314701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97A7E3EB-9166-45CE-AD35-33A2DFFF71D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745A614-5B5B-439A-8749-727E375554D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D3FD88EB-8F64-4385-B23D-FA8ABC60FB8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A6333ACC-3B42-4CC7-9CA2-328C4BB712D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9C51CC2A-4D32-4E30-83B2-A453593C78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BB1F4DCD-737A-4614-BED7-1E91E114F37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7D06869A-FBFE-4FB0-B62D-DF6AD3CB035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463EF7A2-A316-435B-94F7-AEFC4882483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03878BB-93B7-4876-AC4D-B2B28D5FAA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2EB654A0-C5F6-4096-A4C5-B67E3E0718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7A39D084-6AB3-499E-8588-F497649A7DC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495530B6-5EB6-4243-AADA-6EDBD5AC8C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68471D7A-848B-40F8-B92B-23CBCBBBC0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41B7BE2-8A38-479C-9DEE-DDF0AF33B88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FC070BA0-2A7A-432A-8872-74BFB154D1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65B2917E-BAE1-4C89-82C3-91FE77EC096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147ED387-DFF8-465E-AB05-76E1FE938D9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6556B4EB-D112-4FB3-B8F0-6C9F995A2D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AE16935-F1F0-4360-BE6F-D3A867B061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D059FBC7-16C1-4BA8-8581-5526EE3A39B0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A854F03C-DAE0-4F2D-B596-A0BDB07D79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EBF07275-38BB-4A38-ADF1-0B1A7A8252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9F99648-1D43-492D-AC37-2CEC0CF15ED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A16EADD2-1CA1-497B-B8C0-3C97677B401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10B35AA8-A497-44A1-A5D7-09C351B173B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9DBA9BEE-C489-4164-A55B-7A0B46510BA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0B5AFE22-7EFC-4754-8512-786A3184165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B49B8A51-1757-43E2-A769-5724BEA2613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17A20DFC-FD99-4812-9BF5-2EBF18D159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C14D037C-C67D-4ECF-943E-F3EBF880D0D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BC43D3E1-F2A0-4197-9AA8-F003422C7CD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7EAE6EDD-EA51-42D2-A724-06EBAC6477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7F774C4-4D74-41EA-80A4-9EB25D4F4A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E8359E02-ECD7-47FB-8C99-C7CE9F72D9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BA077844-256D-4EA8-BB07-2A1E5D3194A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2ECE8DA6-A0F0-439B-B6B8-DD3169E46B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76E44D1-21FE-4B84-BB71-EADAD51AA81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E775046D-0470-4BD6-A216-C7050F0253C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68B6A15A-BB22-4EC4-A33E-E6FBDA58319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3C2A14D2-DBBE-4CF5-9021-95FC8542664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B4AD9F3C-AECB-46C3-BAAD-CC96C4270C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CDBCC99B-3EB1-4722-9C11-3075129CDA7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4013578-C6E2-46C6-A958-F4711CE7C96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315D2837-12B2-4D82-A6D6-D5B72FFC75E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B9C5650-8059-4017-AA75-D73C4DCC889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D849F318-9860-437A-846F-35DD84345B9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58E16C8D-0742-4E21-8FA4-01AA1F900D4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DADF333-ABFB-4061-81EF-E6D562EAA0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210A0770-B95F-4CFA-8264-D4035E591A5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030F35AB-5C6F-47AF-89E3-2218C280BCA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B724F906-2494-49E2-A4B9-6B7C6093FD3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99373D7E-822E-4FDE-B795-0CA88FBC429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AD8649D0-791D-489E-AFAF-65B14B9BDA5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9D7170E7-0485-49C8-95CC-A8951DE0D3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293FDEA2-32DD-4011-B790-A14F4800151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F683892A-4CA8-4336-83AB-4E71E2A70AD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84C4709F-81A3-46F4-9529-D230780D397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B841258F-EFCD-40EC-A01B-D928EC3A8F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DAC9A6D8-FC1B-4AE6-9CC1-E8FBD6393EC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DBCAA9B4-ABF5-49DD-A803-0052E104A1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3C1E812-9F14-4CDC-8947-EDFD9DC75AB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A9ADCBDB-4DA1-411D-9273-E74C6ED7850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B1512897-B345-4817-8C8F-15EC95F1088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F5580B9-010F-47D4-B7D3-08A9BC5A502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0F197A1F-2B9D-4022-B18A-88F2EEFA23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5320062E-0C15-4453-821E-F265F50A656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A55F9F63-D310-4113-B3A1-652AC5997B4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ECDF4CBE-859E-490B-BDD4-1417328FC9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8E90CB3D-79F7-4DCC-B6FC-094FD80F91D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A780D23F-7A08-4923-94AC-6A63EA044E0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AF437A7-68EA-4018-8BB0-7E015E2746F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B4B6220-1F64-4BB2-9FD2-9A6EB62EB8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9B89FF7E-45A6-43D2-A151-801F45121F3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C72801B7-5800-44ED-8C1C-855577B530E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D65E22AE-FD1D-4A66-9509-880E2900681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9C18B88D-43BA-4AC1-AE52-C96AD4CF48C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BAA4E7F5-8D1D-400C-AFD4-496789C41A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FE354796-926D-459B-B11F-AC5BF092C11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7D89DF7E-6F6C-4190-85F9-8B8B73B2BFF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49D16394-6BC3-42BD-8CF1-A5B79AEDB79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ACF25857-CD78-4865-B1D5-77EDF37ECF3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091FA842-6B26-4DA9-904B-215667373FE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37CDCC4C-470A-478F-8E28-D704CD2C44F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6B05A97-789D-4EF5-9D5D-B10B2FD24E6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2085BEA-A61A-456B-B8C2-DCFF014D8E5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AAAAE3E-BFE3-47BB-932B-DB4BD83A56C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699EA8DE-28F2-4296-9028-D68326947E9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EB23F16-1677-4EE0-A301-09166AAF067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14962FDF-3E48-4ED9-9EBE-69F08740FE5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16F7DE01-2CD0-4340-A94A-56B491AA811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FD2CBE77-DD2F-4348-853E-F64910EB30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555CFECA-09E5-486B-8D96-2978333B92C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524CD87-9781-4711-9EC7-6BEF82AC13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DD42270-3E3E-494B-A6DA-5D13CF68197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59BC5C77-2ADB-48BD-999F-FAA2ACD2E01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1DACBEA4-4939-4FDA-B0CB-41589D860D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8C347C9F-6A86-4CEE-91CD-43076BA0B64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8D40793-9AB0-4C71-8F83-327A5479CEE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20F164A-A19C-4EFA-B558-0B5C995F8A8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8D7D4DA-D767-4C95-BCB9-A11D2BC098B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D6B1827A-9439-4FAE-8957-7622BE6E0F6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6EB46E3F-462C-45F6-8619-B117DD165B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D10A5FF-8229-49AE-A075-E53596F393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37C94789-FAA1-465F-8139-E4756C0486A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CC7512-301A-45A1-AB69-452DB94C4B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5005356A-99EE-421A-826F-6E04638B5DB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94E394EB-3CB4-489C-9F42-7DAA40F7580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9108B4A8-E79D-4C36-96E5-6E079E03E70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1BA9DE05-A2F7-4817-98A7-36F58824CD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E063F56C-8179-42E2-A1DD-18346FF06D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DD89CD8-598C-4B15-88BC-B6C82597CD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08DB4FF8-449B-4B26-9A04-4759DCEFF8E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395D33CC-F54A-434B-827C-81B9245EC1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2C949D76-2D25-4AAB-9E64-123D1353AC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7D251361-D0C0-41EB-8307-3EBDFE716F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F4F16AD-DB9D-4A06-AC48-DE2509551B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9546194B-F4BA-40E1-839A-3354B2BACEF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12C0415-344B-4030-BCEA-55B925E65BD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FBABB8FD-A0A3-4CF8-B23E-614D0900BA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5373810F-A764-4601-8FE1-B5D7618AFB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336A8519-8220-42A2-B650-5C407BCA8E8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80A4DE7A-D051-40F1-A5E5-9F2143CB8B6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6689BEA0-2A55-41CD-B7F2-20C56CD6A0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99E80820-EAF7-4F67-9523-4AFEEFBB66C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A6977B76-30CC-4785-A17B-ED8A9FBD951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1289FBF9-B9AD-434B-A7E7-27D0C103AB4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2E082E65-4F4D-46BF-86F6-84E3B9DD178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82A5C348-4DDA-44EA-B488-EA746CE98DD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0490E67F-1B83-4839-A601-75D7A35FA7F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F7571886-68D8-41A1-8FD0-2A6D2C008FC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2F66C72C-72FE-4C91-B5B9-D39DC2AB468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245CB650-91BE-40CD-9ED4-5B7C67F31CA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66DDBCFF-10E7-4325-A72A-E67D513460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2FC3599-7202-4260-B996-116EA07C44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795A8B87-FBD0-4B13-A0F5-5C76009ACF3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F3AA4350-0DFA-44FC-BE97-C63913B4A79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58591E1E-042A-4A43-9C84-DFF5765560D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870076F0-1E2C-42B0-809A-07932E55641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B97EF013-ED67-48EB-9091-81AC0425DE1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733ECF5-1B25-4885-A40E-1EC8B3948B9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ECAD5C7F-4578-4A6E-B2A1-028ED77100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652E6574-11CB-46C5-BC28-ABD788B203E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51A9FEE2-AD1A-4AE0-A754-60A3A2F1AA4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2F106DA-6B18-41CF-9B1D-8416A824E32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FCBC044D-1185-4861-A96F-9D11F215C7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9EA5AFD-EEF6-4C92-9251-9DE8A01C0D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4DD7C1B-F4A8-4669-A05D-7A0A1D55A84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0379B94-5DB5-43A2-8B05-0230066214E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5AB75669-7669-4A16-A1EE-1AC8725C945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77B304F6-B72C-489D-87C2-779C871491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02AEDE9E-970B-4978-955C-DE31333DA5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B641F83F-9955-4983-9448-6B532CCDB1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F2C92BB1-BDCF-4354-8F46-48B30928B1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3389D326-7617-4967-97A5-42D27B36A0C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E6A57E88-28FB-4B22-B51D-4CF2EAD1F6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24C6DED0-D7A0-44CA-9265-FB86935E94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C39152A8-39E5-4B96-9ABD-C775A09F2E7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736D7497-3245-4CCA-BAE3-EB664D0CE03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244C4EAD-FA3E-4460-8764-9EBF090139F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6CC6E758-7E0F-4F47-8057-775E6B7CECA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092F4A3A-1DB8-43A9-8373-268A5333D9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2D6FC5A1-752B-44CF-8EB0-ABCCDC37B32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4DCC3FF-BBEA-4637-8FC3-4233BDE1722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22E036D9-CD12-4424-B637-22508BE1934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3E6F2BB8-3A0C-45C0-BF8B-B006777D46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2C8289A5-08E8-4C74-8B60-8C5A580E67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B416B298-BFB8-4EE3-AFFF-BD85E07D9CE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6352C313-2214-4ED3-9F90-9F5A45E4550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C7ECC0E0-9D44-4873-ACB6-927AF32EF57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CE6642A-FBFE-4098-B6D9-F3A5CE02B3C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77843660-D8FA-4D12-BDFF-B2F60708355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8DF58DE2-9C2A-47B1-AAC5-BC8E9409DFE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8AA6E98-1CDE-4583-B553-041F3692FFC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21C53DB9-4EFA-4B34-99D8-E7F161B9609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A54F3FA1-A243-4725-A76F-F3BDD14685B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47972C7D-31D0-446B-B9DA-E4902E24FB8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3FCC2848-7168-494B-9FF5-8BC7B0C0CC5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4E614F1E-2911-42A6-9912-5E2704AEEE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F6776BF3-E386-49D2-8B45-DD301CBEB0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E3D9BC7D-873E-4717-A4B8-9B255F568A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7785DBC1-3AB9-45AE-A6D1-B564584DE5C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5C629AAF-A163-44E0-8B53-D655822D8C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788D9A28-60C4-4A92-82EB-0DB6B95C83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8B0CA82C-3161-42C5-8F7E-E83210B20D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304447AF-B343-4267-9BE0-8E96548B31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056DC353-9C17-4A9A-A772-B07C53F06B0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EE785274-0A17-4DBF-BA54-F7A4CA304C0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42A9F5A3-122E-4C33-BC73-EB21D5D001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ACEF1E56-060B-4520-83D1-B83225834C4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E2406676-7BA7-40A5-A4D6-208C02D3DE3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A40A31C5-7287-4026-828F-B0BACEC5BF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E80ECF89-BA60-4B11-82FA-38AEA16613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1712F426-5152-4970-B438-68DAA20C75E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494EA188-CAE6-4E9C-A7B6-23E40944F61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E16E855-38F7-410D-9F6E-786B7C8837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7B772A48-D4EA-4083-97ED-55E6A3D2BF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90503F6C-EE33-4D13-AB1E-47AE6675B37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99A4A6BF-9981-4C3B-8F88-D108A6B7A13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8716A3FF-AE4C-4C08-AB00-EAF12B0C976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27FEE075-AC4A-438C-8BB8-E21D43A2762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032A1E3-99AD-4F17-B9A0-86E5E188362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285983AF-9B48-4954-A019-A7321CBCA2D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066B5702-04D8-4690-867B-1EEA17D7919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6A66E93A-34DD-4D87-A4E2-E2135373C11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4C0643BF-E4DB-4426-B11C-EBA1137932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826BF0E-14B9-4496-9E2C-B7DD72EAC3B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B7AFB66-5A35-42F1-886B-00A7278603B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A938B118-E853-4B40-B11E-AB145063BCA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791E51A3-2077-4413-80C9-F3FB9B9A0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92BA691-5390-4271-9290-F949EA033A6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FC4EB54-E5F5-4B66-A89D-3A27BC4DCE6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30F7532-6DDE-4A2E-AAFD-D7659EDC83E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445A0F13-7BFE-4C2D-8C29-2A915E68D0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AAB6062A-B0A8-4E2B-91ED-11FB7A02569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41F6791A-D9E1-4823-994D-077835B2266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A6B4F414-EC5A-455D-BDC0-85B64E567F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BF966ED5-2AE0-4BC4-A01F-5236705834B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D8AEE161-AE74-47F2-85FD-DA6F3BD4FB5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E2BF8E68-7742-4C80-8C73-12EF91821DF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53C714EC-AB70-45DF-B781-36151795FBD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27070FD4-E224-4FDF-87E8-30454D1298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9B4CD6-5EB5-4649-AB8B-159D50F517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6B68A0C-E774-46A8-B456-37D0151673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1E412DF3-CFA1-4C80-9116-E44239EE50F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18B5E98C-E0CE-4C20-B3A4-55ADBCB5C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56D797D1-D74B-46DA-AFAC-D6EE8538861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487EB773-D3A6-44C2-9637-D23FF86A555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11BD6660-8AE5-4BE2-BEB7-4FECAB773E8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437861B-D429-4EED-BEA0-318F52024C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8F768A5B-FF55-4853-AE32-294219FCC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4F5282BB-7B09-499C-A495-00D144680CA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8AD00F0-EA6D-49A3-89DE-3932D02207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546256A-7BAA-434B-982C-3E9342ED90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F46EB845-AA1C-4F2F-9039-97656BC787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B5054E6C-A87D-46B2-8D61-835C22DF16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9108AE1C-1337-46E0-AE2D-C83952B2B1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2E2DE261-6A95-4F0C-A593-6BBCF4BE426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3F789481-AD5E-45AD-BCD7-9C93BF2DC3F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06E8879-80FC-484D-B41F-D90D3FB7B6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CED654BE-E658-4499-9A23-450B41C5154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2AC06A9-0622-4118-864C-CEC82A940F2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0D9E1CF-3643-4F6E-8175-771CD055470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E715073-A4EA-4F42-AE9D-A3D1E621190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301EB3B5-44D3-4C2E-BAF2-5E1AFED56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2C4A6DF0-E102-4D95-AF47-7608D2DA774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9500BB1-4EF1-4E45-9CDF-44C6A1A475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C01F6123-4CBF-4B9B-A50A-7EE53366261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042D8C40-5095-4824-8EAC-9AA1005220E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DDC0F63D-31D7-4396-98AA-26CAC8FF68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25B0518B-8D30-489B-A2DE-E553C0B901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10A7F763-63F4-4747-97F2-C2B62FA7CDA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BCC07AB8-1AEF-4CAA-A946-AF0DBAB3FA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263582-31A6-4FA0-B4AC-FFA51D17011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78D8B9E1-C96B-4977-B512-DBC3A83818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F9165C9E-001C-4FFF-B6F3-2040F777FE3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7C665F38-3D6E-40A7-A6AF-CB5319FA806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6D5D35D0-D7F5-4D7B-A676-8960204A952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191B4379-E232-40AD-90A8-69414A9FD97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5CA360C1-01EA-414B-8B43-5C493AF7B92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BB7C0045-C7C2-49B6-9850-0DB1F7CDFB4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99DF530F-D888-47B6-90D0-F739C096B0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CBE973E-0DDF-454B-B2FF-11EDB604E13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8BD614B3-26B8-4259-8697-6A2E78834DA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ED5D6EC1-A9AD-405A-B952-4A2483D71DA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0D79FD9-15DE-4C8E-A791-B488EA77852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F08E8D58-E2DF-43BD-914D-9A7039E15C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0C2D3B33-C816-4AED-806B-EE0B2E80408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D8726BED-9A40-4B7A-9B2D-260AD86AA7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B1FB77D7-00D5-4902-8926-8751DBB1937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9D69785B-4D89-4EBC-AAEE-0D9DE2706F2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D92835BE-A149-461F-8C5B-939EEB0574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4FFBA807-F7D9-4A59-91E9-132CC430CD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E9C298C4-205E-42A3-B03A-9878B9B5639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638D038B-DEF2-4C46-88BB-06AD6D422C1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7E057667-4BB1-42E8-9939-01DCC0934DD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BDE479F0-C63B-4C88-9B32-7838187B02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8EB3FFFD-04AB-473C-98FE-7D1DAD3990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A1A2F19-D213-4B52-999F-647DD891A86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7A6552-4015-419C-9863-6241F35C04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62EA66C1-DEAB-4209-8165-8E999A6EC5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11712BB0-35AA-4CD8-9880-223AE001D6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980AC38-5D4C-4C45-8559-C6771E2715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F33CD0AA-DCD3-490D-8850-3B9B4D7E4D1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3DE00D84-B5FB-4430-A766-A62CF8B3CB0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17F00C-1B17-496F-90EC-DAA53B0A1FA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F40E5009-B036-4081-BD0B-900B3A342E6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52204B4-BF1E-4ED2-8F18-4D00A27DA28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F0E2999-4FDC-4638-9454-C247A098161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F113522D-BEC1-4035-B385-99E87C4219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30029CA-1970-4B26-8B81-10C1A314714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E0FF28CC-F20F-4F18-8125-B185C86435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5CFC246C-37F5-4884-99A6-F9939CEEE6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D3F89BCE-DA8C-4690-8362-2F4776F6921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2B42BA7F-1CE6-4656-A236-C7A0CFE9100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19F945E5-AAE6-4E52-9577-A436E026340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BEAF4BD-B266-4486-92FF-86B3F8C532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9A2C539-C42D-407B-9733-B6FF9B1426C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82E3B9ED-C85D-422B-BF76-DF5579D9318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38C7EB2-5457-40F0-BE46-51F599E920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6A7DAA34-79A8-46FC-A676-7CA6C5A86BC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4F32C6C-C5D1-47BA-B5CD-71C82ABF88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39FD3301-3098-4DAE-9993-C591CE6EA9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A9FC000A-C2B2-460B-8B71-B4B08F608F3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A927A05A-602D-4AE9-B916-5C809CA4CFE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359FD1A-8C83-488B-9681-A7A25181D6F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E0C218A5-4138-4EAD-BCC7-6CD50F550A3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B240B07-85CE-4F71-B969-3B58656B00B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44F31F-1B53-4373-8692-2AA4E0A43D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4F954F4-2987-47E5-AD68-312B2ED877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5FACA32B-93A3-4143-8DD8-DF59A78D754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80784155-7093-4D70-870C-DD8BA879B38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4BAEC37-9D69-4FAB-96E3-A226691835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37D60082-B485-4258-A9F8-5F97B5A872F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BB74646-1065-47E9-812B-BF33889143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D05421C6-4100-4413-9958-08EEEC391C1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009B39B5-FB0B-4B65-B9B8-355877DB186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224F5D15-C539-4F9A-922D-FAAD1F80F7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31298741-F8A5-43F6-AA29-64A97988A24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218CDD33-6B9B-4466-849B-DD4F668145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4ABB4F46-1425-47E3-A61E-52377D4722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B25A68C3-F391-487F-A2CF-822303979F7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5340170B-20A9-4AF5-8F5F-B3232CEB8BE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3B3A78C7-78F6-4488-A5F7-A0F8A14D47D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C946A43-4238-436D-B601-6DA3BC0A7A2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FFF20083-4C63-442D-8C4C-291A9E99863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64C57260-CE52-42D4-9611-C1340584C4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A392A34-3DEC-4351-A7C0-9BBBA9848D3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87F7B50C-B603-4B3C-BC8A-97DA4DC11B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ED7063F8-5457-40F8-B693-24A10B49519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77029F7E-9391-43A7-8D62-9B80495924E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814B9AA-35A7-4506-9688-6DFDC440D7A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7C80C87E-1E7F-450E-AAD4-7CEB64BB48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BFFAAFDC-2B58-422C-9337-B52465D6898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5733A1D2-4AB6-493B-9269-C9A905E62C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704835A-8C33-4C69-B070-0230EB29B94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F58F72AB-F986-4411-8DDE-28C2B03141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0DA0E0BD-CBB7-4E26-A80D-7AB7488FA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F7B4CBB-DBAE-401C-99AF-7AF984FF6F1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ED89C63F-98DB-4AA6-AD16-83DA5BC20E7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856F4508-9934-4323-92A6-66CCDC22259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CC5AF10D-F828-453D-9562-21A4C7FA1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71A42703-7476-4717-A210-AAEA3FDE317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7E50E164-9E1C-425A-BE87-F9269A41D06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C79287D-A4E9-44B1-859B-DB9E1BF975E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7C2A19E-047F-46E7-AF69-7BCB73117FC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42893FA-B4FB-435C-AA5F-780EE3AB8FF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52F207FD-B4C8-4110-9748-043DDB38C22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3B199CFA-5E53-4F68-B310-30484D72988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2993F2C8-8E65-439C-A2B3-30C204B99C9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9B633AE-F68A-4D7F-9514-9E243604AB5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2816399-8493-4F92-BE4D-A8C923B650C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2B312AE7-5A13-4AEB-BB45-39FB122982E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59CEC337-49E2-4A7F-BFCB-D86DFEDACC0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47811174-F943-4BD4-99CF-702CE1BF8A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C6064F1C-DE27-4FA9-808D-D5C820A33D8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AC2AD67C-748C-4FB9-BFF6-2BA76B2F0A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6FBED7E9-17AE-467B-9C05-61FCC8D3200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D3D1E29B-0ADA-4AB7-BBC0-D5A0055B9C2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BB5570D5-B230-49D1-ACFA-55CEC0F8C95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DDEE4BA-BFD7-4B1E-BF4E-FD0EF1730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DAC4C901-F050-4F99-8C87-DEE8746734B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3707DD7D-048C-44FA-A833-58AA8A9C64A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4D0035B4-4CEC-4084-B310-D9DB787F92F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E9016A41-F12F-4E21-AB5E-F2370927DD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52E31DFB-ED33-40BE-98E2-DEF8BA2974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C4DECD7E-91ED-4060-9FEA-CC58025286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A1901EC-0C9E-4659-B396-7A71FC7D64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4AE0BF8F-2B94-47BC-AB4D-88F675A006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431E51EE-F52F-440F-82E9-1C5C54BB158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0BE7E565-E2CA-400D-A6C6-FA92FBC1272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45450204-0C60-470B-BE1D-882C0B766D7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CA2913B-D750-492C-B131-582C039E9B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59903A9-2DE1-4732-B1DC-E6C5F7FE6FD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9687D1D7-D917-4BDF-8BEC-5A480EC33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058BA65C-13B2-4AFD-89EE-E81A9A519C5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4FF3B3A3-047D-492E-A2D4-4DFC1E41C81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6A8146CC-1973-4B5B-8267-560A18D102D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5BC8922D-D173-4159-8AC4-6B3547DDA2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9748FCDE-69AE-453B-ACC5-9E1E34A8B8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DBD791EE-FFCA-4895-B843-4A8A1F150F3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977AB60E-53C1-4EF8-85AA-80E8735E0CB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598809D9-A2E5-4125-A268-339D0390F1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859059E1-B729-46F9-917B-B84A36179F0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038EA63F-3DCF-47B1-AA41-567416F6D65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88E5FC84-3017-4FF1-AFBB-53F96BF4F33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D8942741-72BA-4682-AD79-0A76674E68C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D5727397-8C1E-4FDC-8AAD-1718BA2699B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72F88650-F4FE-4452-A131-0A51A43CB6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A9EA6AC4-3015-427A-B0C6-528FD45BEF8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3D540627-C184-4F60-AE74-F42797E75B3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DBC7246F-75F3-4ACD-A45A-EF762B9239A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B60A713C-5E4E-4F94-834E-ED55071201D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1CDCC666-A242-41DD-98CE-26EDA53A3C0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21075CE3-E44C-4EB5-99E3-44F558A6119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A0E0C37D-BC71-4FD6-B086-F67B766F95E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6535124-7FFF-45E7-81F7-729C3D4AD4D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521815D5-C0C6-43BD-8754-8630857A1A9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16</xdr:row>
      <xdr:rowOff>0</xdr:rowOff>
    </xdr:from>
    <xdr:to>
      <xdr:col>39</xdr:col>
      <xdr:colOff>0</xdr:colOff>
      <xdr:row>18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C07A411C-7048-4838-93B7-C479D9BCF0C4}"/>
            </a:ext>
          </a:extLst>
        </xdr:cNvPr>
        <xdr:cNvSpPr>
          <a:spLocks noChangeArrowheads="1"/>
        </xdr:cNvSpPr>
      </xdr:nvSpPr>
      <xdr:spPr bwMode="auto">
        <a:xfrm>
          <a:off x="9283700" y="295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749C9531-9C38-4B82-AC23-21646A32DC2A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16</xdr:row>
      <xdr:rowOff>0</xdr:rowOff>
    </xdr:from>
    <xdr:to>
      <xdr:col>43</xdr:col>
      <xdr:colOff>0</xdr:colOff>
      <xdr:row>18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6F9C24E2-B700-470A-9995-124FFC22E2C1}"/>
            </a:ext>
          </a:extLst>
        </xdr:cNvPr>
        <xdr:cNvSpPr>
          <a:spLocks noChangeArrowheads="1"/>
        </xdr:cNvSpPr>
      </xdr:nvSpPr>
      <xdr:spPr bwMode="auto">
        <a:xfrm>
          <a:off x="10356850" y="295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15</xdr:row>
      <xdr:rowOff>152400</xdr:rowOff>
    </xdr:from>
    <xdr:to>
      <xdr:col>46</xdr:col>
      <xdr:colOff>12700</xdr:colOff>
      <xdr:row>16</xdr:row>
      <xdr:rowOff>101600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C2C2E056-32CF-4810-A91F-7506FA559D72}"/>
            </a:ext>
          </a:extLst>
        </xdr:cNvPr>
        <xdr:cNvSpPr>
          <a:spLocks/>
        </xdr:cNvSpPr>
      </xdr:nvSpPr>
      <xdr:spPr bwMode="auto">
        <a:xfrm>
          <a:off x="10598150" y="29527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26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6B6EB850-4FCC-4A15-B2C9-9FB6E0928317}"/>
            </a:ext>
          </a:extLst>
        </xdr:cNvPr>
        <xdr:cNvSpPr>
          <a:spLocks noChangeArrowheads="1"/>
        </xdr:cNvSpPr>
      </xdr:nvSpPr>
      <xdr:spPr bwMode="auto">
        <a:xfrm>
          <a:off x="12065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5B7362E3-2343-4260-9E71-5A56E9CC2C0F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24</xdr:row>
      <xdr:rowOff>0</xdr:rowOff>
    </xdr:from>
    <xdr:to>
      <xdr:col>11</xdr:col>
      <xdr:colOff>0</xdr:colOff>
      <xdr:row>26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95F15237-2161-4C90-9484-C4E29536E06F}"/>
            </a:ext>
          </a:extLst>
        </xdr:cNvPr>
        <xdr:cNvSpPr>
          <a:spLocks noChangeArrowheads="1"/>
        </xdr:cNvSpPr>
      </xdr:nvSpPr>
      <xdr:spPr bwMode="auto">
        <a:xfrm>
          <a:off x="21717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23</xdr:row>
      <xdr:rowOff>139700</xdr:rowOff>
    </xdr:from>
    <xdr:to>
      <xdr:col>14</xdr:col>
      <xdr:colOff>0</xdr:colOff>
      <xdr:row>24</xdr:row>
      <xdr:rowOff>101600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1FFE9DCA-B632-42C6-85FA-A1C8ECE75E71}"/>
            </a:ext>
          </a:extLst>
        </xdr:cNvPr>
        <xdr:cNvSpPr>
          <a:spLocks/>
        </xdr:cNvSpPr>
      </xdr:nvSpPr>
      <xdr:spPr bwMode="auto">
        <a:xfrm>
          <a:off x="24130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24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6D86BFAB-0EDB-49D2-9FFD-17E9B8DE905C}"/>
            </a:ext>
          </a:extLst>
        </xdr:cNvPr>
        <xdr:cNvSpPr>
          <a:spLocks noChangeArrowheads="1"/>
        </xdr:cNvSpPr>
      </xdr:nvSpPr>
      <xdr:spPr bwMode="auto">
        <a:xfrm>
          <a:off x="31369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23</xdr:row>
      <xdr:rowOff>139700</xdr:rowOff>
    </xdr:from>
    <xdr:to>
      <xdr:col>18</xdr:col>
      <xdr:colOff>0</xdr:colOff>
      <xdr:row>24</xdr:row>
      <xdr:rowOff>101600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6D62F45C-EDBA-4AB7-9C4A-B541C9A729BE}"/>
            </a:ext>
          </a:extLst>
        </xdr:cNvPr>
        <xdr:cNvSpPr>
          <a:spLocks/>
        </xdr:cNvSpPr>
      </xdr:nvSpPr>
      <xdr:spPr bwMode="auto">
        <a:xfrm>
          <a:off x="33782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24</xdr:row>
      <xdr:rowOff>0</xdr:rowOff>
    </xdr:from>
    <xdr:to>
      <xdr:col>19</xdr:col>
      <xdr:colOff>0</xdr:colOff>
      <xdr:row>26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F67FBDA1-D74A-4CAE-AF4A-FB8D4AEAF75C}"/>
            </a:ext>
          </a:extLst>
        </xdr:cNvPr>
        <xdr:cNvSpPr>
          <a:spLocks noChangeArrowheads="1"/>
        </xdr:cNvSpPr>
      </xdr:nvSpPr>
      <xdr:spPr bwMode="auto">
        <a:xfrm>
          <a:off x="41021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23</xdr:row>
      <xdr:rowOff>139700</xdr:rowOff>
    </xdr:from>
    <xdr:to>
      <xdr:col>22</xdr:col>
      <xdr:colOff>0</xdr:colOff>
      <xdr:row>24</xdr:row>
      <xdr:rowOff>101600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FA82088-6F17-4B03-9942-25F60AEFE9AF}"/>
            </a:ext>
          </a:extLst>
        </xdr:cNvPr>
        <xdr:cNvSpPr>
          <a:spLocks/>
        </xdr:cNvSpPr>
      </xdr:nvSpPr>
      <xdr:spPr bwMode="auto">
        <a:xfrm>
          <a:off x="43434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24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839C50D9-3FC9-4930-A28C-04C5217DFBC7}"/>
            </a:ext>
          </a:extLst>
        </xdr:cNvPr>
        <xdr:cNvSpPr>
          <a:spLocks noChangeArrowheads="1"/>
        </xdr:cNvSpPr>
      </xdr:nvSpPr>
      <xdr:spPr bwMode="auto">
        <a:xfrm>
          <a:off x="5067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23</xdr:row>
      <xdr:rowOff>139700</xdr:rowOff>
    </xdr:from>
    <xdr:to>
      <xdr:col>26</xdr:col>
      <xdr:colOff>0</xdr:colOff>
      <xdr:row>24</xdr:row>
      <xdr:rowOff>101600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52078084-9B20-4AF6-B985-76FE488719D7}"/>
            </a:ext>
          </a:extLst>
        </xdr:cNvPr>
        <xdr:cNvSpPr>
          <a:spLocks/>
        </xdr:cNvSpPr>
      </xdr:nvSpPr>
      <xdr:spPr bwMode="auto">
        <a:xfrm>
          <a:off x="5308600" y="4210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24</xdr:row>
      <xdr:rowOff>0</xdr:rowOff>
    </xdr:from>
    <xdr:to>
      <xdr:col>27</xdr:col>
      <xdr:colOff>0</xdr:colOff>
      <xdr:row>26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A91D43F0-9858-412A-B6C9-B0B769C9E5F8}"/>
            </a:ext>
          </a:extLst>
        </xdr:cNvPr>
        <xdr:cNvSpPr>
          <a:spLocks noChangeArrowheads="1"/>
        </xdr:cNvSpPr>
      </xdr:nvSpPr>
      <xdr:spPr bwMode="auto">
        <a:xfrm>
          <a:off x="6032500" y="42291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23</xdr:row>
      <xdr:rowOff>139700</xdr:rowOff>
    </xdr:from>
    <xdr:to>
      <xdr:col>30</xdr:col>
      <xdr:colOff>0</xdr:colOff>
      <xdr:row>24</xdr:row>
      <xdr:rowOff>101600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F9CF0A3D-0A8B-4D9B-8301-D2F1573ED121}"/>
            </a:ext>
          </a:extLst>
        </xdr:cNvPr>
        <xdr:cNvSpPr>
          <a:spLocks/>
        </xdr:cNvSpPr>
      </xdr:nvSpPr>
      <xdr:spPr bwMode="auto">
        <a:xfrm>
          <a:off x="6286500" y="421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23</xdr:row>
      <xdr:rowOff>165100</xdr:rowOff>
    </xdr:from>
    <xdr:to>
      <xdr:col>31</xdr:col>
      <xdr:colOff>0</xdr:colOff>
      <xdr:row>26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FC3F7CBD-6572-4741-BAFD-6DF47D62C3F1}"/>
            </a:ext>
          </a:extLst>
        </xdr:cNvPr>
        <xdr:cNvSpPr>
          <a:spLocks noChangeArrowheads="1"/>
        </xdr:cNvSpPr>
      </xdr:nvSpPr>
      <xdr:spPr bwMode="auto">
        <a:xfrm>
          <a:off x="70612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0</xdr:colOff>
      <xdr:row>24</xdr:row>
      <xdr:rowOff>101600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848DEA5F-9E32-4532-8E19-B3659246C4E6}"/>
            </a:ext>
          </a:extLst>
        </xdr:cNvPr>
        <xdr:cNvSpPr>
          <a:spLocks/>
        </xdr:cNvSpPr>
      </xdr:nvSpPr>
      <xdr:spPr bwMode="auto">
        <a:xfrm>
          <a:off x="7302500" y="421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24</xdr:row>
      <xdr:rowOff>0</xdr:rowOff>
    </xdr:from>
    <xdr:to>
      <xdr:col>35</xdr:col>
      <xdr:colOff>0</xdr:colOff>
      <xdr:row>26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44E5936C-38B0-44DE-9ECF-3E1FD5F9C87F}"/>
            </a:ext>
          </a:extLst>
        </xdr:cNvPr>
        <xdr:cNvSpPr>
          <a:spLocks noChangeArrowheads="1"/>
        </xdr:cNvSpPr>
      </xdr:nvSpPr>
      <xdr:spPr bwMode="auto">
        <a:xfrm>
          <a:off x="8134350" y="4229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23</xdr:row>
      <xdr:rowOff>139700</xdr:rowOff>
    </xdr:from>
    <xdr:to>
      <xdr:col>38</xdr:col>
      <xdr:colOff>0</xdr:colOff>
      <xdr:row>24</xdr:row>
      <xdr:rowOff>101600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AE41C1AD-1B66-438B-9718-53A36A63E699}"/>
            </a:ext>
          </a:extLst>
        </xdr:cNvPr>
        <xdr:cNvSpPr>
          <a:spLocks/>
        </xdr:cNvSpPr>
      </xdr:nvSpPr>
      <xdr:spPr bwMode="auto">
        <a:xfrm>
          <a:off x="8375650" y="421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24</xdr:row>
      <xdr:rowOff>0</xdr:rowOff>
    </xdr:from>
    <xdr:to>
      <xdr:col>3</xdr:col>
      <xdr:colOff>0</xdr:colOff>
      <xdr:row>26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E3C12C89-B6F4-4B7E-90DB-975C26D15C11}"/>
            </a:ext>
          </a:extLst>
        </xdr:cNvPr>
        <xdr:cNvSpPr>
          <a:spLocks noChangeArrowheads="1"/>
        </xdr:cNvSpPr>
      </xdr:nvSpPr>
      <xdr:spPr bwMode="auto">
        <a:xfrm>
          <a:off x="241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23</xdr:row>
      <xdr:rowOff>139700</xdr:rowOff>
    </xdr:from>
    <xdr:to>
      <xdr:col>6</xdr:col>
      <xdr:colOff>12700</xdr:colOff>
      <xdr:row>24</xdr:row>
      <xdr:rowOff>101600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3888076B-3A56-45D0-A911-FAD8023C2C2C}"/>
            </a:ext>
          </a:extLst>
        </xdr:cNvPr>
        <xdr:cNvSpPr>
          <a:spLocks/>
        </xdr:cNvSpPr>
      </xdr:nvSpPr>
      <xdr:spPr bwMode="auto">
        <a:xfrm>
          <a:off x="4826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23</xdr:row>
      <xdr:rowOff>165100</xdr:rowOff>
    </xdr:from>
    <xdr:to>
      <xdr:col>39</xdr:col>
      <xdr:colOff>0</xdr:colOff>
      <xdr:row>26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EC7CA7BE-B0B0-421C-9AE5-C4C390C6E1D0}"/>
            </a:ext>
          </a:extLst>
        </xdr:cNvPr>
        <xdr:cNvSpPr>
          <a:spLocks noChangeArrowheads="1"/>
        </xdr:cNvSpPr>
      </xdr:nvSpPr>
      <xdr:spPr bwMode="auto">
        <a:xfrm>
          <a:off x="9283700" y="422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23</xdr:row>
      <xdr:rowOff>139700</xdr:rowOff>
    </xdr:from>
    <xdr:to>
      <xdr:col>42</xdr:col>
      <xdr:colOff>0</xdr:colOff>
      <xdr:row>24</xdr:row>
      <xdr:rowOff>101600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CD386E18-2A51-41FA-979B-5E892C79CC72}"/>
            </a:ext>
          </a:extLst>
        </xdr:cNvPr>
        <xdr:cNvSpPr>
          <a:spLocks/>
        </xdr:cNvSpPr>
      </xdr:nvSpPr>
      <xdr:spPr bwMode="auto">
        <a:xfrm>
          <a:off x="9537700" y="421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24</xdr:row>
      <xdr:rowOff>0</xdr:rowOff>
    </xdr:from>
    <xdr:to>
      <xdr:col>43</xdr:col>
      <xdr:colOff>0</xdr:colOff>
      <xdr:row>26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222BA856-497E-4F78-81FB-8580CEF6E0C1}"/>
            </a:ext>
          </a:extLst>
        </xdr:cNvPr>
        <xdr:cNvSpPr>
          <a:spLocks noChangeArrowheads="1"/>
        </xdr:cNvSpPr>
      </xdr:nvSpPr>
      <xdr:spPr bwMode="auto">
        <a:xfrm>
          <a:off x="1035685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23</xdr:row>
      <xdr:rowOff>139700</xdr:rowOff>
    </xdr:from>
    <xdr:to>
      <xdr:col>45</xdr:col>
      <xdr:colOff>254000</xdr:colOff>
      <xdr:row>24</xdr:row>
      <xdr:rowOff>82550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57812A24-62E9-4984-A4F3-FB25FEFED5F4}"/>
            </a:ext>
          </a:extLst>
        </xdr:cNvPr>
        <xdr:cNvSpPr>
          <a:spLocks/>
        </xdr:cNvSpPr>
      </xdr:nvSpPr>
      <xdr:spPr bwMode="auto">
        <a:xfrm>
          <a:off x="10598150" y="4210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41B1B683-F4A2-452D-9874-58A9B38FB55D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31</xdr:row>
      <xdr:rowOff>139700</xdr:rowOff>
    </xdr:from>
    <xdr:to>
      <xdr:col>10</xdr:col>
      <xdr:colOff>12700</xdr:colOff>
      <xdr:row>32</xdr:row>
      <xdr:rowOff>101600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D3BB9B21-1D71-4A65-9171-E5A3DF8FB6F1}"/>
            </a:ext>
          </a:extLst>
        </xdr:cNvPr>
        <xdr:cNvSpPr>
          <a:spLocks/>
        </xdr:cNvSpPr>
      </xdr:nvSpPr>
      <xdr:spPr bwMode="auto">
        <a:xfrm>
          <a:off x="14478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32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DD720324-75D5-4C86-A4C6-8C604341CC79}"/>
            </a:ext>
          </a:extLst>
        </xdr:cNvPr>
        <xdr:cNvSpPr>
          <a:spLocks noChangeArrowheads="1"/>
        </xdr:cNvSpPr>
      </xdr:nvSpPr>
      <xdr:spPr bwMode="auto">
        <a:xfrm>
          <a:off x="21717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31</xdr:row>
      <xdr:rowOff>139700</xdr:rowOff>
    </xdr:from>
    <xdr:to>
      <xdr:col>14</xdr:col>
      <xdr:colOff>0</xdr:colOff>
      <xdr:row>32</xdr:row>
      <xdr:rowOff>101600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75625839-724E-4E9A-9E1B-327E4F8FB2CF}"/>
            </a:ext>
          </a:extLst>
        </xdr:cNvPr>
        <xdr:cNvSpPr>
          <a:spLocks/>
        </xdr:cNvSpPr>
      </xdr:nvSpPr>
      <xdr:spPr bwMode="auto">
        <a:xfrm>
          <a:off x="24130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32</xdr:row>
      <xdr:rowOff>0</xdr:rowOff>
    </xdr:from>
    <xdr:to>
      <xdr:col>15</xdr:col>
      <xdr:colOff>0</xdr:colOff>
      <xdr:row>34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55FB8323-F41E-42D2-9DC7-B253860EC7A4}"/>
            </a:ext>
          </a:extLst>
        </xdr:cNvPr>
        <xdr:cNvSpPr>
          <a:spLocks noChangeArrowheads="1"/>
        </xdr:cNvSpPr>
      </xdr:nvSpPr>
      <xdr:spPr bwMode="auto">
        <a:xfrm>
          <a:off x="3136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31</xdr:row>
      <xdr:rowOff>139700</xdr:rowOff>
    </xdr:from>
    <xdr:to>
      <xdr:col>18</xdr:col>
      <xdr:colOff>0</xdr:colOff>
      <xdr:row>32</xdr:row>
      <xdr:rowOff>101600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21B7503C-99E7-49A9-B72C-C6F4C24BB033}"/>
            </a:ext>
          </a:extLst>
        </xdr:cNvPr>
        <xdr:cNvSpPr>
          <a:spLocks/>
        </xdr:cNvSpPr>
      </xdr:nvSpPr>
      <xdr:spPr bwMode="auto">
        <a:xfrm>
          <a:off x="33782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31</xdr:row>
      <xdr:rowOff>165100</xdr:rowOff>
    </xdr:from>
    <xdr:to>
      <xdr:col>19</xdr:col>
      <xdr:colOff>0</xdr:colOff>
      <xdr:row>34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C3AB8C5A-7351-48EC-9306-A69A8533A6E5}"/>
            </a:ext>
          </a:extLst>
        </xdr:cNvPr>
        <xdr:cNvSpPr>
          <a:spLocks noChangeArrowheads="1"/>
        </xdr:cNvSpPr>
      </xdr:nvSpPr>
      <xdr:spPr bwMode="auto">
        <a:xfrm>
          <a:off x="41021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31</xdr:row>
      <xdr:rowOff>139700</xdr:rowOff>
    </xdr:from>
    <xdr:to>
      <xdr:col>22</xdr:col>
      <xdr:colOff>0</xdr:colOff>
      <xdr:row>32</xdr:row>
      <xdr:rowOff>101600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80170C10-98EC-448F-BDB2-CA2B648FC6B7}"/>
            </a:ext>
          </a:extLst>
        </xdr:cNvPr>
        <xdr:cNvSpPr>
          <a:spLocks/>
        </xdr:cNvSpPr>
      </xdr:nvSpPr>
      <xdr:spPr bwMode="auto">
        <a:xfrm>
          <a:off x="43434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40</xdr:row>
      <xdr:rowOff>146050</xdr:rowOff>
    </xdr:from>
    <xdr:to>
      <xdr:col>3</xdr:col>
      <xdr:colOff>6350</xdr:colOff>
      <xdr:row>42</xdr:row>
      <xdr:rowOff>146050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EE103F1F-E9EF-4039-93BB-73E1C93788BB}"/>
            </a:ext>
          </a:extLst>
        </xdr:cNvPr>
        <xdr:cNvSpPr>
          <a:spLocks noChangeArrowheads="1"/>
        </xdr:cNvSpPr>
      </xdr:nvSpPr>
      <xdr:spPr bwMode="auto">
        <a:xfrm>
          <a:off x="2476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40</xdr:row>
      <xdr:rowOff>152400</xdr:rowOff>
    </xdr:from>
    <xdr:to>
      <xdr:col>7</xdr:col>
      <xdr:colOff>0</xdr:colOff>
      <xdr:row>42</xdr:row>
      <xdr:rowOff>152400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ECA9ACB6-D204-4FFA-90C2-912B414815D4}"/>
            </a:ext>
          </a:extLst>
        </xdr:cNvPr>
        <xdr:cNvSpPr>
          <a:spLocks noChangeArrowheads="1"/>
        </xdr:cNvSpPr>
      </xdr:nvSpPr>
      <xdr:spPr bwMode="auto">
        <a:xfrm>
          <a:off x="1206500" y="69977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31</xdr:row>
      <xdr:rowOff>139700</xdr:rowOff>
    </xdr:from>
    <xdr:to>
      <xdr:col>30</xdr:col>
      <xdr:colOff>0</xdr:colOff>
      <xdr:row>32</xdr:row>
      <xdr:rowOff>101600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774BAA97-3736-4CBD-9D09-F0BE33AEA93D}"/>
            </a:ext>
          </a:extLst>
        </xdr:cNvPr>
        <xdr:cNvSpPr>
          <a:spLocks/>
        </xdr:cNvSpPr>
      </xdr:nvSpPr>
      <xdr:spPr bwMode="auto">
        <a:xfrm>
          <a:off x="6286500" y="548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</xdr:colOff>
      <xdr:row>40</xdr:row>
      <xdr:rowOff>146050</xdr:rowOff>
    </xdr:from>
    <xdr:to>
      <xdr:col>11</xdr:col>
      <xdr:colOff>19050</xdr:colOff>
      <xdr:row>42</xdr:row>
      <xdr:rowOff>146050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1E481E8C-7357-4B22-B3C1-A60BC9F8F5B0}"/>
            </a:ext>
          </a:extLst>
        </xdr:cNvPr>
        <xdr:cNvSpPr>
          <a:spLocks noChangeArrowheads="1"/>
        </xdr:cNvSpPr>
      </xdr:nvSpPr>
      <xdr:spPr bwMode="auto">
        <a:xfrm>
          <a:off x="21907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31</xdr:row>
      <xdr:rowOff>139700</xdr:rowOff>
    </xdr:from>
    <xdr:to>
      <xdr:col>34</xdr:col>
      <xdr:colOff>0</xdr:colOff>
      <xdr:row>32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D29796E-BFDF-42F0-9C61-4C2D037D61DC}"/>
            </a:ext>
          </a:extLst>
        </xdr:cNvPr>
        <xdr:cNvSpPr>
          <a:spLocks/>
        </xdr:cNvSpPr>
      </xdr:nvSpPr>
      <xdr:spPr bwMode="auto">
        <a:xfrm>
          <a:off x="7302500" y="548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31</xdr:row>
      <xdr:rowOff>139700</xdr:rowOff>
    </xdr:from>
    <xdr:to>
      <xdr:col>38</xdr:col>
      <xdr:colOff>0</xdr:colOff>
      <xdr:row>32</xdr:row>
      <xdr:rowOff>101600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2A466E9E-C547-4590-8CF6-344B44E05D54}"/>
            </a:ext>
          </a:extLst>
        </xdr:cNvPr>
        <xdr:cNvSpPr>
          <a:spLocks/>
        </xdr:cNvSpPr>
      </xdr:nvSpPr>
      <xdr:spPr bwMode="auto">
        <a:xfrm>
          <a:off x="8375650" y="548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32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7285D4F7-CDF5-4034-8DC7-8F79EEB6BB94}"/>
            </a:ext>
          </a:extLst>
        </xdr:cNvPr>
        <xdr:cNvSpPr>
          <a:spLocks noChangeArrowheads="1"/>
        </xdr:cNvSpPr>
      </xdr:nvSpPr>
      <xdr:spPr bwMode="auto">
        <a:xfrm>
          <a:off x="241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</xdr:row>
      <xdr:rowOff>139700</xdr:rowOff>
    </xdr:from>
    <xdr:to>
      <xdr:col>6</xdr:col>
      <xdr:colOff>12700</xdr:colOff>
      <xdr:row>32</xdr:row>
      <xdr:rowOff>101600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7E7E7AA5-1AF2-4E5B-AF90-6E3321C3E19F}"/>
            </a:ext>
          </a:extLst>
        </xdr:cNvPr>
        <xdr:cNvSpPr>
          <a:spLocks/>
        </xdr:cNvSpPr>
      </xdr:nvSpPr>
      <xdr:spPr bwMode="auto">
        <a:xfrm>
          <a:off x="4826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234950</xdr:colOff>
      <xdr:row>40</xdr:row>
      <xdr:rowOff>152400</xdr:rowOff>
    </xdr:from>
    <xdr:to>
      <xdr:col>15</xdr:col>
      <xdr:colOff>31750</xdr:colOff>
      <xdr:row>42</xdr:row>
      <xdr:rowOff>152400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635781DF-26D6-4983-BEB5-228E906FF142}"/>
            </a:ext>
          </a:extLst>
        </xdr:cNvPr>
        <xdr:cNvSpPr>
          <a:spLocks noChangeArrowheads="1"/>
        </xdr:cNvSpPr>
      </xdr:nvSpPr>
      <xdr:spPr bwMode="auto">
        <a:xfrm>
          <a:off x="3130550" y="6997700"/>
          <a:ext cx="5207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171450</xdr:rowOff>
    </xdr:from>
    <xdr:to>
      <xdr:col>7</xdr:col>
      <xdr:colOff>0</xdr:colOff>
      <xdr:row>52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38C7855B-EE4C-49C0-991F-17409828C0B9}"/>
            </a:ext>
          </a:extLst>
        </xdr:cNvPr>
        <xdr:cNvSpPr>
          <a:spLocks noChangeArrowheads="1"/>
        </xdr:cNvSpPr>
      </xdr:nvSpPr>
      <xdr:spPr bwMode="auto">
        <a:xfrm>
          <a:off x="12065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49</xdr:row>
      <xdr:rowOff>139700</xdr:rowOff>
    </xdr:from>
    <xdr:to>
      <xdr:col>10</xdr:col>
      <xdr:colOff>12700</xdr:colOff>
      <xdr:row>50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A8E23F55-597D-4FD0-AD76-5067CC515F4D}"/>
            </a:ext>
          </a:extLst>
        </xdr:cNvPr>
        <xdr:cNvSpPr>
          <a:spLocks/>
        </xdr:cNvSpPr>
      </xdr:nvSpPr>
      <xdr:spPr bwMode="auto">
        <a:xfrm>
          <a:off x="14478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49</xdr:row>
      <xdr:rowOff>171450</xdr:rowOff>
    </xdr:from>
    <xdr:to>
      <xdr:col>11</xdr:col>
      <xdr:colOff>0</xdr:colOff>
      <xdr:row>52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DE2331B-95ED-43EC-90A2-9CBE586A3F4B}"/>
            </a:ext>
          </a:extLst>
        </xdr:cNvPr>
        <xdr:cNvSpPr>
          <a:spLocks noChangeArrowheads="1"/>
        </xdr:cNvSpPr>
      </xdr:nvSpPr>
      <xdr:spPr bwMode="auto">
        <a:xfrm>
          <a:off x="2171700" y="8559800"/>
          <a:ext cx="4826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49</xdr:row>
      <xdr:rowOff>139700</xdr:rowOff>
    </xdr:from>
    <xdr:to>
      <xdr:col>14</xdr:col>
      <xdr:colOff>0</xdr:colOff>
      <xdr:row>50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C3232577-39AF-440B-9486-F0E14BB3F199}"/>
            </a:ext>
          </a:extLst>
        </xdr:cNvPr>
        <xdr:cNvSpPr>
          <a:spLocks/>
        </xdr:cNvSpPr>
      </xdr:nvSpPr>
      <xdr:spPr bwMode="auto">
        <a:xfrm>
          <a:off x="24130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171450</xdr:rowOff>
    </xdr:from>
    <xdr:to>
      <xdr:col>15</xdr:col>
      <xdr:colOff>0</xdr:colOff>
      <xdr:row>52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56F20DBB-F8FC-498A-A064-5A347DA783DF}"/>
            </a:ext>
          </a:extLst>
        </xdr:cNvPr>
        <xdr:cNvSpPr>
          <a:spLocks noChangeArrowheads="1"/>
        </xdr:cNvSpPr>
      </xdr:nvSpPr>
      <xdr:spPr bwMode="auto">
        <a:xfrm>
          <a:off x="31369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49</xdr:row>
      <xdr:rowOff>139700</xdr:rowOff>
    </xdr:from>
    <xdr:to>
      <xdr:col>18</xdr:col>
      <xdr:colOff>0</xdr:colOff>
      <xdr:row>50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726A4B2-8208-49F3-B05E-9A7E356DA7CA}"/>
            </a:ext>
          </a:extLst>
        </xdr:cNvPr>
        <xdr:cNvSpPr>
          <a:spLocks/>
        </xdr:cNvSpPr>
      </xdr:nvSpPr>
      <xdr:spPr bwMode="auto">
        <a:xfrm>
          <a:off x="33782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49</xdr:row>
      <xdr:rowOff>171450</xdr:rowOff>
    </xdr:from>
    <xdr:to>
      <xdr:col>19</xdr:col>
      <xdr:colOff>0</xdr:colOff>
      <xdr:row>52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D947A88A-8DF2-43D7-BEBF-A945DEC4BD8C}"/>
            </a:ext>
          </a:extLst>
        </xdr:cNvPr>
        <xdr:cNvSpPr>
          <a:spLocks noChangeArrowheads="1"/>
        </xdr:cNvSpPr>
      </xdr:nvSpPr>
      <xdr:spPr bwMode="auto">
        <a:xfrm>
          <a:off x="41021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49</xdr:row>
      <xdr:rowOff>139700</xdr:rowOff>
    </xdr:from>
    <xdr:to>
      <xdr:col>22</xdr:col>
      <xdr:colOff>0</xdr:colOff>
      <xdr:row>50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245F24F0-1723-4F3F-A0CF-0C907A45F973}"/>
            </a:ext>
          </a:extLst>
        </xdr:cNvPr>
        <xdr:cNvSpPr>
          <a:spLocks/>
        </xdr:cNvSpPr>
      </xdr:nvSpPr>
      <xdr:spPr bwMode="auto">
        <a:xfrm>
          <a:off x="43434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49</xdr:row>
      <xdr:rowOff>171450</xdr:rowOff>
    </xdr:from>
    <xdr:to>
      <xdr:col>23</xdr:col>
      <xdr:colOff>0</xdr:colOff>
      <xdr:row>52</xdr:row>
      <xdr:rowOff>0</xdr:rowOff>
    </xdr:to>
    <xdr:sp macro="" textlink="">
      <xdr:nvSpPr>
        <xdr:cNvPr id="53" name="0/0">
          <a:extLst>
            <a:ext uri="{FF2B5EF4-FFF2-40B4-BE49-F238E27FC236}">
              <a16:creationId xmlns:a16="http://schemas.microsoft.com/office/drawing/2014/main" id="{AEBCE2A1-D93C-4322-9CB5-DD8A82A16603}"/>
            </a:ext>
          </a:extLst>
        </xdr:cNvPr>
        <xdr:cNvSpPr>
          <a:spLocks noChangeArrowheads="1"/>
        </xdr:cNvSpPr>
      </xdr:nvSpPr>
      <xdr:spPr bwMode="auto">
        <a:xfrm>
          <a:off x="5067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49</xdr:row>
      <xdr:rowOff>139700</xdr:rowOff>
    </xdr:from>
    <xdr:to>
      <xdr:col>26</xdr:col>
      <xdr:colOff>0</xdr:colOff>
      <xdr:row>50</xdr:row>
      <xdr:rowOff>101600</xdr:rowOff>
    </xdr:to>
    <xdr:sp macro="" textlink="">
      <xdr:nvSpPr>
        <xdr:cNvPr id="54" name="Freeform 10695">
          <a:extLst>
            <a:ext uri="{FF2B5EF4-FFF2-40B4-BE49-F238E27FC236}">
              <a16:creationId xmlns:a16="http://schemas.microsoft.com/office/drawing/2014/main" id="{17D4D347-0691-4C12-8E00-B4DE92A21ECE}"/>
            </a:ext>
          </a:extLst>
        </xdr:cNvPr>
        <xdr:cNvSpPr>
          <a:spLocks/>
        </xdr:cNvSpPr>
      </xdr:nvSpPr>
      <xdr:spPr bwMode="auto">
        <a:xfrm>
          <a:off x="5308600" y="85280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49</xdr:row>
      <xdr:rowOff>139700</xdr:rowOff>
    </xdr:from>
    <xdr:to>
      <xdr:col>30</xdr:col>
      <xdr:colOff>0</xdr:colOff>
      <xdr:row>50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FCAB1A27-76F5-442D-9760-C7BD325C808D}"/>
            </a:ext>
          </a:extLst>
        </xdr:cNvPr>
        <xdr:cNvSpPr>
          <a:spLocks/>
        </xdr:cNvSpPr>
      </xdr:nvSpPr>
      <xdr:spPr bwMode="auto">
        <a:xfrm>
          <a:off x="6286500" y="85280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49</xdr:row>
      <xdr:rowOff>171450</xdr:rowOff>
    </xdr:from>
    <xdr:to>
      <xdr:col>31</xdr:col>
      <xdr:colOff>0</xdr:colOff>
      <xdr:row>52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ADFBECB-B846-42BC-B8A6-406BEE5BAD7B}"/>
            </a:ext>
          </a:extLst>
        </xdr:cNvPr>
        <xdr:cNvSpPr>
          <a:spLocks noChangeArrowheads="1"/>
        </xdr:cNvSpPr>
      </xdr:nvSpPr>
      <xdr:spPr bwMode="auto">
        <a:xfrm>
          <a:off x="70612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49</xdr:row>
      <xdr:rowOff>139700</xdr:rowOff>
    </xdr:from>
    <xdr:to>
      <xdr:col>34</xdr:col>
      <xdr:colOff>0</xdr:colOff>
      <xdr:row>50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571EDDB-4AF5-46E2-B12E-E86B3DB97A8D}"/>
            </a:ext>
          </a:extLst>
        </xdr:cNvPr>
        <xdr:cNvSpPr>
          <a:spLocks/>
        </xdr:cNvSpPr>
      </xdr:nvSpPr>
      <xdr:spPr bwMode="auto">
        <a:xfrm>
          <a:off x="7302500" y="85280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49</xdr:row>
      <xdr:rowOff>171450</xdr:rowOff>
    </xdr:from>
    <xdr:to>
      <xdr:col>35</xdr:col>
      <xdr:colOff>0</xdr:colOff>
      <xdr:row>52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C332F486-FC3E-4A7B-9C2B-43387BAD03C7}"/>
            </a:ext>
          </a:extLst>
        </xdr:cNvPr>
        <xdr:cNvSpPr>
          <a:spLocks noChangeArrowheads="1"/>
        </xdr:cNvSpPr>
      </xdr:nvSpPr>
      <xdr:spPr bwMode="auto">
        <a:xfrm>
          <a:off x="8134350" y="85598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49</xdr:row>
      <xdr:rowOff>139700</xdr:rowOff>
    </xdr:from>
    <xdr:to>
      <xdr:col>38</xdr:col>
      <xdr:colOff>0</xdr:colOff>
      <xdr:row>50</xdr:row>
      <xdr:rowOff>101600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57C6C39F-C92A-4C71-AE30-2CD604C63A7C}"/>
            </a:ext>
          </a:extLst>
        </xdr:cNvPr>
        <xdr:cNvSpPr>
          <a:spLocks/>
        </xdr:cNvSpPr>
      </xdr:nvSpPr>
      <xdr:spPr bwMode="auto">
        <a:xfrm>
          <a:off x="8375650" y="85280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45628C0D-2803-47A5-8D8D-04A22369E94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49</xdr:row>
      <xdr:rowOff>139700</xdr:rowOff>
    </xdr:from>
    <xdr:to>
      <xdr:col>6</xdr:col>
      <xdr:colOff>12700</xdr:colOff>
      <xdr:row>50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DE42B918-6F61-49D6-86A1-E963D580F61C}"/>
            </a:ext>
          </a:extLst>
        </xdr:cNvPr>
        <xdr:cNvSpPr>
          <a:spLocks/>
        </xdr:cNvSpPr>
      </xdr:nvSpPr>
      <xdr:spPr bwMode="auto">
        <a:xfrm>
          <a:off x="4826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49</xdr:row>
      <xdr:rowOff>171450</xdr:rowOff>
    </xdr:from>
    <xdr:to>
      <xdr:col>39</xdr:col>
      <xdr:colOff>0</xdr:colOff>
      <xdr:row>52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6EB51500-8C58-499E-8134-96450B081BF6}"/>
            </a:ext>
          </a:extLst>
        </xdr:cNvPr>
        <xdr:cNvSpPr>
          <a:spLocks noChangeArrowheads="1"/>
        </xdr:cNvSpPr>
      </xdr:nvSpPr>
      <xdr:spPr bwMode="auto">
        <a:xfrm>
          <a:off x="9283700" y="85598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49</xdr:row>
      <xdr:rowOff>139700</xdr:rowOff>
    </xdr:from>
    <xdr:to>
      <xdr:col>42</xdr:col>
      <xdr:colOff>0</xdr:colOff>
      <xdr:row>50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5CEF744C-72B3-4EEA-A3C5-676CCA8D046A}"/>
            </a:ext>
          </a:extLst>
        </xdr:cNvPr>
        <xdr:cNvSpPr>
          <a:spLocks/>
        </xdr:cNvSpPr>
      </xdr:nvSpPr>
      <xdr:spPr bwMode="auto">
        <a:xfrm>
          <a:off x="9537700" y="85280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49</xdr:row>
      <xdr:rowOff>171450</xdr:rowOff>
    </xdr:from>
    <xdr:to>
      <xdr:col>43</xdr:col>
      <xdr:colOff>0</xdr:colOff>
      <xdr:row>52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CF6F8EB5-D48B-425D-8ADE-D0F4E270B021}"/>
            </a:ext>
          </a:extLst>
        </xdr:cNvPr>
        <xdr:cNvSpPr>
          <a:spLocks noChangeArrowheads="1"/>
        </xdr:cNvSpPr>
      </xdr:nvSpPr>
      <xdr:spPr bwMode="auto">
        <a:xfrm>
          <a:off x="1035685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49</xdr:row>
      <xdr:rowOff>165100</xdr:rowOff>
    </xdr:from>
    <xdr:to>
      <xdr:col>45</xdr:col>
      <xdr:colOff>241300</xdr:colOff>
      <xdr:row>50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6DEF5F8D-8D6C-4F68-A131-15274862CA9D}"/>
            </a:ext>
          </a:extLst>
        </xdr:cNvPr>
        <xdr:cNvSpPr>
          <a:spLocks/>
        </xdr:cNvSpPr>
      </xdr:nvSpPr>
      <xdr:spPr bwMode="auto">
        <a:xfrm>
          <a:off x="10598150" y="85534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58</xdr:row>
      <xdr:rowOff>171450</xdr:rowOff>
    </xdr:from>
    <xdr:to>
      <xdr:col>7</xdr:col>
      <xdr:colOff>0</xdr:colOff>
      <xdr:row>61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4F9E0D87-018F-4847-8AEE-156D2A040A4D}"/>
            </a:ext>
          </a:extLst>
        </xdr:cNvPr>
        <xdr:cNvSpPr>
          <a:spLocks noChangeArrowheads="1"/>
        </xdr:cNvSpPr>
      </xdr:nvSpPr>
      <xdr:spPr bwMode="auto">
        <a:xfrm>
          <a:off x="120650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58</xdr:row>
      <xdr:rowOff>139700</xdr:rowOff>
    </xdr:from>
    <xdr:to>
      <xdr:col>10</xdr:col>
      <xdr:colOff>12700</xdr:colOff>
      <xdr:row>59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D5EA986A-D518-4750-9FED-D12AB4B6B4E7}"/>
            </a:ext>
          </a:extLst>
        </xdr:cNvPr>
        <xdr:cNvSpPr>
          <a:spLocks/>
        </xdr:cNvSpPr>
      </xdr:nvSpPr>
      <xdr:spPr bwMode="auto">
        <a:xfrm>
          <a:off x="14478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58</xdr:row>
      <xdr:rowOff>171450</xdr:rowOff>
    </xdr:from>
    <xdr:to>
      <xdr:col>11</xdr:col>
      <xdr:colOff>0</xdr:colOff>
      <xdr:row>61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D67723BB-6207-4D31-A411-EFB1C2F79E0E}"/>
            </a:ext>
          </a:extLst>
        </xdr:cNvPr>
        <xdr:cNvSpPr>
          <a:spLocks noChangeArrowheads="1"/>
        </xdr:cNvSpPr>
      </xdr:nvSpPr>
      <xdr:spPr bwMode="auto">
        <a:xfrm>
          <a:off x="21717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58</xdr:row>
      <xdr:rowOff>139700</xdr:rowOff>
    </xdr:from>
    <xdr:to>
      <xdr:col>14</xdr:col>
      <xdr:colOff>0</xdr:colOff>
      <xdr:row>59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074912C7-5C42-4CAA-AB44-F2B516437033}"/>
            </a:ext>
          </a:extLst>
        </xdr:cNvPr>
        <xdr:cNvSpPr>
          <a:spLocks/>
        </xdr:cNvSpPr>
      </xdr:nvSpPr>
      <xdr:spPr bwMode="auto">
        <a:xfrm>
          <a:off x="24130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58</xdr:row>
      <xdr:rowOff>171450</xdr:rowOff>
    </xdr:from>
    <xdr:to>
      <xdr:col>15</xdr:col>
      <xdr:colOff>0</xdr:colOff>
      <xdr:row>61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785FF6D4-CEC4-4D14-BDFB-583B82570A21}"/>
            </a:ext>
          </a:extLst>
        </xdr:cNvPr>
        <xdr:cNvSpPr>
          <a:spLocks noChangeArrowheads="1"/>
        </xdr:cNvSpPr>
      </xdr:nvSpPr>
      <xdr:spPr bwMode="auto">
        <a:xfrm>
          <a:off x="31369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58</xdr:row>
      <xdr:rowOff>139700</xdr:rowOff>
    </xdr:from>
    <xdr:to>
      <xdr:col>18</xdr:col>
      <xdr:colOff>0</xdr:colOff>
      <xdr:row>59</xdr:row>
      <xdr:rowOff>101600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7369A0F8-5DCC-44C1-8347-D83C964AFF8F}"/>
            </a:ext>
          </a:extLst>
        </xdr:cNvPr>
        <xdr:cNvSpPr>
          <a:spLocks/>
        </xdr:cNvSpPr>
      </xdr:nvSpPr>
      <xdr:spPr bwMode="auto">
        <a:xfrm>
          <a:off x="33782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58</xdr:row>
      <xdr:rowOff>171450</xdr:rowOff>
    </xdr:from>
    <xdr:to>
      <xdr:col>19</xdr:col>
      <xdr:colOff>0</xdr:colOff>
      <xdr:row>61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8C0CC22E-84A3-469F-94D9-BC6EFF379AD9}"/>
            </a:ext>
          </a:extLst>
        </xdr:cNvPr>
        <xdr:cNvSpPr>
          <a:spLocks noChangeArrowheads="1"/>
        </xdr:cNvSpPr>
      </xdr:nvSpPr>
      <xdr:spPr bwMode="auto">
        <a:xfrm>
          <a:off x="41021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58</xdr:row>
      <xdr:rowOff>139700</xdr:rowOff>
    </xdr:from>
    <xdr:to>
      <xdr:col>22</xdr:col>
      <xdr:colOff>0</xdr:colOff>
      <xdr:row>59</xdr:row>
      <xdr:rowOff>101600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3C021635-6AAC-473E-ACC9-A40897DD6709}"/>
            </a:ext>
          </a:extLst>
        </xdr:cNvPr>
        <xdr:cNvSpPr>
          <a:spLocks/>
        </xdr:cNvSpPr>
      </xdr:nvSpPr>
      <xdr:spPr bwMode="auto">
        <a:xfrm>
          <a:off x="43434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58</xdr:row>
      <xdr:rowOff>171450</xdr:rowOff>
    </xdr:from>
    <xdr:to>
      <xdr:col>23</xdr:col>
      <xdr:colOff>0</xdr:colOff>
      <xdr:row>61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C3FB52B8-B44D-49B8-8A3F-3017D9565EE9}"/>
            </a:ext>
          </a:extLst>
        </xdr:cNvPr>
        <xdr:cNvSpPr>
          <a:spLocks noChangeArrowheads="1"/>
        </xdr:cNvSpPr>
      </xdr:nvSpPr>
      <xdr:spPr bwMode="auto">
        <a:xfrm>
          <a:off x="5067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58</xdr:row>
      <xdr:rowOff>171450</xdr:rowOff>
    </xdr:from>
    <xdr:to>
      <xdr:col>27</xdr:col>
      <xdr:colOff>0</xdr:colOff>
      <xdr:row>61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72C1651-959A-4DED-BB8A-44EBBF9A3AD6}"/>
            </a:ext>
          </a:extLst>
        </xdr:cNvPr>
        <xdr:cNvSpPr>
          <a:spLocks noChangeArrowheads="1"/>
        </xdr:cNvSpPr>
      </xdr:nvSpPr>
      <xdr:spPr bwMode="auto">
        <a:xfrm>
          <a:off x="6032500" y="101409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58</xdr:row>
      <xdr:rowOff>139700</xdr:rowOff>
    </xdr:from>
    <xdr:to>
      <xdr:col>30</xdr:col>
      <xdr:colOff>0</xdr:colOff>
      <xdr:row>59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2B5D15EE-A381-4491-BC37-9E1E05B7599B}"/>
            </a:ext>
          </a:extLst>
        </xdr:cNvPr>
        <xdr:cNvSpPr>
          <a:spLocks/>
        </xdr:cNvSpPr>
      </xdr:nvSpPr>
      <xdr:spPr bwMode="auto">
        <a:xfrm>
          <a:off x="6286500" y="101092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58</xdr:row>
      <xdr:rowOff>171450</xdr:rowOff>
    </xdr:from>
    <xdr:to>
      <xdr:col>31</xdr:col>
      <xdr:colOff>0</xdr:colOff>
      <xdr:row>61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15BAA2AF-C5E1-45B3-9736-1AB30E5AB9AF}"/>
            </a:ext>
          </a:extLst>
        </xdr:cNvPr>
        <xdr:cNvSpPr>
          <a:spLocks noChangeArrowheads="1"/>
        </xdr:cNvSpPr>
      </xdr:nvSpPr>
      <xdr:spPr bwMode="auto">
        <a:xfrm>
          <a:off x="70612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58</xdr:row>
      <xdr:rowOff>139700</xdr:rowOff>
    </xdr:from>
    <xdr:to>
      <xdr:col>34</xdr:col>
      <xdr:colOff>0</xdr:colOff>
      <xdr:row>59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33280A1E-4EF5-4AA2-8E3E-B170A6F10277}"/>
            </a:ext>
          </a:extLst>
        </xdr:cNvPr>
        <xdr:cNvSpPr>
          <a:spLocks/>
        </xdr:cNvSpPr>
      </xdr:nvSpPr>
      <xdr:spPr bwMode="auto">
        <a:xfrm>
          <a:off x="7302500" y="10109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58</xdr:row>
      <xdr:rowOff>171450</xdr:rowOff>
    </xdr:from>
    <xdr:to>
      <xdr:col>35</xdr:col>
      <xdr:colOff>0</xdr:colOff>
      <xdr:row>61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713AC4BC-F363-40DB-8ADC-0700B9129917}"/>
            </a:ext>
          </a:extLst>
        </xdr:cNvPr>
        <xdr:cNvSpPr>
          <a:spLocks noChangeArrowheads="1"/>
        </xdr:cNvSpPr>
      </xdr:nvSpPr>
      <xdr:spPr bwMode="auto">
        <a:xfrm>
          <a:off x="8134350" y="10140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58</xdr:row>
      <xdr:rowOff>139700</xdr:rowOff>
    </xdr:from>
    <xdr:to>
      <xdr:col>38</xdr:col>
      <xdr:colOff>0</xdr:colOff>
      <xdr:row>59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720FD825-B447-475F-A489-CB5E2A713B54}"/>
            </a:ext>
          </a:extLst>
        </xdr:cNvPr>
        <xdr:cNvSpPr>
          <a:spLocks/>
        </xdr:cNvSpPr>
      </xdr:nvSpPr>
      <xdr:spPr bwMode="auto">
        <a:xfrm>
          <a:off x="8375650" y="101092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58</xdr:row>
      <xdr:rowOff>171450</xdr:rowOff>
    </xdr:from>
    <xdr:to>
      <xdr:col>3</xdr:col>
      <xdr:colOff>0</xdr:colOff>
      <xdr:row>61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DEEFC891-FFFC-40C3-8811-64AAACBF8659}"/>
            </a:ext>
          </a:extLst>
        </xdr:cNvPr>
        <xdr:cNvSpPr>
          <a:spLocks noChangeArrowheads="1"/>
        </xdr:cNvSpPr>
      </xdr:nvSpPr>
      <xdr:spPr bwMode="auto">
        <a:xfrm>
          <a:off x="241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58</xdr:row>
      <xdr:rowOff>139700</xdr:rowOff>
    </xdr:from>
    <xdr:to>
      <xdr:col>6</xdr:col>
      <xdr:colOff>12700</xdr:colOff>
      <xdr:row>59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C05C716B-9797-44D6-B368-B0D6344F67DB}"/>
            </a:ext>
          </a:extLst>
        </xdr:cNvPr>
        <xdr:cNvSpPr>
          <a:spLocks/>
        </xdr:cNvSpPr>
      </xdr:nvSpPr>
      <xdr:spPr bwMode="auto">
        <a:xfrm>
          <a:off x="4826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58</xdr:row>
      <xdr:rowOff>171450</xdr:rowOff>
    </xdr:from>
    <xdr:to>
      <xdr:col>39</xdr:col>
      <xdr:colOff>0</xdr:colOff>
      <xdr:row>61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34B0945F-A07E-48D9-B721-A73D37FE6422}"/>
            </a:ext>
          </a:extLst>
        </xdr:cNvPr>
        <xdr:cNvSpPr>
          <a:spLocks noChangeArrowheads="1"/>
        </xdr:cNvSpPr>
      </xdr:nvSpPr>
      <xdr:spPr bwMode="auto">
        <a:xfrm>
          <a:off x="9283700" y="101409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58</xdr:row>
      <xdr:rowOff>139700</xdr:rowOff>
    </xdr:from>
    <xdr:to>
      <xdr:col>42</xdr:col>
      <xdr:colOff>0</xdr:colOff>
      <xdr:row>59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A2D5F5FA-1D5E-43AE-8555-CC05B392C64C}"/>
            </a:ext>
          </a:extLst>
        </xdr:cNvPr>
        <xdr:cNvSpPr>
          <a:spLocks/>
        </xdr:cNvSpPr>
      </xdr:nvSpPr>
      <xdr:spPr bwMode="auto">
        <a:xfrm>
          <a:off x="9537700" y="101092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58</xdr:row>
      <xdr:rowOff>165100</xdr:rowOff>
    </xdr:from>
    <xdr:to>
      <xdr:col>46</xdr:col>
      <xdr:colOff>0</xdr:colOff>
      <xdr:row>59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E2892938-3A9F-4DCF-9F3C-A9E344ECE552}"/>
            </a:ext>
          </a:extLst>
        </xdr:cNvPr>
        <xdr:cNvSpPr>
          <a:spLocks/>
        </xdr:cNvSpPr>
      </xdr:nvSpPr>
      <xdr:spPr bwMode="auto">
        <a:xfrm>
          <a:off x="10598150" y="10134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66</xdr:row>
      <xdr:rowOff>139700</xdr:rowOff>
    </xdr:from>
    <xdr:to>
      <xdr:col>10</xdr:col>
      <xdr:colOff>12700</xdr:colOff>
      <xdr:row>67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939084BB-120B-499C-8C5A-3DF7D8AA552C}"/>
            </a:ext>
          </a:extLst>
        </xdr:cNvPr>
        <xdr:cNvSpPr>
          <a:spLocks/>
        </xdr:cNvSpPr>
      </xdr:nvSpPr>
      <xdr:spPr bwMode="auto">
        <a:xfrm>
          <a:off x="14478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66</xdr:row>
      <xdr:rowOff>171450</xdr:rowOff>
    </xdr:from>
    <xdr:to>
      <xdr:col>11</xdr:col>
      <xdr:colOff>0</xdr:colOff>
      <xdr:row>69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ECD79D9C-32B5-47A6-BC5D-072DA7BC6116}"/>
            </a:ext>
          </a:extLst>
        </xdr:cNvPr>
        <xdr:cNvSpPr>
          <a:spLocks noChangeArrowheads="1"/>
        </xdr:cNvSpPr>
      </xdr:nvSpPr>
      <xdr:spPr bwMode="auto">
        <a:xfrm>
          <a:off x="21717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66</xdr:row>
      <xdr:rowOff>139700</xdr:rowOff>
    </xdr:from>
    <xdr:to>
      <xdr:col>14</xdr:col>
      <xdr:colOff>0</xdr:colOff>
      <xdr:row>67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EF2925F2-C010-40E4-8DCF-7B69AD106AF1}"/>
            </a:ext>
          </a:extLst>
        </xdr:cNvPr>
        <xdr:cNvSpPr>
          <a:spLocks/>
        </xdr:cNvSpPr>
      </xdr:nvSpPr>
      <xdr:spPr bwMode="auto">
        <a:xfrm>
          <a:off x="24130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66</xdr:row>
      <xdr:rowOff>139700</xdr:rowOff>
    </xdr:from>
    <xdr:to>
      <xdr:col>18</xdr:col>
      <xdr:colOff>0</xdr:colOff>
      <xdr:row>67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4544DF8A-9FEB-47BF-9F93-5822AA5B1490}"/>
            </a:ext>
          </a:extLst>
        </xdr:cNvPr>
        <xdr:cNvSpPr>
          <a:spLocks/>
        </xdr:cNvSpPr>
      </xdr:nvSpPr>
      <xdr:spPr bwMode="auto">
        <a:xfrm>
          <a:off x="33782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66</xdr:row>
      <xdr:rowOff>171450</xdr:rowOff>
    </xdr:from>
    <xdr:to>
      <xdr:col>19</xdr:col>
      <xdr:colOff>0</xdr:colOff>
      <xdr:row>69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D5E8D0A5-85BC-4267-B22C-9A8BC271E391}"/>
            </a:ext>
          </a:extLst>
        </xdr:cNvPr>
        <xdr:cNvSpPr>
          <a:spLocks noChangeArrowheads="1"/>
        </xdr:cNvSpPr>
      </xdr:nvSpPr>
      <xdr:spPr bwMode="auto">
        <a:xfrm>
          <a:off x="41021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66</xdr:row>
      <xdr:rowOff>139700</xdr:rowOff>
    </xdr:from>
    <xdr:to>
      <xdr:col>22</xdr:col>
      <xdr:colOff>0</xdr:colOff>
      <xdr:row>67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5F6FAED1-655D-4C01-A3D1-803D6C08BD06}"/>
            </a:ext>
          </a:extLst>
        </xdr:cNvPr>
        <xdr:cNvSpPr>
          <a:spLocks/>
        </xdr:cNvSpPr>
      </xdr:nvSpPr>
      <xdr:spPr bwMode="auto">
        <a:xfrm>
          <a:off x="43434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66</xdr:row>
      <xdr:rowOff>139700</xdr:rowOff>
    </xdr:from>
    <xdr:to>
      <xdr:col>26</xdr:col>
      <xdr:colOff>0</xdr:colOff>
      <xdr:row>67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E9C2039-0BE7-4212-BBE7-36D941BFA5AE}"/>
            </a:ext>
          </a:extLst>
        </xdr:cNvPr>
        <xdr:cNvSpPr>
          <a:spLocks/>
        </xdr:cNvSpPr>
      </xdr:nvSpPr>
      <xdr:spPr bwMode="auto">
        <a:xfrm>
          <a:off x="5308600" y="115125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66</xdr:row>
      <xdr:rowOff>139700</xdr:rowOff>
    </xdr:from>
    <xdr:to>
      <xdr:col>30</xdr:col>
      <xdr:colOff>0</xdr:colOff>
      <xdr:row>67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6F31F9DC-770A-459A-B811-A7C121B837C2}"/>
            </a:ext>
          </a:extLst>
        </xdr:cNvPr>
        <xdr:cNvSpPr>
          <a:spLocks/>
        </xdr:cNvSpPr>
      </xdr:nvSpPr>
      <xdr:spPr bwMode="auto">
        <a:xfrm>
          <a:off x="6286500" y="115125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66</xdr:row>
      <xdr:rowOff>139700</xdr:rowOff>
    </xdr:from>
    <xdr:to>
      <xdr:col>34</xdr:col>
      <xdr:colOff>0</xdr:colOff>
      <xdr:row>67</xdr:row>
      <xdr:rowOff>101600</xdr:rowOff>
    </xdr:to>
    <xdr:sp macro="" textlink="">
      <xdr:nvSpPr>
        <xdr:cNvPr id="94" name="Freeform 10695">
          <a:extLst>
            <a:ext uri="{FF2B5EF4-FFF2-40B4-BE49-F238E27FC236}">
              <a16:creationId xmlns:a16="http://schemas.microsoft.com/office/drawing/2014/main" id="{5A610D1A-7064-4E47-A61B-F3D07EA9503A}"/>
            </a:ext>
          </a:extLst>
        </xdr:cNvPr>
        <xdr:cNvSpPr>
          <a:spLocks/>
        </xdr:cNvSpPr>
      </xdr:nvSpPr>
      <xdr:spPr bwMode="auto">
        <a:xfrm>
          <a:off x="7302500" y="115125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66</xdr:row>
      <xdr:rowOff>171450</xdr:rowOff>
    </xdr:from>
    <xdr:to>
      <xdr:col>35</xdr:col>
      <xdr:colOff>0</xdr:colOff>
      <xdr:row>69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91841C6D-8EE6-496A-A739-1FCA447F2C34}"/>
            </a:ext>
          </a:extLst>
        </xdr:cNvPr>
        <xdr:cNvSpPr>
          <a:spLocks noChangeArrowheads="1"/>
        </xdr:cNvSpPr>
      </xdr:nvSpPr>
      <xdr:spPr bwMode="auto">
        <a:xfrm>
          <a:off x="8134350" y="115443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66</xdr:row>
      <xdr:rowOff>139700</xdr:rowOff>
    </xdr:from>
    <xdr:to>
      <xdr:col>38</xdr:col>
      <xdr:colOff>0</xdr:colOff>
      <xdr:row>67</xdr:row>
      <xdr:rowOff>101600</xdr:rowOff>
    </xdr:to>
    <xdr:sp macro="" textlink="">
      <xdr:nvSpPr>
        <xdr:cNvPr id="96" name="Freeform 10695">
          <a:extLst>
            <a:ext uri="{FF2B5EF4-FFF2-40B4-BE49-F238E27FC236}">
              <a16:creationId xmlns:a16="http://schemas.microsoft.com/office/drawing/2014/main" id="{7279FF25-FB13-476A-8B60-17DE1DDCAD01}"/>
            </a:ext>
          </a:extLst>
        </xdr:cNvPr>
        <xdr:cNvSpPr>
          <a:spLocks/>
        </xdr:cNvSpPr>
      </xdr:nvSpPr>
      <xdr:spPr bwMode="auto">
        <a:xfrm>
          <a:off x="8375650" y="115125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66</xdr:row>
      <xdr:rowOff>171450</xdr:rowOff>
    </xdr:from>
    <xdr:to>
      <xdr:col>3</xdr:col>
      <xdr:colOff>0</xdr:colOff>
      <xdr:row>69</xdr:row>
      <xdr:rowOff>0</xdr:rowOff>
    </xdr:to>
    <xdr:sp macro="" textlink="">
      <xdr:nvSpPr>
        <xdr:cNvPr id="97" name="0/0">
          <a:extLst>
            <a:ext uri="{FF2B5EF4-FFF2-40B4-BE49-F238E27FC236}">
              <a16:creationId xmlns:a16="http://schemas.microsoft.com/office/drawing/2014/main" id="{4FB8516A-ED72-4854-B909-25279327D507}"/>
            </a:ext>
          </a:extLst>
        </xdr:cNvPr>
        <xdr:cNvSpPr>
          <a:spLocks noChangeArrowheads="1"/>
        </xdr:cNvSpPr>
      </xdr:nvSpPr>
      <xdr:spPr bwMode="auto">
        <a:xfrm>
          <a:off x="2413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66</xdr:row>
      <xdr:rowOff>139700</xdr:rowOff>
    </xdr:from>
    <xdr:to>
      <xdr:col>6</xdr:col>
      <xdr:colOff>12700</xdr:colOff>
      <xdr:row>67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10FCD215-943F-4110-A63A-91919EE92445}"/>
            </a:ext>
          </a:extLst>
        </xdr:cNvPr>
        <xdr:cNvSpPr>
          <a:spLocks/>
        </xdr:cNvSpPr>
      </xdr:nvSpPr>
      <xdr:spPr bwMode="auto">
        <a:xfrm>
          <a:off x="4826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66</xdr:row>
      <xdr:rowOff>171450</xdr:rowOff>
    </xdr:from>
    <xdr:to>
      <xdr:col>39</xdr:col>
      <xdr:colOff>0</xdr:colOff>
      <xdr:row>69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BCB545B8-659E-40BC-94E3-E4757A8847ED}"/>
            </a:ext>
          </a:extLst>
        </xdr:cNvPr>
        <xdr:cNvSpPr>
          <a:spLocks noChangeArrowheads="1"/>
        </xdr:cNvSpPr>
      </xdr:nvSpPr>
      <xdr:spPr bwMode="auto">
        <a:xfrm>
          <a:off x="9283700" y="115443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CCB4EC5-00EB-407F-B034-62110DD89F10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66</xdr:row>
      <xdr:rowOff>152400</xdr:rowOff>
    </xdr:from>
    <xdr:to>
      <xdr:col>45</xdr:col>
      <xdr:colOff>254000</xdr:colOff>
      <xdr:row>67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98A189BD-B8F4-41EE-992B-8BEC9334F655}"/>
            </a:ext>
          </a:extLst>
        </xdr:cNvPr>
        <xdr:cNvSpPr>
          <a:spLocks/>
        </xdr:cNvSpPr>
      </xdr:nvSpPr>
      <xdr:spPr bwMode="auto">
        <a:xfrm>
          <a:off x="10598150" y="115252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74</xdr:row>
      <xdr:rowOff>139700</xdr:rowOff>
    </xdr:from>
    <xdr:to>
      <xdr:col>10</xdr:col>
      <xdr:colOff>12700</xdr:colOff>
      <xdr:row>75</xdr:row>
      <xdr:rowOff>101600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FF805AF7-DF7E-45A6-A381-C0B61FB7D19E}"/>
            </a:ext>
          </a:extLst>
        </xdr:cNvPr>
        <xdr:cNvSpPr>
          <a:spLocks/>
        </xdr:cNvSpPr>
      </xdr:nvSpPr>
      <xdr:spPr bwMode="auto">
        <a:xfrm>
          <a:off x="14478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74</xdr:row>
      <xdr:rowOff>139700</xdr:rowOff>
    </xdr:from>
    <xdr:to>
      <xdr:col>14</xdr:col>
      <xdr:colOff>0</xdr:colOff>
      <xdr:row>75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DB07C31E-7C7C-4B32-9FC9-466088168E75}"/>
            </a:ext>
          </a:extLst>
        </xdr:cNvPr>
        <xdr:cNvSpPr>
          <a:spLocks/>
        </xdr:cNvSpPr>
      </xdr:nvSpPr>
      <xdr:spPr bwMode="auto">
        <a:xfrm>
          <a:off x="24130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74</xdr:row>
      <xdr:rowOff>139700</xdr:rowOff>
    </xdr:from>
    <xdr:to>
      <xdr:col>18</xdr:col>
      <xdr:colOff>0</xdr:colOff>
      <xdr:row>75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B059901-7121-4EA0-9319-91A511A627CA}"/>
            </a:ext>
          </a:extLst>
        </xdr:cNvPr>
        <xdr:cNvSpPr>
          <a:spLocks/>
        </xdr:cNvSpPr>
      </xdr:nvSpPr>
      <xdr:spPr bwMode="auto">
        <a:xfrm>
          <a:off x="33782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53F384AC-FAAA-4A73-ADF1-A7ECBB2B1478}"/>
            </a:ext>
          </a:extLst>
        </xdr:cNvPr>
        <xdr:cNvSpPr>
          <a:spLocks noChangeArrowheads="1"/>
        </xdr:cNvSpPr>
      </xdr:nvSpPr>
      <xdr:spPr bwMode="auto">
        <a:xfrm>
          <a:off x="41021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74</xdr:row>
      <xdr:rowOff>139700</xdr:rowOff>
    </xdr:from>
    <xdr:to>
      <xdr:col>22</xdr:col>
      <xdr:colOff>0</xdr:colOff>
      <xdr:row>75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E5E778F6-177D-4778-AC83-6C0DE234BB61}"/>
            </a:ext>
          </a:extLst>
        </xdr:cNvPr>
        <xdr:cNvSpPr>
          <a:spLocks/>
        </xdr:cNvSpPr>
      </xdr:nvSpPr>
      <xdr:spPr bwMode="auto">
        <a:xfrm>
          <a:off x="43434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AEDBEF4F-EFAE-4490-B6A4-0D2E5A272441}"/>
            </a:ext>
          </a:extLst>
        </xdr:cNvPr>
        <xdr:cNvSpPr>
          <a:spLocks noChangeArrowheads="1"/>
        </xdr:cNvSpPr>
      </xdr:nvSpPr>
      <xdr:spPr bwMode="auto">
        <a:xfrm>
          <a:off x="5067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74</xdr:row>
      <xdr:rowOff>139700</xdr:rowOff>
    </xdr:from>
    <xdr:to>
      <xdr:col>26</xdr:col>
      <xdr:colOff>0</xdr:colOff>
      <xdr:row>75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8FF6F032-3108-41FB-B6F0-E6F3C8FDE16C}"/>
            </a:ext>
          </a:extLst>
        </xdr:cNvPr>
        <xdr:cNvSpPr>
          <a:spLocks/>
        </xdr:cNvSpPr>
      </xdr:nvSpPr>
      <xdr:spPr bwMode="auto">
        <a:xfrm>
          <a:off x="5308600" y="129159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74</xdr:row>
      <xdr:rowOff>139700</xdr:rowOff>
    </xdr:from>
    <xdr:to>
      <xdr:col>30</xdr:col>
      <xdr:colOff>0</xdr:colOff>
      <xdr:row>75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B7266E18-3C1C-4025-8D40-7A432B3BB549}"/>
            </a:ext>
          </a:extLst>
        </xdr:cNvPr>
        <xdr:cNvSpPr>
          <a:spLocks/>
        </xdr:cNvSpPr>
      </xdr:nvSpPr>
      <xdr:spPr bwMode="auto">
        <a:xfrm>
          <a:off x="6286500" y="129159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FE5BCFD7-4B6C-4D23-AC83-7432624247B5}"/>
            </a:ext>
          </a:extLst>
        </xdr:cNvPr>
        <xdr:cNvSpPr>
          <a:spLocks noChangeArrowheads="1"/>
        </xdr:cNvSpPr>
      </xdr:nvSpPr>
      <xdr:spPr bwMode="auto">
        <a:xfrm>
          <a:off x="70612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74</xdr:row>
      <xdr:rowOff>139700</xdr:rowOff>
    </xdr:from>
    <xdr:to>
      <xdr:col>34</xdr:col>
      <xdr:colOff>0</xdr:colOff>
      <xdr:row>75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08960F3F-9BB0-49C5-8911-371529E7AAED}"/>
            </a:ext>
          </a:extLst>
        </xdr:cNvPr>
        <xdr:cNvSpPr>
          <a:spLocks/>
        </xdr:cNvSpPr>
      </xdr:nvSpPr>
      <xdr:spPr bwMode="auto">
        <a:xfrm>
          <a:off x="7302500" y="129159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889C252A-4225-44D8-A0D7-BB307C8F231B}"/>
            </a:ext>
          </a:extLst>
        </xdr:cNvPr>
        <xdr:cNvSpPr>
          <a:spLocks noChangeArrowheads="1"/>
        </xdr:cNvSpPr>
      </xdr:nvSpPr>
      <xdr:spPr bwMode="auto">
        <a:xfrm>
          <a:off x="8134350" y="129476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74</xdr:row>
      <xdr:rowOff>139700</xdr:rowOff>
    </xdr:from>
    <xdr:to>
      <xdr:col>38</xdr:col>
      <xdr:colOff>0</xdr:colOff>
      <xdr:row>75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329A52D1-3001-42F7-98F6-AAA02F5C457F}"/>
            </a:ext>
          </a:extLst>
        </xdr:cNvPr>
        <xdr:cNvSpPr>
          <a:spLocks/>
        </xdr:cNvSpPr>
      </xdr:nvSpPr>
      <xdr:spPr bwMode="auto">
        <a:xfrm>
          <a:off x="8375650" y="129159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74</xdr:row>
      <xdr:rowOff>139700</xdr:rowOff>
    </xdr:from>
    <xdr:to>
      <xdr:col>6</xdr:col>
      <xdr:colOff>12700</xdr:colOff>
      <xdr:row>75</xdr:row>
      <xdr:rowOff>101600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FF673477-B4B2-42BE-A5A0-84F2831A76BA}"/>
            </a:ext>
          </a:extLst>
        </xdr:cNvPr>
        <xdr:cNvSpPr>
          <a:spLocks/>
        </xdr:cNvSpPr>
      </xdr:nvSpPr>
      <xdr:spPr bwMode="auto">
        <a:xfrm>
          <a:off x="4826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9C924B48-A243-4654-BB49-DE41B9947438}"/>
            </a:ext>
          </a:extLst>
        </xdr:cNvPr>
        <xdr:cNvSpPr>
          <a:spLocks noChangeArrowheads="1"/>
        </xdr:cNvSpPr>
      </xdr:nvSpPr>
      <xdr:spPr bwMode="auto">
        <a:xfrm>
          <a:off x="9283700" y="129476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74</xdr:row>
      <xdr:rowOff>139700</xdr:rowOff>
    </xdr:from>
    <xdr:to>
      <xdr:col>42</xdr:col>
      <xdr:colOff>0</xdr:colOff>
      <xdr:row>75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4E7040C6-7432-417B-B272-E3DA1DFC9F4F}"/>
            </a:ext>
          </a:extLst>
        </xdr:cNvPr>
        <xdr:cNvSpPr>
          <a:spLocks/>
        </xdr:cNvSpPr>
      </xdr:nvSpPr>
      <xdr:spPr bwMode="auto">
        <a:xfrm>
          <a:off x="9537700" y="129159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74</xdr:row>
      <xdr:rowOff>165100</xdr:rowOff>
    </xdr:from>
    <xdr:to>
      <xdr:col>45</xdr:col>
      <xdr:colOff>254000</xdr:colOff>
      <xdr:row>75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E9E18FFC-D947-4E5D-B8A9-42996F0875F9}"/>
            </a:ext>
          </a:extLst>
        </xdr:cNvPr>
        <xdr:cNvSpPr>
          <a:spLocks/>
        </xdr:cNvSpPr>
      </xdr:nvSpPr>
      <xdr:spPr bwMode="auto">
        <a:xfrm>
          <a:off x="10598150" y="129413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165100</xdr:rowOff>
    </xdr:from>
    <xdr:to>
      <xdr:col>7</xdr:col>
      <xdr:colOff>0</xdr:colOff>
      <xdr:row>85</xdr:row>
      <xdr:rowOff>0</xdr:rowOff>
    </xdr:to>
    <xdr:sp macro="" textlink="">
      <xdr:nvSpPr>
        <xdr:cNvPr id="118" name="0/0">
          <a:extLst>
            <a:ext uri="{FF2B5EF4-FFF2-40B4-BE49-F238E27FC236}">
              <a16:creationId xmlns:a16="http://schemas.microsoft.com/office/drawing/2014/main" id="{3DC542BA-5795-412E-99D2-421D7D8AA572}"/>
            </a:ext>
          </a:extLst>
        </xdr:cNvPr>
        <xdr:cNvSpPr>
          <a:spLocks noChangeArrowheads="1"/>
        </xdr:cNvSpPr>
      </xdr:nvSpPr>
      <xdr:spPr bwMode="auto">
        <a:xfrm>
          <a:off x="12065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82</xdr:row>
      <xdr:rowOff>139700</xdr:rowOff>
    </xdr:from>
    <xdr:to>
      <xdr:col>10</xdr:col>
      <xdr:colOff>12700</xdr:colOff>
      <xdr:row>83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4FA965F3-5E96-4A8F-AF53-0B42119ED404}"/>
            </a:ext>
          </a:extLst>
        </xdr:cNvPr>
        <xdr:cNvSpPr>
          <a:spLocks/>
        </xdr:cNvSpPr>
      </xdr:nvSpPr>
      <xdr:spPr bwMode="auto">
        <a:xfrm>
          <a:off x="14478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82</xdr:row>
      <xdr:rowOff>139700</xdr:rowOff>
    </xdr:from>
    <xdr:to>
      <xdr:col>14</xdr:col>
      <xdr:colOff>0</xdr:colOff>
      <xdr:row>83</xdr:row>
      <xdr:rowOff>101600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FB2DC8AC-1CA0-45ED-970D-7BA159BF70F1}"/>
            </a:ext>
          </a:extLst>
        </xdr:cNvPr>
        <xdr:cNvSpPr>
          <a:spLocks/>
        </xdr:cNvSpPr>
      </xdr:nvSpPr>
      <xdr:spPr bwMode="auto">
        <a:xfrm>
          <a:off x="24130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F4F1A7B1-CABB-4576-BD44-B048638F521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82</xdr:row>
      <xdr:rowOff>139700</xdr:rowOff>
    </xdr:from>
    <xdr:to>
      <xdr:col>22</xdr:col>
      <xdr:colOff>0</xdr:colOff>
      <xdr:row>83</xdr:row>
      <xdr:rowOff>101600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081678AF-7AB2-47A0-B54F-06B787BC66F6}"/>
            </a:ext>
          </a:extLst>
        </xdr:cNvPr>
        <xdr:cNvSpPr>
          <a:spLocks/>
        </xdr:cNvSpPr>
      </xdr:nvSpPr>
      <xdr:spPr bwMode="auto">
        <a:xfrm>
          <a:off x="43434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82</xdr:row>
      <xdr:rowOff>165100</xdr:rowOff>
    </xdr:from>
    <xdr:to>
      <xdr:col>23</xdr:col>
      <xdr:colOff>0</xdr:colOff>
      <xdr:row>85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73066D81-1211-4AC5-A7EA-0481A147D7AB}"/>
            </a:ext>
          </a:extLst>
        </xdr:cNvPr>
        <xdr:cNvSpPr>
          <a:spLocks noChangeArrowheads="1"/>
        </xdr:cNvSpPr>
      </xdr:nvSpPr>
      <xdr:spPr bwMode="auto">
        <a:xfrm>
          <a:off x="5067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82</xdr:row>
      <xdr:rowOff>139700</xdr:rowOff>
    </xdr:from>
    <xdr:to>
      <xdr:col>26</xdr:col>
      <xdr:colOff>0</xdr:colOff>
      <xdr:row>83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08E3BADD-F0AA-4F43-9473-21A97FF3E223}"/>
            </a:ext>
          </a:extLst>
        </xdr:cNvPr>
        <xdr:cNvSpPr>
          <a:spLocks/>
        </xdr:cNvSpPr>
      </xdr:nvSpPr>
      <xdr:spPr bwMode="auto">
        <a:xfrm>
          <a:off x="5308600" y="142303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E076F36B-FBA3-4927-9042-A8512EE76248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82</xdr:row>
      <xdr:rowOff>139700</xdr:rowOff>
    </xdr:from>
    <xdr:to>
      <xdr:col>30</xdr:col>
      <xdr:colOff>0</xdr:colOff>
      <xdr:row>83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BF6C798F-F24C-43E5-9FFE-3C936979FF68}"/>
            </a:ext>
          </a:extLst>
        </xdr:cNvPr>
        <xdr:cNvSpPr>
          <a:spLocks/>
        </xdr:cNvSpPr>
      </xdr:nvSpPr>
      <xdr:spPr bwMode="auto">
        <a:xfrm>
          <a:off x="6286500" y="142303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BBF3EF0C-247D-46D9-8883-5AE436CD213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82</xdr:row>
      <xdr:rowOff>139700</xdr:rowOff>
    </xdr:from>
    <xdr:to>
      <xdr:col>34</xdr:col>
      <xdr:colOff>0</xdr:colOff>
      <xdr:row>83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DBA0237D-19BC-4B2F-BCDE-E077DCF559B6}"/>
            </a:ext>
          </a:extLst>
        </xdr:cNvPr>
        <xdr:cNvSpPr>
          <a:spLocks/>
        </xdr:cNvSpPr>
      </xdr:nvSpPr>
      <xdr:spPr bwMode="auto">
        <a:xfrm>
          <a:off x="7302500" y="142303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82</xdr:row>
      <xdr:rowOff>139700</xdr:rowOff>
    </xdr:from>
    <xdr:to>
      <xdr:col>38</xdr:col>
      <xdr:colOff>0</xdr:colOff>
      <xdr:row>83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094E6844-79D8-4C37-8662-44BD7DC2596F}"/>
            </a:ext>
          </a:extLst>
        </xdr:cNvPr>
        <xdr:cNvSpPr>
          <a:spLocks/>
        </xdr:cNvSpPr>
      </xdr:nvSpPr>
      <xdr:spPr bwMode="auto">
        <a:xfrm>
          <a:off x="8375650" y="142303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82</xdr:row>
      <xdr:rowOff>139700</xdr:rowOff>
    </xdr:from>
    <xdr:to>
      <xdr:col>6</xdr:col>
      <xdr:colOff>12700</xdr:colOff>
      <xdr:row>83</xdr:row>
      <xdr:rowOff>101600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E93832CC-9E46-461A-A45C-7DA65E03ADAA}"/>
            </a:ext>
          </a:extLst>
        </xdr:cNvPr>
        <xdr:cNvSpPr>
          <a:spLocks/>
        </xdr:cNvSpPr>
      </xdr:nvSpPr>
      <xdr:spPr bwMode="auto">
        <a:xfrm>
          <a:off x="4826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82</xdr:row>
      <xdr:rowOff>165100</xdr:rowOff>
    </xdr:from>
    <xdr:to>
      <xdr:col>39</xdr:col>
      <xdr:colOff>0</xdr:colOff>
      <xdr:row>85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65E56101-460B-4727-9EF9-8D437EFC1239}"/>
            </a:ext>
          </a:extLst>
        </xdr:cNvPr>
        <xdr:cNvSpPr>
          <a:spLocks noChangeArrowheads="1"/>
        </xdr:cNvSpPr>
      </xdr:nvSpPr>
      <xdr:spPr bwMode="auto">
        <a:xfrm>
          <a:off x="9283700" y="1424940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82</xdr:row>
      <xdr:rowOff>139700</xdr:rowOff>
    </xdr:from>
    <xdr:to>
      <xdr:col>42</xdr:col>
      <xdr:colOff>0</xdr:colOff>
      <xdr:row>83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82309FDF-7893-4B07-BA01-33CA2AB6BCBE}"/>
            </a:ext>
          </a:extLst>
        </xdr:cNvPr>
        <xdr:cNvSpPr>
          <a:spLocks/>
        </xdr:cNvSpPr>
      </xdr:nvSpPr>
      <xdr:spPr bwMode="auto">
        <a:xfrm>
          <a:off x="9537700" y="142303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82</xdr:row>
      <xdr:rowOff>152400</xdr:rowOff>
    </xdr:from>
    <xdr:to>
      <xdr:col>46</xdr:col>
      <xdr:colOff>0</xdr:colOff>
      <xdr:row>83</xdr:row>
      <xdr:rowOff>101600</xdr:rowOff>
    </xdr:to>
    <xdr:sp macro="" textlink="">
      <xdr:nvSpPr>
        <xdr:cNvPr id="133" name="Freeform 10695">
          <a:extLst>
            <a:ext uri="{FF2B5EF4-FFF2-40B4-BE49-F238E27FC236}">
              <a16:creationId xmlns:a16="http://schemas.microsoft.com/office/drawing/2014/main" id="{02AA6B63-F7F6-48A7-8281-66664109233C}"/>
            </a:ext>
          </a:extLst>
        </xdr:cNvPr>
        <xdr:cNvSpPr>
          <a:spLocks/>
        </xdr:cNvSpPr>
      </xdr:nvSpPr>
      <xdr:spPr bwMode="auto">
        <a:xfrm>
          <a:off x="10598150" y="142430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12700</xdr:colOff>
      <xdr:row>90</xdr:row>
      <xdr:rowOff>171450</xdr:rowOff>
    </xdr:from>
    <xdr:to>
      <xdr:col>7</xdr:col>
      <xdr:colOff>12700</xdr:colOff>
      <xdr:row>93</xdr:row>
      <xdr:rowOff>0</xdr:rowOff>
    </xdr:to>
    <xdr:sp macro="" textlink="">
      <xdr:nvSpPr>
        <xdr:cNvPr id="134" name="0/0">
          <a:extLst>
            <a:ext uri="{FF2B5EF4-FFF2-40B4-BE49-F238E27FC236}">
              <a16:creationId xmlns:a16="http://schemas.microsoft.com/office/drawing/2014/main" id="{0F8AB648-22F3-4732-A1AE-701B6CD410DF}"/>
            </a:ext>
          </a:extLst>
        </xdr:cNvPr>
        <xdr:cNvSpPr>
          <a:spLocks noChangeArrowheads="1"/>
        </xdr:cNvSpPr>
      </xdr:nvSpPr>
      <xdr:spPr bwMode="auto">
        <a:xfrm>
          <a:off x="1219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90</xdr:row>
      <xdr:rowOff>139700</xdr:rowOff>
    </xdr:from>
    <xdr:to>
      <xdr:col>10</xdr:col>
      <xdr:colOff>12700</xdr:colOff>
      <xdr:row>91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0B3DDB97-108D-4481-8110-6E5F6353BE81}"/>
            </a:ext>
          </a:extLst>
        </xdr:cNvPr>
        <xdr:cNvSpPr>
          <a:spLocks/>
        </xdr:cNvSpPr>
      </xdr:nvSpPr>
      <xdr:spPr bwMode="auto">
        <a:xfrm>
          <a:off x="14478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90</xdr:row>
      <xdr:rowOff>139700</xdr:rowOff>
    </xdr:from>
    <xdr:to>
      <xdr:col>14</xdr:col>
      <xdr:colOff>0</xdr:colOff>
      <xdr:row>91</xdr:row>
      <xdr:rowOff>101600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23DF3D99-BA65-4BE1-84E7-9BAF2C1648D4}"/>
            </a:ext>
          </a:extLst>
        </xdr:cNvPr>
        <xdr:cNvSpPr>
          <a:spLocks/>
        </xdr:cNvSpPr>
      </xdr:nvSpPr>
      <xdr:spPr bwMode="auto">
        <a:xfrm>
          <a:off x="24130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90</xdr:row>
      <xdr:rowOff>139700</xdr:rowOff>
    </xdr:from>
    <xdr:to>
      <xdr:col>18</xdr:col>
      <xdr:colOff>0</xdr:colOff>
      <xdr:row>91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57D8A70B-697E-4514-8EF4-CB26D0C47E93}"/>
            </a:ext>
          </a:extLst>
        </xdr:cNvPr>
        <xdr:cNvSpPr>
          <a:spLocks/>
        </xdr:cNvSpPr>
      </xdr:nvSpPr>
      <xdr:spPr bwMode="auto">
        <a:xfrm>
          <a:off x="33782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254000</xdr:colOff>
      <xdr:row>90</xdr:row>
      <xdr:rowOff>139700</xdr:rowOff>
    </xdr:from>
    <xdr:to>
      <xdr:col>22</xdr:col>
      <xdr:colOff>0</xdr:colOff>
      <xdr:row>91</xdr:row>
      <xdr:rowOff>101600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9ADBEA09-77F7-49CB-9889-C35EDB031A4B}"/>
            </a:ext>
          </a:extLst>
        </xdr:cNvPr>
        <xdr:cNvSpPr>
          <a:spLocks/>
        </xdr:cNvSpPr>
      </xdr:nvSpPr>
      <xdr:spPr bwMode="auto">
        <a:xfrm>
          <a:off x="43434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254000</xdr:colOff>
      <xdr:row>90</xdr:row>
      <xdr:rowOff>139700</xdr:rowOff>
    </xdr:from>
    <xdr:to>
      <xdr:col>26</xdr:col>
      <xdr:colOff>0</xdr:colOff>
      <xdr:row>91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70F326F2-45DA-4ABE-9C70-C017021F2B18}"/>
            </a:ext>
          </a:extLst>
        </xdr:cNvPr>
        <xdr:cNvSpPr>
          <a:spLocks/>
        </xdr:cNvSpPr>
      </xdr:nvSpPr>
      <xdr:spPr bwMode="auto">
        <a:xfrm>
          <a:off x="5308600" y="15525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90</xdr:row>
      <xdr:rowOff>139700</xdr:rowOff>
    </xdr:from>
    <xdr:to>
      <xdr:col>30</xdr:col>
      <xdr:colOff>0</xdr:colOff>
      <xdr:row>91</xdr:row>
      <xdr:rowOff>101600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83C762A9-4FED-40AE-8CFD-7E3583310316}"/>
            </a:ext>
          </a:extLst>
        </xdr:cNvPr>
        <xdr:cNvSpPr>
          <a:spLocks/>
        </xdr:cNvSpPr>
      </xdr:nvSpPr>
      <xdr:spPr bwMode="auto">
        <a:xfrm>
          <a:off x="6286500" y="15525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254000</xdr:colOff>
      <xdr:row>90</xdr:row>
      <xdr:rowOff>139700</xdr:rowOff>
    </xdr:from>
    <xdr:to>
      <xdr:col>34</xdr:col>
      <xdr:colOff>0</xdr:colOff>
      <xdr:row>91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BB38246-E54A-4F16-A48D-7F0FC75E9AF9}"/>
            </a:ext>
          </a:extLst>
        </xdr:cNvPr>
        <xdr:cNvSpPr>
          <a:spLocks/>
        </xdr:cNvSpPr>
      </xdr:nvSpPr>
      <xdr:spPr bwMode="auto">
        <a:xfrm>
          <a:off x="7302500" y="15525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90</xdr:row>
      <xdr:rowOff>139700</xdr:rowOff>
    </xdr:from>
    <xdr:to>
      <xdr:col>38</xdr:col>
      <xdr:colOff>0</xdr:colOff>
      <xdr:row>91</xdr:row>
      <xdr:rowOff>101600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98648EDA-AD70-4FFB-AA7A-EC1CA94D6515}"/>
            </a:ext>
          </a:extLst>
        </xdr:cNvPr>
        <xdr:cNvSpPr>
          <a:spLocks/>
        </xdr:cNvSpPr>
      </xdr:nvSpPr>
      <xdr:spPr bwMode="auto">
        <a:xfrm>
          <a:off x="8375650" y="15525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BED94FD0-191E-4AA0-BD87-E506E00B0894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90</xdr:row>
      <xdr:rowOff>139700</xdr:rowOff>
    </xdr:from>
    <xdr:to>
      <xdr:col>6</xdr:col>
      <xdr:colOff>12700</xdr:colOff>
      <xdr:row>91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306A4918-F523-4DDB-BF17-1104114E2EAE}"/>
            </a:ext>
          </a:extLst>
        </xdr:cNvPr>
        <xdr:cNvSpPr>
          <a:spLocks/>
        </xdr:cNvSpPr>
      </xdr:nvSpPr>
      <xdr:spPr bwMode="auto">
        <a:xfrm>
          <a:off x="4826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8DDC8CD6-8711-4381-9BD3-2FC3ED099D78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90</xdr:row>
      <xdr:rowOff>139700</xdr:rowOff>
    </xdr:from>
    <xdr:to>
      <xdr:col>42</xdr:col>
      <xdr:colOff>0</xdr:colOff>
      <xdr:row>91</xdr:row>
      <xdr:rowOff>101600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F53412EB-6E50-43F5-8A9E-B9A3238DA4AD}"/>
            </a:ext>
          </a:extLst>
        </xdr:cNvPr>
        <xdr:cNvSpPr>
          <a:spLocks/>
        </xdr:cNvSpPr>
      </xdr:nvSpPr>
      <xdr:spPr bwMode="auto">
        <a:xfrm>
          <a:off x="9537700" y="15525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D19C9239-50C2-49AC-B1A6-AE9F61391676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148" name="0/0">
          <a:extLst>
            <a:ext uri="{FF2B5EF4-FFF2-40B4-BE49-F238E27FC236}">
              <a16:creationId xmlns:a16="http://schemas.microsoft.com/office/drawing/2014/main" id="{91B54967-6031-4FAF-8C88-E3470BB899F2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98</xdr:row>
      <xdr:rowOff>139700</xdr:rowOff>
    </xdr:from>
    <xdr:to>
      <xdr:col>10</xdr:col>
      <xdr:colOff>12700</xdr:colOff>
      <xdr:row>99</xdr:row>
      <xdr:rowOff>101600</xdr:rowOff>
    </xdr:to>
    <xdr:sp macro="" textlink="">
      <xdr:nvSpPr>
        <xdr:cNvPr id="149" name="Freeform 10695">
          <a:extLst>
            <a:ext uri="{FF2B5EF4-FFF2-40B4-BE49-F238E27FC236}">
              <a16:creationId xmlns:a16="http://schemas.microsoft.com/office/drawing/2014/main" id="{4923FFAF-6496-4D06-9F37-419BA047C2EF}"/>
            </a:ext>
          </a:extLst>
        </xdr:cNvPr>
        <xdr:cNvSpPr>
          <a:spLocks/>
        </xdr:cNvSpPr>
      </xdr:nvSpPr>
      <xdr:spPr bwMode="auto">
        <a:xfrm>
          <a:off x="14478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150" name="0/0">
          <a:extLst>
            <a:ext uri="{FF2B5EF4-FFF2-40B4-BE49-F238E27FC236}">
              <a16:creationId xmlns:a16="http://schemas.microsoft.com/office/drawing/2014/main" id="{BE980070-94CF-42BC-8A3C-ECFEE06684C8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98</xdr:row>
      <xdr:rowOff>139700</xdr:rowOff>
    </xdr:from>
    <xdr:to>
      <xdr:col>14</xdr:col>
      <xdr:colOff>0</xdr:colOff>
      <xdr:row>99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82127EE5-B52C-4BDF-8487-A8F2192DBB53}"/>
            </a:ext>
          </a:extLst>
        </xdr:cNvPr>
        <xdr:cNvSpPr>
          <a:spLocks/>
        </xdr:cNvSpPr>
      </xdr:nvSpPr>
      <xdr:spPr bwMode="auto">
        <a:xfrm>
          <a:off x="24130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98</xdr:row>
      <xdr:rowOff>171450</xdr:rowOff>
    </xdr:from>
    <xdr:to>
      <xdr:col>15</xdr:col>
      <xdr:colOff>0</xdr:colOff>
      <xdr:row>101</xdr:row>
      <xdr:rowOff>0</xdr:rowOff>
    </xdr:to>
    <xdr:sp macro="" textlink="">
      <xdr:nvSpPr>
        <xdr:cNvPr id="152" name="0/0">
          <a:extLst>
            <a:ext uri="{FF2B5EF4-FFF2-40B4-BE49-F238E27FC236}">
              <a16:creationId xmlns:a16="http://schemas.microsoft.com/office/drawing/2014/main" id="{CD46D442-D419-4D80-A801-FC9359A07233}"/>
            </a:ext>
          </a:extLst>
        </xdr:cNvPr>
        <xdr:cNvSpPr>
          <a:spLocks noChangeArrowheads="1"/>
        </xdr:cNvSpPr>
      </xdr:nvSpPr>
      <xdr:spPr bwMode="auto">
        <a:xfrm>
          <a:off x="31369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98</xdr:row>
      <xdr:rowOff>139700</xdr:rowOff>
    </xdr:from>
    <xdr:to>
      <xdr:col>18</xdr:col>
      <xdr:colOff>0</xdr:colOff>
      <xdr:row>99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766B04AB-2746-4717-B2E7-9723D09DD911}"/>
            </a:ext>
          </a:extLst>
        </xdr:cNvPr>
        <xdr:cNvSpPr>
          <a:spLocks/>
        </xdr:cNvSpPr>
      </xdr:nvSpPr>
      <xdr:spPr bwMode="auto">
        <a:xfrm>
          <a:off x="33782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98</xdr:row>
      <xdr:rowOff>171450</xdr:rowOff>
    </xdr:from>
    <xdr:to>
      <xdr:col>19</xdr:col>
      <xdr:colOff>0</xdr:colOff>
      <xdr:row>101</xdr:row>
      <xdr:rowOff>0</xdr:rowOff>
    </xdr:to>
    <xdr:sp macro="" textlink="">
      <xdr:nvSpPr>
        <xdr:cNvPr id="154" name="0/0">
          <a:extLst>
            <a:ext uri="{FF2B5EF4-FFF2-40B4-BE49-F238E27FC236}">
              <a16:creationId xmlns:a16="http://schemas.microsoft.com/office/drawing/2014/main" id="{79565AEB-2AAA-4736-A3C7-93E587C9A344}"/>
            </a:ext>
          </a:extLst>
        </xdr:cNvPr>
        <xdr:cNvSpPr>
          <a:spLocks noChangeArrowheads="1"/>
        </xdr:cNvSpPr>
      </xdr:nvSpPr>
      <xdr:spPr bwMode="auto">
        <a:xfrm>
          <a:off x="41021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98</xdr:row>
      <xdr:rowOff>139700</xdr:rowOff>
    </xdr:from>
    <xdr:to>
      <xdr:col>22</xdr:col>
      <xdr:colOff>0</xdr:colOff>
      <xdr:row>99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0F20102E-68EC-4705-9BAA-F7B8A59146EF}"/>
            </a:ext>
          </a:extLst>
        </xdr:cNvPr>
        <xdr:cNvSpPr>
          <a:spLocks/>
        </xdr:cNvSpPr>
      </xdr:nvSpPr>
      <xdr:spPr bwMode="auto">
        <a:xfrm>
          <a:off x="43434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156" name="0/0">
          <a:extLst>
            <a:ext uri="{FF2B5EF4-FFF2-40B4-BE49-F238E27FC236}">
              <a16:creationId xmlns:a16="http://schemas.microsoft.com/office/drawing/2014/main" id="{CC399AAF-E8D1-4BC4-B460-80B0147211C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98</xdr:row>
      <xdr:rowOff>139700</xdr:rowOff>
    </xdr:from>
    <xdr:to>
      <xdr:col>26</xdr:col>
      <xdr:colOff>0</xdr:colOff>
      <xdr:row>99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F62100C2-0C93-4EBC-AC80-D9ADD86364C2}"/>
            </a:ext>
          </a:extLst>
        </xdr:cNvPr>
        <xdr:cNvSpPr>
          <a:spLocks/>
        </xdr:cNvSpPr>
      </xdr:nvSpPr>
      <xdr:spPr bwMode="auto">
        <a:xfrm>
          <a:off x="5308600" y="16859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98</xdr:row>
      <xdr:rowOff>171450</xdr:rowOff>
    </xdr:from>
    <xdr:to>
      <xdr:col>27</xdr:col>
      <xdr:colOff>0</xdr:colOff>
      <xdr:row>101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78C7AB5E-018B-425F-9362-E89AB30409EC}"/>
            </a:ext>
          </a:extLst>
        </xdr:cNvPr>
        <xdr:cNvSpPr>
          <a:spLocks noChangeArrowheads="1"/>
        </xdr:cNvSpPr>
      </xdr:nvSpPr>
      <xdr:spPr bwMode="auto">
        <a:xfrm>
          <a:off x="6032500" y="16891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98</xdr:row>
      <xdr:rowOff>139700</xdr:rowOff>
    </xdr:from>
    <xdr:to>
      <xdr:col>30</xdr:col>
      <xdr:colOff>0</xdr:colOff>
      <xdr:row>99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1D8AF194-5953-4D6C-9142-A869DBE5463F}"/>
            </a:ext>
          </a:extLst>
        </xdr:cNvPr>
        <xdr:cNvSpPr>
          <a:spLocks/>
        </xdr:cNvSpPr>
      </xdr:nvSpPr>
      <xdr:spPr bwMode="auto">
        <a:xfrm>
          <a:off x="6286500" y="16859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98</xdr:row>
      <xdr:rowOff>171450</xdr:rowOff>
    </xdr:from>
    <xdr:to>
      <xdr:col>31</xdr:col>
      <xdr:colOff>0</xdr:colOff>
      <xdr:row>101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6B3B8AB4-A24E-4833-9B78-D6E314F5F84E}"/>
            </a:ext>
          </a:extLst>
        </xdr:cNvPr>
        <xdr:cNvSpPr>
          <a:spLocks noChangeArrowheads="1"/>
        </xdr:cNvSpPr>
      </xdr:nvSpPr>
      <xdr:spPr bwMode="auto">
        <a:xfrm>
          <a:off x="70612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98</xdr:row>
      <xdr:rowOff>139700</xdr:rowOff>
    </xdr:from>
    <xdr:to>
      <xdr:col>34</xdr:col>
      <xdr:colOff>0</xdr:colOff>
      <xdr:row>99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F47E8E6C-9FAA-4D18-86B3-D8A416B2A652}"/>
            </a:ext>
          </a:extLst>
        </xdr:cNvPr>
        <xdr:cNvSpPr>
          <a:spLocks/>
        </xdr:cNvSpPr>
      </xdr:nvSpPr>
      <xdr:spPr bwMode="auto">
        <a:xfrm>
          <a:off x="7302500" y="16859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06A67DF5-BDCD-40F4-8788-3202F68264AB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98</xdr:row>
      <xdr:rowOff>139700</xdr:rowOff>
    </xdr:from>
    <xdr:to>
      <xdr:col>38</xdr:col>
      <xdr:colOff>0</xdr:colOff>
      <xdr:row>99</xdr:row>
      <xdr:rowOff>101600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24A4A70D-C49E-429F-B69E-8A7CD3A47A42}"/>
            </a:ext>
          </a:extLst>
        </xdr:cNvPr>
        <xdr:cNvSpPr>
          <a:spLocks/>
        </xdr:cNvSpPr>
      </xdr:nvSpPr>
      <xdr:spPr bwMode="auto">
        <a:xfrm>
          <a:off x="8375650" y="16859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D4F32CA7-2585-4266-999A-1414B7DD9098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98</xdr:row>
      <xdr:rowOff>139700</xdr:rowOff>
    </xdr:from>
    <xdr:to>
      <xdr:col>6</xdr:col>
      <xdr:colOff>12700</xdr:colOff>
      <xdr:row>99</xdr:row>
      <xdr:rowOff>101600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A5E2C67E-8CD5-442C-80FD-98D3F219823F}"/>
            </a:ext>
          </a:extLst>
        </xdr:cNvPr>
        <xdr:cNvSpPr>
          <a:spLocks/>
        </xdr:cNvSpPr>
      </xdr:nvSpPr>
      <xdr:spPr bwMode="auto">
        <a:xfrm>
          <a:off x="4826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98</xdr:row>
      <xdr:rowOff>171450</xdr:rowOff>
    </xdr:from>
    <xdr:to>
      <xdr:col>39</xdr:col>
      <xdr:colOff>0</xdr:colOff>
      <xdr:row>101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339C4213-DADD-4F1C-ADF8-3E445FF397A5}"/>
            </a:ext>
          </a:extLst>
        </xdr:cNvPr>
        <xdr:cNvSpPr>
          <a:spLocks noChangeArrowheads="1"/>
        </xdr:cNvSpPr>
      </xdr:nvSpPr>
      <xdr:spPr bwMode="auto">
        <a:xfrm>
          <a:off x="9283700" y="16891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98</xdr:row>
      <xdr:rowOff>139700</xdr:rowOff>
    </xdr:from>
    <xdr:to>
      <xdr:col>42</xdr:col>
      <xdr:colOff>0</xdr:colOff>
      <xdr:row>99</xdr:row>
      <xdr:rowOff>101600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C9EC3C25-9191-48B6-839C-F08F46A4E5FA}"/>
            </a:ext>
          </a:extLst>
        </xdr:cNvPr>
        <xdr:cNvSpPr>
          <a:spLocks/>
        </xdr:cNvSpPr>
      </xdr:nvSpPr>
      <xdr:spPr bwMode="auto">
        <a:xfrm>
          <a:off x="9537700" y="16859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98</xdr:row>
      <xdr:rowOff>171450</xdr:rowOff>
    </xdr:from>
    <xdr:to>
      <xdr:col>43</xdr:col>
      <xdr:colOff>0</xdr:colOff>
      <xdr:row>101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D1B49E77-68AF-4425-B386-A75925FDA442}"/>
            </a:ext>
          </a:extLst>
        </xdr:cNvPr>
        <xdr:cNvSpPr>
          <a:spLocks noChangeArrowheads="1"/>
        </xdr:cNvSpPr>
      </xdr:nvSpPr>
      <xdr:spPr bwMode="auto">
        <a:xfrm>
          <a:off x="1035685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98</xdr:row>
      <xdr:rowOff>165100</xdr:rowOff>
    </xdr:from>
    <xdr:to>
      <xdr:col>45</xdr:col>
      <xdr:colOff>254000</xdr:colOff>
      <xdr:row>99</xdr:row>
      <xdr:rowOff>101600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20E02749-4BB0-4CEC-8035-014D5ABE5D1A}"/>
            </a:ext>
          </a:extLst>
        </xdr:cNvPr>
        <xdr:cNvSpPr>
          <a:spLocks/>
        </xdr:cNvSpPr>
      </xdr:nvSpPr>
      <xdr:spPr bwMode="auto">
        <a:xfrm>
          <a:off x="10598150" y="168846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106</xdr:row>
      <xdr:rowOff>171450</xdr:rowOff>
    </xdr:from>
    <xdr:to>
      <xdr:col>7</xdr:col>
      <xdr:colOff>0</xdr:colOff>
      <xdr:row>109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3AE9E27D-707F-4078-80C6-D68C9C3BBEED}"/>
            </a:ext>
          </a:extLst>
        </xdr:cNvPr>
        <xdr:cNvSpPr>
          <a:spLocks noChangeArrowheads="1"/>
        </xdr:cNvSpPr>
      </xdr:nvSpPr>
      <xdr:spPr bwMode="auto">
        <a:xfrm>
          <a:off x="12065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106</xdr:row>
      <xdr:rowOff>139700</xdr:rowOff>
    </xdr:from>
    <xdr:to>
      <xdr:col>10</xdr:col>
      <xdr:colOff>12700</xdr:colOff>
      <xdr:row>107</xdr:row>
      <xdr:rowOff>101600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E558F1F0-59A5-4140-A84B-417880821F09}"/>
            </a:ext>
          </a:extLst>
        </xdr:cNvPr>
        <xdr:cNvSpPr>
          <a:spLocks/>
        </xdr:cNvSpPr>
      </xdr:nvSpPr>
      <xdr:spPr bwMode="auto">
        <a:xfrm>
          <a:off x="14478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106</xdr:row>
      <xdr:rowOff>171450</xdr:rowOff>
    </xdr:from>
    <xdr:to>
      <xdr:col>11</xdr:col>
      <xdr:colOff>0</xdr:colOff>
      <xdr:row>109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BBF5D657-302D-4F9A-8E69-BE79A0064851}"/>
            </a:ext>
          </a:extLst>
        </xdr:cNvPr>
        <xdr:cNvSpPr>
          <a:spLocks noChangeArrowheads="1"/>
        </xdr:cNvSpPr>
      </xdr:nvSpPr>
      <xdr:spPr bwMode="auto">
        <a:xfrm>
          <a:off x="21717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106</xdr:row>
      <xdr:rowOff>139700</xdr:rowOff>
    </xdr:from>
    <xdr:to>
      <xdr:col>14</xdr:col>
      <xdr:colOff>0</xdr:colOff>
      <xdr:row>107</xdr:row>
      <xdr:rowOff>101600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411B9505-EB17-4A0E-B391-DDE364EE36A2}"/>
            </a:ext>
          </a:extLst>
        </xdr:cNvPr>
        <xdr:cNvSpPr>
          <a:spLocks/>
        </xdr:cNvSpPr>
      </xdr:nvSpPr>
      <xdr:spPr bwMode="auto">
        <a:xfrm>
          <a:off x="24130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DDF65F4F-E4F4-4E69-8DF0-153E4C1C543D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106</xdr:row>
      <xdr:rowOff>139700</xdr:rowOff>
    </xdr:from>
    <xdr:to>
      <xdr:col>18</xdr:col>
      <xdr:colOff>0</xdr:colOff>
      <xdr:row>107</xdr:row>
      <xdr:rowOff>101600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4A1AA87F-EE91-45AA-B267-D02E394331E0}"/>
            </a:ext>
          </a:extLst>
        </xdr:cNvPr>
        <xdr:cNvSpPr>
          <a:spLocks/>
        </xdr:cNvSpPr>
      </xdr:nvSpPr>
      <xdr:spPr bwMode="auto">
        <a:xfrm>
          <a:off x="33782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301341EA-4271-4746-8EC4-A28E3B761B7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106</xdr:row>
      <xdr:rowOff>139700</xdr:rowOff>
    </xdr:from>
    <xdr:to>
      <xdr:col>22</xdr:col>
      <xdr:colOff>0</xdr:colOff>
      <xdr:row>107</xdr:row>
      <xdr:rowOff>101600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FF28C193-9221-43E6-829C-B48BDA615EC8}"/>
            </a:ext>
          </a:extLst>
        </xdr:cNvPr>
        <xdr:cNvSpPr>
          <a:spLocks/>
        </xdr:cNvSpPr>
      </xdr:nvSpPr>
      <xdr:spPr bwMode="auto">
        <a:xfrm>
          <a:off x="43434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86DEF34F-9B71-4CAE-AF10-76388FDCB2B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106</xdr:row>
      <xdr:rowOff>139700</xdr:rowOff>
    </xdr:from>
    <xdr:to>
      <xdr:col>26</xdr:col>
      <xdr:colOff>0</xdr:colOff>
      <xdr:row>107</xdr:row>
      <xdr:rowOff>101600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860E8D4B-B06C-400D-BFF3-AD19BBD892EB}"/>
            </a:ext>
          </a:extLst>
        </xdr:cNvPr>
        <xdr:cNvSpPr>
          <a:spLocks/>
        </xdr:cNvSpPr>
      </xdr:nvSpPr>
      <xdr:spPr bwMode="auto">
        <a:xfrm>
          <a:off x="5308600" y="18192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F5B5E002-4748-4495-BAE2-7153F744B150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106</xdr:row>
      <xdr:rowOff>139700</xdr:rowOff>
    </xdr:from>
    <xdr:to>
      <xdr:col>30</xdr:col>
      <xdr:colOff>0</xdr:colOff>
      <xdr:row>107</xdr:row>
      <xdr:rowOff>101600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2404CAE2-F77F-42C8-8F9E-C9B1ACE1FBBA}"/>
            </a:ext>
          </a:extLst>
        </xdr:cNvPr>
        <xdr:cNvSpPr>
          <a:spLocks/>
        </xdr:cNvSpPr>
      </xdr:nvSpPr>
      <xdr:spPr bwMode="auto">
        <a:xfrm>
          <a:off x="6286500" y="18192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106</xdr:row>
      <xdr:rowOff>171450</xdr:rowOff>
    </xdr:from>
    <xdr:to>
      <xdr:col>31</xdr:col>
      <xdr:colOff>0</xdr:colOff>
      <xdr:row>109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483F19B6-0F81-42C1-AF4D-3B65EA34102F}"/>
            </a:ext>
          </a:extLst>
        </xdr:cNvPr>
        <xdr:cNvSpPr>
          <a:spLocks noChangeArrowheads="1"/>
        </xdr:cNvSpPr>
      </xdr:nvSpPr>
      <xdr:spPr bwMode="auto">
        <a:xfrm>
          <a:off x="70612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106</xdr:row>
      <xdr:rowOff>139700</xdr:rowOff>
    </xdr:from>
    <xdr:to>
      <xdr:col>34</xdr:col>
      <xdr:colOff>0</xdr:colOff>
      <xdr:row>107</xdr:row>
      <xdr:rowOff>101600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B34F9457-D231-4B53-BBA7-2AB435CCC95F}"/>
            </a:ext>
          </a:extLst>
        </xdr:cNvPr>
        <xdr:cNvSpPr>
          <a:spLocks/>
        </xdr:cNvSpPr>
      </xdr:nvSpPr>
      <xdr:spPr bwMode="auto">
        <a:xfrm>
          <a:off x="7302500" y="18192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5FA150B4-D7B9-45EA-9184-F98B4230300C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106</xdr:row>
      <xdr:rowOff>139700</xdr:rowOff>
    </xdr:from>
    <xdr:to>
      <xdr:col>38</xdr:col>
      <xdr:colOff>0</xdr:colOff>
      <xdr:row>107</xdr:row>
      <xdr:rowOff>101600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6108125D-2F36-488A-A136-64083E2B0240}"/>
            </a:ext>
          </a:extLst>
        </xdr:cNvPr>
        <xdr:cNvSpPr>
          <a:spLocks/>
        </xdr:cNvSpPr>
      </xdr:nvSpPr>
      <xdr:spPr bwMode="auto">
        <a:xfrm>
          <a:off x="8375650" y="18192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106</xdr:row>
      <xdr:rowOff>171450</xdr:rowOff>
    </xdr:from>
    <xdr:to>
      <xdr:col>3</xdr:col>
      <xdr:colOff>0</xdr:colOff>
      <xdr:row>109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EF9A47A9-C68B-401B-9A56-CAFED9965445}"/>
            </a:ext>
          </a:extLst>
        </xdr:cNvPr>
        <xdr:cNvSpPr>
          <a:spLocks noChangeArrowheads="1"/>
        </xdr:cNvSpPr>
      </xdr:nvSpPr>
      <xdr:spPr bwMode="auto">
        <a:xfrm>
          <a:off x="241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106</xdr:row>
      <xdr:rowOff>139700</xdr:rowOff>
    </xdr:from>
    <xdr:to>
      <xdr:col>6</xdr:col>
      <xdr:colOff>12700</xdr:colOff>
      <xdr:row>107</xdr:row>
      <xdr:rowOff>101600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09B4F649-D0C9-44A9-AF8E-AED9AC9E6A26}"/>
            </a:ext>
          </a:extLst>
        </xdr:cNvPr>
        <xdr:cNvSpPr>
          <a:spLocks/>
        </xdr:cNvSpPr>
      </xdr:nvSpPr>
      <xdr:spPr bwMode="auto">
        <a:xfrm>
          <a:off x="4826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106</xdr:row>
      <xdr:rowOff>171450</xdr:rowOff>
    </xdr:from>
    <xdr:to>
      <xdr:col>39</xdr:col>
      <xdr:colOff>0</xdr:colOff>
      <xdr:row>109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946304E3-841B-4152-9C2C-6C0847ED35AB}"/>
            </a:ext>
          </a:extLst>
        </xdr:cNvPr>
        <xdr:cNvSpPr>
          <a:spLocks noChangeArrowheads="1"/>
        </xdr:cNvSpPr>
      </xdr:nvSpPr>
      <xdr:spPr bwMode="auto">
        <a:xfrm>
          <a:off x="9283700" y="18224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106</xdr:row>
      <xdr:rowOff>139700</xdr:rowOff>
    </xdr:from>
    <xdr:to>
      <xdr:col>42</xdr:col>
      <xdr:colOff>0</xdr:colOff>
      <xdr:row>107</xdr:row>
      <xdr:rowOff>101600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50639CDF-8B5D-4101-9A26-729D9C277798}"/>
            </a:ext>
          </a:extLst>
        </xdr:cNvPr>
        <xdr:cNvSpPr>
          <a:spLocks/>
        </xdr:cNvSpPr>
      </xdr:nvSpPr>
      <xdr:spPr bwMode="auto">
        <a:xfrm>
          <a:off x="9537700" y="18192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106</xdr:row>
      <xdr:rowOff>152400</xdr:rowOff>
    </xdr:from>
    <xdr:to>
      <xdr:col>45</xdr:col>
      <xdr:colOff>241300</xdr:colOff>
      <xdr:row>107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6C0D8AC9-9ACE-46F2-B168-A92A8573109A}"/>
            </a:ext>
          </a:extLst>
        </xdr:cNvPr>
        <xdr:cNvSpPr>
          <a:spLocks/>
        </xdr:cNvSpPr>
      </xdr:nvSpPr>
      <xdr:spPr bwMode="auto">
        <a:xfrm>
          <a:off x="10598150" y="18205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5AE8C718-9DB3-42C0-BDED-DC09FF8B64FB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115</xdr:row>
      <xdr:rowOff>139700</xdr:rowOff>
    </xdr:from>
    <xdr:to>
      <xdr:col>10</xdr:col>
      <xdr:colOff>12700</xdr:colOff>
      <xdr:row>116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09113CA4-41F5-44B2-B760-C0796453DD21}"/>
            </a:ext>
          </a:extLst>
        </xdr:cNvPr>
        <xdr:cNvSpPr>
          <a:spLocks/>
        </xdr:cNvSpPr>
      </xdr:nvSpPr>
      <xdr:spPr bwMode="auto">
        <a:xfrm>
          <a:off x="14478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248C9A5C-C1ED-4973-925B-5EB90CD1C860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115</xdr:row>
      <xdr:rowOff>139700</xdr:rowOff>
    </xdr:from>
    <xdr:to>
      <xdr:col>14</xdr:col>
      <xdr:colOff>0</xdr:colOff>
      <xdr:row>116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38250833-4872-46B2-A8CF-6D6D4415899A}"/>
            </a:ext>
          </a:extLst>
        </xdr:cNvPr>
        <xdr:cNvSpPr>
          <a:spLocks/>
        </xdr:cNvSpPr>
      </xdr:nvSpPr>
      <xdr:spPr bwMode="auto">
        <a:xfrm>
          <a:off x="24130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F3B39618-E2CB-4990-9BA6-E3DEB83BE07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115</xdr:row>
      <xdr:rowOff>139700</xdr:rowOff>
    </xdr:from>
    <xdr:to>
      <xdr:col>18</xdr:col>
      <xdr:colOff>0</xdr:colOff>
      <xdr:row>116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5E3E0A26-4DF7-44CE-B9B7-3C1A6F6B743B}"/>
            </a:ext>
          </a:extLst>
        </xdr:cNvPr>
        <xdr:cNvSpPr>
          <a:spLocks/>
        </xdr:cNvSpPr>
      </xdr:nvSpPr>
      <xdr:spPr bwMode="auto">
        <a:xfrm>
          <a:off x="33782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115</xdr:row>
      <xdr:rowOff>171450</xdr:rowOff>
    </xdr:from>
    <xdr:to>
      <xdr:col>19</xdr:col>
      <xdr:colOff>0</xdr:colOff>
      <xdr:row>118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C2888387-D271-4C0F-A8A2-79182C5A5882}"/>
            </a:ext>
          </a:extLst>
        </xdr:cNvPr>
        <xdr:cNvSpPr>
          <a:spLocks noChangeArrowheads="1"/>
        </xdr:cNvSpPr>
      </xdr:nvSpPr>
      <xdr:spPr bwMode="auto">
        <a:xfrm>
          <a:off x="41021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115</xdr:row>
      <xdr:rowOff>139700</xdr:rowOff>
    </xdr:from>
    <xdr:to>
      <xdr:col>22</xdr:col>
      <xdr:colOff>0</xdr:colOff>
      <xdr:row>116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B1EE9144-F839-4E68-B771-73856F20D2A5}"/>
            </a:ext>
          </a:extLst>
        </xdr:cNvPr>
        <xdr:cNvSpPr>
          <a:spLocks/>
        </xdr:cNvSpPr>
      </xdr:nvSpPr>
      <xdr:spPr bwMode="auto">
        <a:xfrm>
          <a:off x="43434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115</xdr:row>
      <xdr:rowOff>171450</xdr:rowOff>
    </xdr:from>
    <xdr:to>
      <xdr:col>23</xdr:col>
      <xdr:colOff>0</xdr:colOff>
      <xdr:row>118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01B4C497-4DE5-4830-8174-59E3D3BC80B1}"/>
            </a:ext>
          </a:extLst>
        </xdr:cNvPr>
        <xdr:cNvSpPr>
          <a:spLocks noChangeArrowheads="1"/>
        </xdr:cNvSpPr>
      </xdr:nvSpPr>
      <xdr:spPr bwMode="auto">
        <a:xfrm>
          <a:off x="5067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115</xdr:row>
      <xdr:rowOff>139700</xdr:rowOff>
    </xdr:from>
    <xdr:to>
      <xdr:col>26</xdr:col>
      <xdr:colOff>0</xdr:colOff>
      <xdr:row>116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436B8A96-BA52-4F4C-8730-2FFB60E52EB5}"/>
            </a:ext>
          </a:extLst>
        </xdr:cNvPr>
        <xdr:cNvSpPr>
          <a:spLocks/>
        </xdr:cNvSpPr>
      </xdr:nvSpPr>
      <xdr:spPr bwMode="auto">
        <a:xfrm>
          <a:off x="5308600" y="196850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115</xdr:row>
      <xdr:rowOff>139700</xdr:rowOff>
    </xdr:from>
    <xdr:to>
      <xdr:col>30</xdr:col>
      <xdr:colOff>0</xdr:colOff>
      <xdr:row>116</xdr:row>
      <xdr:rowOff>101600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56396039-97AC-4C7B-9081-957E44EAF3C2}"/>
            </a:ext>
          </a:extLst>
        </xdr:cNvPr>
        <xdr:cNvSpPr>
          <a:spLocks/>
        </xdr:cNvSpPr>
      </xdr:nvSpPr>
      <xdr:spPr bwMode="auto">
        <a:xfrm>
          <a:off x="6286500" y="196850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115</xdr:row>
      <xdr:rowOff>139700</xdr:rowOff>
    </xdr:from>
    <xdr:to>
      <xdr:col>34</xdr:col>
      <xdr:colOff>0</xdr:colOff>
      <xdr:row>116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BC8F21E8-88BC-411F-A0FB-24019BC8954B}"/>
            </a:ext>
          </a:extLst>
        </xdr:cNvPr>
        <xdr:cNvSpPr>
          <a:spLocks/>
        </xdr:cNvSpPr>
      </xdr:nvSpPr>
      <xdr:spPr bwMode="auto">
        <a:xfrm>
          <a:off x="7302500" y="196850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115</xdr:row>
      <xdr:rowOff>171450</xdr:rowOff>
    </xdr:from>
    <xdr:to>
      <xdr:col>35</xdr:col>
      <xdr:colOff>0</xdr:colOff>
      <xdr:row>118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439C77F9-10D9-4AA3-A9DD-E2D8E88E9315}"/>
            </a:ext>
          </a:extLst>
        </xdr:cNvPr>
        <xdr:cNvSpPr>
          <a:spLocks noChangeArrowheads="1"/>
        </xdr:cNvSpPr>
      </xdr:nvSpPr>
      <xdr:spPr bwMode="auto">
        <a:xfrm>
          <a:off x="8134350" y="19716750"/>
          <a:ext cx="5651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115</xdr:row>
      <xdr:rowOff>139700</xdr:rowOff>
    </xdr:from>
    <xdr:to>
      <xdr:col>38</xdr:col>
      <xdr:colOff>0</xdr:colOff>
      <xdr:row>116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2F78DA27-846A-4DBD-A2A3-4D41AAEE5D8C}"/>
            </a:ext>
          </a:extLst>
        </xdr:cNvPr>
        <xdr:cNvSpPr>
          <a:spLocks/>
        </xdr:cNvSpPr>
      </xdr:nvSpPr>
      <xdr:spPr bwMode="auto">
        <a:xfrm>
          <a:off x="8375650" y="196850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05" name="0/0">
          <a:extLst>
            <a:ext uri="{FF2B5EF4-FFF2-40B4-BE49-F238E27FC236}">
              <a16:creationId xmlns:a16="http://schemas.microsoft.com/office/drawing/2014/main" id="{8FE65AD9-D4C2-4E44-B443-19D39667D0B3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115</xdr:row>
      <xdr:rowOff>139700</xdr:rowOff>
    </xdr:from>
    <xdr:to>
      <xdr:col>6</xdr:col>
      <xdr:colOff>12700</xdr:colOff>
      <xdr:row>116</xdr:row>
      <xdr:rowOff>101600</xdr:rowOff>
    </xdr:to>
    <xdr:sp macro="" textlink="">
      <xdr:nvSpPr>
        <xdr:cNvPr id="206" name="Freeform 10695">
          <a:extLst>
            <a:ext uri="{FF2B5EF4-FFF2-40B4-BE49-F238E27FC236}">
              <a16:creationId xmlns:a16="http://schemas.microsoft.com/office/drawing/2014/main" id="{11C489E7-A2ED-43F4-813D-FCB0D5D079B3}"/>
            </a:ext>
          </a:extLst>
        </xdr:cNvPr>
        <xdr:cNvSpPr>
          <a:spLocks/>
        </xdr:cNvSpPr>
      </xdr:nvSpPr>
      <xdr:spPr bwMode="auto">
        <a:xfrm>
          <a:off x="4826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115</xdr:row>
      <xdr:rowOff>171450</xdr:rowOff>
    </xdr:from>
    <xdr:to>
      <xdr:col>39</xdr:col>
      <xdr:colOff>0</xdr:colOff>
      <xdr:row>118</xdr:row>
      <xdr:rowOff>0</xdr:rowOff>
    </xdr:to>
    <xdr:sp macro="" textlink="">
      <xdr:nvSpPr>
        <xdr:cNvPr id="207" name="0/0">
          <a:extLst>
            <a:ext uri="{FF2B5EF4-FFF2-40B4-BE49-F238E27FC236}">
              <a16:creationId xmlns:a16="http://schemas.microsoft.com/office/drawing/2014/main" id="{7F8B0BF9-F059-44EA-B4E1-6B8E611AACBB}"/>
            </a:ext>
          </a:extLst>
        </xdr:cNvPr>
        <xdr:cNvSpPr>
          <a:spLocks noChangeArrowheads="1"/>
        </xdr:cNvSpPr>
      </xdr:nvSpPr>
      <xdr:spPr bwMode="auto">
        <a:xfrm>
          <a:off x="9283700" y="197167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115</xdr:row>
      <xdr:rowOff>139700</xdr:rowOff>
    </xdr:from>
    <xdr:to>
      <xdr:col>42</xdr:col>
      <xdr:colOff>0</xdr:colOff>
      <xdr:row>116</xdr:row>
      <xdr:rowOff>101600</xdr:rowOff>
    </xdr:to>
    <xdr:sp macro="" textlink="">
      <xdr:nvSpPr>
        <xdr:cNvPr id="208" name="Freeform 10695">
          <a:extLst>
            <a:ext uri="{FF2B5EF4-FFF2-40B4-BE49-F238E27FC236}">
              <a16:creationId xmlns:a16="http://schemas.microsoft.com/office/drawing/2014/main" id="{B1EBCF5D-92B2-4647-B3BE-4DD4CF05F434}"/>
            </a:ext>
          </a:extLst>
        </xdr:cNvPr>
        <xdr:cNvSpPr>
          <a:spLocks/>
        </xdr:cNvSpPr>
      </xdr:nvSpPr>
      <xdr:spPr bwMode="auto">
        <a:xfrm>
          <a:off x="9537700" y="196850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09" name="0/0">
          <a:extLst>
            <a:ext uri="{FF2B5EF4-FFF2-40B4-BE49-F238E27FC236}">
              <a16:creationId xmlns:a16="http://schemas.microsoft.com/office/drawing/2014/main" id="{F0BC5635-24B8-4134-AE11-D5D5C73D2DB5}"/>
            </a:ext>
          </a:extLst>
        </xdr:cNvPr>
        <xdr:cNvSpPr>
          <a:spLocks noChangeArrowheads="1"/>
        </xdr:cNvSpPr>
      </xdr:nvSpPr>
      <xdr:spPr bwMode="auto">
        <a:xfrm>
          <a:off x="12065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124</xdr:row>
      <xdr:rowOff>139700</xdr:rowOff>
    </xdr:from>
    <xdr:to>
      <xdr:col>10</xdr:col>
      <xdr:colOff>12700</xdr:colOff>
      <xdr:row>125</xdr:row>
      <xdr:rowOff>101600</xdr:rowOff>
    </xdr:to>
    <xdr:sp macro="" textlink="">
      <xdr:nvSpPr>
        <xdr:cNvPr id="210" name="Freeform 10695">
          <a:extLst>
            <a:ext uri="{FF2B5EF4-FFF2-40B4-BE49-F238E27FC236}">
              <a16:creationId xmlns:a16="http://schemas.microsoft.com/office/drawing/2014/main" id="{D83FB19C-E742-4F0E-84F9-399FC0691391}"/>
            </a:ext>
          </a:extLst>
        </xdr:cNvPr>
        <xdr:cNvSpPr>
          <a:spLocks/>
        </xdr:cNvSpPr>
      </xdr:nvSpPr>
      <xdr:spPr bwMode="auto">
        <a:xfrm>
          <a:off x="14478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11" name="0/0">
          <a:extLst>
            <a:ext uri="{FF2B5EF4-FFF2-40B4-BE49-F238E27FC236}">
              <a16:creationId xmlns:a16="http://schemas.microsoft.com/office/drawing/2014/main" id="{33893E26-31CF-4BCA-A427-C480B4075B9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124</xdr:row>
      <xdr:rowOff>139700</xdr:rowOff>
    </xdr:from>
    <xdr:to>
      <xdr:col>14</xdr:col>
      <xdr:colOff>0</xdr:colOff>
      <xdr:row>125</xdr:row>
      <xdr:rowOff>101600</xdr:rowOff>
    </xdr:to>
    <xdr:sp macro="" textlink="">
      <xdr:nvSpPr>
        <xdr:cNvPr id="212" name="Freeform 10695">
          <a:extLst>
            <a:ext uri="{FF2B5EF4-FFF2-40B4-BE49-F238E27FC236}">
              <a16:creationId xmlns:a16="http://schemas.microsoft.com/office/drawing/2014/main" id="{5CCE2BC6-FECD-45D8-918A-53E9C59E1495}"/>
            </a:ext>
          </a:extLst>
        </xdr:cNvPr>
        <xdr:cNvSpPr>
          <a:spLocks/>
        </xdr:cNvSpPr>
      </xdr:nvSpPr>
      <xdr:spPr bwMode="auto">
        <a:xfrm>
          <a:off x="24130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124</xdr:row>
      <xdr:rowOff>139700</xdr:rowOff>
    </xdr:from>
    <xdr:to>
      <xdr:col>18</xdr:col>
      <xdr:colOff>0</xdr:colOff>
      <xdr:row>125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A9CA77E8-D6AF-40D4-827A-D9920A54C83A}"/>
            </a:ext>
          </a:extLst>
        </xdr:cNvPr>
        <xdr:cNvSpPr>
          <a:spLocks/>
        </xdr:cNvSpPr>
      </xdr:nvSpPr>
      <xdr:spPr bwMode="auto">
        <a:xfrm>
          <a:off x="33782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124</xdr:row>
      <xdr:rowOff>139700</xdr:rowOff>
    </xdr:from>
    <xdr:to>
      <xdr:col>22</xdr:col>
      <xdr:colOff>0</xdr:colOff>
      <xdr:row>125</xdr:row>
      <xdr:rowOff>101600</xdr:rowOff>
    </xdr:to>
    <xdr:sp macro="" textlink="">
      <xdr:nvSpPr>
        <xdr:cNvPr id="214" name="Freeform 10695">
          <a:extLst>
            <a:ext uri="{FF2B5EF4-FFF2-40B4-BE49-F238E27FC236}">
              <a16:creationId xmlns:a16="http://schemas.microsoft.com/office/drawing/2014/main" id="{ECB7AC35-2B9C-42C0-BD31-CDFB7239E083}"/>
            </a:ext>
          </a:extLst>
        </xdr:cNvPr>
        <xdr:cNvSpPr>
          <a:spLocks/>
        </xdr:cNvSpPr>
      </xdr:nvSpPr>
      <xdr:spPr bwMode="auto">
        <a:xfrm>
          <a:off x="43434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15" name="0/0">
          <a:extLst>
            <a:ext uri="{FF2B5EF4-FFF2-40B4-BE49-F238E27FC236}">
              <a16:creationId xmlns:a16="http://schemas.microsoft.com/office/drawing/2014/main" id="{3CCE033F-4AC6-495D-B2DF-DB8C78CEC520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124</xdr:row>
      <xdr:rowOff>139700</xdr:rowOff>
    </xdr:from>
    <xdr:to>
      <xdr:col>26</xdr:col>
      <xdr:colOff>0</xdr:colOff>
      <xdr:row>125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4EF5740E-D345-40F0-9C17-4B1449D27137}"/>
            </a:ext>
          </a:extLst>
        </xdr:cNvPr>
        <xdr:cNvSpPr>
          <a:spLocks/>
        </xdr:cNvSpPr>
      </xdr:nvSpPr>
      <xdr:spPr bwMode="auto">
        <a:xfrm>
          <a:off x="5308600" y="21177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17" name="0/0">
          <a:extLst>
            <a:ext uri="{FF2B5EF4-FFF2-40B4-BE49-F238E27FC236}">
              <a16:creationId xmlns:a16="http://schemas.microsoft.com/office/drawing/2014/main" id="{34BC58EA-1669-4553-B5DB-AE49FA2EA39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124</xdr:row>
      <xdr:rowOff>139700</xdr:rowOff>
    </xdr:from>
    <xdr:to>
      <xdr:col>30</xdr:col>
      <xdr:colOff>0</xdr:colOff>
      <xdr:row>125</xdr:row>
      <xdr:rowOff>101600</xdr:rowOff>
    </xdr:to>
    <xdr:sp macro="" textlink="">
      <xdr:nvSpPr>
        <xdr:cNvPr id="218" name="Freeform 10695">
          <a:extLst>
            <a:ext uri="{FF2B5EF4-FFF2-40B4-BE49-F238E27FC236}">
              <a16:creationId xmlns:a16="http://schemas.microsoft.com/office/drawing/2014/main" id="{81FAFEA1-8CF0-4FA4-BF31-047C43BE75E6}"/>
            </a:ext>
          </a:extLst>
        </xdr:cNvPr>
        <xdr:cNvSpPr>
          <a:spLocks/>
        </xdr:cNvSpPr>
      </xdr:nvSpPr>
      <xdr:spPr bwMode="auto">
        <a:xfrm>
          <a:off x="6286500" y="21177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19" name="0/0">
          <a:extLst>
            <a:ext uri="{FF2B5EF4-FFF2-40B4-BE49-F238E27FC236}">
              <a16:creationId xmlns:a16="http://schemas.microsoft.com/office/drawing/2014/main" id="{94B87F10-232B-439B-8830-DEFA19B36222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124</xdr:row>
      <xdr:rowOff>139700</xdr:rowOff>
    </xdr:from>
    <xdr:to>
      <xdr:col>34</xdr:col>
      <xdr:colOff>0</xdr:colOff>
      <xdr:row>125</xdr:row>
      <xdr:rowOff>101600</xdr:rowOff>
    </xdr:to>
    <xdr:sp macro="" textlink="">
      <xdr:nvSpPr>
        <xdr:cNvPr id="220" name="Freeform 10695">
          <a:extLst>
            <a:ext uri="{FF2B5EF4-FFF2-40B4-BE49-F238E27FC236}">
              <a16:creationId xmlns:a16="http://schemas.microsoft.com/office/drawing/2014/main" id="{5C13D504-D9A0-464D-A040-02431340D41E}"/>
            </a:ext>
          </a:extLst>
        </xdr:cNvPr>
        <xdr:cNvSpPr>
          <a:spLocks/>
        </xdr:cNvSpPr>
      </xdr:nvSpPr>
      <xdr:spPr bwMode="auto">
        <a:xfrm>
          <a:off x="7302500" y="21177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21" name="0/0">
          <a:extLst>
            <a:ext uri="{FF2B5EF4-FFF2-40B4-BE49-F238E27FC236}">
              <a16:creationId xmlns:a16="http://schemas.microsoft.com/office/drawing/2014/main" id="{0AFE1667-1323-47F5-A690-68531F9AA1D7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124</xdr:row>
      <xdr:rowOff>139700</xdr:rowOff>
    </xdr:from>
    <xdr:to>
      <xdr:col>38</xdr:col>
      <xdr:colOff>0</xdr:colOff>
      <xdr:row>125</xdr:row>
      <xdr:rowOff>101600</xdr:rowOff>
    </xdr:to>
    <xdr:sp macro="" textlink="">
      <xdr:nvSpPr>
        <xdr:cNvPr id="222" name="Freeform 10695">
          <a:extLst>
            <a:ext uri="{FF2B5EF4-FFF2-40B4-BE49-F238E27FC236}">
              <a16:creationId xmlns:a16="http://schemas.microsoft.com/office/drawing/2014/main" id="{A05E7918-29EF-42FF-8C2D-81CC4804DB83}"/>
            </a:ext>
          </a:extLst>
        </xdr:cNvPr>
        <xdr:cNvSpPr>
          <a:spLocks/>
        </xdr:cNvSpPr>
      </xdr:nvSpPr>
      <xdr:spPr bwMode="auto">
        <a:xfrm>
          <a:off x="8375650" y="21177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23" name="0/0">
          <a:extLst>
            <a:ext uri="{FF2B5EF4-FFF2-40B4-BE49-F238E27FC236}">
              <a16:creationId xmlns:a16="http://schemas.microsoft.com/office/drawing/2014/main" id="{D0A129B5-38FB-43D0-9F17-91643DACB4DA}"/>
            </a:ext>
          </a:extLst>
        </xdr:cNvPr>
        <xdr:cNvSpPr>
          <a:spLocks noChangeArrowheads="1"/>
        </xdr:cNvSpPr>
      </xdr:nvSpPr>
      <xdr:spPr bwMode="auto">
        <a:xfrm>
          <a:off x="241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139700</xdr:rowOff>
    </xdr:from>
    <xdr:to>
      <xdr:col>6</xdr:col>
      <xdr:colOff>12700</xdr:colOff>
      <xdr:row>125</xdr:row>
      <xdr:rowOff>101600</xdr:rowOff>
    </xdr:to>
    <xdr:sp macro="" textlink="">
      <xdr:nvSpPr>
        <xdr:cNvPr id="224" name="Freeform 10695">
          <a:extLst>
            <a:ext uri="{FF2B5EF4-FFF2-40B4-BE49-F238E27FC236}">
              <a16:creationId xmlns:a16="http://schemas.microsoft.com/office/drawing/2014/main" id="{550B27A7-F974-4C6C-AC96-C60D98DFE40B}"/>
            </a:ext>
          </a:extLst>
        </xdr:cNvPr>
        <xdr:cNvSpPr>
          <a:spLocks/>
        </xdr:cNvSpPr>
      </xdr:nvSpPr>
      <xdr:spPr bwMode="auto">
        <a:xfrm>
          <a:off x="4826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25" name="0/0">
          <a:extLst>
            <a:ext uri="{FF2B5EF4-FFF2-40B4-BE49-F238E27FC236}">
              <a16:creationId xmlns:a16="http://schemas.microsoft.com/office/drawing/2014/main" id="{3B7CFDA1-3C5D-4C64-B0C8-4DE9A5EA0246}"/>
            </a:ext>
          </a:extLst>
        </xdr:cNvPr>
        <xdr:cNvSpPr>
          <a:spLocks noChangeArrowheads="1"/>
        </xdr:cNvSpPr>
      </xdr:nvSpPr>
      <xdr:spPr bwMode="auto">
        <a:xfrm>
          <a:off x="9283700" y="21209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124</xdr:row>
      <xdr:rowOff>152400</xdr:rowOff>
    </xdr:from>
    <xdr:to>
      <xdr:col>42</xdr:col>
      <xdr:colOff>0</xdr:colOff>
      <xdr:row>125</xdr:row>
      <xdr:rowOff>114300</xdr:rowOff>
    </xdr:to>
    <xdr:sp macro="" textlink="">
      <xdr:nvSpPr>
        <xdr:cNvPr id="226" name="Freeform 10695">
          <a:extLst>
            <a:ext uri="{FF2B5EF4-FFF2-40B4-BE49-F238E27FC236}">
              <a16:creationId xmlns:a16="http://schemas.microsoft.com/office/drawing/2014/main" id="{5B11689C-0DEC-4DAC-B0DE-2FCD0384C01B}"/>
            </a:ext>
          </a:extLst>
        </xdr:cNvPr>
        <xdr:cNvSpPr>
          <a:spLocks/>
        </xdr:cNvSpPr>
      </xdr:nvSpPr>
      <xdr:spPr bwMode="auto">
        <a:xfrm>
          <a:off x="9601200" y="2118995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27" name="0/0">
          <a:extLst>
            <a:ext uri="{FF2B5EF4-FFF2-40B4-BE49-F238E27FC236}">
              <a16:creationId xmlns:a16="http://schemas.microsoft.com/office/drawing/2014/main" id="{42CD8795-A089-4304-A18E-5C939B8904CB}"/>
            </a:ext>
          </a:extLst>
        </xdr:cNvPr>
        <xdr:cNvSpPr>
          <a:spLocks noChangeArrowheads="1"/>
        </xdr:cNvSpPr>
      </xdr:nvSpPr>
      <xdr:spPr bwMode="auto">
        <a:xfrm>
          <a:off x="1035685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124</xdr:row>
      <xdr:rowOff>171450</xdr:rowOff>
    </xdr:from>
    <xdr:to>
      <xdr:col>45</xdr:col>
      <xdr:colOff>254000</xdr:colOff>
      <xdr:row>125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617DB42B-322C-4500-9C31-4D9A81F76759}"/>
            </a:ext>
          </a:extLst>
        </xdr:cNvPr>
        <xdr:cNvSpPr>
          <a:spLocks/>
        </xdr:cNvSpPr>
      </xdr:nvSpPr>
      <xdr:spPr bwMode="auto">
        <a:xfrm>
          <a:off x="10598150" y="21209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134</xdr:row>
      <xdr:rowOff>139700</xdr:rowOff>
    </xdr:from>
    <xdr:to>
      <xdr:col>10</xdr:col>
      <xdr:colOff>12700</xdr:colOff>
      <xdr:row>135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65FA1D28-1810-480F-A33E-F21332580881}"/>
            </a:ext>
          </a:extLst>
        </xdr:cNvPr>
        <xdr:cNvSpPr>
          <a:spLocks/>
        </xdr:cNvSpPr>
      </xdr:nvSpPr>
      <xdr:spPr bwMode="auto">
        <a:xfrm>
          <a:off x="14478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1C38A7CB-7433-4A23-89F7-FC35BB042D0D}"/>
            </a:ext>
          </a:extLst>
        </xdr:cNvPr>
        <xdr:cNvSpPr>
          <a:spLocks noChangeArrowheads="1"/>
        </xdr:cNvSpPr>
      </xdr:nvSpPr>
      <xdr:spPr bwMode="auto">
        <a:xfrm>
          <a:off x="21717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134</xdr:row>
      <xdr:rowOff>139700</xdr:rowOff>
    </xdr:from>
    <xdr:to>
      <xdr:col>14</xdr:col>
      <xdr:colOff>0</xdr:colOff>
      <xdr:row>135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F817788E-6C0F-4B96-8B84-88130DAC6CEC}"/>
            </a:ext>
          </a:extLst>
        </xdr:cNvPr>
        <xdr:cNvSpPr>
          <a:spLocks/>
        </xdr:cNvSpPr>
      </xdr:nvSpPr>
      <xdr:spPr bwMode="auto">
        <a:xfrm>
          <a:off x="24130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F4C00013-B118-4E65-803C-8CEB7F70E745}"/>
            </a:ext>
          </a:extLst>
        </xdr:cNvPr>
        <xdr:cNvSpPr>
          <a:spLocks noChangeArrowheads="1"/>
        </xdr:cNvSpPr>
      </xdr:nvSpPr>
      <xdr:spPr bwMode="auto">
        <a:xfrm>
          <a:off x="31369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134</xdr:row>
      <xdr:rowOff>139700</xdr:rowOff>
    </xdr:from>
    <xdr:to>
      <xdr:col>18</xdr:col>
      <xdr:colOff>0</xdr:colOff>
      <xdr:row>135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3FB38C98-45A0-4C95-815A-704B7B21DB86}"/>
            </a:ext>
          </a:extLst>
        </xdr:cNvPr>
        <xdr:cNvSpPr>
          <a:spLocks/>
        </xdr:cNvSpPr>
      </xdr:nvSpPr>
      <xdr:spPr bwMode="auto">
        <a:xfrm>
          <a:off x="33782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7FB74E76-CD67-4FC7-BBC6-48339AFAD64C}"/>
            </a:ext>
          </a:extLst>
        </xdr:cNvPr>
        <xdr:cNvSpPr>
          <a:spLocks noChangeArrowheads="1"/>
        </xdr:cNvSpPr>
      </xdr:nvSpPr>
      <xdr:spPr bwMode="auto">
        <a:xfrm>
          <a:off x="41021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134</xdr:row>
      <xdr:rowOff>139700</xdr:rowOff>
    </xdr:from>
    <xdr:to>
      <xdr:col>22</xdr:col>
      <xdr:colOff>0</xdr:colOff>
      <xdr:row>135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7BE306F2-8FAB-4E14-B276-0C4882595C85}"/>
            </a:ext>
          </a:extLst>
        </xdr:cNvPr>
        <xdr:cNvSpPr>
          <a:spLocks/>
        </xdr:cNvSpPr>
      </xdr:nvSpPr>
      <xdr:spPr bwMode="auto">
        <a:xfrm>
          <a:off x="43434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FFE470A-2FCE-4FC2-83B0-FDA81E923B97}"/>
            </a:ext>
          </a:extLst>
        </xdr:cNvPr>
        <xdr:cNvSpPr>
          <a:spLocks noChangeArrowheads="1"/>
        </xdr:cNvSpPr>
      </xdr:nvSpPr>
      <xdr:spPr bwMode="auto">
        <a:xfrm>
          <a:off x="5067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134</xdr:row>
      <xdr:rowOff>139700</xdr:rowOff>
    </xdr:from>
    <xdr:to>
      <xdr:col>26</xdr:col>
      <xdr:colOff>12700</xdr:colOff>
      <xdr:row>135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5F4B5282-5F06-4498-A912-9928C5F0DFAF}"/>
            </a:ext>
          </a:extLst>
        </xdr:cNvPr>
        <xdr:cNvSpPr>
          <a:spLocks/>
        </xdr:cNvSpPr>
      </xdr:nvSpPr>
      <xdr:spPr bwMode="auto">
        <a:xfrm>
          <a:off x="5321300" y="22828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885EE2AD-26B7-4790-B3D8-4C02F0EE95EF}"/>
            </a:ext>
          </a:extLst>
        </xdr:cNvPr>
        <xdr:cNvSpPr>
          <a:spLocks noChangeArrowheads="1"/>
        </xdr:cNvSpPr>
      </xdr:nvSpPr>
      <xdr:spPr bwMode="auto">
        <a:xfrm>
          <a:off x="6032500" y="22860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134</xdr:row>
      <xdr:rowOff>139700</xdr:rowOff>
    </xdr:from>
    <xdr:to>
      <xdr:col>30</xdr:col>
      <xdr:colOff>0</xdr:colOff>
      <xdr:row>135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2821C1C4-C4E2-4C4E-88B9-07CA049FB90D}"/>
            </a:ext>
          </a:extLst>
        </xdr:cNvPr>
        <xdr:cNvSpPr>
          <a:spLocks/>
        </xdr:cNvSpPr>
      </xdr:nvSpPr>
      <xdr:spPr bwMode="auto">
        <a:xfrm>
          <a:off x="6286500" y="22828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BCDA39BC-D930-4887-81D4-2E2FD0DC2611}"/>
            </a:ext>
          </a:extLst>
        </xdr:cNvPr>
        <xdr:cNvSpPr>
          <a:spLocks noChangeArrowheads="1"/>
        </xdr:cNvSpPr>
      </xdr:nvSpPr>
      <xdr:spPr bwMode="auto">
        <a:xfrm>
          <a:off x="70612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134</xdr:row>
      <xdr:rowOff>139700</xdr:rowOff>
    </xdr:from>
    <xdr:to>
      <xdr:col>34</xdr:col>
      <xdr:colOff>0</xdr:colOff>
      <xdr:row>135</xdr:row>
      <xdr:rowOff>101600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5F7ADB57-4186-4CF3-AFFC-EC114904D9AA}"/>
            </a:ext>
          </a:extLst>
        </xdr:cNvPr>
        <xdr:cNvSpPr>
          <a:spLocks/>
        </xdr:cNvSpPr>
      </xdr:nvSpPr>
      <xdr:spPr bwMode="auto">
        <a:xfrm>
          <a:off x="7302500" y="22828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B2FAAF0E-A9AD-4181-8688-6864451206F8}"/>
            </a:ext>
          </a:extLst>
        </xdr:cNvPr>
        <xdr:cNvSpPr>
          <a:spLocks noChangeArrowheads="1"/>
        </xdr:cNvSpPr>
      </xdr:nvSpPr>
      <xdr:spPr bwMode="auto">
        <a:xfrm>
          <a:off x="8134350" y="22860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134</xdr:row>
      <xdr:rowOff>139700</xdr:rowOff>
    </xdr:from>
    <xdr:to>
      <xdr:col>38</xdr:col>
      <xdr:colOff>0</xdr:colOff>
      <xdr:row>135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1986F7F4-CF43-4F04-BFCC-7EFD6D555AF0}"/>
            </a:ext>
          </a:extLst>
        </xdr:cNvPr>
        <xdr:cNvSpPr>
          <a:spLocks/>
        </xdr:cNvSpPr>
      </xdr:nvSpPr>
      <xdr:spPr bwMode="auto">
        <a:xfrm>
          <a:off x="8375650" y="22828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134</xdr:row>
      <xdr:rowOff>139700</xdr:rowOff>
    </xdr:from>
    <xdr:to>
      <xdr:col>6</xdr:col>
      <xdr:colOff>12700</xdr:colOff>
      <xdr:row>135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68BA2F7B-5206-4A7A-8526-1F307C596B8D}"/>
            </a:ext>
          </a:extLst>
        </xdr:cNvPr>
        <xdr:cNvSpPr>
          <a:spLocks/>
        </xdr:cNvSpPr>
      </xdr:nvSpPr>
      <xdr:spPr bwMode="auto">
        <a:xfrm>
          <a:off x="4826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60764EF7-E64B-4E49-9AFD-5F4BAB3A2855}"/>
            </a:ext>
          </a:extLst>
        </xdr:cNvPr>
        <xdr:cNvSpPr>
          <a:spLocks noChangeArrowheads="1"/>
        </xdr:cNvSpPr>
      </xdr:nvSpPr>
      <xdr:spPr bwMode="auto">
        <a:xfrm>
          <a:off x="9283700" y="22860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134</xdr:row>
      <xdr:rowOff>139700</xdr:rowOff>
    </xdr:from>
    <xdr:to>
      <xdr:col>42</xdr:col>
      <xdr:colOff>0</xdr:colOff>
      <xdr:row>135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A3F6C667-BEF4-4EE7-8AEC-BA4BBE3C1B53}"/>
            </a:ext>
          </a:extLst>
        </xdr:cNvPr>
        <xdr:cNvSpPr>
          <a:spLocks/>
        </xdr:cNvSpPr>
      </xdr:nvSpPr>
      <xdr:spPr bwMode="auto">
        <a:xfrm>
          <a:off x="9537700" y="22828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1DB64555-C0F5-461A-A6CC-ECBDF08D367F}"/>
            </a:ext>
          </a:extLst>
        </xdr:cNvPr>
        <xdr:cNvSpPr>
          <a:spLocks noChangeArrowheads="1"/>
        </xdr:cNvSpPr>
      </xdr:nvSpPr>
      <xdr:spPr bwMode="auto">
        <a:xfrm>
          <a:off x="1035685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134</xdr:row>
      <xdr:rowOff>139700</xdr:rowOff>
    </xdr:from>
    <xdr:to>
      <xdr:col>45</xdr:col>
      <xdr:colOff>254000</xdr:colOff>
      <xdr:row>135</xdr:row>
      <xdr:rowOff>120650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801DFD2E-E9E3-493D-9453-B23F8CFBDADA}"/>
            </a:ext>
          </a:extLst>
        </xdr:cNvPr>
        <xdr:cNvSpPr>
          <a:spLocks/>
        </xdr:cNvSpPr>
      </xdr:nvSpPr>
      <xdr:spPr bwMode="auto">
        <a:xfrm>
          <a:off x="10598150" y="228282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143</xdr:row>
      <xdr:rowOff>171450</xdr:rowOff>
    </xdr:from>
    <xdr:to>
      <xdr:col>7</xdr:col>
      <xdr:colOff>0</xdr:colOff>
      <xdr:row>146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0ECDA930-C793-479F-9757-DD1770CB79C4}"/>
            </a:ext>
          </a:extLst>
        </xdr:cNvPr>
        <xdr:cNvSpPr>
          <a:spLocks noChangeArrowheads="1"/>
        </xdr:cNvSpPr>
      </xdr:nvSpPr>
      <xdr:spPr bwMode="auto">
        <a:xfrm>
          <a:off x="12065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143</xdr:row>
      <xdr:rowOff>139700</xdr:rowOff>
    </xdr:from>
    <xdr:to>
      <xdr:col>10</xdr:col>
      <xdr:colOff>12700</xdr:colOff>
      <xdr:row>144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2A7D1CA6-C298-4445-9806-E3151995209C}"/>
            </a:ext>
          </a:extLst>
        </xdr:cNvPr>
        <xdr:cNvSpPr>
          <a:spLocks/>
        </xdr:cNvSpPr>
      </xdr:nvSpPr>
      <xdr:spPr bwMode="auto">
        <a:xfrm>
          <a:off x="14478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143</xdr:row>
      <xdr:rowOff>171450</xdr:rowOff>
    </xdr:from>
    <xdr:to>
      <xdr:col>11</xdr:col>
      <xdr:colOff>12700</xdr:colOff>
      <xdr:row>146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A93CEDAB-321E-41C5-926D-8A6D6E133D9D}"/>
            </a:ext>
          </a:extLst>
        </xdr:cNvPr>
        <xdr:cNvSpPr>
          <a:spLocks noChangeArrowheads="1"/>
        </xdr:cNvSpPr>
      </xdr:nvSpPr>
      <xdr:spPr bwMode="auto">
        <a:xfrm>
          <a:off x="21844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143</xdr:row>
      <xdr:rowOff>139700</xdr:rowOff>
    </xdr:from>
    <xdr:to>
      <xdr:col>14</xdr:col>
      <xdr:colOff>0</xdr:colOff>
      <xdr:row>144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B06F3524-7BD5-4A42-9BDD-FA5DF39FBFF6}"/>
            </a:ext>
          </a:extLst>
        </xdr:cNvPr>
        <xdr:cNvSpPr>
          <a:spLocks/>
        </xdr:cNvSpPr>
      </xdr:nvSpPr>
      <xdr:spPr bwMode="auto">
        <a:xfrm>
          <a:off x="24130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143</xdr:row>
      <xdr:rowOff>171450</xdr:rowOff>
    </xdr:from>
    <xdr:to>
      <xdr:col>15</xdr:col>
      <xdr:colOff>0</xdr:colOff>
      <xdr:row>146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6E08BCB2-A4A1-4ABB-8D2F-417E15F0667E}"/>
            </a:ext>
          </a:extLst>
        </xdr:cNvPr>
        <xdr:cNvSpPr>
          <a:spLocks noChangeArrowheads="1"/>
        </xdr:cNvSpPr>
      </xdr:nvSpPr>
      <xdr:spPr bwMode="auto">
        <a:xfrm>
          <a:off x="31369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143</xdr:row>
      <xdr:rowOff>139700</xdr:rowOff>
    </xdr:from>
    <xdr:to>
      <xdr:col>18</xdr:col>
      <xdr:colOff>0</xdr:colOff>
      <xdr:row>144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7FCAFACD-32F7-4BBD-BD4F-E9FC41B93870}"/>
            </a:ext>
          </a:extLst>
        </xdr:cNvPr>
        <xdr:cNvSpPr>
          <a:spLocks/>
        </xdr:cNvSpPr>
      </xdr:nvSpPr>
      <xdr:spPr bwMode="auto">
        <a:xfrm>
          <a:off x="33782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143</xdr:row>
      <xdr:rowOff>171450</xdr:rowOff>
    </xdr:from>
    <xdr:to>
      <xdr:col>19</xdr:col>
      <xdr:colOff>0</xdr:colOff>
      <xdr:row>146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5C94E4D7-71C1-4250-B766-264F0E174680}"/>
            </a:ext>
          </a:extLst>
        </xdr:cNvPr>
        <xdr:cNvSpPr>
          <a:spLocks noChangeArrowheads="1"/>
        </xdr:cNvSpPr>
      </xdr:nvSpPr>
      <xdr:spPr bwMode="auto">
        <a:xfrm>
          <a:off x="41021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143</xdr:row>
      <xdr:rowOff>152400</xdr:rowOff>
    </xdr:from>
    <xdr:to>
      <xdr:col>26</xdr:col>
      <xdr:colOff>12700</xdr:colOff>
      <xdr:row>144</xdr:row>
      <xdr:rowOff>114300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0533A878-7A6E-41A4-9C7B-82CED36E8977}"/>
            </a:ext>
          </a:extLst>
        </xdr:cNvPr>
        <xdr:cNvSpPr>
          <a:spLocks/>
        </xdr:cNvSpPr>
      </xdr:nvSpPr>
      <xdr:spPr bwMode="auto">
        <a:xfrm>
          <a:off x="5321300" y="24333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143</xdr:row>
      <xdr:rowOff>171450</xdr:rowOff>
    </xdr:from>
    <xdr:to>
      <xdr:col>23</xdr:col>
      <xdr:colOff>0</xdr:colOff>
      <xdr:row>146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4633D2D8-1CAE-4B9C-9F42-853037F0A25D}"/>
            </a:ext>
          </a:extLst>
        </xdr:cNvPr>
        <xdr:cNvSpPr>
          <a:spLocks noChangeArrowheads="1"/>
        </xdr:cNvSpPr>
      </xdr:nvSpPr>
      <xdr:spPr bwMode="auto">
        <a:xfrm>
          <a:off x="50673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143</xdr:row>
      <xdr:rowOff>171450</xdr:rowOff>
    </xdr:from>
    <xdr:to>
      <xdr:col>3</xdr:col>
      <xdr:colOff>0</xdr:colOff>
      <xdr:row>146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B00E152F-B323-4427-AB23-820D06C5DF02}"/>
            </a:ext>
          </a:extLst>
        </xdr:cNvPr>
        <xdr:cNvSpPr>
          <a:spLocks noChangeArrowheads="1"/>
        </xdr:cNvSpPr>
      </xdr:nvSpPr>
      <xdr:spPr bwMode="auto">
        <a:xfrm>
          <a:off x="2413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143</xdr:row>
      <xdr:rowOff>139700</xdr:rowOff>
    </xdr:from>
    <xdr:to>
      <xdr:col>6</xdr:col>
      <xdr:colOff>12700</xdr:colOff>
      <xdr:row>144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E50387D5-44B8-445E-9EAA-E081BFC33851}"/>
            </a:ext>
          </a:extLst>
        </xdr:cNvPr>
        <xdr:cNvSpPr>
          <a:spLocks/>
        </xdr:cNvSpPr>
      </xdr:nvSpPr>
      <xdr:spPr bwMode="auto">
        <a:xfrm>
          <a:off x="4826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3150F6F3-F948-4E02-AE6E-B94A739D921C}"/>
            </a:ext>
          </a:extLst>
        </xdr:cNvPr>
        <xdr:cNvSpPr>
          <a:spLocks noChangeArrowheads="1"/>
        </xdr:cNvSpPr>
      </xdr:nvSpPr>
      <xdr:spPr bwMode="auto">
        <a:xfrm>
          <a:off x="2413000" y="1346200"/>
          <a:ext cx="482600" cy="3492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75A3BA2D-CAA6-49A8-B04D-E31BE6BF57F8}"/>
            </a:ext>
          </a:extLst>
        </xdr:cNvPr>
        <xdr:cNvSpPr>
          <a:spLocks/>
        </xdr:cNvSpPr>
      </xdr:nvSpPr>
      <xdr:spPr bwMode="auto">
        <a:xfrm>
          <a:off x="26543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053CAC80-D345-44A4-8F27-E047C14055F1}"/>
            </a:ext>
          </a:extLst>
        </xdr:cNvPr>
        <xdr:cNvSpPr>
          <a:spLocks noChangeArrowheads="1"/>
        </xdr:cNvSpPr>
      </xdr:nvSpPr>
      <xdr:spPr bwMode="auto">
        <a:xfrm>
          <a:off x="3378200" y="1346200"/>
          <a:ext cx="482600" cy="3492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5A277694-1813-4F8D-AFB0-6CDFEC98F2AC}"/>
            </a:ext>
          </a:extLst>
        </xdr:cNvPr>
        <xdr:cNvSpPr>
          <a:spLocks/>
        </xdr:cNvSpPr>
      </xdr:nvSpPr>
      <xdr:spPr bwMode="auto">
        <a:xfrm>
          <a:off x="36195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 macro="" textlink="">
      <xdr:nvSpPr>
        <xdr:cNvPr id="264" name="AutoShape 10732">
          <a:extLst>
            <a:ext uri="{FF2B5EF4-FFF2-40B4-BE49-F238E27FC236}">
              <a16:creationId xmlns:a16="http://schemas.microsoft.com/office/drawing/2014/main" id="{061E2983-22CA-4AF8-9A48-9EFE9DEEB9DE}"/>
            </a:ext>
          </a:extLst>
        </xdr:cNvPr>
        <xdr:cNvSpPr>
          <a:spLocks noChangeArrowheads="1"/>
        </xdr:cNvSpPr>
      </xdr:nvSpPr>
      <xdr:spPr bwMode="auto">
        <a:xfrm rot="5400000">
          <a:off x="4076700" y="321310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 macro="" textlink=""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3402EE44-948D-4FDA-A2E5-802285B99EBE}"/>
            </a:ext>
          </a:extLst>
        </xdr:cNvPr>
        <xdr:cNvSpPr>
          <a:spLocks noChangeArrowheads="1"/>
        </xdr:cNvSpPr>
      </xdr:nvSpPr>
      <xdr:spPr bwMode="auto">
        <a:xfrm>
          <a:off x="1733550" y="2832100"/>
          <a:ext cx="158750" cy="8699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 macro="" textlink="">
      <xdr:nvSpPr>
        <xdr:cNvPr id="266" name="Lightning Bolt 265">
          <a:extLst>
            <a:ext uri="{FF2B5EF4-FFF2-40B4-BE49-F238E27FC236}">
              <a16:creationId xmlns:a16="http://schemas.microsoft.com/office/drawing/2014/main" id="{1A628BBA-BE35-416E-8E40-149E35FB1947}"/>
            </a:ext>
          </a:extLst>
        </xdr:cNvPr>
        <xdr:cNvSpPr/>
      </xdr:nvSpPr>
      <xdr:spPr>
        <a:xfrm>
          <a:off x="3067050" y="2768600"/>
          <a:ext cx="197957" cy="766697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 macro="" textlink="">
      <xdr:nvSpPr>
        <xdr:cNvPr id="267" name="Line 10711">
          <a:extLst>
            <a:ext uri="{FF2B5EF4-FFF2-40B4-BE49-F238E27FC236}">
              <a16:creationId xmlns:a16="http://schemas.microsoft.com/office/drawing/2014/main" id="{A8149BFA-25C0-4D45-9B96-01DEC74D2DD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44145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 macro="" textlink="">
      <xdr:nvSpPr>
        <xdr:cNvPr id="268" name="Line 10711">
          <a:extLst>
            <a:ext uri="{FF2B5EF4-FFF2-40B4-BE49-F238E27FC236}">
              <a16:creationId xmlns:a16="http://schemas.microsoft.com/office/drawing/2014/main" id="{F57C5378-76E6-4D16-B89C-C20CBE93F6D9}"/>
            </a:ext>
          </a:extLst>
        </xdr:cNvPr>
        <xdr:cNvSpPr>
          <a:spLocks noChangeShapeType="1"/>
        </xdr:cNvSpPr>
      </xdr:nvSpPr>
      <xdr:spPr bwMode="auto">
        <a:xfrm>
          <a:off x="1447800" y="15240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 macro="" textlink="">
      <xdr:nvSpPr>
        <xdr:cNvPr id="269" name="Line 10711">
          <a:extLst>
            <a:ext uri="{FF2B5EF4-FFF2-40B4-BE49-F238E27FC236}">
              <a16:creationId xmlns:a16="http://schemas.microsoft.com/office/drawing/2014/main" id="{AD8C28A5-D05F-43BE-A7E0-D2427819B13B}"/>
            </a:ext>
          </a:extLst>
        </xdr:cNvPr>
        <xdr:cNvSpPr>
          <a:spLocks noChangeShapeType="1"/>
        </xdr:cNvSpPr>
      </xdr:nvSpPr>
      <xdr:spPr bwMode="auto">
        <a:xfrm>
          <a:off x="1581150" y="184785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 macro="" textlink="">
      <xdr:nvSpPr>
        <xdr:cNvPr id="270" name="Line 10711">
          <a:extLst>
            <a:ext uri="{FF2B5EF4-FFF2-40B4-BE49-F238E27FC236}">
              <a16:creationId xmlns:a16="http://schemas.microsoft.com/office/drawing/2014/main" id="{A7ADD747-6E08-4DAB-AF13-5AD690822870}"/>
            </a:ext>
          </a:extLst>
        </xdr:cNvPr>
        <xdr:cNvSpPr>
          <a:spLocks noChangeShapeType="1"/>
        </xdr:cNvSpPr>
      </xdr:nvSpPr>
      <xdr:spPr bwMode="auto">
        <a:xfrm>
          <a:off x="1511300" y="21844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 macro="" textlink="">
      <xdr:nvSpPr>
        <xdr:cNvPr id="271" name="Line 10711">
          <a:extLst>
            <a:ext uri="{FF2B5EF4-FFF2-40B4-BE49-F238E27FC236}">
              <a16:creationId xmlns:a16="http://schemas.microsoft.com/office/drawing/2014/main" id="{AB8B0C0E-5E60-4D49-A695-ECCC73E4AD7E}"/>
            </a:ext>
          </a:extLst>
        </xdr:cNvPr>
        <xdr:cNvSpPr>
          <a:spLocks noChangeShapeType="1"/>
        </xdr:cNvSpPr>
      </xdr:nvSpPr>
      <xdr:spPr bwMode="auto">
        <a:xfrm>
          <a:off x="1943100" y="1162050"/>
          <a:ext cx="11620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 macro="" textlink="">
      <xdr:nvSpPr>
        <xdr:cNvPr id="272" name="Line 10711">
          <a:extLst>
            <a:ext uri="{FF2B5EF4-FFF2-40B4-BE49-F238E27FC236}">
              <a16:creationId xmlns:a16="http://schemas.microsoft.com/office/drawing/2014/main" id="{C1DEB442-BB54-4F88-ABAE-13716290D1DE}"/>
            </a:ext>
          </a:extLst>
        </xdr:cNvPr>
        <xdr:cNvSpPr>
          <a:spLocks noChangeShapeType="1"/>
        </xdr:cNvSpPr>
      </xdr:nvSpPr>
      <xdr:spPr bwMode="auto">
        <a:xfrm flipV="1">
          <a:off x="1943100" y="2381250"/>
          <a:ext cx="469900" cy="107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 macro="" textlink="">
      <xdr:nvSpPr>
        <xdr:cNvPr id="273" name="Line 10711">
          <a:extLst>
            <a:ext uri="{FF2B5EF4-FFF2-40B4-BE49-F238E27FC236}">
              <a16:creationId xmlns:a16="http://schemas.microsoft.com/office/drawing/2014/main" id="{7E6DB9F1-8162-44EE-81F3-641861E611EB}"/>
            </a:ext>
          </a:extLst>
        </xdr:cNvPr>
        <xdr:cNvSpPr>
          <a:spLocks noChangeShapeType="1"/>
        </xdr:cNvSpPr>
      </xdr:nvSpPr>
      <xdr:spPr bwMode="auto">
        <a:xfrm flipH="1">
          <a:off x="3619500" y="1111250"/>
          <a:ext cx="723900" cy="158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139700</xdr:colOff>
      <xdr:row>4</xdr:row>
      <xdr:rowOff>120650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8D661A65-971E-4AB7-B204-E5FA0839E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86690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 macro="" textlink="">
      <xdr:nvSpPr>
        <xdr:cNvPr id="275" name="Line 10711">
          <a:extLst>
            <a:ext uri="{FF2B5EF4-FFF2-40B4-BE49-F238E27FC236}">
              <a16:creationId xmlns:a16="http://schemas.microsoft.com/office/drawing/2014/main" id="{BF4AEB70-0DF6-44E2-9BB3-9769234B0661}"/>
            </a:ext>
          </a:extLst>
        </xdr:cNvPr>
        <xdr:cNvSpPr>
          <a:spLocks noChangeShapeType="1"/>
        </xdr:cNvSpPr>
      </xdr:nvSpPr>
      <xdr:spPr bwMode="auto">
        <a:xfrm flipH="1" flipV="1">
          <a:off x="3778250" y="16129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 macro="" textlink="">
      <xdr:nvSpPr>
        <xdr:cNvPr id="276" name="Line 10711">
          <a:extLst>
            <a:ext uri="{FF2B5EF4-FFF2-40B4-BE49-F238E27FC236}">
              <a16:creationId xmlns:a16="http://schemas.microsoft.com/office/drawing/2014/main" id="{9703D396-658B-44D0-95A4-81641BE76A36}"/>
            </a:ext>
          </a:extLst>
        </xdr:cNvPr>
        <xdr:cNvSpPr>
          <a:spLocks noChangeShapeType="1"/>
        </xdr:cNvSpPr>
      </xdr:nvSpPr>
      <xdr:spPr bwMode="auto">
        <a:xfrm flipH="1" flipV="1">
          <a:off x="3873500" y="1955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 macro="" textlink="">
      <xdr:nvSpPr>
        <xdr:cNvPr id="277" name="Line 10711">
          <a:extLst>
            <a:ext uri="{FF2B5EF4-FFF2-40B4-BE49-F238E27FC236}">
              <a16:creationId xmlns:a16="http://schemas.microsoft.com/office/drawing/2014/main" id="{A0EBB5AE-F52D-4BB2-AA86-244DA7A119C6}"/>
            </a:ext>
          </a:extLst>
        </xdr:cNvPr>
        <xdr:cNvSpPr>
          <a:spLocks noChangeShapeType="1"/>
        </xdr:cNvSpPr>
      </xdr:nvSpPr>
      <xdr:spPr bwMode="auto">
        <a:xfrm flipH="1">
          <a:off x="3390900" y="965200"/>
          <a:ext cx="7429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58</xdr:row>
      <xdr:rowOff>165100</xdr:rowOff>
    </xdr:from>
    <xdr:to>
      <xdr:col>26</xdr:col>
      <xdr:colOff>12700</xdr:colOff>
      <xdr:row>59</xdr:row>
      <xdr:rowOff>120650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F09E6BAA-818C-44C9-9371-7B76D70011E2}"/>
            </a:ext>
          </a:extLst>
        </xdr:cNvPr>
        <xdr:cNvSpPr>
          <a:spLocks/>
        </xdr:cNvSpPr>
      </xdr:nvSpPr>
      <xdr:spPr bwMode="auto">
        <a:xfrm>
          <a:off x="5308600" y="10134600"/>
          <a:ext cx="10414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82</xdr:row>
      <xdr:rowOff>139700</xdr:rowOff>
    </xdr:from>
    <xdr:to>
      <xdr:col>18</xdr:col>
      <xdr:colOff>12700</xdr:colOff>
      <xdr:row>83</xdr:row>
      <xdr:rowOff>101600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2693EF5E-9A93-4F88-9888-5FE98B1EC1B7}"/>
            </a:ext>
          </a:extLst>
        </xdr:cNvPr>
        <xdr:cNvSpPr>
          <a:spLocks/>
        </xdr:cNvSpPr>
      </xdr:nvSpPr>
      <xdr:spPr bwMode="auto">
        <a:xfrm>
          <a:off x="33782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 macro="" textlink="">
      <xdr:nvSpPr>
        <xdr:cNvPr id="280" name="Arrow: U-Turn 279">
          <a:extLst>
            <a:ext uri="{FF2B5EF4-FFF2-40B4-BE49-F238E27FC236}">
              <a16:creationId xmlns:a16="http://schemas.microsoft.com/office/drawing/2014/main" id="{C74C805C-6C3B-4224-9EF5-1944E5ECAC78}"/>
            </a:ext>
          </a:extLst>
        </xdr:cNvPr>
        <xdr:cNvSpPr/>
      </xdr:nvSpPr>
      <xdr:spPr>
        <a:xfrm>
          <a:off x="5399407" y="2686051"/>
          <a:ext cx="144216" cy="8001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 macro="" textlink="">
      <xdr:nvSpPr>
        <xdr:cNvPr id="281" name="Line 10711">
          <a:extLst>
            <a:ext uri="{FF2B5EF4-FFF2-40B4-BE49-F238E27FC236}">
              <a16:creationId xmlns:a16="http://schemas.microsoft.com/office/drawing/2014/main" id="{937FD3C6-E7A1-41E4-9E5C-E66A1ECB42EB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1526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282" name="Freeform 10695">
          <a:extLst>
            <a:ext uri="{FF2B5EF4-FFF2-40B4-BE49-F238E27FC236}">
              <a16:creationId xmlns:a16="http://schemas.microsoft.com/office/drawing/2014/main" id="{7688B135-6DF3-4685-BC0D-53A46B3DCA16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3" name="0/0">
          <a:extLst>
            <a:ext uri="{FF2B5EF4-FFF2-40B4-BE49-F238E27FC236}">
              <a16:creationId xmlns:a16="http://schemas.microsoft.com/office/drawing/2014/main" id="{6B2B6DC4-D3B9-4045-99F7-0BC53BE05AAC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51B55384-C117-48D3-9D5D-416D577E26A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85" name="0/0">
          <a:extLst>
            <a:ext uri="{FF2B5EF4-FFF2-40B4-BE49-F238E27FC236}">
              <a16:creationId xmlns:a16="http://schemas.microsoft.com/office/drawing/2014/main" id="{A45705A8-4BF2-45DE-B0D7-899B8A5D44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7E9627A2-BB5A-4D3F-A36F-35EB55A52A02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AA11D4A-CEAC-4E36-A497-70A33CE1B5E3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90</xdr:row>
      <xdr:rowOff>152400</xdr:rowOff>
    </xdr:from>
    <xdr:to>
      <xdr:col>45</xdr:col>
      <xdr:colOff>254000</xdr:colOff>
      <xdr:row>91</xdr:row>
      <xdr:rowOff>101600</xdr:rowOff>
    </xdr:to>
    <xdr:sp macro="" textlink="">
      <xdr:nvSpPr>
        <xdr:cNvPr id="288" name="Freeform 10695">
          <a:extLst>
            <a:ext uri="{FF2B5EF4-FFF2-40B4-BE49-F238E27FC236}">
              <a16:creationId xmlns:a16="http://schemas.microsoft.com/office/drawing/2014/main" id="{46F62913-9745-4604-B3EF-B10398B5F861}"/>
            </a:ext>
          </a:extLst>
        </xdr:cNvPr>
        <xdr:cNvSpPr>
          <a:spLocks/>
        </xdr:cNvSpPr>
      </xdr:nvSpPr>
      <xdr:spPr bwMode="auto">
        <a:xfrm>
          <a:off x="10598150" y="15538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115</xdr:row>
      <xdr:rowOff>165100</xdr:rowOff>
    </xdr:from>
    <xdr:to>
      <xdr:col>45</xdr:col>
      <xdr:colOff>254000</xdr:colOff>
      <xdr:row>116</xdr:row>
      <xdr:rowOff>101600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6B23743C-2325-476C-9434-C66C4BCC502E}"/>
            </a:ext>
          </a:extLst>
        </xdr:cNvPr>
        <xdr:cNvSpPr>
          <a:spLocks/>
        </xdr:cNvSpPr>
      </xdr:nvSpPr>
      <xdr:spPr bwMode="auto">
        <a:xfrm>
          <a:off x="10598150" y="197104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40</xdr:row>
      <xdr:rowOff>139700</xdr:rowOff>
    </xdr:from>
    <xdr:to>
      <xdr:col>18</xdr:col>
      <xdr:colOff>0</xdr:colOff>
      <xdr:row>41</xdr:row>
      <xdr:rowOff>101600</xdr:rowOff>
    </xdr:to>
    <xdr:sp macro="" textlink="">
      <xdr:nvSpPr>
        <xdr:cNvPr id="290" name="Freeform 10695">
          <a:extLst>
            <a:ext uri="{FF2B5EF4-FFF2-40B4-BE49-F238E27FC236}">
              <a16:creationId xmlns:a16="http://schemas.microsoft.com/office/drawing/2014/main" id="{7261F177-09EA-4325-BBBB-00A04795ECB0}"/>
            </a:ext>
          </a:extLst>
        </xdr:cNvPr>
        <xdr:cNvSpPr>
          <a:spLocks/>
        </xdr:cNvSpPr>
      </xdr:nvSpPr>
      <xdr:spPr bwMode="auto">
        <a:xfrm>
          <a:off x="33782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40</xdr:row>
      <xdr:rowOff>165100</xdr:rowOff>
    </xdr:from>
    <xdr:to>
      <xdr:col>19</xdr:col>
      <xdr:colOff>0</xdr:colOff>
      <xdr:row>43</xdr:row>
      <xdr:rowOff>0</xdr:rowOff>
    </xdr:to>
    <xdr:sp macro="" textlink="">
      <xdr:nvSpPr>
        <xdr:cNvPr id="291" name="0/0">
          <a:extLst>
            <a:ext uri="{FF2B5EF4-FFF2-40B4-BE49-F238E27FC236}">
              <a16:creationId xmlns:a16="http://schemas.microsoft.com/office/drawing/2014/main" id="{68C1B3EA-2655-4BC1-AC31-36CE8C766C59}"/>
            </a:ext>
          </a:extLst>
        </xdr:cNvPr>
        <xdr:cNvSpPr>
          <a:spLocks noChangeArrowheads="1"/>
        </xdr:cNvSpPr>
      </xdr:nvSpPr>
      <xdr:spPr bwMode="auto">
        <a:xfrm>
          <a:off x="41021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40</xdr:row>
      <xdr:rowOff>139700</xdr:rowOff>
    </xdr:from>
    <xdr:to>
      <xdr:col>22</xdr:col>
      <xdr:colOff>0</xdr:colOff>
      <xdr:row>41</xdr:row>
      <xdr:rowOff>101600</xdr:rowOff>
    </xdr:to>
    <xdr:sp macro="" textlink="">
      <xdr:nvSpPr>
        <xdr:cNvPr id="292" name="Freeform 10695">
          <a:extLst>
            <a:ext uri="{FF2B5EF4-FFF2-40B4-BE49-F238E27FC236}">
              <a16:creationId xmlns:a16="http://schemas.microsoft.com/office/drawing/2014/main" id="{E3BB5A80-7DD2-4E12-8B19-5040AB248049}"/>
            </a:ext>
          </a:extLst>
        </xdr:cNvPr>
        <xdr:cNvSpPr>
          <a:spLocks/>
        </xdr:cNvSpPr>
      </xdr:nvSpPr>
      <xdr:spPr bwMode="auto">
        <a:xfrm>
          <a:off x="43434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40</xdr:row>
      <xdr:rowOff>139700</xdr:rowOff>
    </xdr:from>
    <xdr:to>
      <xdr:col>26</xdr:col>
      <xdr:colOff>0</xdr:colOff>
      <xdr:row>41</xdr:row>
      <xdr:rowOff>101600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D350CEFE-14D7-48FE-AB7D-B4941C0CA216}"/>
            </a:ext>
          </a:extLst>
        </xdr:cNvPr>
        <xdr:cNvSpPr>
          <a:spLocks/>
        </xdr:cNvSpPr>
      </xdr:nvSpPr>
      <xdr:spPr bwMode="auto">
        <a:xfrm>
          <a:off x="5308600" y="69850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40</xdr:row>
      <xdr:rowOff>165100</xdr:rowOff>
    </xdr:from>
    <xdr:to>
      <xdr:col>27</xdr:col>
      <xdr:colOff>0</xdr:colOff>
      <xdr:row>43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9C987359-AF14-4105-91DE-047672E80BCA}"/>
            </a:ext>
          </a:extLst>
        </xdr:cNvPr>
        <xdr:cNvSpPr>
          <a:spLocks noChangeArrowheads="1"/>
        </xdr:cNvSpPr>
      </xdr:nvSpPr>
      <xdr:spPr bwMode="auto">
        <a:xfrm>
          <a:off x="6032500" y="700405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40</xdr:row>
      <xdr:rowOff>139700</xdr:rowOff>
    </xdr:from>
    <xdr:to>
      <xdr:col>30</xdr:col>
      <xdr:colOff>0</xdr:colOff>
      <xdr:row>41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C3FE577D-0F20-46B0-B53D-43D0C7FED2AD}"/>
            </a:ext>
          </a:extLst>
        </xdr:cNvPr>
        <xdr:cNvSpPr>
          <a:spLocks/>
        </xdr:cNvSpPr>
      </xdr:nvSpPr>
      <xdr:spPr bwMode="auto">
        <a:xfrm>
          <a:off x="6286500" y="698500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40</xdr:row>
      <xdr:rowOff>139700</xdr:rowOff>
    </xdr:from>
    <xdr:to>
      <xdr:col>34</xdr:col>
      <xdr:colOff>0</xdr:colOff>
      <xdr:row>41</xdr:row>
      <xdr:rowOff>101600</xdr:rowOff>
    </xdr:to>
    <xdr:sp macro="" textlink="">
      <xdr:nvSpPr>
        <xdr:cNvPr id="296" name="Freeform 10695">
          <a:extLst>
            <a:ext uri="{FF2B5EF4-FFF2-40B4-BE49-F238E27FC236}">
              <a16:creationId xmlns:a16="http://schemas.microsoft.com/office/drawing/2014/main" id="{D742905E-71C5-45DE-A846-DC2BCC0C7C7C}"/>
            </a:ext>
          </a:extLst>
        </xdr:cNvPr>
        <xdr:cNvSpPr>
          <a:spLocks/>
        </xdr:cNvSpPr>
      </xdr:nvSpPr>
      <xdr:spPr bwMode="auto">
        <a:xfrm>
          <a:off x="7302500" y="69850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41</xdr:row>
      <xdr:rowOff>0</xdr:rowOff>
    </xdr:from>
    <xdr:to>
      <xdr:col>35</xdr:col>
      <xdr:colOff>0</xdr:colOff>
      <xdr:row>43</xdr:row>
      <xdr:rowOff>0</xdr:rowOff>
    </xdr:to>
    <xdr:sp macro="" textlink="">
      <xdr:nvSpPr>
        <xdr:cNvPr id="297" name="0/0">
          <a:extLst>
            <a:ext uri="{FF2B5EF4-FFF2-40B4-BE49-F238E27FC236}">
              <a16:creationId xmlns:a16="http://schemas.microsoft.com/office/drawing/2014/main" id="{09DFB56A-B8A3-4F9E-A132-B9C5BC0A4C83}"/>
            </a:ext>
          </a:extLst>
        </xdr:cNvPr>
        <xdr:cNvSpPr>
          <a:spLocks noChangeArrowheads="1"/>
        </xdr:cNvSpPr>
      </xdr:nvSpPr>
      <xdr:spPr bwMode="auto">
        <a:xfrm>
          <a:off x="8134350" y="70040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40</xdr:row>
      <xdr:rowOff>139700</xdr:rowOff>
    </xdr:from>
    <xdr:to>
      <xdr:col>38</xdr:col>
      <xdr:colOff>0</xdr:colOff>
      <xdr:row>41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505B8FD1-DB8D-45CE-AE2D-5B68A2A3C027}"/>
            </a:ext>
          </a:extLst>
        </xdr:cNvPr>
        <xdr:cNvSpPr>
          <a:spLocks/>
        </xdr:cNvSpPr>
      </xdr:nvSpPr>
      <xdr:spPr bwMode="auto">
        <a:xfrm>
          <a:off x="8375650" y="698500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40</xdr:row>
      <xdr:rowOff>165100</xdr:rowOff>
    </xdr:from>
    <xdr:to>
      <xdr:col>39</xdr:col>
      <xdr:colOff>0</xdr:colOff>
      <xdr:row>43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4716436E-F4D3-46D8-B35D-E40DF76C4089}"/>
            </a:ext>
          </a:extLst>
        </xdr:cNvPr>
        <xdr:cNvSpPr>
          <a:spLocks noChangeArrowheads="1"/>
        </xdr:cNvSpPr>
      </xdr:nvSpPr>
      <xdr:spPr bwMode="auto">
        <a:xfrm>
          <a:off x="9283700" y="700405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40</xdr:row>
      <xdr:rowOff>139700</xdr:rowOff>
    </xdr:from>
    <xdr:to>
      <xdr:col>42</xdr:col>
      <xdr:colOff>0</xdr:colOff>
      <xdr:row>41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7429D5BA-1EF3-4115-95F5-112855FF578A}"/>
            </a:ext>
          </a:extLst>
        </xdr:cNvPr>
        <xdr:cNvSpPr>
          <a:spLocks/>
        </xdr:cNvSpPr>
      </xdr:nvSpPr>
      <xdr:spPr bwMode="auto">
        <a:xfrm>
          <a:off x="9537700" y="69850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40</xdr:row>
      <xdr:rowOff>165100</xdr:rowOff>
    </xdr:from>
    <xdr:to>
      <xdr:col>43</xdr:col>
      <xdr:colOff>0</xdr:colOff>
      <xdr:row>43</xdr:row>
      <xdr:rowOff>0</xdr:rowOff>
    </xdr:to>
    <xdr:sp macro="" textlink="">
      <xdr:nvSpPr>
        <xdr:cNvPr id="301" name="0/0">
          <a:extLst>
            <a:ext uri="{FF2B5EF4-FFF2-40B4-BE49-F238E27FC236}">
              <a16:creationId xmlns:a16="http://schemas.microsoft.com/office/drawing/2014/main" id="{FD31E0AD-8C02-45B2-AC7A-ADA2D214500B}"/>
            </a:ext>
          </a:extLst>
        </xdr:cNvPr>
        <xdr:cNvSpPr>
          <a:spLocks noChangeArrowheads="1"/>
        </xdr:cNvSpPr>
      </xdr:nvSpPr>
      <xdr:spPr bwMode="auto">
        <a:xfrm>
          <a:off x="10356850" y="7004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40</xdr:row>
      <xdr:rowOff>139700</xdr:rowOff>
    </xdr:from>
    <xdr:to>
      <xdr:col>46</xdr:col>
      <xdr:colOff>0</xdr:colOff>
      <xdr:row>41</xdr:row>
      <xdr:rowOff>95250</xdr:rowOff>
    </xdr:to>
    <xdr:sp macro="" textlink="">
      <xdr:nvSpPr>
        <xdr:cNvPr id="302" name="Freeform 10695">
          <a:extLst>
            <a:ext uri="{FF2B5EF4-FFF2-40B4-BE49-F238E27FC236}">
              <a16:creationId xmlns:a16="http://schemas.microsoft.com/office/drawing/2014/main" id="{89616574-29EE-4B41-A7E0-9F7DA783A015}"/>
            </a:ext>
          </a:extLst>
        </xdr:cNvPr>
        <xdr:cNvSpPr>
          <a:spLocks/>
        </xdr:cNvSpPr>
      </xdr:nvSpPr>
      <xdr:spPr bwMode="auto">
        <a:xfrm>
          <a:off x="10598150" y="69850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48</xdr:row>
      <xdr:rowOff>152400</xdr:rowOff>
    </xdr:from>
    <xdr:to>
      <xdr:col>4</xdr:col>
      <xdr:colOff>109186</xdr:colOff>
      <xdr:row>53</xdr:row>
      <xdr:rowOff>78685</xdr:rowOff>
    </xdr:to>
    <xdr:sp macro="" textlink="">
      <xdr:nvSpPr>
        <xdr:cNvPr id="303" name="Lightning Bolt 302">
          <a:extLst>
            <a:ext uri="{FF2B5EF4-FFF2-40B4-BE49-F238E27FC236}">
              <a16:creationId xmlns:a16="http://schemas.microsoft.com/office/drawing/2014/main" id="{30C5BC1F-567A-4D77-8BD3-B122BE22A957}"/>
            </a:ext>
          </a:extLst>
        </xdr:cNvPr>
        <xdr:cNvSpPr/>
      </xdr:nvSpPr>
      <xdr:spPr>
        <a:xfrm>
          <a:off x="965200" y="836295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228600</xdr:colOff>
      <xdr:row>41</xdr:row>
      <xdr:rowOff>0</xdr:rowOff>
    </xdr:from>
    <xdr:to>
      <xdr:col>22</xdr:col>
      <xdr:colOff>228600</xdr:colOff>
      <xdr:row>43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824F95F2-C129-4BE0-9F3C-0B284A710FE6}"/>
            </a:ext>
          </a:extLst>
        </xdr:cNvPr>
        <xdr:cNvSpPr>
          <a:spLocks noChangeArrowheads="1"/>
        </xdr:cNvSpPr>
      </xdr:nvSpPr>
      <xdr:spPr bwMode="auto">
        <a:xfrm>
          <a:off x="50546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41</xdr:row>
      <xdr:rowOff>0</xdr:rowOff>
    </xdr:from>
    <xdr:to>
      <xdr:col>31</xdr:col>
      <xdr:colOff>0</xdr:colOff>
      <xdr:row>43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B6CC422B-7ABB-4FEE-9EED-F2EB88564098}"/>
            </a:ext>
          </a:extLst>
        </xdr:cNvPr>
        <xdr:cNvSpPr>
          <a:spLocks noChangeArrowheads="1"/>
        </xdr:cNvSpPr>
      </xdr:nvSpPr>
      <xdr:spPr bwMode="auto">
        <a:xfrm>
          <a:off x="70612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5BB326C1-E9DD-4C87-BBF7-91464B0FFE8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49</xdr:row>
      <xdr:rowOff>171450</xdr:rowOff>
    </xdr:from>
    <xdr:to>
      <xdr:col>27</xdr:col>
      <xdr:colOff>0</xdr:colOff>
      <xdr:row>52</xdr:row>
      <xdr:rowOff>0</xdr:rowOff>
    </xdr:to>
    <xdr:sp macro="" textlink="">
      <xdr:nvSpPr>
        <xdr:cNvPr id="307" name="0/0">
          <a:extLst>
            <a:ext uri="{FF2B5EF4-FFF2-40B4-BE49-F238E27FC236}">
              <a16:creationId xmlns:a16="http://schemas.microsoft.com/office/drawing/2014/main" id="{DE5BB3EE-ED4E-451D-A395-39102B947EC3}"/>
            </a:ext>
          </a:extLst>
        </xdr:cNvPr>
        <xdr:cNvSpPr>
          <a:spLocks noChangeArrowheads="1"/>
        </xdr:cNvSpPr>
      </xdr:nvSpPr>
      <xdr:spPr bwMode="auto">
        <a:xfrm>
          <a:off x="6032500" y="85598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58</xdr:row>
      <xdr:rowOff>171450</xdr:rowOff>
    </xdr:from>
    <xdr:to>
      <xdr:col>43</xdr:col>
      <xdr:colOff>0</xdr:colOff>
      <xdr:row>61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0885C721-28C6-4143-AC05-9896AA2C4FCE}"/>
            </a:ext>
          </a:extLst>
        </xdr:cNvPr>
        <xdr:cNvSpPr>
          <a:spLocks noChangeArrowheads="1"/>
        </xdr:cNvSpPr>
      </xdr:nvSpPr>
      <xdr:spPr bwMode="auto">
        <a:xfrm>
          <a:off x="1035685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09" name="0/0">
          <a:extLst>
            <a:ext uri="{FF2B5EF4-FFF2-40B4-BE49-F238E27FC236}">
              <a16:creationId xmlns:a16="http://schemas.microsoft.com/office/drawing/2014/main" id="{27D27726-7236-4EE1-BCF0-AB92D1991310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799E4E90-6B7C-4521-926E-D004E05D3B6A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01D4D8EE-736D-45E3-B2C9-2B661DE78B9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66</xdr:row>
      <xdr:rowOff>171450</xdr:rowOff>
    </xdr:from>
    <xdr:to>
      <xdr:col>7</xdr:col>
      <xdr:colOff>0</xdr:colOff>
      <xdr:row>69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2B8D3233-869D-4D41-BB27-8C12C09C111B}"/>
            </a:ext>
          </a:extLst>
        </xdr:cNvPr>
        <xdr:cNvSpPr>
          <a:spLocks noChangeArrowheads="1"/>
        </xdr:cNvSpPr>
      </xdr:nvSpPr>
      <xdr:spPr bwMode="auto">
        <a:xfrm>
          <a:off x="12065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C1FBACA4-35D5-4D2C-B42E-2BB823497913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958CC92A-C7DA-4C14-8741-12320BF6F52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BB4671C-BA24-4C00-A5E9-19582BC8AB5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0292D1A7-5A30-46C4-AA3C-18510B474D6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7" name="0/0">
          <a:extLst>
            <a:ext uri="{FF2B5EF4-FFF2-40B4-BE49-F238E27FC236}">
              <a16:creationId xmlns:a16="http://schemas.microsoft.com/office/drawing/2014/main" id="{F57A2C26-9F57-4564-B9F4-CA4D2E4AAB5D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D2B126-AF19-4607-869D-22B4BB6E771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9" name="0/0">
          <a:extLst>
            <a:ext uri="{FF2B5EF4-FFF2-40B4-BE49-F238E27FC236}">
              <a16:creationId xmlns:a16="http://schemas.microsoft.com/office/drawing/2014/main" id="{737E1876-5D09-42C1-8A11-72A8210C45E8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94EE8650-C1B1-4FB2-9F80-E28A11201D65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67</xdr:row>
      <xdr:rowOff>6350</xdr:rowOff>
    </xdr:from>
    <xdr:to>
      <xdr:col>23</xdr:col>
      <xdr:colOff>25400</xdr:colOff>
      <xdr:row>69</xdr:row>
      <xdr:rowOff>12700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B22F19CE-FBFD-4A16-9D2A-134EFD5294D1}"/>
            </a:ext>
          </a:extLst>
        </xdr:cNvPr>
        <xdr:cNvSpPr>
          <a:spLocks noChangeArrowheads="1"/>
        </xdr:cNvSpPr>
      </xdr:nvSpPr>
      <xdr:spPr bwMode="auto">
        <a:xfrm>
          <a:off x="5092700" y="115570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5BD02F8F-733B-4A54-B616-047C877C018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3" name="0/0">
          <a:extLst>
            <a:ext uri="{FF2B5EF4-FFF2-40B4-BE49-F238E27FC236}">
              <a16:creationId xmlns:a16="http://schemas.microsoft.com/office/drawing/2014/main" id="{0D22C887-08B7-44B0-92F0-2767623D67BF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07AF0AB1-36BC-4C0E-9891-860C3C1F992F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5" name="0/0">
          <a:extLst>
            <a:ext uri="{FF2B5EF4-FFF2-40B4-BE49-F238E27FC236}">
              <a16:creationId xmlns:a16="http://schemas.microsoft.com/office/drawing/2014/main" id="{7D8C6C0B-6171-4165-A755-6B452D9858E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C812B435-6358-4E93-867A-26C43F6B8EA7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7" name="0/0">
          <a:extLst>
            <a:ext uri="{FF2B5EF4-FFF2-40B4-BE49-F238E27FC236}">
              <a16:creationId xmlns:a16="http://schemas.microsoft.com/office/drawing/2014/main" id="{5885EC5C-5E0C-49F8-B4E0-5910AF31C492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8C33CAB0-5D22-45C8-B1DD-1FAE29A529C7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2407DD17-A881-40CF-AAD0-B4AE935B4D3D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5C533D14-C9CD-4CAE-A6E5-CB64E9832669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34402D54-B2E0-4A29-ACC3-A45B4ED3FDE1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CC84903A-BB41-49A3-8E61-AB995B3B8806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771CF9EF-393B-4265-853C-EBD74CD6657C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8D445431-14AA-42FB-B870-B9A84192AD84}"/>
            </a:ext>
          </a:extLst>
        </xdr:cNvPr>
        <xdr:cNvSpPr>
          <a:spLocks noChangeArrowheads="1"/>
        </xdr:cNvSpPr>
      </xdr:nvSpPr>
      <xdr:spPr bwMode="auto">
        <a:xfrm>
          <a:off x="12065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4FA09D5D-2822-4499-AFD1-1DE0511DA030}"/>
            </a:ext>
          </a:extLst>
        </xdr:cNvPr>
        <xdr:cNvSpPr>
          <a:spLocks noChangeArrowheads="1"/>
        </xdr:cNvSpPr>
      </xdr:nvSpPr>
      <xdr:spPr bwMode="auto">
        <a:xfrm>
          <a:off x="21717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0717CB40-9818-4B5C-AD76-5669B7F832F4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D85C530-29C8-4778-AD98-BC419DD8E589}"/>
            </a:ext>
          </a:extLst>
        </xdr:cNvPr>
        <xdr:cNvSpPr>
          <a:spLocks noChangeArrowheads="1"/>
        </xdr:cNvSpPr>
      </xdr:nvSpPr>
      <xdr:spPr bwMode="auto">
        <a:xfrm>
          <a:off x="6032500" y="129476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DEC4F095-58B9-44BD-95D0-CED97D2679CD}"/>
            </a:ext>
          </a:extLst>
        </xdr:cNvPr>
        <xdr:cNvSpPr>
          <a:spLocks noChangeArrowheads="1"/>
        </xdr:cNvSpPr>
      </xdr:nvSpPr>
      <xdr:spPr bwMode="auto">
        <a:xfrm>
          <a:off x="241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923BCC13-E953-42A1-B4A9-C82612ABF1F3}"/>
            </a:ext>
          </a:extLst>
        </xdr:cNvPr>
        <xdr:cNvSpPr>
          <a:spLocks noChangeArrowheads="1"/>
        </xdr:cNvSpPr>
      </xdr:nvSpPr>
      <xdr:spPr bwMode="auto">
        <a:xfrm>
          <a:off x="1035685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AF89F5E3-E65A-4ECF-96CE-38FEC19FF14E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93876E43-A7DF-43A9-9707-0BDD0F6ABF71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B797A93B-8A19-4B81-B62C-C00B2FA17666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6DC0827-68B0-4668-B187-6AD18A094092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82</xdr:row>
      <xdr:rowOff>165100</xdr:rowOff>
    </xdr:from>
    <xdr:to>
      <xdr:col>11</xdr:col>
      <xdr:colOff>0</xdr:colOff>
      <xdr:row>85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08B387F5-ABCB-481B-B7A6-6911AFBD0E3F}"/>
            </a:ext>
          </a:extLst>
        </xdr:cNvPr>
        <xdr:cNvSpPr>
          <a:spLocks noChangeArrowheads="1"/>
        </xdr:cNvSpPr>
      </xdr:nvSpPr>
      <xdr:spPr bwMode="auto">
        <a:xfrm>
          <a:off x="21717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D2BEE562-2D50-41AE-85F7-6032A0EDB30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4105346F-6DB7-4F71-AC98-7ECAC4FFB87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B6F0724A-C0C9-45E9-B193-C52CAF80EF6F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722EB993-6864-4CCC-9BC4-2C30650D901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82</xdr:row>
      <xdr:rowOff>165100</xdr:rowOff>
    </xdr:from>
    <xdr:to>
      <xdr:col>3</xdr:col>
      <xdr:colOff>0</xdr:colOff>
      <xdr:row>85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775D3318-9C52-46D4-B490-1C25D25AF9BA}"/>
            </a:ext>
          </a:extLst>
        </xdr:cNvPr>
        <xdr:cNvSpPr>
          <a:spLocks noChangeArrowheads="1"/>
        </xdr:cNvSpPr>
      </xdr:nvSpPr>
      <xdr:spPr bwMode="auto">
        <a:xfrm>
          <a:off x="241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83</xdr:row>
      <xdr:rowOff>0</xdr:rowOff>
    </xdr:from>
    <xdr:to>
      <xdr:col>43</xdr:col>
      <xdr:colOff>0</xdr:colOff>
      <xdr:row>85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2E214D4E-DA9C-4E02-89F6-9E56C6A1BDEF}"/>
            </a:ext>
          </a:extLst>
        </xdr:cNvPr>
        <xdr:cNvSpPr>
          <a:spLocks noChangeArrowheads="1"/>
        </xdr:cNvSpPr>
      </xdr:nvSpPr>
      <xdr:spPr bwMode="auto">
        <a:xfrm>
          <a:off x="1035685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3C63B5FF-AE2B-4945-94C2-1B393DD95620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B4256229-8447-45AF-8AA2-C3335996E2F6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E646EDEF-CB29-4105-B19E-24444B9985D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63FC55A9-509A-4EF7-8646-967DE03E4C57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42BB7625-4472-496C-A0B4-2634FECA0E43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1C40A249-415E-42D1-A4CF-3C520992181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ED04C122-FC1B-4019-9AC5-31EC6D53CDDC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A42E354E-B88C-4EEE-A525-42C860FF0763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8A8D2799-73C1-4596-BB51-70B3147E432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02F33272-5C55-42A4-B137-8540C8454485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BCD39671-9598-4B5E-A5EE-F49534A5F134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144B7F54-C70A-489A-A8DE-4BF8E56A68F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66D5435E-BBD3-4397-8790-1D812848B40D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08F3A649-5AC2-4D8D-AA48-AA129C22733A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0A163719-C860-4F80-A3B2-B34CA3071F0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C713A0D3-2F38-416E-8EC3-6E4B58E0F9F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2D34546-B8F6-437E-B08D-80B4A1F75786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113385D-4A29-4E20-8463-751D61BE78A8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83</xdr:row>
      <xdr:rowOff>0</xdr:rowOff>
    </xdr:from>
    <xdr:to>
      <xdr:col>35</xdr:col>
      <xdr:colOff>12700</xdr:colOff>
      <xdr:row>85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036448DC-711C-4C9B-9DB3-4C6BD0F5C0AD}"/>
            </a:ext>
          </a:extLst>
        </xdr:cNvPr>
        <xdr:cNvSpPr>
          <a:spLocks noChangeArrowheads="1"/>
        </xdr:cNvSpPr>
      </xdr:nvSpPr>
      <xdr:spPr bwMode="auto">
        <a:xfrm>
          <a:off x="8147050" y="142494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90</xdr:row>
      <xdr:rowOff>171450</xdr:rowOff>
    </xdr:from>
    <xdr:to>
      <xdr:col>15</xdr:col>
      <xdr:colOff>0</xdr:colOff>
      <xdr:row>93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8BF5EF90-78C8-4C72-8F19-4E25773923B2}"/>
            </a:ext>
          </a:extLst>
        </xdr:cNvPr>
        <xdr:cNvSpPr>
          <a:spLocks noChangeArrowheads="1"/>
        </xdr:cNvSpPr>
      </xdr:nvSpPr>
      <xdr:spPr bwMode="auto">
        <a:xfrm>
          <a:off x="31369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90</xdr:row>
      <xdr:rowOff>171450</xdr:rowOff>
    </xdr:from>
    <xdr:to>
      <xdr:col>19</xdr:col>
      <xdr:colOff>0</xdr:colOff>
      <xdr:row>93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EDF5D04E-E1C5-4427-8850-980C89B76D0F}"/>
            </a:ext>
          </a:extLst>
        </xdr:cNvPr>
        <xdr:cNvSpPr>
          <a:spLocks noChangeArrowheads="1"/>
        </xdr:cNvSpPr>
      </xdr:nvSpPr>
      <xdr:spPr bwMode="auto">
        <a:xfrm>
          <a:off x="41021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90</xdr:row>
      <xdr:rowOff>171450</xdr:rowOff>
    </xdr:from>
    <xdr:to>
      <xdr:col>23</xdr:col>
      <xdr:colOff>0</xdr:colOff>
      <xdr:row>93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F4282DBA-ECB5-4CDF-8BF1-BBE7524B8026}"/>
            </a:ext>
          </a:extLst>
        </xdr:cNvPr>
        <xdr:cNvSpPr>
          <a:spLocks noChangeArrowheads="1"/>
        </xdr:cNvSpPr>
      </xdr:nvSpPr>
      <xdr:spPr bwMode="auto">
        <a:xfrm>
          <a:off x="5067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10F39AF8-3B70-4147-8E93-84AB72F8A2ED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7610DCCA-66CC-41E3-B0A1-B2592B79916D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11107342-0716-4C10-AA72-A549202CCC4D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6CDDCEFB-44D5-4ED9-80A7-D5477F193317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8A37BEDC-4795-4D78-A70A-9D15087D70D1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CC9E3C68-B0EF-4B41-BE85-230B4896FD8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4D7ACB94-AA71-4692-984F-11EC7675715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D7840B07-DB63-4FAF-9E27-B4EEAE9C3392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23F2BF15-2723-458E-A604-4ED3FAAB976B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65AD90D-2657-4453-909C-5603AF93CEF5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3C81304B-4EBC-4376-B388-F0525173A7D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90</xdr:row>
      <xdr:rowOff>171450</xdr:rowOff>
    </xdr:from>
    <xdr:to>
      <xdr:col>11</xdr:col>
      <xdr:colOff>0</xdr:colOff>
      <xdr:row>93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4B27E8A9-A262-412D-9F5E-63927491103E}"/>
            </a:ext>
          </a:extLst>
        </xdr:cNvPr>
        <xdr:cNvSpPr>
          <a:spLocks noChangeArrowheads="1"/>
        </xdr:cNvSpPr>
      </xdr:nvSpPr>
      <xdr:spPr bwMode="auto">
        <a:xfrm>
          <a:off x="21717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13B7B48C-ADFA-4870-995D-094867A14155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E57BD575-447A-49FA-BCD3-481CCF3BB93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CA87082-2B8B-405F-8F09-F017DA62FD95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3741A058-86ED-4306-81DD-15670AAE7D2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4BF836DE-6572-499B-9BE3-86AF367C58FE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1F56282B-279D-4813-B960-4D8B80E85D62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BF6CBF4D-F69A-4F29-90F5-D141CD81E5F8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01172E46-31D3-4D5E-9A8B-4FC117E13AE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E3ED2EB1-67DC-42C8-AE2A-66034295247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7D4A2D6F-B836-4497-A650-9A3B869DAD48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FE5A628D-E494-42EB-BC61-AEF67D087557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0ABB4A58-CCAA-4A09-84F2-3CDC71B8D4F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D39A4C27-14A6-4423-998F-DFFC6CB9E387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218A1C76-061B-4BD6-BC8F-68FBB53309D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D4D931F5-E79D-44CE-BDA6-69652F754DD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E4CC8CE5-A2C0-4B58-96E4-AF40BE40BD42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FBE30137-7472-48D7-A4A5-669A49A1D466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5A7C6ABF-1402-4A22-B9A7-375F406325D5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BE18D62E-C331-4094-B317-25347F33155A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831112C7-4A6B-4CF1-9348-36199E4552CB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6175310D-54A0-49BF-9B56-391377CF02D8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8CC0F9E9-AE0C-48D4-B198-458FF764F3D1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8060FBB4-FEA7-4F2C-BA5C-09830652168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9F14ACFA-0404-45A1-877E-FD8C0F52267C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ACA3BB27-837F-43EA-8711-9F0059BE7160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2EDC77BC-DD14-4BEF-9BEE-D4690E9BF923}"/>
            </a:ext>
          </a:extLst>
        </xdr:cNvPr>
        <xdr:cNvSpPr>
          <a:spLocks noChangeArrowheads="1"/>
        </xdr:cNvSpPr>
      </xdr:nvSpPr>
      <xdr:spPr bwMode="auto">
        <a:xfrm>
          <a:off x="241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0AE9E53-B9B6-41E9-8401-BCF179434F93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42AB70F6-19F3-4075-8D63-FA09F600238E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116313BD-F17A-47B4-A41C-319968BFDC6A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C6BCBC3D-4DE8-491F-8987-7236B4E1ABA4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C4DB9016-EFB4-40E1-9B14-9984F7B6E24B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CE74CE50-4B7C-4A55-84DF-5A34502A490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CBC0A056-9371-4B8F-8EBD-2190A9DD0421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FE1EE12D-CB7F-4CF4-9A45-3A85010EB512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36949F22-8C2D-44FA-AD55-3AD87C9D965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6D251233-3464-4B6B-86F1-5FB2B2FEABB3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6F9349D7-1EE8-48AD-B1BF-D50EA1B43FFD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D6A5F606-1E65-4A90-9599-E815731E3EA0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0D7E21D2-8B74-4FF5-91AD-374B57E4B5B5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080C9D28-3899-4171-A968-C1D0E6AFD9EE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44CDE55C-0DAF-42D8-986E-483BD0E9F0B3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5D17F8C9-F054-48A2-920C-A3313AC5175C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03F5D4CA-3E8C-43B0-BBC0-EDAE8303202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90AC8C07-EE32-4863-9872-0536626FBB34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DCAA592F-5FD4-4096-B145-D85AECAB06FA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C8A3BFAF-C0CA-4144-B1EA-70F9BBD4176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CD2F0567-8FD4-46BA-860E-C75D45E98F95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C4B19425-11D5-40A7-B7C1-949986925FF2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D036529E-BDA3-447D-8508-FFD50FB5DC61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650E810C-D4B2-4AB1-98A7-F136AD0A21F7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BCE0B765-6D6A-4A48-9F9E-FA8DD9E2F10B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FA5A6D3-85A2-4A5C-883C-764A7ED80218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963C1AD-1588-4872-B7AD-432F3AAA73F4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5788620F-4156-432A-BAB2-F286E93C5A5A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0A8424AB-109D-4E7C-8B98-4FB18CD614C8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C3FFA4FD-C940-411D-ADBC-4ADFA156821B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629B3395-1476-488B-90DD-E190DB1527D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3F439D45-EC92-44C9-9E17-9FCBDAEB1A6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D3612D26-E552-42CB-90A1-C80F685B879B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946CDC0C-4D9F-4136-99E2-5D8DA632F5F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01104F7-791F-4E5B-92AE-C6A9CAA352ED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BFBCA423-44CF-4B76-9438-D13637AADEF9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70C34C4-A9F5-4D76-9689-ABC766B08C1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1578AABC-2CEE-4206-8325-F1431EFB74F7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55B9CDBD-07EB-4F59-BDF3-20B552F87BD9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C1F5AB9A-B1AA-4C38-A774-0A8ABAFBB81A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30884C72-917F-45C5-84A4-A71803DBF29F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18F7E3B6-6A18-4BB5-9702-AC06920FFC4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4B16FD5-F61C-4CF4-9D4D-0C27784D00A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BD1BC7A6-054D-447D-B31C-6C6EDF87918B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6EB6D962-62B6-440F-8746-40AA3FE5EE21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E17B7644-5129-4BBA-BE74-8DE315135662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02176B4-9FA6-4788-818B-043103E9800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B202718F-8B4F-4065-B58B-A4608CB7F63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115</xdr:row>
      <xdr:rowOff>171450</xdr:rowOff>
    </xdr:from>
    <xdr:to>
      <xdr:col>27</xdr:col>
      <xdr:colOff>0</xdr:colOff>
      <xdr:row>118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61DB5C6D-E6C3-418B-85BE-6ADF8B17689F}"/>
            </a:ext>
          </a:extLst>
        </xdr:cNvPr>
        <xdr:cNvSpPr>
          <a:spLocks noChangeArrowheads="1"/>
        </xdr:cNvSpPr>
      </xdr:nvSpPr>
      <xdr:spPr bwMode="auto">
        <a:xfrm>
          <a:off x="6032500" y="197167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115</xdr:row>
      <xdr:rowOff>171450</xdr:rowOff>
    </xdr:from>
    <xdr:to>
      <xdr:col>31</xdr:col>
      <xdr:colOff>0</xdr:colOff>
      <xdr:row>118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32F90DD2-AE35-48CC-BFB3-5F04E91012DE}"/>
            </a:ext>
          </a:extLst>
        </xdr:cNvPr>
        <xdr:cNvSpPr>
          <a:spLocks noChangeArrowheads="1"/>
        </xdr:cNvSpPr>
      </xdr:nvSpPr>
      <xdr:spPr bwMode="auto">
        <a:xfrm>
          <a:off x="70612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1BB7834B-A6CD-4159-A82C-1CA0D3706D9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E442BA4-51C8-429C-8FAF-251AB920098C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F090D0D6-32AF-4AE9-A0EE-DF4B4D81042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CBE01B-3E0E-4840-87E1-5B9663C4E789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B3087D4-C10A-4727-B311-72107105D7F5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52F7F772-91C5-4054-B539-4808F91BE5E0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C493C773-877A-404A-9F8C-617809E99E1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FC2233BC-633C-435E-B259-AF163A3CC6AA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E80CF050-0B6B-46EC-AA8E-964FA82AFDA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9514CFA0-C5E8-4C07-A92A-09C3740CFFD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87528C10-4016-4545-940D-F9DBA44607E9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45663E58-374A-4F74-B5D5-99C2E66E5ED5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115</xdr:row>
      <xdr:rowOff>165100</xdr:rowOff>
    </xdr:from>
    <xdr:to>
      <xdr:col>43</xdr:col>
      <xdr:colOff>0</xdr:colOff>
      <xdr:row>117</xdr:row>
      <xdr:rowOff>152400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EA617561-8BD8-4E26-BCEE-338F264DC040}"/>
            </a:ext>
          </a:extLst>
        </xdr:cNvPr>
        <xdr:cNvSpPr>
          <a:spLocks noChangeArrowheads="1"/>
        </xdr:cNvSpPr>
      </xdr:nvSpPr>
      <xdr:spPr bwMode="auto">
        <a:xfrm>
          <a:off x="10356850" y="19710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0E2CC79E-6CB3-45CB-A207-75C5A6832F01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1FFB9F65-8622-4708-BFAA-5676AF65064F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657BA437-5303-4C00-8A2C-F23CC07EA66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6DFA7232-E6DD-4755-8BE2-41F94B12CFA2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AF63F60B-BDF3-4302-BF11-0D0F81A251BB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1A74AF1B-BF84-4F13-9849-C3669FBCB40B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CE6C0B2B-82CB-4759-8DEB-6A35EB5643D8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D98E2000-3150-45CB-B18E-9629FCD65225}"/>
            </a:ext>
          </a:extLst>
        </xdr:cNvPr>
        <xdr:cNvSpPr>
          <a:spLocks noChangeArrowheads="1"/>
        </xdr:cNvSpPr>
      </xdr:nvSpPr>
      <xdr:spPr bwMode="auto">
        <a:xfrm>
          <a:off x="31369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1D597C9A-7EB7-407E-8DC3-301B2217F92D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12AA278A-A694-4B4F-9D22-DDCEC2E56C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3D8783B4-DAAB-4592-ABD3-86B1E4B78976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124</xdr:row>
      <xdr:rowOff>171450</xdr:rowOff>
    </xdr:from>
    <xdr:to>
      <xdr:col>19</xdr:col>
      <xdr:colOff>12700</xdr:colOff>
      <xdr:row>127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51D8F27E-174B-4A77-A9AA-A9EB643EED94}"/>
            </a:ext>
          </a:extLst>
        </xdr:cNvPr>
        <xdr:cNvSpPr>
          <a:spLocks noChangeArrowheads="1"/>
        </xdr:cNvSpPr>
      </xdr:nvSpPr>
      <xdr:spPr bwMode="auto">
        <a:xfrm>
          <a:off x="41148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0AB4BF20-9956-4124-99BE-8FE2B7C3B1C7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002EBC54-D546-487F-8F22-F99DA609EAC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8AAB6C0B-D199-4149-B952-50E19770EDA4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CC5FE5DD-78DB-4406-8D5A-CC05CFBB16B1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FB9D331B-6E17-40F5-BDE5-892A18E3FCE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D28CCA91-0FC1-421E-93E2-DCEB1CA553A6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74EAF7B4-8DD4-4225-B6A4-2A4AF647ED2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85C00416-0856-470D-AD47-51FDAFD8F165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61543EA2-73AE-4771-83E0-DC03F8AB2ABE}"/>
            </a:ext>
          </a:extLst>
        </xdr:cNvPr>
        <xdr:cNvSpPr>
          <a:spLocks noChangeArrowheads="1"/>
        </xdr:cNvSpPr>
      </xdr:nvSpPr>
      <xdr:spPr bwMode="auto">
        <a:xfrm>
          <a:off x="12065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143</xdr:row>
      <xdr:rowOff>171450</xdr:rowOff>
    </xdr:from>
    <xdr:to>
      <xdr:col>27</xdr:col>
      <xdr:colOff>0</xdr:colOff>
      <xdr:row>146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80745693-29B5-4A9C-8D20-416DE99E044E}"/>
            </a:ext>
          </a:extLst>
        </xdr:cNvPr>
        <xdr:cNvSpPr>
          <a:spLocks noChangeArrowheads="1"/>
        </xdr:cNvSpPr>
      </xdr:nvSpPr>
      <xdr:spPr bwMode="auto">
        <a:xfrm>
          <a:off x="6032500" y="243522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143</xdr:row>
      <xdr:rowOff>171450</xdr:rowOff>
    </xdr:from>
    <xdr:to>
      <xdr:col>31</xdr:col>
      <xdr:colOff>0</xdr:colOff>
      <xdr:row>146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3FFAC08-0306-4353-B7B5-8F0A9FBB2066}"/>
            </a:ext>
          </a:extLst>
        </xdr:cNvPr>
        <xdr:cNvSpPr>
          <a:spLocks noChangeArrowheads="1"/>
        </xdr:cNvSpPr>
      </xdr:nvSpPr>
      <xdr:spPr bwMode="auto">
        <a:xfrm>
          <a:off x="70612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143</xdr:row>
      <xdr:rowOff>171450</xdr:rowOff>
    </xdr:from>
    <xdr:to>
      <xdr:col>35</xdr:col>
      <xdr:colOff>0</xdr:colOff>
      <xdr:row>146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E6EA8F8-4040-43EE-84E2-769D14AD13BD}"/>
            </a:ext>
          </a:extLst>
        </xdr:cNvPr>
        <xdr:cNvSpPr>
          <a:spLocks noChangeArrowheads="1"/>
        </xdr:cNvSpPr>
      </xdr:nvSpPr>
      <xdr:spPr bwMode="auto">
        <a:xfrm>
          <a:off x="8134350" y="243522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143</xdr:row>
      <xdr:rowOff>171450</xdr:rowOff>
    </xdr:from>
    <xdr:to>
      <xdr:col>39</xdr:col>
      <xdr:colOff>0</xdr:colOff>
      <xdr:row>146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3A6ACD29-E8C9-44E3-9A13-7C75DDE33C93}"/>
            </a:ext>
          </a:extLst>
        </xdr:cNvPr>
        <xdr:cNvSpPr>
          <a:spLocks noChangeArrowheads="1"/>
        </xdr:cNvSpPr>
      </xdr:nvSpPr>
      <xdr:spPr bwMode="auto">
        <a:xfrm>
          <a:off x="9283700" y="243522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143</xdr:row>
      <xdr:rowOff>139700</xdr:rowOff>
    </xdr:from>
    <xdr:to>
      <xdr:col>22</xdr:col>
      <xdr:colOff>0</xdr:colOff>
      <xdr:row>144</xdr:row>
      <xdr:rowOff>101600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0D355D83-B970-4B4D-BF9A-11CD4F965E79}"/>
            </a:ext>
          </a:extLst>
        </xdr:cNvPr>
        <xdr:cNvSpPr>
          <a:spLocks/>
        </xdr:cNvSpPr>
      </xdr:nvSpPr>
      <xdr:spPr bwMode="auto">
        <a:xfrm>
          <a:off x="43434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143</xdr:row>
      <xdr:rowOff>171450</xdr:rowOff>
    </xdr:from>
    <xdr:to>
      <xdr:col>30</xdr:col>
      <xdr:colOff>0</xdr:colOff>
      <xdr:row>144</xdr:row>
      <xdr:rowOff>127000</xdr:rowOff>
    </xdr:to>
    <xdr:sp macro="" textlink="">
      <xdr:nvSpPr>
        <xdr:cNvPr id="500" name="Freeform 10695">
          <a:extLst>
            <a:ext uri="{FF2B5EF4-FFF2-40B4-BE49-F238E27FC236}">
              <a16:creationId xmlns:a16="http://schemas.microsoft.com/office/drawing/2014/main" id="{44FF6CD1-BF37-4ECB-8714-002B58066733}"/>
            </a:ext>
          </a:extLst>
        </xdr:cNvPr>
        <xdr:cNvSpPr>
          <a:spLocks/>
        </xdr:cNvSpPr>
      </xdr:nvSpPr>
      <xdr:spPr bwMode="auto">
        <a:xfrm>
          <a:off x="6337300" y="2435225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143</xdr:row>
      <xdr:rowOff>165100</xdr:rowOff>
    </xdr:from>
    <xdr:to>
      <xdr:col>34</xdr:col>
      <xdr:colOff>12700</xdr:colOff>
      <xdr:row>144</xdr:row>
      <xdr:rowOff>120650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D203E85A-2972-4A1A-847C-92B9D792C795}"/>
            </a:ext>
          </a:extLst>
        </xdr:cNvPr>
        <xdr:cNvSpPr>
          <a:spLocks/>
        </xdr:cNvSpPr>
      </xdr:nvSpPr>
      <xdr:spPr bwMode="auto">
        <a:xfrm>
          <a:off x="7315200" y="2434590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143</xdr:row>
      <xdr:rowOff>165100</xdr:rowOff>
    </xdr:from>
    <xdr:to>
      <xdr:col>38</xdr:col>
      <xdr:colOff>12700</xdr:colOff>
      <xdr:row>144</xdr:row>
      <xdr:rowOff>120650</xdr:rowOff>
    </xdr:to>
    <xdr:sp macro="" textlink="">
      <xdr:nvSpPr>
        <xdr:cNvPr id="502" name="Freeform 10695">
          <a:extLst>
            <a:ext uri="{FF2B5EF4-FFF2-40B4-BE49-F238E27FC236}">
              <a16:creationId xmlns:a16="http://schemas.microsoft.com/office/drawing/2014/main" id="{9D6D600A-384C-4A2A-B2B1-9C0A8B3D1D79}"/>
            </a:ext>
          </a:extLst>
        </xdr:cNvPr>
        <xdr:cNvSpPr>
          <a:spLocks/>
        </xdr:cNvSpPr>
      </xdr:nvSpPr>
      <xdr:spPr bwMode="auto">
        <a:xfrm>
          <a:off x="8388350" y="24345900"/>
          <a:ext cx="12255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78740</xdr:colOff>
      <xdr:row>22</xdr:row>
      <xdr:rowOff>85090</xdr:rowOff>
    </xdr:from>
    <xdr:to>
      <xdr:col>39</xdr:col>
      <xdr:colOff>187796</xdr:colOff>
      <xdr:row>27</xdr:row>
      <xdr:rowOff>77121</xdr:rowOff>
    </xdr:to>
    <xdr:sp macro="" textlink="">
      <xdr:nvSpPr>
        <xdr:cNvPr id="503" name="Lightning Bolt 502">
          <a:extLst>
            <a:ext uri="{FF2B5EF4-FFF2-40B4-BE49-F238E27FC236}">
              <a16:creationId xmlns:a16="http://schemas.microsoft.com/office/drawing/2014/main" id="{F0FE4DC5-058C-4DF9-A172-DAB1F49F69DB}"/>
            </a:ext>
          </a:extLst>
        </xdr:cNvPr>
        <xdr:cNvSpPr/>
      </xdr:nvSpPr>
      <xdr:spPr>
        <a:xfrm>
          <a:off x="9921240" y="399669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106680</xdr:colOff>
      <xdr:row>22</xdr:row>
      <xdr:rowOff>63500</xdr:rowOff>
    </xdr:from>
    <xdr:to>
      <xdr:col>44</xdr:col>
      <xdr:colOff>215736</xdr:colOff>
      <xdr:row>27</xdr:row>
      <xdr:rowOff>55531</xdr:rowOff>
    </xdr:to>
    <xdr:sp macro="" textlink="">
      <xdr:nvSpPr>
        <xdr:cNvPr id="504" name="Lightning Bolt 503">
          <a:extLst>
            <a:ext uri="{FF2B5EF4-FFF2-40B4-BE49-F238E27FC236}">
              <a16:creationId xmlns:a16="http://schemas.microsoft.com/office/drawing/2014/main" id="{08F1E578-2AD5-4D20-A409-2E8FF5F0A23B}"/>
            </a:ext>
          </a:extLst>
        </xdr:cNvPr>
        <xdr:cNvSpPr/>
      </xdr:nvSpPr>
      <xdr:spPr>
        <a:xfrm>
          <a:off x="11187430" y="397510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</xdr:col>
      <xdr:colOff>96520</xdr:colOff>
      <xdr:row>30</xdr:row>
      <xdr:rowOff>33020</xdr:rowOff>
    </xdr:from>
    <xdr:to>
      <xdr:col>3</xdr:col>
      <xdr:colOff>211991</xdr:colOff>
      <xdr:row>34</xdr:row>
      <xdr:rowOff>177464</xdr:rowOff>
    </xdr:to>
    <xdr:sp macro="" textlink="">
      <xdr:nvSpPr>
        <xdr:cNvPr id="505" name="Lightning Bolt 504">
          <a:extLst>
            <a:ext uri="{FF2B5EF4-FFF2-40B4-BE49-F238E27FC236}">
              <a16:creationId xmlns:a16="http://schemas.microsoft.com/office/drawing/2014/main" id="{CDED0994-3D10-425C-9CFE-926DE235B8ED}"/>
            </a:ext>
          </a:extLst>
        </xdr:cNvPr>
        <xdr:cNvSpPr/>
      </xdr:nvSpPr>
      <xdr:spPr>
        <a:xfrm>
          <a:off x="820420" y="521462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97790</xdr:colOff>
      <xdr:row>30</xdr:row>
      <xdr:rowOff>30480</xdr:rowOff>
    </xdr:from>
    <xdr:to>
      <xdr:col>19</xdr:col>
      <xdr:colOff>206846</xdr:colOff>
      <xdr:row>35</xdr:row>
      <xdr:rowOff>3461</xdr:rowOff>
    </xdr:to>
    <xdr:sp macro="" textlink="">
      <xdr:nvSpPr>
        <xdr:cNvPr id="506" name="Lightning Bolt 505">
          <a:extLst>
            <a:ext uri="{FF2B5EF4-FFF2-40B4-BE49-F238E27FC236}">
              <a16:creationId xmlns:a16="http://schemas.microsoft.com/office/drawing/2014/main" id="{0B69EC30-C327-4DB6-8FD7-E839A02F884D}"/>
            </a:ext>
          </a:extLst>
        </xdr:cNvPr>
        <xdr:cNvSpPr/>
      </xdr:nvSpPr>
      <xdr:spPr>
        <a:xfrm>
          <a:off x="4682490" y="521208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</xdr:col>
      <xdr:colOff>254000</xdr:colOff>
      <xdr:row>40</xdr:row>
      <xdr:rowOff>139700</xdr:rowOff>
    </xdr:from>
    <xdr:to>
      <xdr:col>6</xdr:col>
      <xdr:colOff>0</xdr:colOff>
      <xdr:row>41</xdr:row>
      <xdr:rowOff>101600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94C47BD7-7DEE-4640-B462-813A0BD237A7}"/>
            </a:ext>
          </a:extLst>
        </xdr:cNvPr>
        <xdr:cNvSpPr>
          <a:spLocks/>
        </xdr:cNvSpPr>
      </xdr:nvSpPr>
      <xdr:spPr bwMode="auto">
        <a:xfrm>
          <a:off x="4826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40</xdr:row>
      <xdr:rowOff>139700</xdr:rowOff>
    </xdr:from>
    <xdr:to>
      <xdr:col>10</xdr:col>
      <xdr:colOff>0</xdr:colOff>
      <xdr:row>41</xdr:row>
      <xdr:rowOff>101600</xdr:rowOff>
    </xdr:to>
    <xdr:sp macro="" textlink="">
      <xdr:nvSpPr>
        <xdr:cNvPr id="508" name="Freeform 10695">
          <a:extLst>
            <a:ext uri="{FF2B5EF4-FFF2-40B4-BE49-F238E27FC236}">
              <a16:creationId xmlns:a16="http://schemas.microsoft.com/office/drawing/2014/main" id="{E87C5B81-626D-4E68-9918-B534781F1B21}"/>
            </a:ext>
          </a:extLst>
        </xdr:cNvPr>
        <xdr:cNvSpPr>
          <a:spLocks/>
        </xdr:cNvSpPr>
      </xdr:nvSpPr>
      <xdr:spPr bwMode="auto">
        <a:xfrm>
          <a:off x="14478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40</xdr:row>
      <xdr:rowOff>139700</xdr:rowOff>
    </xdr:from>
    <xdr:to>
      <xdr:col>14</xdr:col>
      <xdr:colOff>0</xdr:colOff>
      <xdr:row>41</xdr:row>
      <xdr:rowOff>101600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5441C3C4-F68F-4CC2-BB66-6E7C00336D9F}"/>
            </a:ext>
          </a:extLst>
        </xdr:cNvPr>
        <xdr:cNvSpPr>
          <a:spLocks/>
        </xdr:cNvSpPr>
      </xdr:nvSpPr>
      <xdr:spPr bwMode="auto">
        <a:xfrm>
          <a:off x="24130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31</xdr:row>
      <xdr:rowOff>146050</xdr:rowOff>
    </xdr:from>
    <xdr:to>
      <xdr:col>42</xdr:col>
      <xdr:colOff>19050</xdr:colOff>
      <xdr:row>32</xdr:row>
      <xdr:rowOff>107950</xdr:rowOff>
    </xdr:to>
    <xdr:sp macro="" textlink="">
      <xdr:nvSpPr>
        <xdr:cNvPr id="510" name="Freeform 10695">
          <a:extLst>
            <a:ext uri="{FF2B5EF4-FFF2-40B4-BE49-F238E27FC236}">
              <a16:creationId xmlns:a16="http://schemas.microsoft.com/office/drawing/2014/main" id="{05D496AA-044D-4B0C-900B-880CE2057C8B}"/>
            </a:ext>
          </a:extLst>
        </xdr:cNvPr>
        <xdr:cNvSpPr>
          <a:spLocks/>
        </xdr:cNvSpPr>
      </xdr:nvSpPr>
      <xdr:spPr bwMode="auto">
        <a:xfrm>
          <a:off x="9556750" y="54864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31</xdr:row>
      <xdr:rowOff>127000</xdr:rowOff>
    </xdr:from>
    <xdr:to>
      <xdr:col>46</xdr:col>
      <xdr:colOff>12700</xdr:colOff>
      <xdr:row>32</xdr:row>
      <xdr:rowOff>88900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C8C3C9-2A82-4D51-8362-6FBD21C3A6C9}"/>
            </a:ext>
          </a:extLst>
        </xdr:cNvPr>
        <xdr:cNvSpPr>
          <a:spLocks/>
        </xdr:cNvSpPr>
      </xdr:nvSpPr>
      <xdr:spPr bwMode="auto">
        <a:xfrm>
          <a:off x="10598150" y="5467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31</xdr:row>
      <xdr:rowOff>146050</xdr:rowOff>
    </xdr:from>
    <xdr:to>
      <xdr:col>26</xdr:col>
      <xdr:colOff>12700</xdr:colOff>
      <xdr:row>32</xdr:row>
      <xdr:rowOff>107950</xdr:rowOff>
    </xdr:to>
    <xdr:sp macro="" textlink="">
      <xdr:nvSpPr>
        <xdr:cNvPr id="512" name="Freeform 10695">
          <a:extLst>
            <a:ext uri="{FF2B5EF4-FFF2-40B4-BE49-F238E27FC236}">
              <a16:creationId xmlns:a16="http://schemas.microsoft.com/office/drawing/2014/main" id="{102DF0D6-5F16-468F-92CD-448D7A36D29C}"/>
            </a:ext>
          </a:extLst>
        </xdr:cNvPr>
        <xdr:cNvSpPr>
          <a:spLocks/>
        </xdr:cNvSpPr>
      </xdr:nvSpPr>
      <xdr:spPr bwMode="auto">
        <a:xfrm>
          <a:off x="5321300" y="54864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12700</xdr:colOff>
      <xdr:row>24</xdr:row>
      <xdr:rowOff>101600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34EB1862-AC66-4F19-9E4C-84927D331936}"/>
            </a:ext>
          </a:extLst>
        </xdr:cNvPr>
        <xdr:cNvSpPr>
          <a:spLocks/>
        </xdr:cNvSpPr>
      </xdr:nvSpPr>
      <xdr:spPr bwMode="auto">
        <a:xfrm>
          <a:off x="7302500" y="4210050"/>
          <a:ext cx="10858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4" name="Freeform 10695">
          <a:extLst>
            <a:ext uri="{FF2B5EF4-FFF2-40B4-BE49-F238E27FC236}">
              <a16:creationId xmlns:a16="http://schemas.microsoft.com/office/drawing/2014/main" id="{6F053114-D635-4A62-8C64-284E2B9031B7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DF39192C-56FF-4570-881D-0A73FBD215A6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6" name="Freeform 10695">
          <a:extLst>
            <a:ext uri="{FF2B5EF4-FFF2-40B4-BE49-F238E27FC236}">
              <a16:creationId xmlns:a16="http://schemas.microsoft.com/office/drawing/2014/main" id="{016291F1-5550-46E9-8D0F-7594F27EC6D5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18753CA5-5A8A-4F33-AB92-DBEBF9BCB1F1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8" name="Freeform 10695">
          <a:extLst>
            <a:ext uri="{FF2B5EF4-FFF2-40B4-BE49-F238E27FC236}">
              <a16:creationId xmlns:a16="http://schemas.microsoft.com/office/drawing/2014/main" id="{01A7594A-95D1-446D-901D-85D2E5885458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9" name="Freeform 10695">
          <a:extLst>
            <a:ext uri="{FF2B5EF4-FFF2-40B4-BE49-F238E27FC236}">
              <a16:creationId xmlns:a16="http://schemas.microsoft.com/office/drawing/2014/main" id="{009D2F3F-1CDE-4B15-AA92-DC80EBF457DC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32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D66891D7-C278-4B81-AD75-9DC709E90827}"/>
            </a:ext>
          </a:extLst>
        </xdr:cNvPr>
        <xdr:cNvSpPr>
          <a:spLocks noChangeArrowheads="1"/>
        </xdr:cNvSpPr>
      </xdr:nvSpPr>
      <xdr:spPr bwMode="auto">
        <a:xfrm>
          <a:off x="5067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32</xdr:row>
      <xdr:rowOff>6350</xdr:rowOff>
    </xdr:from>
    <xdr:to>
      <xdr:col>27</xdr:col>
      <xdr:colOff>6350</xdr:colOff>
      <xdr:row>34</xdr:row>
      <xdr:rowOff>6350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40BC78D2-A770-40A1-9742-BF1951B00B14}"/>
            </a:ext>
          </a:extLst>
        </xdr:cNvPr>
        <xdr:cNvSpPr>
          <a:spLocks noChangeArrowheads="1"/>
        </xdr:cNvSpPr>
      </xdr:nvSpPr>
      <xdr:spPr bwMode="auto">
        <a:xfrm>
          <a:off x="6038850" y="550545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31</xdr:row>
      <xdr:rowOff>146050</xdr:rowOff>
    </xdr:from>
    <xdr:to>
      <xdr:col>31</xdr:col>
      <xdr:colOff>6350</xdr:colOff>
      <xdr:row>33</xdr:row>
      <xdr:rowOff>146050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BADBAECA-889E-480E-A0ED-58542CBF9C18}"/>
            </a:ext>
          </a:extLst>
        </xdr:cNvPr>
        <xdr:cNvSpPr>
          <a:spLocks noChangeArrowheads="1"/>
        </xdr:cNvSpPr>
      </xdr:nvSpPr>
      <xdr:spPr bwMode="auto">
        <a:xfrm>
          <a:off x="7067550" y="5486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19050</xdr:colOff>
      <xdr:row>32</xdr:row>
      <xdr:rowOff>0</xdr:rowOff>
    </xdr:from>
    <xdr:to>
      <xdr:col>34</xdr:col>
      <xdr:colOff>260350</xdr:colOff>
      <xdr:row>34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F5990836-0E9C-4730-BC19-CCD07E8B3FC8}"/>
            </a:ext>
          </a:extLst>
        </xdr:cNvPr>
        <xdr:cNvSpPr>
          <a:spLocks noChangeArrowheads="1"/>
        </xdr:cNvSpPr>
      </xdr:nvSpPr>
      <xdr:spPr bwMode="auto">
        <a:xfrm>
          <a:off x="81534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32</xdr:row>
      <xdr:rowOff>6350</xdr:rowOff>
    </xdr:from>
    <xdr:to>
      <xdr:col>38</xdr:col>
      <xdr:colOff>222250</xdr:colOff>
      <xdr:row>34</xdr:row>
      <xdr:rowOff>6350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F6D1137-C48A-4AC7-9AEB-34B3340A4D09}"/>
            </a:ext>
          </a:extLst>
        </xdr:cNvPr>
        <xdr:cNvSpPr>
          <a:spLocks noChangeArrowheads="1"/>
        </xdr:cNvSpPr>
      </xdr:nvSpPr>
      <xdr:spPr bwMode="auto">
        <a:xfrm>
          <a:off x="9309100" y="5505450"/>
          <a:ext cx="5143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19050</xdr:colOff>
      <xdr:row>32</xdr:row>
      <xdr:rowOff>0</xdr:rowOff>
    </xdr:from>
    <xdr:to>
      <xdr:col>43</xdr:col>
      <xdr:colOff>19050</xdr:colOff>
      <xdr:row>34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603DD899-E1AF-4867-B71F-86633A800BDE}"/>
            </a:ext>
          </a:extLst>
        </xdr:cNvPr>
        <xdr:cNvSpPr>
          <a:spLocks noChangeArrowheads="1"/>
        </xdr:cNvSpPr>
      </xdr:nvSpPr>
      <xdr:spPr bwMode="auto">
        <a:xfrm>
          <a:off x="10375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 macro="" textlink="">
      <xdr:nvSpPr>
        <xdr:cNvPr id="526" name="Arrow: Down 525">
          <a:extLst>
            <a:ext uri="{FF2B5EF4-FFF2-40B4-BE49-F238E27FC236}">
              <a16:creationId xmlns:a16="http://schemas.microsoft.com/office/drawing/2014/main" id="{21FC10BE-C9EF-4A42-BDD1-0A5DE4EDE168}"/>
            </a:ext>
          </a:extLst>
        </xdr:cNvPr>
        <xdr:cNvSpPr/>
      </xdr:nvSpPr>
      <xdr:spPr bwMode="auto">
        <a:xfrm>
          <a:off x="444500" y="2565400"/>
          <a:ext cx="368300" cy="9784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19050</xdr:colOff>
      <xdr:row>38</xdr:row>
      <xdr:rowOff>25400</xdr:rowOff>
    </xdr:from>
    <xdr:to>
      <xdr:col>15</xdr:col>
      <xdr:colOff>134521</xdr:colOff>
      <xdr:row>43</xdr:row>
      <xdr:rowOff>11094</xdr:rowOff>
    </xdr:to>
    <xdr:sp macro="" textlink="">
      <xdr:nvSpPr>
        <xdr:cNvPr id="527" name="Lightning Bolt 526">
          <a:extLst>
            <a:ext uri="{FF2B5EF4-FFF2-40B4-BE49-F238E27FC236}">
              <a16:creationId xmlns:a16="http://schemas.microsoft.com/office/drawing/2014/main" id="{42152EEA-E81E-4D48-89CF-03F70E8AEEC4}"/>
            </a:ext>
          </a:extLst>
        </xdr:cNvPr>
        <xdr:cNvSpPr/>
      </xdr:nvSpPr>
      <xdr:spPr>
        <a:xfrm>
          <a:off x="3638550" y="655320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184150</xdr:colOff>
      <xdr:row>30</xdr:row>
      <xdr:rowOff>25400</xdr:rowOff>
    </xdr:from>
    <xdr:to>
      <xdr:col>12</xdr:col>
      <xdr:colOff>69850</xdr:colOff>
      <xdr:row>34</xdr:row>
      <xdr:rowOff>508</xdr:rowOff>
    </xdr:to>
    <xdr:sp macro="" textlink="">
      <xdr:nvSpPr>
        <xdr:cNvPr id="528" name="Arrow: Down 527">
          <a:extLst>
            <a:ext uri="{FF2B5EF4-FFF2-40B4-BE49-F238E27FC236}">
              <a16:creationId xmlns:a16="http://schemas.microsoft.com/office/drawing/2014/main" id="{B598D0B0-73B9-4562-83C0-0EC200083FA8}"/>
            </a:ext>
          </a:extLst>
        </xdr:cNvPr>
        <xdr:cNvSpPr/>
      </xdr:nvSpPr>
      <xdr:spPr bwMode="auto">
        <a:xfrm>
          <a:off x="2838450" y="5207000"/>
          <a:ext cx="127000" cy="6101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C882A2E9-34C2-4D9E-9244-515DCC74E12C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42E3158A-9811-40A2-8864-B06B413779FE}"/>
            </a:ext>
          </a:extLst>
        </xdr:cNvPr>
        <xdr:cNvSpPr>
          <a:spLocks noChangeArrowheads="1"/>
        </xdr:cNvSpPr>
      </xdr:nvSpPr>
      <xdr:spPr bwMode="auto">
        <a:xfrm>
          <a:off x="4102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146050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CE2C8E2F-1022-4D3E-BC38-9765723BC8A4}"/>
            </a:ext>
          </a:extLst>
        </xdr:cNvPr>
        <xdr:cNvSpPr>
          <a:spLocks/>
        </xdr:cNvSpPr>
      </xdr:nvSpPr>
      <xdr:spPr bwMode="auto">
        <a:xfrm>
          <a:off x="4343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FA8ED14A-764B-46E4-BE08-AF01A81FBC90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CC3E0CFD-6F65-4325-A88F-6CC079723CC4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EE3F7969-1B05-49DF-8CE6-59C8ACD54700}"/>
            </a:ext>
          </a:extLst>
        </xdr:cNvPr>
        <xdr:cNvSpPr>
          <a:spLocks noChangeArrowheads="1"/>
        </xdr:cNvSpPr>
      </xdr:nvSpPr>
      <xdr:spPr bwMode="auto">
        <a:xfrm>
          <a:off x="60325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146050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9DCA4303-9E9C-4652-99C2-31FA4D34EF2E}"/>
            </a:ext>
          </a:extLst>
        </xdr:cNvPr>
        <xdr:cNvSpPr>
          <a:spLocks/>
        </xdr:cNvSpPr>
      </xdr:nvSpPr>
      <xdr:spPr bwMode="auto">
        <a:xfrm>
          <a:off x="62738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0F72D326-5327-4D45-BB5E-1A6C54271966}"/>
            </a:ext>
          </a:extLst>
        </xdr:cNvPr>
        <xdr:cNvSpPr>
          <a:spLocks noChangeArrowheads="1"/>
        </xdr:cNvSpPr>
      </xdr:nvSpPr>
      <xdr:spPr bwMode="auto">
        <a:xfrm>
          <a:off x="69977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146050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D130491A-1F86-4615-88CD-1BE9C4806D8B}"/>
            </a:ext>
          </a:extLst>
        </xdr:cNvPr>
        <xdr:cNvSpPr>
          <a:spLocks/>
        </xdr:cNvSpPr>
      </xdr:nvSpPr>
      <xdr:spPr bwMode="auto">
        <a:xfrm>
          <a:off x="72390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BCC09367-5C47-4132-A091-E8C308E39555}"/>
            </a:ext>
          </a:extLst>
        </xdr:cNvPr>
        <xdr:cNvSpPr>
          <a:spLocks noChangeArrowheads="1"/>
        </xdr:cNvSpPr>
      </xdr:nvSpPr>
      <xdr:spPr bwMode="auto">
        <a:xfrm>
          <a:off x="79629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146050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CC3EB702-E449-46CE-B3FE-A78C530F61E5}"/>
            </a:ext>
          </a:extLst>
        </xdr:cNvPr>
        <xdr:cNvSpPr>
          <a:spLocks/>
        </xdr:cNvSpPr>
      </xdr:nvSpPr>
      <xdr:spPr bwMode="auto">
        <a:xfrm>
          <a:off x="8204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FDCC820C-085A-4395-9192-2400D6293319}"/>
            </a:ext>
          </a:extLst>
        </xdr:cNvPr>
        <xdr:cNvSpPr>
          <a:spLocks noChangeArrowheads="1"/>
        </xdr:cNvSpPr>
      </xdr:nvSpPr>
      <xdr:spPr bwMode="auto">
        <a:xfrm>
          <a:off x="8928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146050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1E35CABF-70AA-4851-8347-6175651BABF3}"/>
            </a:ext>
          </a:extLst>
        </xdr:cNvPr>
        <xdr:cNvSpPr>
          <a:spLocks/>
        </xdr:cNvSpPr>
      </xdr:nvSpPr>
      <xdr:spPr bwMode="auto">
        <a:xfrm>
          <a:off x="9169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AEA0D255-368E-4515-9B1D-A952515BC2BA}"/>
            </a:ext>
          </a:extLst>
        </xdr:cNvPr>
        <xdr:cNvSpPr>
          <a:spLocks noChangeArrowheads="1"/>
        </xdr:cNvSpPr>
      </xdr:nvSpPr>
      <xdr:spPr bwMode="auto">
        <a:xfrm>
          <a:off x="9893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3A5C049D-1F50-4512-938C-B7DBC5FBA715}"/>
            </a:ext>
          </a:extLst>
        </xdr:cNvPr>
        <xdr:cNvSpPr>
          <a:spLocks/>
        </xdr:cNvSpPr>
      </xdr:nvSpPr>
      <xdr:spPr bwMode="auto">
        <a:xfrm>
          <a:off x="10134600" y="4527550"/>
          <a:ext cx="9779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6B3A08CF-5A13-45A2-918E-83BD33D6737F}"/>
            </a:ext>
          </a:extLst>
        </xdr:cNvPr>
        <xdr:cNvSpPr>
          <a:spLocks noChangeArrowheads="1"/>
        </xdr:cNvSpPr>
      </xdr:nvSpPr>
      <xdr:spPr bwMode="auto">
        <a:xfrm>
          <a:off x="1206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E3FABB0C-0491-4209-BF49-5A11980E9E8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CFC9891A-1688-461A-B13B-93D814F5177A}"/>
            </a:ext>
          </a:extLst>
        </xdr:cNvPr>
        <xdr:cNvSpPr>
          <a:spLocks noChangeArrowheads="1"/>
        </xdr:cNvSpPr>
      </xdr:nvSpPr>
      <xdr:spPr bwMode="auto">
        <a:xfrm>
          <a:off x="2171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92CDEFC-3ABC-497F-9A82-7148241D44D6}"/>
            </a:ext>
          </a:extLst>
        </xdr:cNvPr>
        <xdr:cNvSpPr>
          <a:spLocks/>
        </xdr:cNvSpPr>
      </xdr:nvSpPr>
      <xdr:spPr bwMode="auto">
        <a:xfrm>
          <a:off x="2413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0C6C8432-30E8-480C-AC78-FA10022C4E25}"/>
            </a:ext>
          </a:extLst>
        </xdr:cNvPr>
        <xdr:cNvSpPr>
          <a:spLocks noChangeArrowheads="1"/>
        </xdr:cNvSpPr>
      </xdr:nvSpPr>
      <xdr:spPr bwMode="auto">
        <a:xfrm>
          <a:off x="3136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2098F40E-0258-422A-B804-C83E5F058E18}"/>
            </a:ext>
          </a:extLst>
        </xdr:cNvPr>
        <xdr:cNvSpPr>
          <a:spLocks/>
        </xdr:cNvSpPr>
      </xdr:nvSpPr>
      <xdr:spPr bwMode="auto">
        <a:xfrm>
          <a:off x="3378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CC0A4641-8E3C-466C-A1DA-68FE153FCB5E}"/>
            </a:ext>
          </a:extLst>
        </xdr:cNvPr>
        <xdr:cNvSpPr>
          <a:spLocks noChangeArrowheads="1"/>
        </xdr:cNvSpPr>
      </xdr:nvSpPr>
      <xdr:spPr bwMode="auto">
        <a:xfrm>
          <a:off x="4102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E28E4238-DED2-4890-8266-AD5024E42411}"/>
            </a:ext>
          </a:extLst>
        </xdr:cNvPr>
        <xdr:cNvSpPr>
          <a:spLocks/>
        </xdr:cNvSpPr>
      </xdr:nvSpPr>
      <xdr:spPr bwMode="auto">
        <a:xfrm>
          <a:off x="4343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01B6BBC4-0037-4FDA-AF71-CE581D8BAEB2}"/>
            </a:ext>
          </a:extLst>
        </xdr:cNvPr>
        <xdr:cNvSpPr>
          <a:spLocks noChangeArrowheads="1"/>
        </xdr:cNvSpPr>
      </xdr:nvSpPr>
      <xdr:spPr bwMode="auto">
        <a:xfrm>
          <a:off x="5067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545B767B-F9CA-4768-8EDE-76F74910532B}"/>
            </a:ext>
          </a:extLst>
        </xdr:cNvPr>
        <xdr:cNvSpPr>
          <a:spLocks/>
        </xdr:cNvSpPr>
      </xdr:nvSpPr>
      <xdr:spPr bwMode="auto">
        <a:xfrm>
          <a:off x="53086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EDEFB51E-7216-4FA5-A33B-00B6B37D7969}"/>
            </a:ext>
          </a:extLst>
        </xdr:cNvPr>
        <xdr:cNvSpPr>
          <a:spLocks noChangeArrowheads="1"/>
        </xdr:cNvSpPr>
      </xdr:nvSpPr>
      <xdr:spPr bwMode="auto">
        <a:xfrm>
          <a:off x="6032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8F77851F-569E-432E-8D91-00D2F570D5E3}"/>
            </a:ext>
          </a:extLst>
        </xdr:cNvPr>
        <xdr:cNvSpPr>
          <a:spLocks/>
        </xdr:cNvSpPr>
      </xdr:nvSpPr>
      <xdr:spPr bwMode="auto">
        <a:xfrm>
          <a:off x="62738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2005E4D3-8BB2-4856-94CC-78724CF71849}"/>
            </a:ext>
          </a:extLst>
        </xdr:cNvPr>
        <xdr:cNvSpPr>
          <a:spLocks noChangeArrowheads="1"/>
        </xdr:cNvSpPr>
      </xdr:nvSpPr>
      <xdr:spPr bwMode="auto">
        <a:xfrm>
          <a:off x="6997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E001F298-5147-4E8A-989C-2BF4095FBC0B}"/>
            </a:ext>
          </a:extLst>
        </xdr:cNvPr>
        <xdr:cNvSpPr>
          <a:spLocks/>
        </xdr:cNvSpPr>
      </xdr:nvSpPr>
      <xdr:spPr bwMode="auto">
        <a:xfrm>
          <a:off x="7239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7220F9B1-749A-42DB-9D98-774DF366E453}"/>
            </a:ext>
          </a:extLst>
        </xdr:cNvPr>
        <xdr:cNvSpPr>
          <a:spLocks noChangeArrowheads="1"/>
        </xdr:cNvSpPr>
      </xdr:nvSpPr>
      <xdr:spPr bwMode="auto">
        <a:xfrm>
          <a:off x="7962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8E8A1C4C-4CF3-4D5F-A8D7-0A773CADB1E2}"/>
            </a:ext>
          </a:extLst>
        </xdr:cNvPr>
        <xdr:cNvSpPr>
          <a:spLocks/>
        </xdr:cNvSpPr>
      </xdr:nvSpPr>
      <xdr:spPr bwMode="auto">
        <a:xfrm>
          <a:off x="8204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F061D61-4B4D-4DA3-B3DB-79EF085F4FFF}"/>
            </a:ext>
          </a:extLst>
        </xdr:cNvPr>
        <xdr:cNvSpPr>
          <a:spLocks noChangeArrowheads="1"/>
        </xdr:cNvSpPr>
      </xdr:nvSpPr>
      <xdr:spPr bwMode="auto">
        <a:xfrm>
          <a:off x="241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8BC8F37D-CD30-45EC-80BF-FEE43B6B2C79}"/>
            </a:ext>
          </a:extLst>
        </xdr:cNvPr>
        <xdr:cNvSpPr>
          <a:spLocks/>
        </xdr:cNvSpPr>
      </xdr:nvSpPr>
      <xdr:spPr bwMode="auto">
        <a:xfrm>
          <a:off x="4826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19155B78-9CF9-4B5D-97EA-4E9620092D3F}"/>
            </a:ext>
          </a:extLst>
        </xdr:cNvPr>
        <xdr:cNvSpPr>
          <a:spLocks noChangeArrowheads="1"/>
        </xdr:cNvSpPr>
      </xdr:nvSpPr>
      <xdr:spPr bwMode="auto">
        <a:xfrm>
          <a:off x="8928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E5433403-903D-4015-8108-EA084D6CB1B2}"/>
            </a:ext>
          </a:extLst>
        </xdr:cNvPr>
        <xdr:cNvSpPr>
          <a:spLocks/>
        </xdr:cNvSpPr>
      </xdr:nvSpPr>
      <xdr:spPr bwMode="auto">
        <a:xfrm>
          <a:off x="9169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76E16316-56B7-4D66-9292-890C98F0B94E}"/>
            </a:ext>
          </a:extLst>
        </xdr:cNvPr>
        <xdr:cNvSpPr>
          <a:spLocks noChangeArrowheads="1"/>
        </xdr:cNvSpPr>
      </xdr:nvSpPr>
      <xdr:spPr bwMode="auto">
        <a:xfrm>
          <a:off x="9893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5007F333-835C-47BA-9F0A-072A42266BE8}"/>
            </a:ext>
          </a:extLst>
        </xdr:cNvPr>
        <xdr:cNvSpPr>
          <a:spLocks/>
        </xdr:cNvSpPr>
      </xdr:nvSpPr>
      <xdr:spPr bwMode="auto">
        <a:xfrm>
          <a:off x="10134600" y="610870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165100</xdr:rowOff>
    </xdr:from>
    <xdr:to>
      <xdr:col>7</xdr:col>
      <xdr:colOff>0</xdr:colOff>
      <xdr:row>48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D91FB025-302B-4FFC-8A07-A9C382AC8FB9}"/>
            </a:ext>
          </a:extLst>
        </xdr:cNvPr>
        <xdr:cNvSpPr>
          <a:spLocks noChangeArrowheads="1"/>
        </xdr:cNvSpPr>
      </xdr:nvSpPr>
      <xdr:spPr bwMode="auto">
        <a:xfrm>
          <a:off x="1206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45</xdr:row>
      <xdr:rowOff>139700</xdr:rowOff>
    </xdr:from>
    <xdr:to>
      <xdr:col>10</xdr:col>
      <xdr:colOff>12700</xdr:colOff>
      <xdr:row>46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467FFDF-6B8C-49BD-B8B3-50D48819D784}"/>
            </a:ext>
          </a:extLst>
        </xdr:cNvPr>
        <xdr:cNvSpPr>
          <a:spLocks/>
        </xdr:cNvSpPr>
      </xdr:nvSpPr>
      <xdr:spPr bwMode="auto">
        <a:xfrm>
          <a:off x="14478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46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A569AEA1-AEA3-4F52-B7ED-06957F75EFFC}"/>
            </a:ext>
          </a:extLst>
        </xdr:cNvPr>
        <xdr:cNvSpPr>
          <a:spLocks noChangeArrowheads="1"/>
        </xdr:cNvSpPr>
      </xdr:nvSpPr>
      <xdr:spPr bwMode="auto">
        <a:xfrm>
          <a:off x="2171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45</xdr:row>
      <xdr:rowOff>139700</xdr:rowOff>
    </xdr:from>
    <xdr:to>
      <xdr:col>14</xdr:col>
      <xdr:colOff>0</xdr:colOff>
      <xdr:row>46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423AC0BC-B682-4CB2-959A-3FA602E2C177}"/>
            </a:ext>
          </a:extLst>
        </xdr:cNvPr>
        <xdr:cNvSpPr>
          <a:spLocks/>
        </xdr:cNvSpPr>
      </xdr:nvSpPr>
      <xdr:spPr bwMode="auto">
        <a:xfrm>
          <a:off x="2413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46</xdr:row>
      <xdr:rowOff>0</xdr:rowOff>
    </xdr:from>
    <xdr:to>
      <xdr:col>15</xdr:col>
      <xdr:colOff>0</xdr:colOff>
      <xdr:row>48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80C8FE3-6C90-4084-9898-AF34BA195B14}"/>
            </a:ext>
          </a:extLst>
        </xdr:cNvPr>
        <xdr:cNvSpPr>
          <a:spLocks noChangeArrowheads="1"/>
        </xdr:cNvSpPr>
      </xdr:nvSpPr>
      <xdr:spPr bwMode="auto">
        <a:xfrm>
          <a:off x="3136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45</xdr:row>
      <xdr:rowOff>139700</xdr:rowOff>
    </xdr:from>
    <xdr:to>
      <xdr:col>18</xdr:col>
      <xdr:colOff>0</xdr:colOff>
      <xdr:row>46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7CE0E1B0-45D1-4344-98BA-B4BCD0AD456C}"/>
            </a:ext>
          </a:extLst>
        </xdr:cNvPr>
        <xdr:cNvSpPr>
          <a:spLocks/>
        </xdr:cNvSpPr>
      </xdr:nvSpPr>
      <xdr:spPr bwMode="auto">
        <a:xfrm>
          <a:off x="3378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45</xdr:row>
      <xdr:rowOff>165100</xdr:rowOff>
    </xdr:from>
    <xdr:to>
      <xdr:col>19</xdr:col>
      <xdr:colOff>0</xdr:colOff>
      <xdr:row>48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13FC36-C7C6-4D00-B6CF-A412A9037016}"/>
            </a:ext>
          </a:extLst>
        </xdr:cNvPr>
        <xdr:cNvSpPr>
          <a:spLocks noChangeArrowheads="1"/>
        </xdr:cNvSpPr>
      </xdr:nvSpPr>
      <xdr:spPr bwMode="auto">
        <a:xfrm>
          <a:off x="4102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45</xdr:row>
      <xdr:rowOff>139700</xdr:rowOff>
    </xdr:from>
    <xdr:to>
      <xdr:col>22</xdr:col>
      <xdr:colOff>0</xdr:colOff>
      <xdr:row>46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60FC283B-69D1-4E6C-A855-4815546DC67C}"/>
            </a:ext>
          </a:extLst>
        </xdr:cNvPr>
        <xdr:cNvSpPr>
          <a:spLocks/>
        </xdr:cNvSpPr>
      </xdr:nvSpPr>
      <xdr:spPr bwMode="auto">
        <a:xfrm>
          <a:off x="4343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45</xdr:row>
      <xdr:rowOff>165100</xdr:rowOff>
    </xdr:from>
    <xdr:to>
      <xdr:col>23</xdr:col>
      <xdr:colOff>0</xdr:colOff>
      <xdr:row>48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7622ECC-D549-4210-8A61-3FAD98E20B06}"/>
            </a:ext>
          </a:extLst>
        </xdr:cNvPr>
        <xdr:cNvSpPr>
          <a:spLocks noChangeArrowheads="1"/>
        </xdr:cNvSpPr>
      </xdr:nvSpPr>
      <xdr:spPr bwMode="auto">
        <a:xfrm>
          <a:off x="5067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45</xdr:row>
      <xdr:rowOff>139700</xdr:rowOff>
    </xdr:from>
    <xdr:to>
      <xdr:col>26</xdr:col>
      <xdr:colOff>0</xdr:colOff>
      <xdr:row>46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E837B8FE-D1E3-4D01-A613-DD8ECB2B82D0}"/>
            </a:ext>
          </a:extLst>
        </xdr:cNvPr>
        <xdr:cNvSpPr>
          <a:spLocks/>
        </xdr:cNvSpPr>
      </xdr:nvSpPr>
      <xdr:spPr bwMode="auto">
        <a:xfrm>
          <a:off x="53086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45</xdr:row>
      <xdr:rowOff>165100</xdr:rowOff>
    </xdr:from>
    <xdr:to>
      <xdr:col>27</xdr:col>
      <xdr:colOff>0</xdr:colOff>
      <xdr:row>48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23A57EFC-4B3E-4F27-A420-5501A90D9A40}"/>
            </a:ext>
          </a:extLst>
        </xdr:cNvPr>
        <xdr:cNvSpPr>
          <a:spLocks noChangeArrowheads="1"/>
        </xdr:cNvSpPr>
      </xdr:nvSpPr>
      <xdr:spPr bwMode="auto">
        <a:xfrm>
          <a:off x="6032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45</xdr:row>
      <xdr:rowOff>139700</xdr:rowOff>
    </xdr:from>
    <xdr:to>
      <xdr:col>30</xdr:col>
      <xdr:colOff>0</xdr:colOff>
      <xdr:row>46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3999FA31-CF23-46E4-8E0E-FDDF081738FA}"/>
            </a:ext>
          </a:extLst>
        </xdr:cNvPr>
        <xdr:cNvSpPr>
          <a:spLocks/>
        </xdr:cNvSpPr>
      </xdr:nvSpPr>
      <xdr:spPr bwMode="auto">
        <a:xfrm>
          <a:off x="62738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45</xdr:row>
      <xdr:rowOff>165100</xdr:rowOff>
    </xdr:from>
    <xdr:to>
      <xdr:col>31</xdr:col>
      <xdr:colOff>0</xdr:colOff>
      <xdr:row>48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F6654A5D-AD2A-4076-BB36-10AE594655EC}"/>
            </a:ext>
          </a:extLst>
        </xdr:cNvPr>
        <xdr:cNvSpPr>
          <a:spLocks noChangeArrowheads="1"/>
        </xdr:cNvSpPr>
      </xdr:nvSpPr>
      <xdr:spPr bwMode="auto">
        <a:xfrm>
          <a:off x="6997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45</xdr:row>
      <xdr:rowOff>139700</xdr:rowOff>
    </xdr:from>
    <xdr:to>
      <xdr:col>34</xdr:col>
      <xdr:colOff>0</xdr:colOff>
      <xdr:row>46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941362E-B527-4EF2-8AD2-F81BC84FC405}"/>
            </a:ext>
          </a:extLst>
        </xdr:cNvPr>
        <xdr:cNvSpPr>
          <a:spLocks/>
        </xdr:cNvSpPr>
      </xdr:nvSpPr>
      <xdr:spPr bwMode="auto">
        <a:xfrm>
          <a:off x="7239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45</xdr:row>
      <xdr:rowOff>139700</xdr:rowOff>
    </xdr:from>
    <xdr:to>
      <xdr:col>38</xdr:col>
      <xdr:colOff>0</xdr:colOff>
      <xdr:row>46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B40396DA-230F-4AD4-8480-F279A054660F}"/>
            </a:ext>
          </a:extLst>
        </xdr:cNvPr>
        <xdr:cNvSpPr>
          <a:spLocks/>
        </xdr:cNvSpPr>
      </xdr:nvSpPr>
      <xdr:spPr bwMode="auto">
        <a:xfrm>
          <a:off x="8204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46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CCA29EC1-9541-46D9-83AB-D7FB1A37C05A}"/>
            </a:ext>
          </a:extLst>
        </xdr:cNvPr>
        <xdr:cNvSpPr>
          <a:spLocks noChangeArrowheads="1"/>
        </xdr:cNvSpPr>
      </xdr:nvSpPr>
      <xdr:spPr bwMode="auto">
        <a:xfrm>
          <a:off x="241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45</xdr:row>
      <xdr:rowOff>139700</xdr:rowOff>
    </xdr:from>
    <xdr:to>
      <xdr:col>6</xdr:col>
      <xdr:colOff>12700</xdr:colOff>
      <xdr:row>46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0EFB369C-59F7-474B-8ECB-2CFC972DF768}"/>
            </a:ext>
          </a:extLst>
        </xdr:cNvPr>
        <xdr:cNvSpPr>
          <a:spLocks/>
        </xdr:cNvSpPr>
      </xdr:nvSpPr>
      <xdr:spPr bwMode="auto">
        <a:xfrm>
          <a:off x="4826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46</xdr:row>
      <xdr:rowOff>0</xdr:rowOff>
    </xdr:from>
    <xdr:to>
      <xdr:col>35</xdr:col>
      <xdr:colOff>0</xdr:colOff>
      <xdr:row>48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30D13AF9-C022-4EA9-9C0B-9E643501FF08}"/>
            </a:ext>
          </a:extLst>
        </xdr:cNvPr>
        <xdr:cNvSpPr>
          <a:spLocks noChangeArrowheads="1"/>
        </xdr:cNvSpPr>
      </xdr:nvSpPr>
      <xdr:spPr bwMode="auto">
        <a:xfrm>
          <a:off x="7962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45</xdr:row>
      <xdr:rowOff>139700</xdr:rowOff>
    </xdr:from>
    <xdr:to>
      <xdr:col>42</xdr:col>
      <xdr:colOff>0</xdr:colOff>
      <xdr:row>46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9BEB6C7-8610-49A8-B54C-F62F128A950F}"/>
            </a:ext>
          </a:extLst>
        </xdr:cNvPr>
        <xdr:cNvSpPr>
          <a:spLocks/>
        </xdr:cNvSpPr>
      </xdr:nvSpPr>
      <xdr:spPr bwMode="auto">
        <a:xfrm>
          <a:off x="9169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45</xdr:row>
      <xdr:rowOff>165100</xdr:rowOff>
    </xdr:from>
    <xdr:to>
      <xdr:col>43</xdr:col>
      <xdr:colOff>0</xdr:colOff>
      <xdr:row>48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02899B8B-5B06-4608-BE75-848EF35A29C4}"/>
            </a:ext>
          </a:extLst>
        </xdr:cNvPr>
        <xdr:cNvSpPr>
          <a:spLocks noChangeArrowheads="1"/>
        </xdr:cNvSpPr>
      </xdr:nvSpPr>
      <xdr:spPr bwMode="auto">
        <a:xfrm>
          <a:off x="9893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45</xdr:row>
      <xdr:rowOff>139700</xdr:rowOff>
    </xdr:from>
    <xdr:to>
      <xdr:col>46</xdr:col>
      <xdr:colOff>0</xdr:colOff>
      <xdr:row>46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9BAF3E36-60AA-4123-95A8-A44BE9989A7E}"/>
            </a:ext>
          </a:extLst>
        </xdr:cNvPr>
        <xdr:cNvSpPr>
          <a:spLocks/>
        </xdr:cNvSpPr>
      </xdr:nvSpPr>
      <xdr:spPr bwMode="auto">
        <a:xfrm>
          <a:off x="10134600" y="77279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6D39D309-1E0D-466F-B73E-D8835B940EC6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B037BA45-FD61-451D-A361-09960EBC53EB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F0D0B416-CC20-4840-AA39-502F9298D5B7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DCC83080-C258-422B-9105-0B3417CB2373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64" name="AutoShape 10732">
          <a:extLst>
            <a:ext uri="{FF2B5EF4-FFF2-40B4-BE49-F238E27FC236}">
              <a16:creationId xmlns:a16="http://schemas.microsoft.com/office/drawing/2014/main" id="{92A58BCC-6E6E-4F26-A637-F10EE0EECC0E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65" name="AutoShape 10734">
          <a:extLst>
            <a:ext uri="{FF2B5EF4-FFF2-40B4-BE49-F238E27FC236}">
              <a16:creationId xmlns:a16="http://schemas.microsoft.com/office/drawing/2014/main" id="{A44AE25D-5E75-4104-B3D7-BDDA88CBEAD0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66" name="Rectangle 11590" descr="Light horizontal">
          <a:extLst>
            <a:ext uri="{FF2B5EF4-FFF2-40B4-BE49-F238E27FC236}">
              <a16:creationId xmlns:a16="http://schemas.microsoft.com/office/drawing/2014/main" id="{26B42DD8-F8A1-49E3-AD55-625525CA687D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67" name="Lightning Bolt 66">
          <a:extLst>
            <a:ext uri="{FF2B5EF4-FFF2-40B4-BE49-F238E27FC236}">
              <a16:creationId xmlns:a16="http://schemas.microsoft.com/office/drawing/2014/main" id="{A21009A5-7589-4DA8-9AE1-28A1C604B46D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68" name="Line 10711">
          <a:extLst>
            <a:ext uri="{FF2B5EF4-FFF2-40B4-BE49-F238E27FC236}">
              <a16:creationId xmlns:a16="http://schemas.microsoft.com/office/drawing/2014/main" id="{0B3EFC3E-8C58-4B35-8754-06BD6BD9058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69" name="Line 10711">
          <a:extLst>
            <a:ext uri="{FF2B5EF4-FFF2-40B4-BE49-F238E27FC236}">
              <a16:creationId xmlns:a16="http://schemas.microsoft.com/office/drawing/2014/main" id="{9E28E4FF-4667-4F5B-BC31-38D7A2C58939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70" name="Line 10711">
          <a:extLst>
            <a:ext uri="{FF2B5EF4-FFF2-40B4-BE49-F238E27FC236}">
              <a16:creationId xmlns:a16="http://schemas.microsoft.com/office/drawing/2014/main" id="{ADE7AD5F-8A2F-4536-9E16-A0EC3D04B6DF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71" name="Line 10711">
          <a:extLst>
            <a:ext uri="{FF2B5EF4-FFF2-40B4-BE49-F238E27FC236}">
              <a16:creationId xmlns:a16="http://schemas.microsoft.com/office/drawing/2014/main" id="{1C3A03DD-94AE-4081-8400-1C38AE2B86DC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72" name="Line 10711">
          <a:extLst>
            <a:ext uri="{FF2B5EF4-FFF2-40B4-BE49-F238E27FC236}">
              <a16:creationId xmlns:a16="http://schemas.microsoft.com/office/drawing/2014/main" id="{B649B190-9D91-4664-8893-3543DD74E80F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73" name="Line 10711">
          <a:extLst>
            <a:ext uri="{FF2B5EF4-FFF2-40B4-BE49-F238E27FC236}">
              <a16:creationId xmlns:a16="http://schemas.microsoft.com/office/drawing/2014/main" id="{5276C8C6-3C0A-48BD-9F06-3EC84F142550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74" name="Line 10711">
          <a:extLst>
            <a:ext uri="{FF2B5EF4-FFF2-40B4-BE49-F238E27FC236}">
              <a16:creationId xmlns:a16="http://schemas.microsoft.com/office/drawing/2014/main" id="{02340522-2A6D-4986-AE10-FD9F6627ECAB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75" name="Graphic 797">
          <a:extLst>
            <a:ext uri="{FF2B5EF4-FFF2-40B4-BE49-F238E27FC236}">
              <a16:creationId xmlns:a16="http://schemas.microsoft.com/office/drawing/2014/main" id="{EA2FB42F-13DF-43F2-B5DC-3039CC098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76" name="Line 10711">
          <a:extLst>
            <a:ext uri="{FF2B5EF4-FFF2-40B4-BE49-F238E27FC236}">
              <a16:creationId xmlns:a16="http://schemas.microsoft.com/office/drawing/2014/main" id="{40E315DE-30B5-4E1D-BF54-4C3AF1B53602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77" name="Line 10711">
          <a:extLst>
            <a:ext uri="{FF2B5EF4-FFF2-40B4-BE49-F238E27FC236}">
              <a16:creationId xmlns:a16="http://schemas.microsoft.com/office/drawing/2014/main" id="{95100BB6-F3B0-4DE6-8AF0-5E69CA472F44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78" name="Line 10711">
          <a:extLst>
            <a:ext uri="{FF2B5EF4-FFF2-40B4-BE49-F238E27FC236}">
              <a16:creationId xmlns:a16="http://schemas.microsoft.com/office/drawing/2014/main" id="{1E08C2AB-91C4-4CF3-B80C-90F9B4C13044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79" name="Arrow: U-Turn 78">
          <a:extLst>
            <a:ext uri="{FF2B5EF4-FFF2-40B4-BE49-F238E27FC236}">
              <a16:creationId xmlns:a16="http://schemas.microsoft.com/office/drawing/2014/main" id="{BC1D5386-782C-4B0D-BE16-D3A0FCE376EF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80" name="Line 10711">
          <a:extLst>
            <a:ext uri="{FF2B5EF4-FFF2-40B4-BE49-F238E27FC236}">
              <a16:creationId xmlns:a16="http://schemas.microsoft.com/office/drawing/2014/main" id="{F297A7FE-1EBD-4C3B-A381-0C9656FFAC5F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D5E75A18-A083-417F-9CF5-B0DE7187534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2E188550-C17C-4223-BA10-7D2CBAFB6FE8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326E4529-784C-4FFD-8E6A-BD9F2C64A4C7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5EA845C3-6E77-4161-9D73-0D3D4382C5F2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55</xdr:row>
      <xdr:rowOff>139700</xdr:rowOff>
    </xdr:from>
    <xdr:to>
      <xdr:col>10</xdr:col>
      <xdr:colOff>12700</xdr:colOff>
      <xdr:row>56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A55611EE-097E-4DD8-8126-48B8FA3E8661}"/>
            </a:ext>
          </a:extLst>
        </xdr:cNvPr>
        <xdr:cNvSpPr>
          <a:spLocks/>
        </xdr:cNvSpPr>
      </xdr:nvSpPr>
      <xdr:spPr bwMode="auto">
        <a:xfrm>
          <a:off x="14478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55</xdr:row>
      <xdr:rowOff>165100</xdr:rowOff>
    </xdr:from>
    <xdr:to>
      <xdr:col>11</xdr:col>
      <xdr:colOff>0</xdr:colOff>
      <xdr:row>58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639AB3D7-A888-4BB7-89A6-F5E85E7525CD}"/>
            </a:ext>
          </a:extLst>
        </xdr:cNvPr>
        <xdr:cNvSpPr>
          <a:spLocks noChangeArrowheads="1"/>
        </xdr:cNvSpPr>
      </xdr:nvSpPr>
      <xdr:spPr bwMode="auto">
        <a:xfrm>
          <a:off x="21717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55</xdr:row>
      <xdr:rowOff>139700</xdr:rowOff>
    </xdr:from>
    <xdr:to>
      <xdr:col>14</xdr:col>
      <xdr:colOff>0</xdr:colOff>
      <xdr:row>56</xdr:row>
      <xdr:rowOff>101600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57C87AAC-D4F2-494F-830F-FE3058F941F2}"/>
            </a:ext>
          </a:extLst>
        </xdr:cNvPr>
        <xdr:cNvSpPr>
          <a:spLocks/>
        </xdr:cNvSpPr>
      </xdr:nvSpPr>
      <xdr:spPr bwMode="auto">
        <a:xfrm>
          <a:off x="24130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55</xdr:row>
      <xdr:rowOff>165100</xdr:rowOff>
    </xdr:from>
    <xdr:to>
      <xdr:col>15</xdr:col>
      <xdr:colOff>0</xdr:colOff>
      <xdr:row>58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4D0225CC-6B9F-4337-A3FF-F6EC9511A4B6}"/>
            </a:ext>
          </a:extLst>
        </xdr:cNvPr>
        <xdr:cNvSpPr>
          <a:spLocks noChangeArrowheads="1"/>
        </xdr:cNvSpPr>
      </xdr:nvSpPr>
      <xdr:spPr bwMode="auto">
        <a:xfrm>
          <a:off x="31369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55</xdr:row>
      <xdr:rowOff>139700</xdr:rowOff>
    </xdr:from>
    <xdr:to>
      <xdr:col>18</xdr:col>
      <xdr:colOff>0</xdr:colOff>
      <xdr:row>56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C616AB3D-4BD2-4CD2-B248-69728FFEE6F1}"/>
            </a:ext>
          </a:extLst>
        </xdr:cNvPr>
        <xdr:cNvSpPr>
          <a:spLocks/>
        </xdr:cNvSpPr>
      </xdr:nvSpPr>
      <xdr:spPr bwMode="auto">
        <a:xfrm>
          <a:off x="33782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55</xdr:row>
      <xdr:rowOff>165100</xdr:rowOff>
    </xdr:from>
    <xdr:to>
      <xdr:col>19</xdr:col>
      <xdr:colOff>0</xdr:colOff>
      <xdr:row>58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F3FBECEA-A420-4B39-B9FE-E7F357323DC0}"/>
            </a:ext>
          </a:extLst>
        </xdr:cNvPr>
        <xdr:cNvSpPr>
          <a:spLocks noChangeArrowheads="1"/>
        </xdr:cNvSpPr>
      </xdr:nvSpPr>
      <xdr:spPr bwMode="auto">
        <a:xfrm>
          <a:off x="41021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55</xdr:row>
      <xdr:rowOff>139700</xdr:rowOff>
    </xdr:from>
    <xdr:to>
      <xdr:col>22</xdr:col>
      <xdr:colOff>0</xdr:colOff>
      <xdr:row>56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3A9077E-8813-4D07-801F-61D76520C704}"/>
            </a:ext>
          </a:extLst>
        </xdr:cNvPr>
        <xdr:cNvSpPr>
          <a:spLocks/>
        </xdr:cNvSpPr>
      </xdr:nvSpPr>
      <xdr:spPr bwMode="auto">
        <a:xfrm>
          <a:off x="43434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55</xdr:row>
      <xdr:rowOff>139700</xdr:rowOff>
    </xdr:from>
    <xdr:to>
      <xdr:col>6</xdr:col>
      <xdr:colOff>12700</xdr:colOff>
      <xdr:row>56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9857163-419A-435B-9524-9F0D5D9AE83D}"/>
            </a:ext>
          </a:extLst>
        </xdr:cNvPr>
        <xdr:cNvSpPr>
          <a:spLocks/>
        </xdr:cNvSpPr>
      </xdr:nvSpPr>
      <xdr:spPr bwMode="auto">
        <a:xfrm>
          <a:off x="4826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46</xdr:row>
      <xdr:rowOff>0</xdr:rowOff>
    </xdr:from>
    <xdr:to>
      <xdr:col>39</xdr:col>
      <xdr:colOff>0</xdr:colOff>
      <xdr:row>48</xdr:row>
      <xdr:rowOff>0</xdr:rowOff>
    </xdr:to>
    <xdr:sp macro="" textlink="">
      <xdr:nvSpPr>
        <xdr:cNvPr id="93" name="0/0">
          <a:extLst>
            <a:ext uri="{FF2B5EF4-FFF2-40B4-BE49-F238E27FC236}">
              <a16:creationId xmlns:a16="http://schemas.microsoft.com/office/drawing/2014/main" id="{148DC1D7-07BC-4A47-9A23-978F8CA5F5E1}"/>
            </a:ext>
          </a:extLst>
        </xdr:cNvPr>
        <xdr:cNvSpPr>
          <a:spLocks noChangeArrowheads="1"/>
        </xdr:cNvSpPr>
      </xdr:nvSpPr>
      <xdr:spPr bwMode="auto">
        <a:xfrm>
          <a:off x="8928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56</xdr:row>
      <xdr:rowOff>0</xdr:rowOff>
    </xdr:from>
    <xdr:to>
      <xdr:col>7</xdr:col>
      <xdr:colOff>12700</xdr:colOff>
      <xdr:row>58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99DE0F69-9D91-4AFC-A2C8-FFC6EA415682}"/>
            </a:ext>
          </a:extLst>
        </xdr:cNvPr>
        <xdr:cNvSpPr>
          <a:spLocks noChangeArrowheads="1"/>
        </xdr:cNvSpPr>
      </xdr:nvSpPr>
      <xdr:spPr bwMode="auto">
        <a:xfrm>
          <a:off x="12192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56</xdr:row>
      <xdr:rowOff>0</xdr:rowOff>
    </xdr:from>
    <xdr:to>
      <xdr:col>3</xdr:col>
      <xdr:colOff>0</xdr:colOff>
      <xdr:row>58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073C0E24-E2A6-4D1D-AABE-4B2A057A137F}"/>
            </a:ext>
          </a:extLst>
        </xdr:cNvPr>
        <xdr:cNvSpPr>
          <a:spLocks noChangeArrowheads="1"/>
        </xdr:cNvSpPr>
      </xdr:nvSpPr>
      <xdr:spPr bwMode="auto">
        <a:xfrm>
          <a:off x="241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FFA65CCD-5C16-4DD8-8C9D-01BA4ECF3210}"/>
            </a:ext>
          </a:extLst>
        </xdr:cNvPr>
        <xdr:cNvSpPr>
          <a:spLocks noChangeArrowheads="1"/>
        </xdr:cNvSpPr>
      </xdr:nvSpPr>
      <xdr:spPr bwMode="auto">
        <a:xfrm>
          <a:off x="3136900" y="4540250"/>
          <a:ext cx="482600" cy="317500"/>
        </a:xfrm>
        <a:prstGeom prst="triangle">
          <a:avLst>
            <a:gd name="adj" fmla="val 50000"/>
          </a:avLst>
        </a:prstGeom>
        <a:solidFill>
          <a:srgbClr val="FAC09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AB72E859-BD22-4774-A375-714A27DF1F0D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CBEC8CED-2274-49C0-BCFD-85009A447579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52643232-ACBD-4D7B-BCCE-34CCA8F7B755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0</xdr:colOff>
      <xdr:row>58</xdr:row>
      <xdr:rowOff>0</xdr:rowOff>
    </xdr:to>
    <xdr:sp macro="" textlink="">
      <xdr:nvSpPr>
        <xdr:cNvPr id="100" name="0/0">
          <a:extLst>
            <a:ext uri="{FF2B5EF4-FFF2-40B4-BE49-F238E27FC236}">
              <a16:creationId xmlns:a16="http://schemas.microsoft.com/office/drawing/2014/main" id="{A0A06431-D787-43E9-A548-6A4DA62139A4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68416872-EFC2-4E52-A9A9-38C1BEA036E5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416F2629-28A7-4CDD-A8FE-EE799FDF3D4A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Lilo%20765KV%20DC%20%20Chittorgarh-Rishabdeo%20TL.xls" TargetMode="External"/><Relationship Id="rId1" Type="http://schemas.openxmlformats.org/officeDocument/2006/relationships/externalLinkPath" Target="/Projects/TA504-765KV%20DC%20RISHABDEO-MANDSURE%20TL/DPR/Updated%20-Lilo%20765KV%20DC%20%20Chittorgarh-Rishabdeo%20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 refreshError="1"/>
      <sheetData sheetId="89" refreshError="1"/>
      <sheetData sheetId="90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>
        <row r="2">
          <cell r="A2" t="str">
            <v>400 kV CONTROL ROOM BUILDING</v>
          </cell>
        </row>
      </sheetData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 refreshError="1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 refreshError="1"/>
      <sheetData sheetId="450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>
        <row r="1">
          <cell r="B1" t="str">
            <v>220 kV SUB-STATION</v>
          </cell>
        </row>
      </sheetData>
      <sheetData sheetId="460">
        <row r="1">
          <cell r="B1" t="str">
            <v>220 kV SUB-STATION</v>
          </cell>
        </row>
      </sheetData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>
        <row r="1">
          <cell r="B1" t="str">
            <v>220 kV SUB-STATION</v>
          </cell>
        </row>
      </sheetData>
      <sheetData sheetId="541">
        <row r="1">
          <cell r="B1" t="str">
            <v>220 kV SUB-STATION</v>
          </cell>
        </row>
      </sheetData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>
        <row r="1">
          <cell r="B1" t="str">
            <v>220 kV SUB-STATION</v>
          </cell>
        </row>
      </sheetData>
      <sheetData sheetId="709" refreshError="1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/>
      <sheetData sheetId="973"/>
      <sheetData sheetId="974" refreshError="1"/>
      <sheetData sheetId="975" refreshError="1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 refreshError="1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 refreshError="1"/>
      <sheetData sheetId="6618" refreshError="1"/>
      <sheetData sheetId="6619" refreshError="1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 refreshError="1"/>
      <sheetData sheetId="6623" refreshError="1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 refreshError="1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/>
      <sheetData sheetId="6719"/>
      <sheetData sheetId="6720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/>
      <sheetData sheetId="6785"/>
      <sheetData sheetId="6786"/>
      <sheetData sheetId="6787"/>
      <sheetData sheetId="6788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 refreshError="1"/>
      <sheetData sheetId="7248" refreshError="1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 refreshError="1"/>
      <sheetData sheetId="7259"/>
      <sheetData sheetId="7260">
        <row r="1">
          <cell r="B1" t="str">
            <v>220 kV SUB-STATION</v>
          </cell>
        </row>
      </sheetData>
      <sheetData sheetId="7261">
        <row r="1">
          <cell r="B1" t="str">
            <v>220 kV SUB-STATION</v>
          </cell>
        </row>
      </sheetData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 refreshError="1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/>
      <sheetData sheetId="785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/>
      <sheetData sheetId="7865"/>
      <sheetData sheetId="7866"/>
      <sheetData sheetId="7867" refreshError="1"/>
      <sheetData sheetId="7868"/>
      <sheetData sheetId="7869" refreshError="1"/>
      <sheetData sheetId="7870" refreshError="1"/>
      <sheetData sheetId="7871" refreshError="1"/>
      <sheetData sheetId="7872"/>
      <sheetData sheetId="7873" refreshError="1"/>
      <sheetData sheetId="7874"/>
      <sheetData sheetId="7875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/>
      <sheetData sheetId="7894"/>
      <sheetData sheetId="7895"/>
      <sheetData sheetId="7896"/>
      <sheetData sheetId="7897" refreshError="1"/>
      <sheetData sheetId="7898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 refreshError="1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 refreshError="1"/>
      <sheetData sheetId="8879" refreshError="1"/>
      <sheetData sheetId="8880"/>
      <sheetData sheetId="8881"/>
      <sheetData sheetId="8882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  <sheetName val="PRICE BID"/>
      <sheetName val="Schedule No.1"/>
      <sheetName val="CFL-KIM"/>
      <sheetName val="CASH-FLOW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Format - 4"/>
      <sheetName val="BS HO Format"/>
      <sheetName val="PROCTOR"/>
      <sheetName val="A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  <sheetName val="input_spider"/>
      <sheetName val="Code"/>
      <sheetName val="priceinfo"/>
      <sheetName val="PROJECT "/>
      <sheetName val="rtu_master"/>
      <sheetName val="layoutinfo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/>
      <sheetData sheetId="152" refreshError="1"/>
      <sheetData sheetId="153" refreshError="1"/>
      <sheetData sheetId="154"/>
      <sheetData sheetId="155"/>
      <sheetData sheetId="156"/>
      <sheetData sheetId="157" refreshError="1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_NEW"/>
      <sheetName val="Updated Progress_old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K2">
            <v>134</v>
          </cell>
          <cell r="L2">
            <v>0</v>
          </cell>
          <cell r="N2">
            <v>85</v>
          </cell>
          <cell r="T2">
            <v>2</v>
          </cell>
          <cell r="U2">
            <v>117</v>
          </cell>
        </row>
      </sheetData>
      <sheetData sheetId="3"/>
      <sheetData sheetId="4"/>
      <sheetData sheetId="5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Plan"/>
    </sheetNames>
    <sheetDataSet>
      <sheetData sheetId="0" refreshError="1"/>
      <sheetData sheetId="1">
        <row r="4">
          <cell r="J4">
            <v>34</v>
          </cell>
        </row>
        <row r="7">
          <cell r="A7">
            <v>0</v>
          </cell>
          <cell r="B7" t="str">
            <v>Existing B Twr(Tower no-816) 765 KV DC BNS-CH</v>
          </cell>
          <cell r="D7">
            <v>41.991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278.58600000000001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258</v>
          </cell>
        </row>
        <row r="10">
          <cell r="A10">
            <v>3</v>
          </cell>
          <cell r="B10" t="str">
            <v>2/1</v>
          </cell>
          <cell r="C10" t="str">
            <v>DA+0</v>
          </cell>
          <cell r="D10">
            <v>310</v>
          </cell>
        </row>
        <row r="11">
          <cell r="A11">
            <v>4</v>
          </cell>
          <cell r="B11" t="str">
            <v>2/2</v>
          </cell>
          <cell r="C11" t="str">
            <v>DA+0</v>
          </cell>
          <cell r="D11">
            <v>362</v>
          </cell>
        </row>
        <row r="12">
          <cell r="A12">
            <v>5</v>
          </cell>
          <cell r="B12" t="str">
            <v>2/3</v>
          </cell>
          <cell r="C12" t="str">
            <v>DA+0</v>
          </cell>
          <cell r="D12">
            <v>384</v>
          </cell>
        </row>
        <row r="13">
          <cell r="A13">
            <v>6</v>
          </cell>
          <cell r="B13" t="str">
            <v>2/4</v>
          </cell>
          <cell r="C13" t="str">
            <v>DA+0</v>
          </cell>
          <cell r="D13">
            <v>377.01400000000001</v>
          </cell>
        </row>
        <row r="14">
          <cell r="A14">
            <v>7</v>
          </cell>
          <cell r="B14" t="str">
            <v>3/0</v>
          </cell>
          <cell r="C14" t="str">
            <v>DD45+3</v>
          </cell>
          <cell r="D14">
            <v>460</v>
          </cell>
        </row>
        <row r="15">
          <cell r="A15">
            <v>8</v>
          </cell>
          <cell r="B15" t="str">
            <v>3/1</v>
          </cell>
          <cell r="C15" t="str">
            <v>DB1+9</v>
          </cell>
          <cell r="D15">
            <v>423</v>
          </cell>
        </row>
        <row r="16">
          <cell r="A16">
            <v>9</v>
          </cell>
          <cell r="B16" t="str">
            <v>3/2</v>
          </cell>
          <cell r="C16" t="str">
            <v>DA+3</v>
          </cell>
          <cell r="D16">
            <v>346.29399999999998</v>
          </cell>
        </row>
        <row r="17">
          <cell r="A17">
            <v>10</v>
          </cell>
          <cell r="B17" t="str">
            <v>4/0</v>
          </cell>
          <cell r="C17" t="str">
            <v>DB2+0</v>
          </cell>
          <cell r="D17">
            <v>356</v>
          </cell>
        </row>
        <row r="18">
          <cell r="A18">
            <v>11</v>
          </cell>
          <cell r="B18" t="str">
            <v>4/1</v>
          </cell>
          <cell r="C18" t="str">
            <v>DA+0</v>
          </cell>
          <cell r="D18">
            <v>359</v>
          </cell>
        </row>
        <row r="19">
          <cell r="A19">
            <v>12</v>
          </cell>
          <cell r="B19" t="str">
            <v>4/2</v>
          </cell>
          <cell r="C19" t="str">
            <v>DA+0</v>
          </cell>
          <cell r="D19">
            <v>365</v>
          </cell>
        </row>
        <row r="20">
          <cell r="A20">
            <v>13</v>
          </cell>
          <cell r="B20" t="str">
            <v>4/3</v>
          </cell>
          <cell r="C20" t="str">
            <v>DA+0</v>
          </cell>
          <cell r="D20">
            <v>392.58100000000002</v>
          </cell>
        </row>
        <row r="21">
          <cell r="A21">
            <v>14</v>
          </cell>
          <cell r="B21" t="str">
            <v>5/0</v>
          </cell>
          <cell r="C21" t="str">
            <v>DC2+0</v>
          </cell>
          <cell r="D21">
            <v>398</v>
          </cell>
        </row>
        <row r="22">
          <cell r="A22">
            <v>15</v>
          </cell>
          <cell r="B22" t="str">
            <v>5/1</v>
          </cell>
          <cell r="C22" t="str">
            <v>DA+3</v>
          </cell>
          <cell r="D22">
            <v>435</v>
          </cell>
        </row>
        <row r="23">
          <cell r="A23">
            <v>16</v>
          </cell>
          <cell r="B23" t="str">
            <v>5/2</v>
          </cell>
          <cell r="C23" t="str">
            <v>DA+3</v>
          </cell>
          <cell r="D23">
            <v>398.53399999999999</v>
          </cell>
        </row>
        <row r="24">
          <cell r="A24">
            <v>17</v>
          </cell>
          <cell r="B24" t="str">
            <v>6/0</v>
          </cell>
          <cell r="C24" t="str">
            <v>DC1+0</v>
          </cell>
          <cell r="D24">
            <v>383</v>
          </cell>
        </row>
        <row r="25">
          <cell r="A25">
            <v>18</v>
          </cell>
          <cell r="B25" t="str">
            <v>6/1</v>
          </cell>
          <cell r="C25" t="str">
            <v>DA+0</v>
          </cell>
          <cell r="D25">
            <v>386</v>
          </cell>
        </row>
        <row r="26">
          <cell r="A26">
            <v>19</v>
          </cell>
          <cell r="B26" t="str">
            <v>6/2</v>
          </cell>
          <cell r="C26" t="str">
            <v>DA+0</v>
          </cell>
          <cell r="D26">
            <v>381</v>
          </cell>
        </row>
        <row r="27">
          <cell r="A27">
            <v>20</v>
          </cell>
          <cell r="B27" t="str">
            <v>6/3</v>
          </cell>
          <cell r="C27" t="str">
            <v>DA+0</v>
          </cell>
          <cell r="D27">
            <v>385</v>
          </cell>
        </row>
        <row r="28">
          <cell r="A28">
            <v>21</v>
          </cell>
          <cell r="B28" t="str">
            <v>6/4</v>
          </cell>
          <cell r="C28" t="str">
            <v>DA+0</v>
          </cell>
          <cell r="D28">
            <v>378</v>
          </cell>
        </row>
        <row r="29">
          <cell r="A29">
            <v>22</v>
          </cell>
          <cell r="B29" t="str">
            <v>6/5</v>
          </cell>
          <cell r="C29" t="str">
            <v>DA+0</v>
          </cell>
          <cell r="D29">
            <v>349.613</v>
          </cell>
        </row>
        <row r="30">
          <cell r="A30">
            <v>23</v>
          </cell>
          <cell r="B30" t="str">
            <v>7/0</v>
          </cell>
          <cell r="C30" t="str">
            <v>DD60+0</v>
          </cell>
          <cell r="D30">
            <v>421</v>
          </cell>
        </row>
        <row r="31">
          <cell r="A31">
            <v>24</v>
          </cell>
          <cell r="B31" t="str">
            <v>7/1</v>
          </cell>
          <cell r="C31" t="str">
            <v>DA+6</v>
          </cell>
          <cell r="D31">
            <v>350</v>
          </cell>
        </row>
        <row r="32">
          <cell r="A32">
            <v>25</v>
          </cell>
          <cell r="B32" t="str">
            <v>7/2</v>
          </cell>
          <cell r="C32" t="str">
            <v>DA+0</v>
          </cell>
          <cell r="D32">
            <v>357</v>
          </cell>
        </row>
        <row r="33">
          <cell r="A33">
            <v>26</v>
          </cell>
          <cell r="B33" t="str">
            <v>7/3</v>
          </cell>
          <cell r="C33" t="str">
            <v>DA+9</v>
          </cell>
          <cell r="D33">
            <v>469.72699999999998</v>
          </cell>
        </row>
        <row r="34">
          <cell r="A34">
            <v>27</v>
          </cell>
          <cell r="B34" t="str">
            <v>8/0</v>
          </cell>
          <cell r="C34" t="str">
            <v>DD45+3</v>
          </cell>
          <cell r="D34">
            <v>329</v>
          </cell>
        </row>
        <row r="35">
          <cell r="A35">
            <v>28</v>
          </cell>
          <cell r="B35" t="str">
            <v>8/1</v>
          </cell>
          <cell r="C35" t="str">
            <v>DA+0</v>
          </cell>
          <cell r="D35">
            <v>333</v>
          </cell>
        </row>
        <row r="36">
          <cell r="A36">
            <v>29</v>
          </cell>
          <cell r="B36" t="str">
            <v>8/2</v>
          </cell>
          <cell r="C36" t="str">
            <v>DA+6</v>
          </cell>
          <cell r="D36">
            <v>402.72699999999998</v>
          </cell>
        </row>
        <row r="37">
          <cell r="A37">
            <v>30</v>
          </cell>
          <cell r="B37" t="str">
            <v>9/0</v>
          </cell>
          <cell r="C37" t="str">
            <v>DB2+0</v>
          </cell>
          <cell r="D37">
            <v>346</v>
          </cell>
        </row>
        <row r="38">
          <cell r="A38">
            <v>31</v>
          </cell>
          <cell r="B38" t="str">
            <v>9/1</v>
          </cell>
          <cell r="C38" t="str">
            <v>DA+3</v>
          </cell>
          <cell r="D38">
            <v>424</v>
          </cell>
        </row>
        <row r="39">
          <cell r="A39">
            <v>32</v>
          </cell>
          <cell r="B39" t="str">
            <v>9/2</v>
          </cell>
          <cell r="C39" t="str">
            <v>DA+3</v>
          </cell>
          <cell r="D39">
            <v>400.44299999999998</v>
          </cell>
        </row>
        <row r="40">
          <cell r="A40">
            <v>33</v>
          </cell>
          <cell r="B40" t="str">
            <v>10/0</v>
          </cell>
          <cell r="C40" t="str">
            <v>DD60+0</v>
          </cell>
          <cell r="D40">
            <v>386.37</v>
          </cell>
        </row>
        <row r="41">
          <cell r="A41">
            <v>34</v>
          </cell>
          <cell r="B41" t="str">
            <v>11/0</v>
          </cell>
          <cell r="C41" t="str">
            <v>DD60+0</v>
          </cell>
          <cell r="D41">
            <v>88</v>
          </cell>
        </row>
        <row r="42">
          <cell r="B42" t="str">
            <v>GNT</v>
          </cell>
          <cell r="C42" t="str">
            <v>GNT</v>
          </cell>
        </row>
        <row r="43">
          <cell r="D43">
            <v>12514.880000000001</v>
          </cell>
        </row>
      </sheetData>
      <sheetData sheetId="2">
        <row r="2">
          <cell r="K2">
            <v>5</v>
          </cell>
          <cell r="L2">
            <v>0</v>
          </cell>
          <cell r="M2">
            <v>2</v>
          </cell>
          <cell r="R2">
            <v>0</v>
          </cell>
          <cell r="S2">
            <v>0</v>
          </cell>
        </row>
        <row r="3">
          <cell r="I3">
            <v>5</v>
          </cell>
        </row>
        <row r="49">
          <cell r="C49">
            <v>0</v>
          </cell>
          <cell r="E49">
            <v>0</v>
          </cell>
          <cell r="N49">
            <v>0</v>
          </cell>
          <cell r="O49">
            <v>0</v>
          </cell>
        </row>
        <row r="50">
          <cell r="C50">
            <v>0</v>
          </cell>
          <cell r="E50">
            <v>0</v>
          </cell>
          <cell r="N50">
            <v>0</v>
          </cell>
          <cell r="O50">
            <v>0</v>
          </cell>
        </row>
        <row r="51">
          <cell r="C51">
            <v>14</v>
          </cell>
          <cell r="D51">
            <v>2</v>
          </cell>
          <cell r="E51">
            <v>12</v>
          </cell>
          <cell r="N51">
            <v>2</v>
          </cell>
          <cell r="O51">
            <v>14</v>
          </cell>
        </row>
        <row r="52">
          <cell r="C52">
            <v>0</v>
          </cell>
          <cell r="E52">
            <v>0</v>
          </cell>
          <cell r="N52">
            <v>0</v>
          </cell>
          <cell r="O52">
            <v>0</v>
          </cell>
        </row>
        <row r="53">
          <cell r="C53">
            <v>5</v>
          </cell>
          <cell r="D53">
            <v>1</v>
          </cell>
          <cell r="E53">
            <v>4</v>
          </cell>
          <cell r="N53">
            <v>1</v>
          </cell>
          <cell r="O53">
            <v>5</v>
          </cell>
        </row>
        <row r="54">
          <cell r="C54">
            <v>2</v>
          </cell>
          <cell r="E54">
            <v>2</v>
          </cell>
          <cell r="N54">
            <v>0</v>
          </cell>
          <cell r="O54">
            <v>2</v>
          </cell>
        </row>
        <row r="55">
          <cell r="C55">
            <v>1</v>
          </cell>
          <cell r="E55">
            <v>1</v>
          </cell>
          <cell r="N55">
            <v>0</v>
          </cell>
          <cell r="O55">
            <v>1</v>
          </cell>
        </row>
        <row r="56">
          <cell r="C56">
            <v>0</v>
          </cell>
          <cell r="E56">
            <v>0</v>
          </cell>
          <cell r="N56">
            <v>0</v>
          </cell>
          <cell r="O56">
            <v>0</v>
          </cell>
        </row>
        <row r="58">
          <cell r="C58">
            <v>0</v>
          </cell>
          <cell r="E58">
            <v>0</v>
          </cell>
          <cell r="N58">
            <v>0</v>
          </cell>
          <cell r="O58">
            <v>0</v>
          </cell>
        </row>
        <row r="59">
          <cell r="C59">
            <v>1</v>
          </cell>
          <cell r="D59">
            <v>1</v>
          </cell>
          <cell r="E59">
            <v>0</v>
          </cell>
          <cell r="N59">
            <v>1</v>
          </cell>
          <cell r="O59">
            <v>1</v>
          </cell>
        </row>
        <row r="60">
          <cell r="C60">
            <v>2</v>
          </cell>
          <cell r="D60">
            <v>1</v>
          </cell>
          <cell r="E60">
            <v>1</v>
          </cell>
          <cell r="N60">
            <v>1</v>
          </cell>
          <cell r="O60">
            <v>2</v>
          </cell>
        </row>
        <row r="61">
          <cell r="C61">
            <v>0</v>
          </cell>
          <cell r="E61">
            <v>0</v>
          </cell>
          <cell r="N61">
            <v>0</v>
          </cell>
          <cell r="O61">
            <v>0</v>
          </cell>
        </row>
        <row r="62">
          <cell r="C62">
            <v>0</v>
          </cell>
          <cell r="E62">
            <v>0</v>
          </cell>
          <cell r="N62">
            <v>0</v>
          </cell>
          <cell r="O62">
            <v>0</v>
          </cell>
        </row>
        <row r="64">
          <cell r="C64">
            <v>0</v>
          </cell>
          <cell r="E64">
            <v>0</v>
          </cell>
          <cell r="N64">
            <v>0</v>
          </cell>
          <cell r="O64">
            <v>0</v>
          </cell>
        </row>
        <row r="65">
          <cell r="C65">
            <v>1</v>
          </cell>
          <cell r="E65">
            <v>1</v>
          </cell>
          <cell r="N65">
            <v>0</v>
          </cell>
          <cell r="O65">
            <v>1</v>
          </cell>
        </row>
        <row r="66">
          <cell r="C66">
            <v>0</v>
          </cell>
          <cell r="E66">
            <v>0</v>
          </cell>
          <cell r="N66">
            <v>0</v>
          </cell>
          <cell r="O66">
            <v>0</v>
          </cell>
        </row>
        <row r="67">
          <cell r="C67">
            <v>0</v>
          </cell>
          <cell r="E67">
            <v>0</v>
          </cell>
          <cell r="N67">
            <v>0</v>
          </cell>
          <cell r="O67">
            <v>0</v>
          </cell>
        </row>
        <row r="68">
          <cell r="C68">
            <v>0</v>
          </cell>
          <cell r="E68">
            <v>0</v>
          </cell>
          <cell r="N68">
            <v>0</v>
          </cell>
          <cell r="O68">
            <v>0</v>
          </cell>
        </row>
        <row r="69">
          <cell r="C69">
            <v>1</v>
          </cell>
          <cell r="E69">
            <v>1</v>
          </cell>
          <cell r="N69">
            <v>0</v>
          </cell>
          <cell r="O69">
            <v>1</v>
          </cell>
        </row>
        <row r="70">
          <cell r="C70">
            <v>0</v>
          </cell>
          <cell r="E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E71">
            <v>0</v>
          </cell>
          <cell r="N71">
            <v>0</v>
          </cell>
          <cell r="O71">
            <v>0</v>
          </cell>
        </row>
        <row r="72">
          <cell r="C72">
            <v>0</v>
          </cell>
          <cell r="E72">
            <v>0</v>
          </cell>
          <cell r="N72">
            <v>0</v>
          </cell>
          <cell r="O72">
            <v>0</v>
          </cell>
        </row>
        <row r="73">
          <cell r="C73">
            <v>0</v>
          </cell>
          <cell r="E73">
            <v>0</v>
          </cell>
          <cell r="N73">
            <v>0</v>
          </cell>
          <cell r="O73">
            <v>0</v>
          </cell>
        </row>
        <row r="74">
          <cell r="C74">
            <v>2</v>
          </cell>
          <cell r="E74">
            <v>2</v>
          </cell>
          <cell r="N74">
            <v>0</v>
          </cell>
          <cell r="O74">
            <v>2</v>
          </cell>
        </row>
        <row r="75">
          <cell r="C75">
            <v>0</v>
          </cell>
          <cell r="E75">
            <v>0</v>
          </cell>
          <cell r="N75">
            <v>0</v>
          </cell>
          <cell r="O75">
            <v>0</v>
          </cell>
        </row>
        <row r="76">
          <cell r="C76">
            <v>0</v>
          </cell>
          <cell r="E76">
            <v>0</v>
          </cell>
          <cell r="N76">
            <v>0</v>
          </cell>
          <cell r="O76">
            <v>0</v>
          </cell>
        </row>
        <row r="77">
          <cell r="C77">
            <v>5</v>
          </cell>
          <cell r="E77">
            <v>5</v>
          </cell>
          <cell r="N77">
            <v>0</v>
          </cell>
          <cell r="O77">
            <v>5</v>
          </cell>
        </row>
        <row r="78">
          <cell r="C78">
            <v>0</v>
          </cell>
          <cell r="E78">
            <v>0</v>
          </cell>
          <cell r="N78">
            <v>0</v>
          </cell>
          <cell r="O78">
            <v>0</v>
          </cell>
        </row>
        <row r="79">
          <cell r="C79">
            <v>0</v>
          </cell>
          <cell r="E79">
            <v>0</v>
          </cell>
          <cell r="N79">
            <v>0</v>
          </cell>
          <cell r="O79">
            <v>0</v>
          </cell>
        </row>
        <row r="80">
          <cell r="C80">
            <v>0</v>
          </cell>
          <cell r="E80">
            <v>0</v>
          </cell>
          <cell r="N80">
            <v>0</v>
          </cell>
          <cell r="O80">
            <v>0</v>
          </cell>
        </row>
        <row r="81">
          <cell r="C81">
            <v>0</v>
          </cell>
          <cell r="E81">
            <v>0</v>
          </cell>
          <cell r="N81">
            <v>0</v>
          </cell>
          <cell r="O81">
            <v>0</v>
          </cell>
        </row>
        <row r="82">
          <cell r="C82">
            <v>34</v>
          </cell>
          <cell r="D82">
            <v>5</v>
          </cell>
          <cell r="E82">
            <v>29</v>
          </cell>
          <cell r="M82">
            <v>0</v>
          </cell>
          <cell r="N82">
            <v>5</v>
          </cell>
          <cell r="O82">
            <v>34</v>
          </cell>
        </row>
      </sheetData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32"/>
  <sheetViews>
    <sheetView showGridLines="0" topLeftCell="B1" workbookViewId="0">
      <pane xSplit="2" ySplit="9" topLeftCell="D19" activePane="bottomRight" state="frozen"/>
      <selection activeCell="B1" sqref="B1"/>
      <selection pane="topRight" activeCell="D1" sqref="D1"/>
      <selection pane="bottomLeft" activeCell="B10" sqref="B10"/>
      <selection pane="bottomRight" activeCell="D27" sqref="D27"/>
    </sheetView>
  </sheetViews>
  <sheetFormatPr defaultColWidth="9.1796875" defaultRowHeight="15.5" x14ac:dyDescent="0.35"/>
  <cols>
    <col min="1" max="1" width="2" style="67" customWidth="1"/>
    <col min="2" max="2" width="31.453125" style="67" customWidth="1"/>
    <col min="3" max="3" width="9.1796875" style="67"/>
    <col min="4" max="4" width="15.54296875" style="67" customWidth="1"/>
    <col min="5" max="5" width="12" style="67" customWidth="1"/>
    <col min="6" max="6" width="14.1796875" style="67" customWidth="1"/>
    <col min="7" max="7" width="7.81640625" style="67" customWidth="1"/>
    <col min="8" max="8" width="7.1796875" style="67" customWidth="1"/>
    <col min="9" max="9" width="7.81640625" style="67" customWidth="1"/>
    <col min="10" max="10" width="13" style="67" customWidth="1"/>
    <col min="11" max="11" width="9.81640625" style="67" customWidth="1"/>
    <col min="12" max="12" width="9.1796875" style="67" customWidth="1"/>
    <col min="13" max="13" width="25.81640625" style="67" customWidth="1"/>
    <col min="14" max="16384" width="9.1796875" style="67"/>
  </cols>
  <sheetData>
    <row r="1" spans="2:13" ht="3" customHeight="1" x14ac:dyDescent="0.35">
      <c r="B1" s="98"/>
    </row>
    <row r="2" spans="2:13" x14ac:dyDescent="0.35">
      <c r="B2" s="303" t="s">
        <v>490</v>
      </c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3"/>
    </row>
    <row r="3" spans="2:13" x14ac:dyDescent="0.35">
      <c r="B3" s="303" t="s">
        <v>609</v>
      </c>
      <c r="C3" s="303"/>
      <c r="D3" s="303"/>
      <c r="E3" s="303"/>
      <c r="F3" s="303"/>
      <c r="G3" s="303"/>
      <c r="H3" s="303"/>
      <c r="I3" s="303"/>
      <c r="J3" s="303"/>
      <c r="K3" s="303"/>
      <c r="L3" s="303"/>
      <c r="M3" s="303"/>
    </row>
    <row r="4" spans="2:13" x14ac:dyDescent="0.35">
      <c r="B4" s="303" t="s">
        <v>491</v>
      </c>
      <c r="C4" s="303"/>
      <c r="D4" s="303"/>
      <c r="E4" s="303"/>
      <c r="F4" s="303"/>
      <c r="G4" s="303"/>
      <c r="H4" s="303"/>
      <c r="I4" s="303"/>
      <c r="J4" s="303"/>
      <c r="K4" s="303"/>
      <c r="L4" s="303"/>
      <c r="M4" s="303"/>
    </row>
    <row r="5" spans="2:13" x14ac:dyDescent="0.35">
      <c r="B5" s="302" t="s">
        <v>492</v>
      </c>
      <c r="C5" s="302"/>
      <c r="D5" s="302"/>
      <c r="E5" s="302"/>
      <c r="F5" s="303" t="s">
        <v>493</v>
      </c>
      <c r="G5" s="303"/>
      <c r="H5" s="303"/>
      <c r="I5" s="303"/>
      <c r="J5" s="303"/>
      <c r="K5" s="307" t="s">
        <v>681</v>
      </c>
      <c r="L5" s="308"/>
      <c r="M5" s="309"/>
    </row>
    <row r="6" spans="2:13" x14ac:dyDescent="0.35">
      <c r="B6" s="302" t="s">
        <v>494</v>
      </c>
      <c r="C6" s="302"/>
      <c r="D6" s="302"/>
      <c r="E6" s="302"/>
      <c r="F6" s="303" t="s">
        <v>495</v>
      </c>
      <c r="G6" s="303"/>
      <c r="H6" s="303"/>
      <c r="I6" s="303"/>
      <c r="J6" s="303"/>
      <c r="K6" s="304" t="s">
        <v>496</v>
      </c>
      <c r="L6" s="304"/>
      <c r="M6" s="304"/>
    </row>
    <row r="7" spans="2:13" x14ac:dyDescent="0.35">
      <c r="B7" s="305" t="s">
        <v>444</v>
      </c>
      <c r="C7" s="305" t="s">
        <v>122</v>
      </c>
      <c r="D7" s="99" t="s">
        <v>48</v>
      </c>
      <c r="E7" s="99" t="s">
        <v>445</v>
      </c>
      <c r="F7" s="99" t="s">
        <v>0</v>
      </c>
      <c r="G7" s="306">
        <v>46054</v>
      </c>
      <c r="H7" s="305"/>
      <c r="I7" s="305" t="s">
        <v>125</v>
      </c>
      <c r="J7" s="305" t="s">
        <v>446</v>
      </c>
      <c r="K7" s="100">
        <v>46082</v>
      </c>
      <c r="L7" s="100">
        <f>K7+31</f>
        <v>46113</v>
      </c>
      <c r="M7" s="305" t="s">
        <v>1</v>
      </c>
    </row>
    <row r="8" spans="2:13" x14ac:dyDescent="0.35">
      <c r="B8" s="305"/>
      <c r="C8" s="305"/>
      <c r="D8" s="99" t="s">
        <v>124</v>
      </c>
      <c r="E8" s="99" t="s">
        <v>447</v>
      </c>
      <c r="F8" s="99" t="s">
        <v>448</v>
      </c>
      <c r="G8" s="305" t="s">
        <v>443</v>
      </c>
      <c r="H8" s="305" t="s">
        <v>449</v>
      </c>
      <c r="I8" s="305"/>
      <c r="J8" s="305"/>
      <c r="K8" s="305" t="s">
        <v>443</v>
      </c>
      <c r="L8" s="305" t="s">
        <v>443</v>
      </c>
      <c r="M8" s="305"/>
    </row>
    <row r="9" spans="2:13" x14ac:dyDescent="0.35">
      <c r="B9" s="305"/>
      <c r="C9" s="305"/>
      <c r="D9" s="101"/>
      <c r="E9" s="100">
        <v>46023</v>
      </c>
      <c r="F9" s="100" t="s">
        <v>679</v>
      </c>
      <c r="G9" s="305"/>
      <c r="H9" s="305"/>
      <c r="I9" s="305"/>
      <c r="J9" s="305"/>
      <c r="K9" s="305"/>
      <c r="L9" s="305"/>
      <c r="M9" s="305"/>
    </row>
    <row r="10" spans="2:13" x14ac:dyDescent="0.35">
      <c r="B10" s="102" t="s">
        <v>450</v>
      </c>
      <c r="C10" s="103" t="s">
        <v>58</v>
      </c>
      <c r="D10" s="104">
        <v>74</v>
      </c>
      <c r="E10" s="104">
        <v>54</v>
      </c>
      <c r="F10" s="104">
        <f>D10-E10</f>
        <v>20</v>
      </c>
      <c r="G10" s="105">
        <v>20</v>
      </c>
      <c r="H10" s="105">
        <v>8</v>
      </c>
      <c r="I10" s="105">
        <v>12</v>
      </c>
      <c r="J10" s="136">
        <f>E10+H10</f>
        <v>62</v>
      </c>
      <c r="K10" s="105"/>
      <c r="L10" s="105"/>
      <c r="M10" s="103"/>
    </row>
    <row r="11" spans="2:13" x14ac:dyDescent="0.35">
      <c r="B11" s="106" t="s">
        <v>129</v>
      </c>
      <c r="C11" s="107" t="s">
        <v>58</v>
      </c>
      <c r="D11" s="108">
        <v>74</v>
      </c>
      <c r="E11" s="108">
        <v>54</v>
      </c>
      <c r="F11" s="108">
        <f>D11-E11</f>
        <v>20</v>
      </c>
      <c r="G11" s="107">
        <v>20</v>
      </c>
      <c r="H11" s="107"/>
      <c r="I11" s="109">
        <v>8</v>
      </c>
      <c r="J11" s="108">
        <f t="shared" ref="J11:J26" si="0">E11+H11</f>
        <v>54</v>
      </c>
      <c r="K11" s="109"/>
      <c r="L11" s="109"/>
      <c r="M11" s="107"/>
    </row>
    <row r="12" spans="2:13" x14ac:dyDescent="0.35">
      <c r="B12" s="110" t="s">
        <v>451</v>
      </c>
      <c r="C12" s="111" t="s">
        <v>59</v>
      </c>
      <c r="D12" s="112">
        <v>196</v>
      </c>
      <c r="E12" s="112">
        <v>205</v>
      </c>
      <c r="F12" s="111">
        <f>D12-E12</f>
        <v>-9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ht="46.5" x14ac:dyDescent="0.35">
      <c r="B13" s="113" t="s">
        <v>452</v>
      </c>
      <c r="C13" s="114" t="s">
        <v>453</v>
      </c>
      <c r="D13" s="115">
        <v>196</v>
      </c>
      <c r="E13" s="115">
        <v>134</v>
      </c>
      <c r="F13" s="111">
        <f>D13-E13</f>
        <v>62</v>
      </c>
      <c r="G13" s="114">
        <v>15</v>
      </c>
      <c r="H13" s="114">
        <v>0</v>
      </c>
      <c r="I13" s="114">
        <v>0</v>
      </c>
      <c r="J13" s="114">
        <f t="shared" si="0"/>
        <v>134</v>
      </c>
      <c r="K13" s="111">
        <v>25</v>
      </c>
      <c r="L13" s="111">
        <v>15</v>
      </c>
      <c r="M13" s="114" t="s">
        <v>497</v>
      </c>
    </row>
    <row r="14" spans="2:13" x14ac:dyDescent="0.35">
      <c r="B14" s="116" t="s">
        <v>14</v>
      </c>
      <c r="C14" s="117"/>
      <c r="D14" s="118"/>
      <c r="E14" s="118"/>
      <c r="F14" s="119"/>
      <c r="G14" s="119"/>
      <c r="H14" s="119"/>
      <c r="I14" s="119">
        <v>0</v>
      </c>
      <c r="J14" s="119">
        <f t="shared" si="0"/>
        <v>0</v>
      </c>
      <c r="K14" s="117"/>
      <c r="L14" s="117"/>
      <c r="M14" s="119"/>
    </row>
    <row r="15" spans="2:13" x14ac:dyDescent="0.35">
      <c r="B15" s="120" t="s">
        <v>454</v>
      </c>
      <c r="C15" s="121" t="s">
        <v>455</v>
      </c>
      <c r="D15" s="121">
        <v>196</v>
      </c>
      <c r="E15" s="121">
        <v>168</v>
      </c>
      <c r="F15" s="121">
        <f>D15-E15</f>
        <v>28</v>
      </c>
      <c r="G15" s="121"/>
      <c r="H15" s="121"/>
      <c r="I15" s="121"/>
      <c r="J15" s="121">
        <f>E15+H15</f>
        <v>168</v>
      </c>
      <c r="K15" s="121"/>
      <c r="L15" s="121"/>
      <c r="M15" s="121"/>
    </row>
    <row r="16" spans="2:13" x14ac:dyDescent="0.35">
      <c r="B16" s="122" t="s">
        <v>456</v>
      </c>
      <c r="C16" s="121" t="s">
        <v>453</v>
      </c>
      <c r="D16" s="121">
        <v>196</v>
      </c>
      <c r="E16" s="121">
        <v>116</v>
      </c>
      <c r="F16" s="121">
        <f>D16-E16</f>
        <v>80</v>
      </c>
      <c r="G16" s="121">
        <v>15</v>
      </c>
      <c r="H16" s="121">
        <v>1</v>
      </c>
      <c r="I16" s="121">
        <v>2</v>
      </c>
      <c r="J16" s="123">
        <f>E16+H16</f>
        <v>117</v>
      </c>
      <c r="K16" s="121">
        <v>25</v>
      </c>
      <c r="L16" s="121">
        <v>20</v>
      </c>
      <c r="M16" s="124"/>
    </row>
    <row r="17" spans="2:13" x14ac:dyDescent="0.35">
      <c r="B17" s="132" t="s">
        <v>14</v>
      </c>
      <c r="C17" s="133"/>
      <c r="D17" s="134"/>
      <c r="E17" s="134"/>
      <c r="F17" s="134"/>
      <c r="G17" s="134"/>
      <c r="H17" s="134"/>
      <c r="I17" s="134">
        <v>2</v>
      </c>
      <c r="J17" s="134">
        <f t="shared" si="0"/>
        <v>0</v>
      </c>
      <c r="K17" s="134"/>
      <c r="L17" s="134"/>
      <c r="M17" s="134"/>
    </row>
    <row r="18" spans="2:13" ht="17.25" customHeight="1" x14ac:dyDescent="0.35">
      <c r="B18" s="125" t="s">
        <v>459</v>
      </c>
      <c r="C18" s="126" t="s">
        <v>58</v>
      </c>
      <c r="D18" s="127">
        <v>2272</v>
      </c>
      <c r="E18" s="127">
        <v>1075</v>
      </c>
      <c r="F18" s="127">
        <f t="shared" ref="F18:F24" si="1">D18-E18</f>
        <v>1197</v>
      </c>
      <c r="G18" s="126"/>
      <c r="H18" s="126"/>
      <c r="I18" s="126"/>
      <c r="J18" s="127">
        <f t="shared" si="0"/>
        <v>1075</v>
      </c>
      <c r="K18" s="126"/>
      <c r="L18" s="126"/>
      <c r="M18" s="126"/>
    </row>
    <row r="19" spans="2:13" x14ac:dyDescent="0.35">
      <c r="B19" s="125" t="s">
        <v>52</v>
      </c>
      <c r="C19" s="126" t="s">
        <v>58</v>
      </c>
      <c r="D19" s="127">
        <v>75</v>
      </c>
      <c r="E19" s="127">
        <v>42</v>
      </c>
      <c r="F19" s="128">
        <f t="shared" si="1"/>
        <v>33</v>
      </c>
      <c r="G19" s="126"/>
      <c r="H19" s="126"/>
      <c r="I19" s="126"/>
      <c r="J19" s="127">
        <f t="shared" si="0"/>
        <v>42</v>
      </c>
      <c r="K19" s="126"/>
      <c r="L19" s="126"/>
      <c r="M19" s="126"/>
    </row>
    <row r="20" spans="2:13" x14ac:dyDescent="0.35">
      <c r="B20" s="125" t="s">
        <v>457</v>
      </c>
      <c r="C20" s="126" t="s">
        <v>53</v>
      </c>
      <c r="D20" s="127">
        <v>7004</v>
      </c>
      <c r="E20" s="127">
        <v>5685</v>
      </c>
      <c r="F20" s="126">
        <f t="shared" si="1"/>
        <v>1319</v>
      </c>
      <c r="G20" s="126"/>
      <c r="H20" s="126"/>
      <c r="I20" s="126"/>
      <c r="J20" s="127">
        <f t="shared" si="0"/>
        <v>5685</v>
      </c>
      <c r="K20" s="126"/>
      <c r="L20" s="126"/>
      <c r="M20" s="126"/>
    </row>
    <row r="21" spans="2:13" x14ac:dyDescent="0.35">
      <c r="B21" s="125" t="s">
        <v>458</v>
      </c>
      <c r="C21" s="126" t="s">
        <v>362</v>
      </c>
      <c r="D21" s="129">
        <v>1</v>
      </c>
      <c r="E21" s="129">
        <v>0.55000000000000004</v>
      </c>
      <c r="F21" s="130">
        <f t="shared" si="1"/>
        <v>0.44999999999999996</v>
      </c>
      <c r="G21" s="126"/>
      <c r="H21" s="126"/>
      <c r="I21" s="126"/>
      <c r="J21" s="129">
        <f t="shared" si="0"/>
        <v>0.55000000000000004</v>
      </c>
      <c r="K21" s="126"/>
      <c r="L21" s="126"/>
      <c r="M21" s="126"/>
    </row>
    <row r="22" spans="2:13" x14ac:dyDescent="0.35">
      <c r="B22" s="125" t="s">
        <v>439</v>
      </c>
      <c r="C22" s="126" t="s">
        <v>58</v>
      </c>
      <c r="D22" s="127">
        <v>74</v>
      </c>
      <c r="E22" s="127"/>
      <c r="F22" s="127">
        <f t="shared" si="1"/>
        <v>74</v>
      </c>
      <c r="G22" s="127">
        <v>12</v>
      </c>
      <c r="H22" s="127"/>
      <c r="I22" s="127">
        <v>9</v>
      </c>
      <c r="J22" s="127">
        <f t="shared" si="0"/>
        <v>0</v>
      </c>
      <c r="K22" s="127">
        <v>15</v>
      </c>
      <c r="L22" s="127">
        <v>20</v>
      </c>
      <c r="M22" s="135"/>
    </row>
    <row r="23" spans="2:13" x14ac:dyDescent="0.35">
      <c r="B23" s="125" t="s">
        <v>460</v>
      </c>
      <c r="C23" s="126" t="s">
        <v>462</v>
      </c>
      <c r="D23" s="126">
        <v>47</v>
      </c>
      <c r="E23" s="126"/>
      <c r="F23" s="126">
        <f t="shared" si="1"/>
        <v>47</v>
      </c>
      <c r="G23" s="126"/>
      <c r="H23" s="126"/>
      <c r="I23" s="126"/>
      <c r="J23" s="126">
        <f t="shared" si="0"/>
        <v>0</v>
      </c>
      <c r="K23" s="126"/>
      <c r="L23" s="126"/>
      <c r="M23" s="135"/>
    </row>
    <row r="24" spans="2:13" x14ac:dyDescent="0.35">
      <c r="B24" s="125" t="s">
        <v>461</v>
      </c>
      <c r="C24" s="126" t="s">
        <v>462</v>
      </c>
      <c r="D24" s="126">
        <v>7</v>
      </c>
      <c r="E24" s="126"/>
      <c r="F24" s="126">
        <f t="shared" si="1"/>
        <v>7</v>
      </c>
      <c r="G24" s="126"/>
      <c r="H24" s="126"/>
      <c r="I24" s="126"/>
      <c r="J24" s="126">
        <f t="shared" si="0"/>
        <v>0</v>
      </c>
      <c r="K24" s="126"/>
      <c r="L24" s="126"/>
      <c r="M24" s="131"/>
    </row>
    <row r="25" spans="2:13" x14ac:dyDescent="0.35">
      <c r="B25" s="132" t="s">
        <v>14</v>
      </c>
      <c r="C25" s="133"/>
      <c r="D25" s="134"/>
      <c r="E25" s="134"/>
      <c r="F25" s="134"/>
      <c r="G25" s="134">
        <v>2</v>
      </c>
      <c r="H25" s="134">
        <v>1</v>
      </c>
      <c r="I25" s="134">
        <v>1</v>
      </c>
      <c r="J25" s="134"/>
      <c r="K25" s="134">
        <v>2</v>
      </c>
      <c r="L25" s="134">
        <v>3</v>
      </c>
      <c r="M25" s="134"/>
    </row>
    <row r="26" spans="2:13" x14ac:dyDescent="0.35">
      <c r="B26" s="125" t="s">
        <v>463</v>
      </c>
      <c r="C26" s="126" t="s">
        <v>58</v>
      </c>
      <c r="D26" s="127">
        <v>74</v>
      </c>
      <c r="E26" s="127"/>
      <c r="F26" s="128">
        <f t="shared" ref="F26" si="2">D26-E26</f>
        <v>74</v>
      </c>
      <c r="G26" s="126"/>
      <c r="H26" s="126"/>
      <c r="I26" s="126"/>
      <c r="J26" s="127">
        <f t="shared" si="0"/>
        <v>0</v>
      </c>
      <c r="K26" s="126"/>
      <c r="L26" s="126"/>
      <c r="M26" s="135"/>
    </row>
    <row r="27" spans="2:13" x14ac:dyDescent="0.35">
      <c r="B27" s="132" t="s">
        <v>14</v>
      </c>
      <c r="C27" s="133"/>
      <c r="D27" s="134"/>
      <c r="E27" s="134"/>
      <c r="F27" s="134"/>
      <c r="G27" s="134"/>
      <c r="H27" s="134"/>
      <c r="I27" s="134"/>
      <c r="J27" s="134"/>
      <c r="K27" s="134"/>
      <c r="L27" s="134"/>
      <c r="M27" s="134"/>
    </row>
    <row r="32" spans="2:13" x14ac:dyDescent="0.35">
      <c r="E32" s="67">
        <f>74*1.01</f>
        <v>74.739999999999995</v>
      </c>
    </row>
  </sheetData>
  <mergeCells count="19">
    <mergeCell ref="B2:M2"/>
    <mergeCell ref="B3:M3"/>
    <mergeCell ref="B4:M4"/>
    <mergeCell ref="B5:E5"/>
    <mergeCell ref="F5:J5"/>
    <mergeCell ref="K5:M5"/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112" workbookViewId="0">
      <selection activeCell="F122" sqref="F122"/>
    </sheetView>
  </sheetViews>
  <sheetFormatPr defaultColWidth="9.1796875" defaultRowHeight="14.5" x14ac:dyDescent="0.35"/>
  <cols>
    <col min="1" max="1" width="7.81640625" style="68" customWidth="1"/>
    <col min="2" max="2" width="9.1796875" style="68"/>
    <col min="3" max="3" width="11.81640625" style="68" customWidth="1"/>
    <col min="4" max="4" width="14" style="68" customWidth="1"/>
    <col min="5" max="5" width="18.453125" style="68" customWidth="1"/>
    <col min="6" max="6" width="20.1796875" style="94" customWidth="1"/>
    <col min="7" max="7" width="21.453125" style="233" bestFit="1" customWidth="1"/>
    <col min="8" max="8" width="10.453125" style="94" customWidth="1"/>
    <col min="9" max="9" width="11.453125" style="68" customWidth="1"/>
    <col min="10" max="10" width="23.1796875" style="68" bestFit="1" customWidth="1"/>
    <col min="11" max="11" width="18.54296875" style="68" customWidth="1"/>
    <col min="12" max="12" width="22" customWidth="1"/>
    <col min="13" max="16384" width="9.1796875" style="68"/>
  </cols>
  <sheetData>
    <row r="1" spans="1:12" ht="15.5" x14ac:dyDescent="0.35">
      <c r="A1" s="310" t="str">
        <f>[79]Earthing!A1</f>
        <v>KEC International Limited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</row>
    <row r="2" spans="1:12" ht="15.5" x14ac:dyDescent="0.35">
      <c r="A2" s="310" t="s">
        <v>498</v>
      </c>
      <c r="B2" s="310"/>
      <c r="C2" s="310"/>
      <c r="D2" s="310"/>
      <c r="E2" s="310"/>
      <c r="F2" s="310"/>
      <c r="G2" s="310"/>
      <c r="H2" s="310"/>
      <c r="I2" s="310"/>
      <c r="J2" s="310"/>
      <c r="K2" s="310"/>
      <c r="L2" s="310"/>
    </row>
    <row r="3" spans="1:12" ht="15.5" x14ac:dyDescent="0.35">
      <c r="A3" s="69" t="s">
        <v>465</v>
      </c>
      <c r="B3" s="69"/>
      <c r="C3" s="69"/>
      <c r="D3" s="69"/>
      <c r="E3" s="69"/>
      <c r="F3" s="69"/>
      <c r="G3" s="227"/>
      <c r="H3" s="137">
        <f>SUBTOTAL(9,H5:H87)</f>
        <v>3384.8591189999984</v>
      </c>
      <c r="I3" s="137">
        <f>SUBTOTAL(9,I5:I87)</f>
        <v>356.76415114259999</v>
      </c>
      <c r="J3" s="69"/>
      <c r="K3" s="70">
        <f ca="1">TODAY()-1</f>
        <v>46061</v>
      </c>
      <c r="L3" s="71"/>
    </row>
    <row r="4" spans="1:12" ht="36" customHeight="1" x14ac:dyDescent="0.35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228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5" x14ac:dyDescent="0.35">
      <c r="A5" s="79">
        <v>1</v>
      </c>
      <c r="B5" s="79"/>
      <c r="C5" s="80" t="s">
        <v>118</v>
      </c>
      <c r="D5" s="79" t="s">
        <v>82</v>
      </c>
      <c r="E5" s="285">
        <v>45903</v>
      </c>
      <c r="F5" s="285">
        <v>45922</v>
      </c>
      <c r="G5" s="229" t="s">
        <v>553</v>
      </c>
      <c r="H5" s="138">
        <v>59.500628000000006</v>
      </c>
      <c r="I5" s="81">
        <f>10540*H5/10^5</f>
        <v>6.2713661912000003</v>
      </c>
      <c r="J5" s="79" t="s">
        <v>602</v>
      </c>
      <c r="K5" s="82" t="s">
        <v>108</v>
      </c>
      <c r="L5" s="83"/>
    </row>
    <row r="6" spans="1:12" s="84" customFormat="1" ht="15.5" x14ac:dyDescent="0.35">
      <c r="A6" s="79">
        <f t="shared" ref="A6:A69" si="0">A5+1</f>
        <v>2</v>
      </c>
      <c r="B6" s="79"/>
      <c r="C6" s="85" t="s">
        <v>499</v>
      </c>
      <c r="D6" s="79" t="s">
        <v>3</v>
      </c>
      <c r="E6" s="285">
        <v>45859</v>
      </c>
      <c r="F6" s="285">
        <v>45868</v>
      </c>
      <c r="G6" s="229" t="s">
        <v>553</v>
      </c>
      <c r="H6" s="138">
        <v>36.159756000000009</v>
      </c>
      <c r="I6" s="81">
        <f t="shared" ref="I6:I69" si="1">10540*H6/10^5</f>
        <v>3.8112382824000011</v>
      </c>
      <c r="J6" s="79" t="s">
        <v>602</v>
      </c>
      <c r="K6" s="82" t="s">
        <v>108</v>
      </c>
      <c r="L6" s="83"/>
    </row>
    <row r="7" spans="1:12" s="84" customFormat="1" ht="15.5" x14ac:dyDescent="0.35">
      <c r="A7" s="79">
        <f t="shared" si="0"/>
        <v>3</v>
      </c>
      <c r="B7" s="79"/>
      <c r="C7" s="80" t="s">
        <v>500</v>
      </c>
      <c r="D7" s="79" t="s">
        <v>3</v>
      </c>
      <c r="E7" s="285">
        <v>45870</v>
      </c>
      <c r="F7" s="285">
        <v>45882</v>
      </c>
      <c r="G7" s="229" t="s">
        <v>553</v>
      </c>
      <c r="H7" s="138">
        <v>36.159756000000009</v>
      </c>
      <c r="I7" s="81">
        <f t="shared" si="1"/>
        <v>3.8112382824000011</v>
      </c>
      <c r="J7" s="79" t="s">
        <v>602</v>
      </c>
      <c r="K7" s="82" t="s">
        <v>108</v>
      </c>
      <c r="L7" s="83"/>
    </row>
    <row r="8" spans="1:12" s="84" customFormat="1" ht="15.5" x14ac:dyDescent="0.35">
      <c r="A8" s="79">
        <f t="shared" si="0"/>
        <v>4</v>
      </c>
      <c r="B8" s="79"/>
      <c r="C8" s="85" t="s">
        <v>501</v>
      </c>
      <c r="D8" s="79" t="s">
        <v>2</v>
      </c>
      <c r="E8" s="285">
        <v>45883</v>
      </c>
      <c r="F8" s="285">
        <v>45900</v>
      </c>
      <c r="G8" s="229" t="s">
        <v>553</v>
      </c>
      <c r="H8" s="138">
        <v>37.931088000000003</v>
      </c>
      <c r="I8" s="81">
        <f t="shared" si="1"/>
        <v>3.9979366752000001</v>
      </c>
      <c r="J8" s="79" t="s">
        <v>602</v>
      </c>
      <c r="K8" s="82" t="s">
        <v>108</v>
      </c>
      <c r="L8" s="83"/>
    </row>
    <row r="9" spans="1:12" s="84" customFormat="1" ht="15.5" x14ac:dyDescent="0.35">
      <c r="A9" s="79">
        <f t="shared" si="0"/>
        <v>5</v>
      </c>
      <c r="B9" s="79"/>
      <c r="C9" s="85" t="s">
        <v>502</v>
      </c>
      <c r="D9" s="79" t="s">
        <v>3</v>
      </c>
      <c r="E9" s="285">
        <v>45845</v>
      </c>
      <c r="F9" s="285">
        <v>45859</v>
      </c>
      <c r="G9" s="229" t="s">
        <v>553</v>
      </c>
      <c r="H9" s="138">
        <v>36.159756000000009</v>
      </c>
      <c r="I9" s="81">
        <f t="shared" si="1"/>
        <v>3.8112382824000011</v>
      </c>
      <c r="J9" s="79" t="s">
        <v>602</v>
      </c>
      <c r="K9" s="82" t="s">
        <v>108</v>
      </c>
      <c r="L9" s="83"/>
    </row>
    <row r="10" spans="1:12" s="84" customFormat="1" ht="15.5" x14ac:dyDescent="0.35">
      <c r="A10" s="79">
        <f t="shared" si="0"/>
        <v>6</v>
      </c>
      <c r="B10" s="79"/>
      <c r="C10" s="85" t="s">
        <v>119</v>
      </c>
      <c r="D10" s="79" t="s">
        <v>82</v>
      </c>
      <c r="E10" s="285">
        <v>45922</v>
      </c>
      <c r="F10" s="285">
        <v>45938</v>
      </c>
      <c r="G10" s="229" t="s">
        <v>553</v>
      </c>
      <c r="H10" s="138">
        <v>59.500628000000006</v>
      </c>
      <c r="I10" s="81">
        <f t="shared" si="1"/>
        <v>6.2713661912000003</v>
      </c>
      <c r="J10" s="79" t="s">
        <v>602</v>
      </c>
      <c r="K10" s="82" t="s">
        <v>108</v>
      </c>
      <c r="L10" s="83"/>
    </row>
    <row r="11" spans="1:12" s="84" customFormat="1" ht="15.5" x14ac:dyDescent="0.35">
      <c r="A11" s="79">
        <f t="shared" si="0"/>
        <v>7</v>
      </c>
      <c r="B11" s="79"/>
      <c r="C11" s="85" t="s">
        <v>503</v>
      </c>
      <c r="D11" s="79" t="s">
        <v>4</v>
      </c>
      <c r="E11" s="285">
        <v>45824</v>
      </c>
      <c r="F11" s="285">
        <v>45828</v>
      </c>
      <c r="G11" s="229" t="s">
        <v>554</v>
      </c>
      <c r="H11" s="138">
        <v>34.789810000000003</v>
      </c>
      <c r="I11" s="81">
        <f t="shared" si="1"/>
        <v>3.6668459740000001</v>
      </c>
      <c r="J11" s="79" t="s">
        <v>602</v>
      </c>
      <c r="K11" s="82" t="s">
        <v>108</v>
      </c>
      <c r="L11" s="83"/>
    </row>
    <row r="12" spans="1:12" s="88" customFormat="1" ht="15.5" x14ac:dyDescent="0.35">
      <c r="A12" s="79">
        <f t="shared" si="0"/>
        <v>8</v>
      </c>
      <c r="B12" s="79"/>
      <c r="C12" s="85" t="s">
        <v>504</v>
      </c>
      <c r="D12" s="86" t="s">
        <v>3</v>
      </c>
      <c r="E12" s="285">
        <v>45819</v>
      </c>
      <c r="F12" s="285">
        <v>45823</v>
      </c>
      <c r="G12" s="229" t="s">
        <v>554</v>
      </c>
      <c r="H12" s="138">
        <v>36.159756000000009</v>
      </c>
      <c r="I12" s="81">
        <f t="shared" si="1"/>
        <v>3.8112382824000011</v>
      </c>
      <c r="J12" s="79" t="s">
        <v>602</v>
      </c>
      <c r="K12" s="82" t="s">
        <v>108</v>
      </c>
      <c r="L12" s="87"/>
    </row>
    <row r="13" spans="1:12" s="84" customFormat="1" ht="15.5" x14ac:dyDescent="0.35">
      <c r="A13" s="79">
        <f t="shared" si="0"/>
        <v>9</v>
      </c>
      <c r="B13" s="79"/>
      <c r="C13" s="85" t="s">
        <v>505</v>
      </c>
      <c r="D13" s="86" t="s">
        <v>3</v>
      </c>
      <c r="E13" s="285">
        <v>45804</v>
      </c>
      <c r="F13" s="285">
        <v>45811</v>
      </c>
      <c r="G13" s="229" t="s">
        <v>554</v>
      </c>
      <c r="H13" s="138">
        <v>36.159756000000009</v>
      </c>
      <c r="I13" s="81">
        <f t="shared" si="1"/>
        <v>3.8112382824000011</v>
      </c>
      <c r="J13" s="79" t="s">
        <v>602</v>
      </c>
      <c r="K13" s="82" t="s">
        <v>108</v>
      </c>
      <c r="L13" s="83"/>
    </row>
    <row r="14" spans="1:12" s="84" customFormat="1" ht="15.5" x14ac:dyDescent="0.35">
      <c r="A14" s="79">
        <f t="shared" si="0"/>
        <v>10</v>
      </c>
      <c r="B14" s="79"/>
      <c r="C14" s="85" t="s">
        <v>506</v>
      </c>
      <c r="D14" s="86" t="s">
        <v>47</v>
      </c>
      <c r="E14" s="285">
        <v>45794</v>
      </c>
      <c r="F14" s="285">
        <v>45803</v>
      </c>
      <c r="G14" s="229" t="s">
        <v>554</v>
      </c>
      <c r="H14" s="138">
        <v>43.804424000000004</v>
      </c>
      <c r="I14" s="81">
        <f t="shared" si="1"/>
        <v>4.6169862896000007</v>
      </c>
      <c r="J14" s="79" t="s">
        <v>607</v>
      </c>
      <c r="K14" s="82" t="s">
        <v>108</v>
      </c>
      <c r="L14" s="83"/>
    </row>
    <row r="15" spans="1:12" s="84" customFormat="1" ht="15.5" x14ac:dyDescent="0.35">
      <c r="A15" s="79">
        <f t="shared" si="0"/>
        <v>11</v>
      </c>
      <c r="B15" s="79"/>
      <c r="C15" s="85" t="s">
        <v>507</v>
      </c>
      <c r="D15" s="86" t="s">
        <v>47</v>
      </c>
      <c r="E15" s="285">
        <v>45812</v>
      </c>
      <c r="F15" s="285">
        <v>45818</v>
      </c>
      <c r="G15" s="229" t="s">
        <v>554</v>
      </c>
      <c r="H15" s="138">
        <v>43.804424000000004</v>
      </c>
      <c r="I15" s="81">
        <f t="shared" si="1"/>
        <v>4.6169862896000007</v>
      </c>
      <c r="J15" s="79" t="s">
        <v>602</v>
      </c>
      <c r="K15" s="82" t="s">
        <v>108</v>
      </c>
      <c r="L15" s="83"/>
    </row>
    <row r="16" spans="1:12" s="84" customFormat="1" ht="15.5" x14ac:dyDescent="0.35">
      <c r="A16" s="79">
        <f t="shared" si="0"/>
        <v>12</v>
      </c>
      <c r="B16" s="79"/>
      <c r="C16" s="85" t="s">
        <v>508</v>
      </c>
      <c r="D16" s="86" t="s">
        <v>3</v>
      </c>
      <c r="E16" s="285">
        <v>45897</v>
      </c>
      <c r="F16" s="285">
        <v>45925</v>
      </c>
      <c r="G16" s="230" t="s">
        <v>555</v>
      </c>
      <c r="H16" s="138">
        <v>36.159756000000009</v>
      </c>
      <c r="I16" s="81">
        <f t="shared" si="1"/>
        <v>3.8112382824000011</v>
      </c>
      <c r="J16" s="79" t="s">
        <v>602</v>
      </c>
      <c r="K16" s="82" t="s">
        <v>108</v>
      </c>
      <c r="L16" s="83"/>
    </row>
    <row r="17" spans="1:12" s="84" customFormat="1" ht="15.5" x14ac:dyDescent="0.35">
      <c r="A17" s="79">
        <f t="shared" si="0"/>
        <v>13</v>
      </c>
      <c r="B17" s="79"/>
      <c r="C17" s="85" t="s">
        <v>509</v>
      </c>
      <c r="D17" s="86" t="s">
        <v>2</v>
      </c>
      <c r="E17" s="285">
        <v>45685</v>
      </c>
      <c r="F17" s="285">
        <v>45689</v>
      </c>
      <c r="G17" s="226" t="s">
        <v>556</v>
      </c>
      <c r="H17" s="138">
        <v>37.931088000000003</v>
      </c>
      <c r="I17" s="81">
        <f t="shared" si="1"/>
        <v>3.9979366752000001</v>
      </c>
      <c r="J17" s="79" t="s">
        <v>607</v>
      </c>
      <c r="K17" s="82" t="s">
        <v>108</v>
      </c>
      <c r="L17" s="83"/>
    </row>
    <row r="18" spans="1:12" s="84" customFormat="1" ht="15.5" x14ac:dyDescent="0.35">
      <c r="A18" s="79">
        <f t="shared" si="0"/>
        <v>14</v>
      </c>
      <c r="B18" s="79"/>
      <c r="C18" s="85" t="s">
        <v>510</v>
      </c>
      <c r="D18" s="86" t="s">
        <v>2</v>
      </c>
      <c r="E18" s="285">
        <v>45690</v>
      </c>
      <c r="F18" s="285">
        <v>45693</v>
      </c>
      <c r="G18" s="226" t="s">
        <v>556</v>
      </c>
      <c r="H18" s="138">
        <v>37.931088000000003</v>
      </c>
      <c r="I18" s="81">
        <f t="shared" si="1"/>
        <v>3.9979366752000001</v>
      </c>
      <c r="J18" s="79" t="s">
        <v>607</v>
      </c>
      <c r="K18" s="82" t="s">
        <v>108</v>
      </c>
      <c r="L18" s="83"/>
    </row>
    <row r="19" spans="1:12" s="84" customFormat="1" ht="15.5" x14ac:dyDescent="0.35">
      <c r="A19" s="79">
        <f t="shared" si="0"/>
        <v>15</v>
      </c>
      <c r="B19" s="79"/>
      <c r="C19" s="85" t="s">
        <v>511</v>
      </c>
      <c r="D19" s="86" t="s">
        <v>3</v>
      </c>
      <c r="E19" s="285">
        <v>45676</v>
      </c>
      <c r="F19" s="285">
        <v>45680</v>
      </c>
      <c r="G19" s="226" t="s">
        <v>556</v>
      </c>
      <c r="H19" s="138">
        <v>36.159756000000009</v>
      </c>
      <c r="I19" s="81">
        <f t="shared" si="1"/>
        <v>3.8112382824000011</v>
      </c>
      <c r="J19" s="79" t="s">
        <v>607</v>
      </c>
      <c r="K19" s="82" t="s">
        <v>108</v>
      </c>
      <c r="L19" s="83"/>
    </row>
    <row r="20" spans="1:12" s="84" customFormat="1" ht="15.5" x14ac:dyDescent="0.35">
      <c r="A20" s="79">
        <f t="shared" si="0"/>
        <v>16</v>
      </c>
      <c r="B20" s="79"/>
      <c r="C20" s="85" t="s">
        <v>512</v>
      </c>
      <c r="D20" s="86" t="s">
        <v>3</v>
      </c>
      <c r="E20" s="285">
        <v>45681</v>
      </c>
      <c r="F20" s="285">
        <v>45684</v>
      </c>
      <c r="G20" s="226" t="s">
        <v>556</v>
      </c>
      <c r="H20" s="138">
        <v>36.159756000000009</v>
      </c>
      <c r="I20" s="81">
        <f t="shared" si="1"/>
        <v>3.8112382824000011</v>
      </c>
      <c r="J20" s="79" t="s">
        <v>607</v>
      </c>
      <c r="K20" s="82" t="s">
        <v>108</v>
      </c>
      <c r="L20" s="83"/>
    </row>
    <row r="21" spans="1:12" s="84" customFormat="1" ht="15.5" x14ac:dyDescent="0.35">
      <c r="A21" s="79">
        <f t="shared" si="0"/>
        <v>17</v>
      </c>
      <c r="B21" s="79"/>
      <c r="C21" s="85" t="s">
        <v>513</v>
      </c>
      <c r="D21" s="86" t="s">
        <v>3</v>
      </c>
      <c r="E21" s="285">
        <v>45777</v>
      </c>
      <c r="F21" s="285">
        <v>45784</v>
      </c>
      <c r="G21" s="226" t="s">
        <v>556</v>
      </c>
      <c r="H21" s="138">
        <v>36.159756000000009</v>
      </c>
      <c r="I21" s="81">
        <f t="shared" si="1"/>
        <v>3.8112382824000011</v>
      </c>
      <c r="J21" s="79" t="s">
        <v>607</v>
      </c>
      <c r="K21" s="82" t="s">
        <v>108</v>
      </c>
      <c r="L21" s="83"/>
    </row>
    <row r="22" spans="1:12" s="84" customFormat="1" ht="15.5" x14ac:dyDescent="0.35">
      <c r="A22" s="79">
        <f t="shared" si="0"/>
        <v>18</v>
      </c>
      <c r="B22" s="79"/>
      <c r="C22" s="85" t="s">
        <v>514</v>
      </c>
      <c r="D22" s="86" t="s">
        <v>2</v>
      </c>
      <c r="E22" s="285">
        <v>45785</v>
      </c>
      <c r="F22" s="285">
        <v>45793</v>
      </c>
      <c r="G22" s="226" t="s">
        <v>556</v>
      </c>
      <c r="H22" s="138">
        <v>37.931088000000003</v>
      </c>
      <c r="I22" s="81">
        <f t="shared" si="1"/>
        <v>3.9979366752000001</v>
      </c>
      <c r="J22" s="79" t="s">
        <v>607</v>
      </c>
      <c r="K22" s="82" t="s">
        <v>108</v>
      </c>
      <c r="L22" s="83"/>
    </row>
    <row r="23" spans="1:12" s="84" customFormat="1" ht="15.5" x14ac:dyDescent="0.35">
      <c r="A23" s="79">
        <f t="shared" si="0"/>
        <v>19</v>
      </c>
      <c r="B23" s="79"/>
      <c r="C23" s="85" t="s">
        <v>515</v>
      </c>
      <c r="D23" s="86" t="s">
        <v>3</v>
      </c>
      <c r="E23" s="285">
        <v>45694</v>
      </c>
      <c r="F23" s="285">
        <v>45698</v>
      </c>
      <c r="G23" s="226" t="s">
        <v>556</v>
      </c>
      <c r="H23" s="138">
        <v>36.159756000000009</v>
      </c>
      <c r="I23" s="81">
        <f t="shared" si="1"/>
        <v>3.8112382824000011</v>
      </c>
      <c r="J23" s="79" t="s">
        <v>607</v>
      </c>
      <c r="K23" s="82" t="s">
        <v>108</v>
      </c>
      <c r="L23" s="83"/>
    </row>
    <row r="24" spans="1:12" s="84" customFormat="1" ht="15.5" x14ac:dyDescent="0.35">
      <c r="A24" s="79">
        <f t="shared" si="0"/>
        <v>20</v>
      </c>
      <c r="B24" s="79"/>
      <c r="C24" s="85" t="s">
        <v>516</v>
      </c>
      <c r="D24" s="86" t="s">
        <v>2</v>
      </c>
      <c r="E24" s="285">
        <v>45699</v>
      </c>
      <c r="F24" s="285">
        <v>45703</v>
      </c>
      <c r="G24" s="226" t="s">
        <v>556</v>
      </c>
      <c r="H24" s="138">
        <v>37.931088000000003</v>
      </c>
      <c r="I24" s="81">
        <f t="shared" si="1"/>
        <v>3.9979366752000001</v>
      </c>
      <c r="J24" s="79" t="s">
        <v>607</v>
      </c>
      <c r="K24" s="82" t="s">
        <v>108</v>
      </c>
      <c r="L24" s="83"/>
    </row>
    <row r="25" spans="1:12" s="84" customFormat="1" ht="15.5" x14ac:dyDescent="0.35">
      <c r="A25" s="79">
        <f t="shared" si="0"/>
        <v>21</v>
      </c>
      <c r="B25" s="79"/>
      <c r="C25" s="85" t="s">
        <v>152</v>
      </c>
      <c r="D25" s="86" t="s">
        <v>2</v>
      </c>
      <c r="E25" s="285">
        <v>45704</v>
      </c>
      <c r="F25" s="285">
        <v>45707</v>
      </c>
      <c r="G25" s="226" t="s">
        <v>556</v>
      </c>
      <c r="H25" s="138">
        <v>37.931088000000003</v>
      </c>
      <c r="I25" s="81">
        <f t="shared" si="1"/>
        <v>3.9979366752000001</v>
      </c>
      <c r="J25" s="79" t="s">
        <v>607</v>
      </c>
      <c r="K25" s="82" t="s">
        <v>108</v>
      </c>
      <c r="L25" s="83"/>
    </row>
    <row r="26" spans="1:12" s="84" customFormat="1" ht="15.5" x14ac:dyDescent="0.35">
      <c r="A26" s="79">
        <f t="shared" si="0"/>
        <v>22</v>
      </c>
      <c r="B26" s="79"/>
      <c r="C26" s="85" t="s">
        <v>153</v>
      </c>
      <c r="D26" s="86" t="s">
        <v>3</v>
      </c>
      <c r="E26" s="285">
        <v>45708</v>
      </c>
      <c r="F26" s="285">
        <v>45711</v>
      </c>
      <c r="G26" s="226" t="s">
        <v>556</v>
      </c>
      <c r="H26" s="138">
        <v>36.159756000000009</v>
      </c>
      <c r="I26" s="81">
        <f t="shared" si="1"/>
        <v>3.8112382824000011</v>
      </c>
      <c r="J26" s="79" t="s">
        <v>607</v>
      </c>
      <c r="K26" s="82" t="s">
        <v>108</v>
      </c>
      <c r="L26" s="83"/>
    </row>
    <row r="27" spans="1:12" s="84" customFormat="1" ht="15.5" x14ac:dyDescent="0.35">
      <c r="A27" s="79">
        <f t="shared" si="0"/>
        <v>23</v>
      </c>
      <c r="B27" s="79"/>
      <c r="C27" s="85" t="s">
        <v>154</v>
      </c>
      <c r="D27" s="86" t="s">
        <v>2</v>
      </c>
      <c r="E27" s="285">
        <v>45717</v>
      </c>
      <c r="F27" s="285">
        <v>45720</v>
      </c>
      <c r="G27" s="226" t="s">
        <v>556</v>
      </c>
      <c r="H27" s="138">
        <v>37.931088000000003</v>
      </c>
      <c r="I27" s="81">
        <f t="shared" si="1"/>
        <v>3.9979366752000001</v>
      </c>
      <c r="J27" s="79" t="s">
        <v>607</v>
      </c>
      <c r="K27" s="82" t="s">
        <v>108</v>
      </c>
      <c r="L27" s="83"/>
    </row>
    <row r="28" spans="1:12" s="84" customFormat="1" ht="15.5" x14ac:dyDescent="0.35">
      <c r="A28" s="79">
        <f t="shared" si="0"/>
        <v>24</v>
      </c>
      <c r="B28" s="79"/>
      <c r="C28" s="85" t="s">
        <v>155</v>
      </c>
      <c r="D28" s="86" t="s">
        <v>4</v>
      </c>
      <c r="E28" s="285">
        <v>45721</v>
      </c>
      <c r="F28" s="285">
        <v>45724</v>
      </c>
      <c r="G28" s="226" t="s">
        <v>556</v>
      </c>
      <c r="H28" s="138">
        <v>34.789810000000003</v>
      </c>
      <c r="I28" s="81">
        <f t="shared" si="1"/>
        <v>3.6668459740000001</v>
      </c>
      <c r="J28" s="79" t="s">
        <v>607</v>
      </c>
      <c r="K28" s="82" t="s">
        <v>108</v>
      </c>
      <c r="L28" s="83"/>
    </row>
    <row r="29" spans="1:12" s="84" customFormat="1" x14ac:dyDescent="0.35">
      <c r="A29" s="79">
        <f t="shared" si="0"/>
        <v>25</v>
      </c>
      <c r="B29" s="79"/>
      <c r="C29" s="89" t="s">
        <v>156</v>
      </c>
      <c r="D29" s="86" t="s">
        <v>2</v>
      </c>
      <c r="E29" s="285">
        <v>45712</v>
      </c>
      <c r="F29" s="285">
        <v>45716</v>
      </c>
      <c r="G29" s="226" t="s">
        <v>556</v>
      </c>
      <c r="H29" s="138">
        <v>37.931088000000003</v>
      </c>
      <c r="I29" s="81">
        <f t="shared" si="1"/>
        <v>3.9979366752000001</v>
      </c>
      <c r="J29" s="79" t="s">
        <v>607</v>
      </c>
      <c r="K29" s="82" t="s">
        <v>108</v>
      </c>
      <c r="L29" s="90"/>
    </row>
    <row r="30" spans="1:12" s="84" customFormat="1" ht="15.5" x14ac:dyDescent="0.35">
      <c r="A30" s="79">
        <f t="shared" si="0"/>
        <v>26</v>
      </c>
      <c r="B30" s="79"/>
      <c r="C30" s="85" t="s">
        <v>157</v>
      </c>
      <c r="D30" s="86" t="s">
        <v>47</v>
      </c>
      <c r="E30" s="285">
        <v>45771</v>
      </c>
      <c r="F30" s="285">
        <v>45776</v>
      </c>
      <c r="G30" s="226" t="s">
        <v>556</v>
      </c>
      <c r="H30" s="138">
        <v>43.804424000000004</v>
      </c>
      <c r="I30" s="81">
        <f t="shared" si="1"/>
        <v>4.6169862896000007</v>
      </c>
      <c r="J30" s="79" t="s">
        <v>607</v>
      </c>
      <c r="K30" s="82" t="s">
        <v>108</v>
      </c>
      <c r="L30" s="83"/>
    </row>
    <row r="31" spans="1:12" s="84" customFormat="1" x14ac:dyDescent="0.35">
      <c r="A31" s="79">
        <f t="shared" si="0"/>
        <v>27</v>
      </c>
      <c r="B31" s="79"/>
      <c r="C31" s="89" t="s">
        <v>517</v>
      </c>
      <c r="D31" s="86" t="s">
        <v>47</v>
      </c>
      <c r="E31" s="285">
        <v>45739</v>
      </c>
      <c r="F31" s="285">
        <v>45743</v>
      </c>
      <c r="G31" s="226" t="s">
        <v>556</v>
      </c>
      <c r="H31" s="138">
        <v>43.804424000000004</v>
      </c>
      <c r="I31" s="81">
        <f t="shared" si="1"/>
        <v>4.6169862896000007</v>
      </c>
      <c r="J31" s="79" t="s">
        <v>607</v>
      </c>
      <c r="K31" s="82" t="s">
        <v>108</v>
      </c>
      <c r="L31" s="83"/>
    </row>
    <row r="32" spans="1:12" s="84" customFormat="1" ht="15.5" x14ac:dyDescent="0.35">
      <c r="A32" s="79">
        <f t="shared" si="0"/>
        <v>28</v>
      </c>
      <c r="B32" s="79"/>
      <c r="C32" s="85" t="s">
        <v>518</v>
      </c>
      <c r="D32" s="86" t="s">
        <v>4</v>
      </c>
      <c r="E32" s="285">
        <v>45735</v>
      </c>
      <c r="F32" s="285">
        <v>45738</v>
      </c>
      <c r="G32" s="226" t="s">
        <v>556</v>
      </c>
      <c r="H32" s="138">
        <v>34.789810000000003</v>
      </c>
      <c r="I32" s="81">
        <f t="shared" si="1"/>
        <v>3.6668459740000001</v>
      </c>
      <c r="J32" s="79" t="s">
        <v>607</v>
      </c>
      <c r="K32" s="82" t="s">
        <v>108</v>
      </c>
      <c r="L32" s="83"/>
    </row>
    <row r="33" spans="1:12" s="84" customFormat="1" x14ac:dyDescent="0.35">
      <c r="A33" s="79">
        <f t="shared" si="0"/>
        <v>29</v>
      </c>
      <c r="B33" s="79"/>
      <c r="C33" s="89" t="s">
        <v>519</v>
      </c>
      <c r="D33" s="86" t="s">
        <v>99</v>
      </c>
      <c r="E33" s="285">
        <v>45921</v>
      </c>
      <c r="F33" s="285">
        <v>45929</v>
      </c>
      <c r="G33" s="226" t="s">
        <v>557</v>
      </c>
      <c r="H33" s="138">
        <v>65.022579000000007</v>
      </c>
      <c r="I33" s="81">
        <f t="shared" si="1"/>
        <v>6.8533798266000012</v>
      </c>
      <c r="J33" s="79" t="s">
        <v>607</v>
      </c>
      <c r="K33" s="82" t="s">
        <v>108</v>
      </c>
      <c r="L33" s="83"/>
    </row>
    <row r="34" spans="1:12" s="84" customFormat="1" x14ac:dyDescent="0.35">
      <c r="A34" s="79">
        <f t="shared" si="0"/>
        <v>30</v>
      </c>
      <c r="B34" s="79"/>
      <c r="C34" s="89" t="s">
        <v>520</v>
      </c>
      <c r="D34" s="86" t="s">
        <v>3</v>
      </c>
      <c r="E34" s="285">
        <v>45725</v>
      </c>
      <c r="F34" s="285">
        <v>45729</v>
      </c>
      <c r="G34" s="226" t="s">
        <v>556</v>
      </c>
      <c r="H34" s="138">
        <v>36.159756000000009</v>
      </c>
      <c r="I34" s="81">
        <f t="shared" si="1"/>
        <v>3.8112382824000011</v>
      </c>
      <c r="J34" s="79" t="s">
        <v>607</v>
      </c>
      <c r="K34" s="82" t="s">
        <v>108</v>
      </c>
      <c r="L34" s="83"/>
    </row>
    <row r="35" spans="1:12" s="84" customFormat="1" x14ac:dyDescent="0.35">
      <c r="A35" s="79">
        <f t="shared" si="0"/>
        <v>31</v>
      </c>
      <c r="B35" s="79"/>
      <c r="C35" s="91" t="s">
        <v>521</v>
      </c>
      <c r="D35" s="86" t="s">
        <v>4</v>
      </c>
      <c r="E35" s="285">
        <v>45729</v>
      </c>
      <c r="F35" s="285">
        <v>45734</v>
      </c>
      <c r="G35" s="226" t="s">
        <v>556</v>
      </c>
      <c r="H35" s="138">
        <v>34.789810000000003</v>
      </c>
      <c r="I35" s="81">
        <f t="shared" si="1"/>
        <v>3.6668459740000001</v>
      </c>
      <c r="J35" s="79" t="s">
        <v>607</v>
      </c>
      <c r="K35" s="82" t="s">
        <v>108</v>
      </c>
      <c r="L35" s="90"/>
    </row>
    <row r="36" spans="1:12" s="84" customFormat="1" x14ac:dyDescent="0.35">
      <c r="A36" s="79">
        <f t="shared" si="0"/>
        <v>32</v>
      </c>
      <c r="B36" s="79"/>
      <c r="C36" s="91" t="s">
        <v>13</v>
      </c>
      <c r="D36" s="86" t="s">
        <v>82</v>
      </c>
      <c r="E36" s="285">
        <v>45894</v>
      </c>
      <c r="F36" s="285">
        <v>45908</v>
      </c>
      <c r="G36" s="226" t="s">
        <v>557</v>
      </c>
      <c r="H36" s="138">
        <v>59.500628000000006</v>
      </c>
      <c r="I36" s="81">
        <f t="shared" si="1"/>
        <v>6.2713661912000003</v>
      </c>
      <c r="J36" s="79" t="s">
        <v>607</v>
      </c>
      <c r="K36" s="82" t="s">
        <v>108</v>
      </c>
      <c r="L36" s="83"/>
    </row>
    <row r="37" spans="1:12" s="84" customFormat="1" x14ac:dyDescent="0.35">
      <c r="A37" s="79">
        <f t="shared" si="0"/>
        <v>33</v>
      </c>
      <c r="B37" s="79"/>
      <c r="C37" s="91" t="s">
        <v>522</v>
      </c>
      <c r="D37" s="86" t="s">
        <v>2</v>
      </c>
      <c r="E37" s="285">
        <v>45744</v>
      </c>
      <c r="F37" s="285">
        <v>45747</v>
      </c>
      <c r="G37" s="226" t="s">
        <v>556</v>
      </c>
      <c r="H37" s="138">
        <v>37.931088000000003</v>
      </c>
      <c r="I37" s="81">
        <f t="shared" si="1"/>
        <v>3.9979366752000001</v>
      </c>
      <c r="J37" s="79" t="s">
        <v>607</v>
      </c>
      <c r="K37" s="82" t="s">
        <v>108</v>
      </c>
      <c r="L37" s="83"/>
    </row>
    <row r="38" spans="1:12" s="84" customFormat="1" x14ac:dyDescent="0.35">
      <c r="A38" s="79">
        <f t="shared" si="0"/>
        <v>34</v>
      </c>
      <c r="B38" s="79"/>
      <c r="C38" s="91" t="s">
        <v>523</v>
      </c>
      <c r="D38" s="86" t="s">
        <v>3</v>
      </c>
      <c r="E38" s="285">
        <v>45748</v>
      </c>
      <c r="F38" s="285">
        <v>45752</v>
      </c>
      <c r="G38" s="226" t="s">
        <v>556</v>
      </c>
      <c r="H38" s="138">
        <v>36.159756000000009</v>
      </c>
      <c r="I38" s="81">
        <f t="shared" si="1"/>
        <v>3.8112382824000011</v>
      </c>
      <c r="J38" s="79" t="s">
        <v>607</v>
      </c>
      <c r="K38" s="82" t="s">
        <v>108</v>
      </c>
      <c r="L38" s="83"/>
    </row>
    <row r="39" spans="1:12" s="84" customFormat="1" x14ac:dyDescent="0.35">
      <c r="A39" s="79">
        <f t="shared" si="0"/>
        <v>35</v>
      </c>
      <c r="B39" s="79"/>
      <c r="C39" s="91" t="s">
        <v>524</v>
      </c>
      <c r="D39" s="86" t="s">
        <v>2</v>
      </c>
      <c r="E39" s="285">
        <v>45753</v>
      </c>
      <c r="F39" s="285">
        <v>45759</v>
      </c>
      <c r="G39" s="226" t="s">
        <v>556</v>
      </c>
      <c r="H39" s="138">
        <v>37.931088000000003</v>
      </c>
      <c r="I39" s="81">
        <f t="shared" si="1"/>
        <v>3.9979366752000001</v>
      </c>
      <c r="J39" s="79" t="s">
        <v>607</v>
      </c>
      <c r="K39" s="82" t="s">
        <v>108</v>
      </c>
      <c r="L39" s="83"/>
    </row>
    <row r="40" spans="1:12" s="84" customFormat="1" x14ac:dyDescent="0.35">
      <c r="A40" s="79">
        <f t="shared" si="0"/>
        <v>36</v>
      </c>
      <c r="B40" s="79"/>
      <c r="C40" s="91" t="s">
        <v>525</v>
      </c>
      <c r="D40" s="86" t="s">
        <v>17</v>
      </c>
      <c r="E40" s="285">
        <v>45760</v>
      </c>
      <c r="F40" s="285">
        <v>45765</v>
      </c>
      <c r="G40" s="226" t="s">
        <v>556</v>
      </c>
      <c r="H40" s="138">
        <v>45.697022000000011</v>
      </c>
      <c r="I40" s="81">
        <f t="shared" si="1"/>
        <v>4.8164661188000011</v>
      </c>
      <c r="J40" s="79" t="s">
        <v>607</v>
      </c>
      <c r="K40" s="82" t="s">
        <v>108</v>
      </c>
      <c r="L40" s="83"/>
    </row>
    <row r="41" spans="1:12" s="84" customFormat="1" ht="15.5" x14ac:dyDescent="0.35">
      <c r="A41" s="79">
        <f t="shared" si="0"/>
        <v>37</v>
      </c>
      <c r="B41" s="79"/>
      <c r="C41" s="85" t="s">
        <v>526</v>
      </c>
      <c r="D41" s="86" t="s">
        <v>2</v>
      </c>
      <c r="E41" s="285">
        <v>45766</v>
      </c>
      <c r="F41" s="285">
        <v>45770</v>
      </c>
      <c r="G41" s="226" t="s">
        <v>556</v>
      </c>
      <c r="H41" s="138">
        <v>37.931088000000003</v>
      </c>
      <c r="I41" s="81">
        <f t="shared" si="1"/>
        <v>3.9979366752000001</v>
      </c>
      <c r="J41" s="79" t="s">
        <v>607</v>
      </c>
      <c r="K41" s="82" t="s">
        <v>108</v>
      </c>
      <c r="L41" s="83"/>
    </row>
    <row r="42" spans="1:12" s="84" customFormat="1" x14ac:dyDescent="0.35">
      <c r="A42" s="79">
        <f t="shared" si="0"/>
        <v>38</v>
      </c>
      <c r="B42" s="79"/>
      <c r="C42" s="91" t="s">
        <v>527</v>
      </c>
      <c r="D42" s="86" t="s">
        <v>17</v>
      </c>
      <c r="E42" s="285">
        <v>45768</v>
      </c>
      <c r="F42" s="285">
        <v>45775</v>
      </c>
      <c r="G42" s="226" t="s">
        <v>558</v>
      </c>
      <c r="H42" s="138">
        <v>45.697022000000011</v>
      </c>
      <c r="I42" s="81">
        <f t="shared" si="1"/>
        <v>4.8164661188000011</v>
      </c>
      <c r="J42" s="79" t="s">
        <v>607</v>
      </c>
      <c r="K42" s="82" t="s">
        <v>108</v>
      </c>
      <c r="L42" s="83"/>
    </row>
    <row r="43" spans="1:12" s="84" customFormat="1" x14ac:dyDescent="0.35">
      <c r="A43" s="79">
        <f t="shared" si="0"/>
        <v>39</v>
      </c>
      <c r="B43" s="79"/>
      <c r="C43" s="91" t="s">
        <v>528</v>
      </c>
      <c r="D43" s="86" t="s">
        <v>3</v>
      </c>
      <c r="E43" s="285">
        <v>45756</v>
      </c>
      <c r="F43" s="285">
        <v>45762</v>
      </c>
      <c r="G43" s="226" t="s">
        <v>558</v>
      </c>
      <c r="H43" s="138">
        <v>36.159756000000009</v>
      </c>
      <c r="I43" s="81">
        <f t="shared" si="1"/>
        <v>3.8112382824000011</v>
      </c>
      <c r="J43" s="79" t="s">
        <v>607</v>
      </c>
      <c r="K43" s="82" t="s">
        <v>108</v>
      </c>
      <c r="L43" s="83"/>
    </row>
    <row r="44" spans="1:12" s="88" customFormat="1" x14ac:dyDescent="0.35">
      <c r="A44" s="86">
        <f t="shared" si="0"/>
        <v>40</v>
      </c>
      <c r="B44" s="79"/>
      <c r="C44" s="92" t="s">
        <v>529</v>
      </c>
      <c r="D44" s="86" t="s">
        <v>55</v>
      </c>
      <c r="E44" s="285">
        <v>45763</v>
      </c>
      <c r="F44" s="285">
        <v>45767</v>
      </c>
      <c r="G44" s="226" t="s">
        <v>558</v>
      </c>
      <c r="H44" s="138">
        <v>35.601762000000001</v>
      </c>
      <c r="I44" s="81">
        <f t="shared" si="1"/>
        <v>3.7524257147999998</v>
      </c>
      <c r="J44" s="79" t="s">
        <v>607</v>
      </c>
      <c r="K44" s="82" t="s">
        <v>108</v>
      </c>
      <c r="L44" s="87"/>
    </row>
    <row r="45" spans="1:12" s="88" customFormat="1" x14ac:dyDescent="0.35">
      <c r="A45" s="86">
        <f t="shared" si="0"/>
        <v>41</v>
      </c>
      <c r="B45" s="86"/>
      <c r="C45" s="92" t="s">
        <v>19</v>
      </c>
      <c r="D45" s="86" t="s">
        <v>93</v>
      </c>
      <c r="E45" s="285">
        <v>45909</v>
      </c>
      <c r="F45" s="285">
        <v>45921</v>
      </c>
      <c r="G45" s="226" t="s">
        <v>557</v>
      </c>
      <c r="H45" s="138">
        <v>66.775700999999998</v>
      </c>
      <c r="I45" s="81">
        <f t="shared" si="1"/>
        <v>7.0381588853999997</v>
      </c>
      <c r="J45" s="79" t="s">
        <v>607</v>
      </c>
      <c r="K45" s="82" t="s">
        <v>108</v>
      </c>
      <c r="L45" s="87"/>
    </row>
    <row r="46" spans="1:12" s="84" customFormat="1" ht="15.5" x14ac:dyDescent="0.35">
      <c r="A46" s="79">
        <f t="shared" si="0"/>
        <v>42</v>
      </c>
      <c r="B46" s="79"/>
      <c r="C46" s="85" t="s">
        <v>88</v>
      </c>
      <c r="D46" s="86" t="s">
        <v>3</v>
      </c>
      <c r="E46" s="285">
        <v>45752</v>
      </c>
      <c r="F46" s="285">
        <v>45755</v>
      </c>
      <c r="G46" s="226" t="s">
        <v>558</v>
      </c>
      <c r="H46" s="138">
        <v>36.159756000000009</v>
      </c>
      <c r="I46" s="81">
        <f t="shared" si="1"/>
        <v>3.8112382824000011</v>
      </c>
      <c r="J46" s="79" t="s">
        <v>607</v>
      </c>
      <c r="K46" s="82" t="s">
        <v>108</v>
      </c>
      <c r="L46" s="83"/>
    </row>
    <row r="47" spans="1:12" s="84" customFormat="1" ht="15.5" x14ac:dyDescent="0.35">
      <c r="A47" s="79">
        <f t="shared" si="0"/>
        <v>43</v>
      </c>
      <c r="B47" s="79"/>
      <c r="C47" s="85" t="s">
        <v>107</v>
      </c>
      <c r="D47" s="86" t="s">
        <v>47</v>
      </c>
      <c r="E47" s="285">
        <v>45738</v>
      </c>
      <c r="F47" s="285">
        <v>45742</v>
      </c>
      <c r="G47" s="226" t="s">
        <v>558</v>
      </c>
      <c r="H47" s="138">
        <v>43.804424000000004</v>
      </c>
      <c r="I47" s="81">
        <f t="shared" si="1"/>
        <v>4.6169862896000007</v>
      </c>
      <c r="J47" s="79" t="s">
        <v>607</v>
      </c>
      <c r="K47" s="82" t="s">
        <v>108</v>
      </c>
      <c r="L47" s="83"/>
    </row>
    <row r="48" spans="1:12" s="88" customFormat="1" x14ac:dyDescent="0.35">
      <c r="A48" s="86">
        <f t="shared" si="0"/>
        <v>44</v>
      </c>
      <c r="B48" s="79"/>
      <c r="C48" s="92" t="s">
        <v>106</v>
      </c>
      <c r="D48" s="86" t="s">
        <v>55</v>
      </c>
      <c r="E48" s="285">
        <v>45747</v>
      </c>
      <c r="F48" s="285">
        <v>45751</v>
      </c>
      <c r="G48" s="226" t="s">
        <v>558</v>
      </c>
      <c r="H48" s="138">
        <v>35.601762000000001</v>
      </c>
      <c r="I48" s="81">
        <f t="shared" si="1"/>
        <v>3.7524257147999998</v>
      </c>
      <c r="J48" s="79" t="s">
        <v>607</v>
      </c>
      <c r="K48" s="82" t="s">
        <v>108</v>
      </c>
      <c r="L48" s="87"/>
    </row>
    <row r="49" spans="1:12" s="88" customFormat="1" x14ac:dyDescent="0.35">
      <c r="A49" s="86">
        <f t="shared" si="0"/>
        <v>45</v>
      </c>
      <c r="B49" s="79"/>
      <c r="C49" s="92" t="s">
        <v>105</v>
      </c>
      <c r="D49" s="86" t="s">
        <v>2</v>
      </c>
      <c r="E49" s="285">
        <v>45743</v>
      </c>
      <c r="F49" s="285">
        <v>45746</v>
      </c>
      <c r="G49" s="226" t="s">
        <v>558</v>
      </c>
      <c r="H49" s="138">
        <v>37.931088000000003</v>
      </c>
      <c r="I49" s="81">
        <f t="shared" si="1"/>
        <v>3.9979366752000001</v>
      </c>
      <c r="J49" s="79" t="s">
        <v>607</v>
      </c>
      <c r="K49" s="82" t="s">
        <v>108</v>
      </c>
      <c r="L49" s="87"/>
    </row>
    <row r="50" spans="1:12" s="88" customFormat="1" x14ac:dyDescent="0.35">
      <c r="A50" s="86">
        <f t="shared" si="0"/>
        <v>46</v>
      </c>
      <c r="B50" s="79"/>
      <c r="C50" s="92" t="s">
        <v>104</v>
      </c>
      <c r="D50" s="86" t="s">
        <v>2</v>
      </c>
      <c r="E50" s="285">
        <v>45717</v>
      </c>
      <c r="F50" s="285">
        <v>45720</v>
      </c>
      <c r="G50" s="226" t="s">
        <v>558</v>
      </c>
      <c r="H50" s="138">
        <v>37.931088000000003</v>
      </c>
      <c r="I50" s="81">
        <f t="shared" si="1"/>
        <v>3.9979366752000001</v>
      </c>
      <c r="J50" s="79" t="s">
        <v>607</v>
      </c>
      <c r="K50" s="82" t="s">
        <v>108</v>
      </c>
      <c r="L50" s="87"/>
    </row>
    <row r="51" spans="1:12" s="84" customFormat="1" ht="15.5" x14ac:dyDescent="0.35">
      <c r="A51" s="79">
        <f t="shared" si="0"/>
        <v>47</v>
      </c>
      <c r="B51" s="79"/>
      <c r="C51" s="85" t="s">
        <v>163</v>
      </c>
      <c r="D51" s="86" t="s">
        <v>55</v>
      </c>
      <c r="E51" s="285">
        <v>45734</v>
      </c>
      <c r="F51" s="285">
        <v>45737</v>
      </c>
      <c r="G51" s="226" t="s">
        <v>558</v>
      </c>
      <c r="H51" s="138">
        <v>35.601762000000001</v>
      </c>
      <c r="I51" s="81">
        <f t="shared" si="1"/>
        <v>3.7524257147999998</v>
      </c>
      <c r="J51" s="79" t="s">
        <v>607</v>
      </c>
      <c r="K51" s="82" t="s">
        <v>108</v>
      </c>
      <c r="L51" s="83"/>
    </row>
    <row r="52" spans="1:12" s="88" customFormat="1" x14ac:dyDescent="0.35">
      <c r="A52" s="86">
        <f t="shared" si="0"/>
        <v>48</v>
      </c>
      <c r="B52" s="79"/>
      <c r="C52" s="92" t="s">
        <v>530</v>
      </c>
      <c r="D52" s="86" t="s">
        <v>4</v>
      </c>
      <c r="E52" s="285">
        <v>45721</v>
      </c>
      <c r="F52" s="285">
        <v>45723</v>
      </c>
      <c r="G52" s="226" t="s">
        <v>558</v>
      </c>
      <c r="H52" s="138">
        <v>34.789810000000003</v>
      </c>
      <c r="I52" s="81">
        <f t="shared" si="1"/>
        <v>3.6668459740000001</v>
      </c>
      <c r="J52" s="79" t="s">
        <v>607</v>
      </c>
      <c r="K52" s="93" t="s">
        <v>108</v>
      </c>
      <c r="L52" s="87"/>
    </row>
    <row r="53" spans="1:12" s="84" customFormat="1" ht="15.5" x14ac:dyDescent="0.35">
      <c r="A53" s="79">
        <f t="shared" si="0"/>
        <v>49</v>
      </c>
      <c r="B53" s="79"/>
      <c r="C53" s="85" t="s">
        <v>531</v>
      </c>
      <c r="D53" s="86" t="s">
        <v>2</v>
      </c>
      <c r="E53" s="285">
        <v>45794</v>
      </c>
      <c r="F53" s="285">
        <v>45798</v>
      </c>
      <c r="G53" s="226" t="s">
        <v>558</v>
      </c>
      <c r="H53" s="138">
        <v>37.931088000000003</v>
      </c>
      <c r="I53" s="81">
        <f t="shared" si="1"/>
        <v>3.9979366752000001</v>
      </c>
      <c r="J53" s="79" t="s">
        <v>607</v>
      </c>
      <c r="K53" s="82" t="s">
        <v>108</v>
      </c>
      <c r="L53" s="83"/>
    </row>
    <row r="54" spans="1:12" s="84" customFormat="1" ht="15.5" x14ac:dyDescent="0.35">
      <c r="A54" s="79">
        <f t="shared" si="0"/>
        <v>50</v>
      </c>
      <c r="B54" s="79"/>
      <c r="C54" s="85" t="s">
        <v>532</v>
      </c>
      <c r="D54" s="86" t="s">
        <v>3</v>
      </c>
      <c r="E54" s="285">
        <v>45728</v>
      </c>
      <c r="F54" s="285">
        <v>45733</v>
      </c>
      <c r="G54" s="226" t="s">
        <v>558</v>
      </c>
      <c r="H54" s="138">
        <v>36.159756000000009</v>
      </c>
      <c r="I54" s="81">
        <f t="shared" si="1"/>
        <v>3.8112382824000011</v>
      </c>
      <c r="J54" s="79" t="s">
        <v>607</v>
      </c>
      <c r="K54" s="82" t="s">
        <v>108</v>
      </c>
      <c r="L54" s="83"/>
    </row>
    <row r="55" spans="1:12" s="88" customFormat="1" x14ac:dyDescent="0.35">
      <c r="A55" s="86">
        <f t="shared" si="0"/>
        <v>51</v>
      </c>
      <c r="B55" s="86"/>
      <c r="C55" s="92" t="s">
        <v>22</v>
      </c>
      <c r="D55" s="86" t="s">
        <v>101</v>
      </c>
      <c r="E55" s="285">
        <v>45930</v>
      </c>
      <c r="F55" s="285">
        <v>45939</v>
      </c>
      <c r="G55" s="226" t="s">
        <v>557</v>
      </c>
      <c r="H55" s="138">
        <v>69.37596400000001</v>
      </c>
      <c r="I55" s="81">
        <f t="shared" si="1"/>
        <v>7.3122266056000012</v>
      </c>
      <c r="J55" s="79" t="s">
        <v>602</v>
      </c>
      <c r="K55" s="93" t="s">
        <v>108</v>
      </c>
      <c r="L55" s="87"/>
    </row>
    <row r="56" spans="1:12" s="88" customFormat="1" x14ac:dyDescent="0.35">
      <c r="A56" s="86">
        <f t="shared" si="0"/>
        <v>52</v>
      </c>
      <c r="B56" s="79"/>
      <c r="C56" s="92" t="s">
        <v>77</v>
      </c>
      <c r="D56" s="86" t="s">
        <v>3</v>
      </c>
      <c r="E56" s="285">
        <v>45724</v>
      </c>
      <c r="F56" s="285">
        <v>45727</v>
      </c>
      <c r="G56" s="226" t="s">
        <v>558</v>
      </c>
      <c r="H56" s="138">
        <v>36.159756000000009</v>
      </c>
      <c r="I56" s="81">
        <f t="shared" si="1"/>
        <v>3.8112382824000011</v>
      </c>
      <c r="J56" s="79" t="s">
        <v>607</v>
      </c>
      <c r="K56" s="93" t="s">
        <v>108</v>
      </c>
      <c r="L56" s="87"/>
    </row>
    <row r="57" spans="1:12" s="88" customFormat="1" x14ac:dyDescent="0.35">
      <c r="A57" s="86">
        <f t="shared" si="0"/>
        <v>53</v>
      </c>
      <c r="B57" s="86"/>
      <c r="C57" s="92" t="s">
        <v>78</v>
      </c>
      <c r="D57" s="86" t="s">
        <v>2</v>
      </c>
      <c r="E57" s="285">
        <v>45799</v>
      </c>
      <c r="F57" s="285">
        <v>45803</v>
      </c>
      <c r="G57" s="226" t="s">
        <v>558</v>
      </c>
      <c r="H57" s="138">
        <v>37.931088000000003</v>
      </c>
      <c r="I57" s="81">
        <f t="shared" si="1"/>
        <v>3.9979366752000001</v>
      </c>
      <c r="J57" s="79" t="s">
        <v>607</v>
      </c>
      <c r="K57" s="93" t="s">
        <v>108</v>
      </c>
      <c r="L57" s="87"/>
    </row>
    <row r="58" spans="1:12" s="84" customFormat="1" ht="15.5" x14ac:dyDescent="0.35">
      <c r="A58" s="79">
        <f t="shared" si="0"/>
        <v>54</v>
      </c>
      <c r="B58" s="79"/>
      <c r="C58" s="85" t="s">
        <v>80</v>
      </c>
      <c r="D58" s="86" t="s">
        <v>2</v>
      </c>
      <c r="E58" s="285">
        <v>45785</v>
      </c>
      <c r="F58" s="285">
        <v>45793</v>
      </c>
      <c r="G58" s="226" t="s">
        <v>558</v>
      </c>
      <c r="H58" s="138">
        <v>37.931088000000003</v>
      </c>
      <c r="I58" s="81">
        <f t="shared" si="1"/>
        <v>3.9979366752000001</v>
      </c>
      <c r="J58" s="79" t="s">
        <v>607</v>
      </c>
      <c r="K58" s="82" t="s">
        <v>108</v>
      </c>
      <c r="L58" s="83"/>
    </row>
    <row r="59" spans="1:12" s="88" customFormat="1" x14ac:dyDescent="0.35">
      <c r="A59" s="86">
        <f t="shared" si="0"/>
        <v>55</v>
      </c>
      <c r="B59" s="86"/>
      <c r="C59" s="92" t="s">
        <v>166</v>
      </c>
      <c r="D59" s="86" t="s">
        <v>2</v>
      </c>
      <c r="E59" s="285">
        <v>45776</v>
      </c>
      <c r="F59" s="285">
        <v>45784</v>
      </c>
      <c r="G59" s="226" t="s">
        <v>558</v>
      </c>
      <c r="H59" s="138">
        <v>37.931088000000003</v>
      </c>
      <c r="I59" s="81">
        <f t="shared" si="1"/>
        <v>3.9979366752000001</v>
      </c>
      <c r="J59" s="79" t="s">
        <v>607</v>
      </c>
      <c r="K59" s="93" t="s">
        <v>108</v>
      </c>
      <c r="L59" s="87"/>
    </row>
    <row r="60" spans="1:12" s="84" customFormat="1" ht="15.5" x14ac:dyDescent="0.35">
      <c r="A60" s="79">
        <f t="shared" si="0"/>
        <v>56</v>
      </c>
      <c r="B60" s="79"/>
      <c r="C60" s="85" t="s">
        <v>23</v>
      </c>
      <c r="D60" s="86" t="s">
        <v>76</v>
      </c>
      <c r="E60" s="285">
        <v>45948</v>
      </c>
      <c r="F60" s="285">
        <v>45963</v>
      </c>
      <c r="G60" s="230" t="s">
        <v>559</v>
      </c>
      <c r="H60" s="138">
        <v>73.244547999999995</v>
      </c>
      <c r="I60" s="81">
        <f t="shared" si="1"/>
        <v>7.7199753591999993</v>
      </c>
      <c r="J60" s="79" t="s">
        <v>607</v>
      </c>
      <c r="K60" s="82" t="s">
        <v>108</v>
      </c>
      <c r="L60" s="83"/>
    </row>
    <row r="61" spans="1:12" s="84" customFormat="1" ht="15.5" x14ac:dyDescent="0.35">
      <c r="A61" s="79">
        <f t="shared" si="0"/>
        <v>57</v>
      </c>
      <c r="B61" s="79"/>
      <c r="C61" s="85" t="s">
        <v>533</v>
      </c>
      <c r="D61" s="86" t="s">
        <v>2</v>
      </c>
      <c r="E61" s="285">
        <v>45691</v>
      </c>
      <c r="F61" s="285">
        <v>45694</v>
      </c>
      <c r="G61" s="226" t="s">
        <v>558</v>
      </c>
      <c r="H61" s="138">
        <v>37.931088000000003</v>
      </c>
      <c r="I61" s="81">
        <f t="shared" si="1"/>
        <v>3.9979366752000001</v>
      </c>
      <c r="J61" s="79" t="s">
        <v>607</v>
      </c>
      <c r="K61" s="82" t="s">
        <v>108</v>
      </c>
      <c r="L61" s="83"/>
    </row>
    <row r="62" spans="1:12" s="88" customFormat="1" x14ac:dyDescent="0.35">
      <c r="A62" s="86">
        <f t="shared" si="0"/>
        <v>58</v>
      </c>
      <c r="B62" s="79"/>
      <c r="C62" s="92" t="s">
        <v>534</v>
      </c>
      <c r="D62" s="86" t="s">
        <v>55</v>
      </c>
      <c r="E62" s="285">
        <v>45695</v>
      </c>
      <c r="F62" s="285">
        <v>45698</v>
      </c>
      <c r="G62" s="226" t="s">
        <v>558</v>
      </c>
      <c r="H62" s="138">
        <v>35.601762000000001</v>
      </c>
      <c r="I62" s="81">
        <f t="shared" si="1"/>
        <v>3.7524257147999998</v>
      </c>
      <c r="J62" s="79" t="s">
        <v>607</v>
      </c>
      <c r="K62" s="93" t="s">
        <v>108</v>
      </c>
      <c r="L62" s="87"/>
    </row>
    <row r="63" spans="1:12" s="84" customFormat="1" ht="15.5" x14ac:dyDescent="0.35">
      <c r="A63" s="79">
        <f t="shared" si="0"/>
        <v>59</v>
      </c>
      <c r="B63" s="79"/>
      <c r="C63" s="85" t="s">
        <v>535</v>
      </c>
      <c r="D63" s="86" t="s">
        <v>47</v>
      </c>
      <c r="E63" s="285">
        <v>45687</v>
      </c>
      <c r="F63" s="285">
        <v>45690</v>
      </c>
      <c r="G63" s="226" t="s">
        <v>558</v>
      </c>
      <c r="H63" s="138">
        <v>43.804424000000004</v>
      </c>
      <c r="I63" s="81">
        <f t="shared" si="1"/>
        <v>4.6169862896000007</v>
      </c>
      <c r="J63" s="79" t="s">
        <v>607</v>
      </c>
      <c r="K63" s="82" t="s">
        <v>108</v>
      </c>
      <c r="L63" s="83"/>
    </row>
    <row r="64" spans="1:12" s="88" customFormat="1" x14ac:dyDescent="0.35">
      <c r="A64" s="86">
        <f t="shared" si="0"/>
        <v>60</v>
      </c>
      <c r="B64" s="79"/>
      <c r="C64" s="92" t="s">
        <v>536</v>
      </c>
      <c r="D64" s="86" t="s">
        <v>2</v>
      </c>
      <c r="E64" s="285">
        <v>45679</v>
      </c>
      <c r="F64" s="285">
        <v>45682</v>
      </c>
      <c r="G64" s="226" t="s">
        <v>558</v>
      </c>
      <c r="H64" s="138">
        <v>37.931088000000003</v>
      </c>
      <c r="I64" s="81">
        <f t="shared" si="1"/>
        <v>3.9979366752000001</v>
      </c>
      <c r="J64" s="79" t="s">
        <v>607</v>
      </c>
      <c r="K64" s="93" t="s">
        <v>108</v>
      </c>
      <c r="L64" s="87"/>
    </row>
    <row r="65" spans="1:12" s="88" customFormat="1" x14ac:dyDescent="0.35">
      <c r="A65" s="86">
        <f t="shared" si="0"/>
        <v>61</v>
      </c>
      <c r="B65" s="79"/>
      <c r="C65" s="92" t="s">
        <v>537</v>
      </c>
      <c r="D65" s="86" t="s">
        <v>17</v>
      </c>
      <c r="E65" s="285">
        <v>45683</v>
      </c>
      <c r="F65" s="285">
        <v>45686</v>
      </c>
      <c r="G65" s="226" t="s">
        <v>558</v>
      </c>
      <c r="H65" s="138">
        <v>45.697022000000011</v>
      </c>
      <c r="I65" s="81">
        <f t="shared" si="1"/>
        <v>4.8164661188000011</v>
      </c>
      <c r="J65" s="79" t="s">
        <v>607</v>
      </c>
      <c r="K65" s="93" t="s">
        <v>108</v>
      </c>
      <c r="L65" s="87"/>
    </row>
    <row r="66" spans="1:12" s="84" customFormat="1" ht="15.5" x14ac:dyDescent="0.35">
      <c r="A66" s="79">
        <f t="shared" si="0"/>
        <v>62</v>
      </c>
      <c r="B66" s="79"/>
      <c r="C66" s="85" t="s">
        <v>538</v>
      </c>
      <c r="D66" s="86" t="s">
        <v>3</v>
      </c>
      <c r="E66" s="285">
        <v>45895</v>
      </c>
      <c r="F66" s="285">
        <v>45910</v>
      </c>
      <c r="G66" s="230" t="s">
        <v>559</v>
      </c>
      <c r="H66" s="138">
        <v>36.159756000000009</v>
      </c>
      <c r="I66" s="81">
        <f t="shared" si="1"/>
        <v>3.8112382824000011</v>
      </c>
      <c r="J66" s="79" t="s">
        <v>607</v>
      </c>
      <c r="K66" s="82" t="s">
        <v>108</v>
      </c>
      <c r="L66" s="83"/>
    </row>
    <row r="67" spans="1:12" s="84" customFormat="1" ht="15.5" x14ac:dyDescent="0.35">
      <c r="A67" s="79">
        <f t="shared" si="0"/>
        <v>63</v>
      </c>
      <c r="B67" s="79"/>
      <c r="C67" s="85" t="s">
        <v>539</v>
      </c>
      <c r="D67" s="86" t="s">
        <v>47</v>
      </c>
      <c r="E67" s="285">
        <v>45699</v>
      </c>
      <c r="F67" s="285">
        <v>45702</v>
      </c>
      <c r="G67" s="226" t="s">
        <v>558</v>
      </c>
      <c r="H67" s="138">
        <v>43.804424000000004</v>
      </c>
      <c r="I67" s="81">
        <f t="shared" si="1"/>
        <v>4.6169862896000007</v>
      </c>
      <c r="J67" s="79" t="s">
        <v>607</v>
      </c>
      <c r="K67" s="82" t="s">
        <v>108</v>
      </c>
      <c r="L67" s="83"/>
    </row>
    <row r="68" spans="1:12" s="88" customFormat="1" x14ac:dyDescent="0.35">
      <c r="A68" s="86">
        <f t="shared" si="0"/>
        <v>64</v>
      </c>
      <c r="B68" s="79"/>
      <c r="C68" s="92" t="s">
        <v>540</v>
      </c>
      <c r="D68" s="86" t="s">
        <v>55</v>
      </c>
      <c r="E68" s="285">
        <v>45703</v>
      </c>
      <c r="F68" s="285">
        <v>45706</v>
      </c>
      <c r="G68" s="226" t="s">
        <v>558</v>
      </c>
      <c r="H68" s="138">
        <v>35.601762000000001</v>
      </c>
      <c r="I68" s="81">
        <f t="shared" si="1"/>
        <v>3.7524257147999998</v>
      </c>
      <c r="J68" s="79" t="s">
        <v>607</v>
      </c>
      <c r="K68" s="93" t="s">
        <v>108</v>
      </c>
      <c r="L68" s="87"/>
    </row>
    <row r="69" spans="1:12" s="84" customFormat="1" ht="15.5" x14ac:dyDescent="0.35">
      <c r="A69" s="79">
        <f t="shared" si="0"/>
        <v>65</v>
      </c>
      <c r="B69" s="79"/>
      <c r="C69" s="85" t="s">
        <v>541</v>
      </c>
      <c r="D69" s="86" t="s">
        <v>2</v>
      </c>
      <c r="E69" s="285">
        <v>45707</v>
      </c>
      <c r="F69" s="285">
        <v>45710</v>
      </c>
      <c r="G69" s="226" t="s">
        <v>558</v>
      </c>
      <c r="H69" s="138">
        <v>37.931088000000003</v>
      </c>
      <c r="I69" s="81">
        <f t="shared" si="1"/>
        <v>3.9979366752000001</v>
      </c>
      <c r="J69" s="79" t="s">
        <v>607</v>
      </c>
      <c r="K69" s="82" t="s">
        <v>108</v>
      </c>
      <c r="L69" s="83"/>
    </row>
    <row r="70" spans="1:12" s="88" customFormat="1" ht="16.5" customHeight="1" x14ac:dyDescent="0.35">
      <c r="A70" s="86">
        <f t="shared" ref="A70:A120" si="2">A69+1</f>
        <v>66</v>
      </c>
      <c r="B70" s="79"/>
      <c r="C70" s="92" t="s">
        <v>542</v>
      </c>
      <c r="D70" s="86" t="s">
        <v>4</v>
      </c>
      <c r="E70" s="285">
        <v>45711</v>
      </c>
      <c r="F70" s="285">
        <v>45713</v>
      </c>
      <c r="G70" s="226" t="s">
        <v>558</v>
      </c>
      <c r="H70" s="138">
        <v>34.789810000000003</v>
      </c>
      <c r="I70" s="81">
        <f t="shared" ref="I70:I87" si="3">10540*H70/10^5</f>
        <v>3.6668459740000001</v>
      </c>
      <c r="J70" s="79" t="s">
        <v>607</v>
      </c>
      <c r="K70" s="93" t="s">
        <v>108</v>
      </c>
      <c r="L70" s="87"/>
    </row>
    <row r="71" spans="1:12" s="88" customFormat="1" x14ac:dyDescent="0.35">
      <c r="A71" s="86">
        <f t="shared" si="2"/>
        <v>67</v>
      </c>
      <c r="B71" s="79"/>
      <c r="C71" s="92" t="s">
        <v>543</v>
      </c>
      <c r="D71" s="86" t="s">
        <v>4</v>
      </c>
      <c r="E71" s="285">
        <v>45714</v>
      </c>
      <c r="F71" s="285">
        <v>45716</v>
      </c>
      <c r="G71" s="226" t="s">
        <v>558</v>
      </c>
      <c r="H71" s="138">
        <v>34.789810000000003</v>
      </c>
      <c r="I71" s="81">
        <f t="shared" si="3"/>
        <v>3.6668459740000001</v>
      </c>
      <c r="J71" s="79" t="s">
        <v>607</v>
      </c>
      <c r="K71" s="93" t="s">
        <v>108</v>
      </c>
      <c r="L71" s="87"/>
    </row>
    <row r="72" spans="1:12" s="84" customFormat="1" ht="15.5" x14ac:dyDescent="0.35">
      <c r="A72" s="79">
        <f t="shared" si="2"/>
        <v>68</v>
      </c>
      <c r="B72" s="79"/>
      <c r="C72" s="85" t="s">
        <v>25</v>
      </c>
      <c r="D72" s="86" t="s">
        <v>82</v>
      </c>
      <c r="E72" s="285">
        <v>45927</v>
      </c>
      <c r="F72" s="285">
        <v>45946</v>
      </c>
      <c r="G72" s="230" t="s">
        <v>559</v>
      </c>
      <c r="H72" s="138">
        <v>59.500628000000006</v>
      </c>
      <c r="I72" s="81">
        <f t="shared" si="3"/>
        <v>6.2713661912000003</v>
      </c>
      <c r="J72" s="79" t="s">
        <v>604</v>
      </c>
      <c r="K72" s="82" t="s">
        <v>108</v>
      </c>
      <c r="L72" s="83"/>
    </row>
    <row r="73" spans="1:12" s="88" customFormat="1" x14ac:dyDescent="0.35">
      <c r="A73" s="79">
        <f t="shared" si="2"/>
        <v>69</v>
      </c>
      <c r="B73" s="79"/>
      <c r="C73" s="91" t="s">
        <v>544</v>
      </c>
      <c r="D73" s="79" t="s">
        <v>93</v>
      </c>
      <c r="E73" s="285">
        <v>45910</v>
      </c>
      <c r="F73" s="285">
        <v>45926</v>
      </c>
      <c r="G73" s="230" t="s">
        <v>559</v>
      </c>
      <c r="H73" s="138">
        <v>66.775700999999998</v>
      </c>
      <c r="I73" s="81">
        <f t="shared" si="3"/>
        <v>7.0381588853999997</v>
      </c>
      <c r="J73" s="79" t="s">
        <v>604</v>
      </c>
      <c r="K73" s="82" t="s">
        <v>108</v>
      </c>
      <c r="L73" s="83"/>
    </row>
    <row r="74" spans="1:12" s="88" customFormat="1" x14ac:dyDescent="0.35">
      <c r="A74" s="79">
        <f t="shared" si="2"/>
        <v>70</v>
      </c>
      <c r="B74" s="79"/>
      <c r="C74" s="91" t="s">
        <v>545</v>
      </c>
      <c r="D74" s="79" t="s">
        <v>3</v>
      </c>
      <c r="E74" s="285">
        <v>45649</v>
      </c>
      <c r="F74" s="285">
        <v>45653</v>
      </c>
      <c r="G74" s="226" t="s">
        <v>558</v>
      </c>
      <c r="H74" s="138">
        <v>36.159756000000009</v>
      </c>
      <c r="I74" s="81">
        <f t="shared" si="3"/>
        <v>3.8112382824000011</v>
      </c>
      <c r="J74" s="79" t="s">
        <v>604</v>
      </c>
      <c r="K74" s="82" t="s">
        <v>108</v>
      </c>
      <c r="L74" s="83"/>
    </row>
    <row r="75" spans="1:12" s="84" customFormat="1" ht="15.5" x14ac:dyDescent="0.35">
      <c r="A75" s="79">
        <f t="shared" si="2"/>
        <v>71</v>
      </c>
      <c r="B75" s="79"/>
      <c r="C75" s="85" t="s">
        <v>546</v>
      </c>
      <c r="D75" s="86" t="s">
        <v>3</v>
      </c>
      <c r="E75" s="285">
        <v>45654</v>
      </c>
      <c r="F75" s="285">
        <v>45657</v>
      </c>
      <c r="G75" s="226" t="s">
        <v>558</v>
      </c>
      <c r="H75" s="138">
        <v>36.159756000000009</v>
      </c>
      <c r="I75" s="81">
        <f t="shared" si="3"/>
        <v>3.8112382824000011</v>
      </c>
      <c r="J75" s="79" t="s">
        <v>604</v>
      </c>
      <c r="K75" s="82" t="s">
        <v>108</v>
      </c>
      <c r="L75" s="83"/>
    </row>
    <row r="76" spans="1:12" s="84" customFormat="1" ht="15.5" x14ac:dyDescent="0.35">
      <c r="A76" s="79">
        <f t="shared" si="2"/>
        <v>72</v>
      </c>
      <c r="B76" s="79"/>
      <c r="C76" s="85" t="s">
        <v>547</v>
      </c>
      <c r="D76" s="86" t="s">
        <v>47</v>
      </c>
      <c r="E76" s="285">
        <v>45659</v>
      </c>
      <c r="F76" s="285">
        <v>45663</v>
      </c>
      <c r="G76" s="226" t="s">
        <v>558</v>
      </c>
      <c r="H76" s="138">
        <v>43.804424000000004</v>
      </c>
      <c r="I76" s="81">
        <f t="shared" si="3"/>
        <v>4.6169862896000007</v>
      </c>
      <c r="J76" s="79" t="s">
        <v>604</v>
      </c>
      <c r="K76" s="82" t="s">
        <v>108</v>
      </c>
      <c r="L76" s="83"/>
    </row>
    <row r="77" spans="1:12" s="84" customFormat="1" ht="15.5" x14ac:dyDescent="0.35">
      <c r="A77" s="79">
        <f t="shared" si="2"/>
        <v>73</v>
      </c>
      <c r="B77" s="79"/>
      <c r="C77" s="85" t="s">
        <v>548</v>
      </c>
      <c r="D77" s="86" t="s">
        <v>2</v>
      </c>
      <c r="E77" s="285">
        <v>45671</v>
      </c>
      <c r="F77" s="285">
        <v>45674</v>
      </c>
      <c r="G77" s="226" t="s">
        <v>558</v>
      </c>
      <c r="H77" s="138">
        <v>37.931088000000003</v>
      </c>
      <c r="I77" s="81">
        <f t="shared" si="3"/>
        <v>3.9979366752000001</v>
      </c>
      <c r="J77" s="79" t="s">
        <v>604</v>
      </c>
      <c r="K77" s="82" t="s">
        <v>108</v>
      </c>
      <c r="L77" s="83"/>
    </row>
    <row r="78" spans="1:12" s="88" customFormat="1" x14ac:dyDescent="0.35">
      <c r="A78" s="79">
        <f t="shared" si="2"/>
        <v>74</v>
      </c>
      <c r="B78" s="79"/>
      <c r="C78" s="91" t="s">
        <v>549</v>
      </c>
      <c r="D78" s="79" t="s">
        <v>4</v>
      </c>
      <c r="E78" s="285">
        <v>45947</v>
      </c>
      <c r="F78" s="285">
        <v>45954</v>
      </c>
      <c r="G78" s="226" t="s">
        <v>557</v>
      </c>
      <c r="H78" s="138">
        <v>34.789810000000003</v>
      </c>
      <c r="I78" s="81">
        <f t="shared" si="3"/>
        <v>3.6668459740000001</v>
      </c>
      <c r="J78" s="79" t="s">
        <v>604</v>
      </c>
      <c r="K78" s="82" t="s">
        <v>108</v>
      </c>
      <c r="L78" s="83"/>
    </row>
    <row r="79" spans="1:12" s="84" customFormat="1" ht="15.5" x14ac:dyDescent="0.35">
      <c r="A79" s="79">
        <f t="shared" si="2"/>
        <v>75</v>
      </c>
      <c r="B79" s="79"/>
      <c r="C79" s="85" t="s">
        <v>550</v>
      </c>
      <c r="D79" s="86" t="s">
        <v>3</v>
      </c>
      <c r="E79" s="285">
        <v>45667</v>
      </c>
      <c r="F79" s="285">
        <v>45670</v>
      </c>
      <c r="G79" s="226" t="s">
        <v>558</v>
      </c>
      <c r="H79" s="138">
        <v>36.159756000000009</v>
      </c>
      <c r="I79" s="81">
        <f t="shared" si="3"/>
        <v>3.8112382824000011</v>
      </c>
      <c r="J79" s="79" t="s">
        <v>604</v>
      </c>
      <c r="K79" s="82" t="s">
        <v>108</v>
      </c>
      <c r="L79" s="83"/>
    </row>
    <row r="80" spans="1:12" s="84" customFormat="1" ht="15.5" x14ac:dyDescent="0.35">
      <c r="A80" s="79">
        <f t="shared" si="2"/>
        <v>76</v>
      </c>
      <c r="B80" s="79"/>
      <c r="C80" s="85" t="s">
        <v>551</v>
      </c>
      <c r="D80" s="86" t="s">
        <v>2</v>
      </c>
      <c r="E80" s="285">
        <v>45664</v>
      </c>
      <c r="F80" s="285">
        <v>45666</v>
      </c>
      <c r="G80" s="226" t="s">
        <v>558</v>
      </c>
      <c r="H80" s="138">
        <v>37.931088000000003</v>
      </c>
      <c r="I80" s="81">
        <f t="shared" si="3"/>
        <v>3.9979366752000001</v>
      </c>
      <c r="J80" s="79" t="s">
        <v>604</v>
      </c>
      <c r="K80" s="82" t="s">
        <v>108</v>
      </c>
      <c r="L80" s="83"/>
    </row>
    <row r="81" spans="1:12" s="84" customFormat="1" ht="15.5" x14ac:dyDescent="0.35">
      <c r="A81" s="79">
        <f t="shared" si="2"/>
        <v>77</v>
      </c>
      <c r="B81" s="79"/>
      <c r="C81" s="85" t="s">
        <v>552</v>
      </c>
      <c r="D81" s="86" t="s">
        <v>3</v>
      </c>
      <c r="E81" s="285">
        <v>45675</v>
      </c>
      <c r="F81" s="285">
        <v>45678</v>
      </c>
      <c r="G81" s="226" t="s">
        <v>558</v>
      </c>
      <c r="H81" s="138">
        <v>36.159756000000009</v>
      </c>
      <c r="I81" s="81">
        <f t="shared" si="3"/>
        <v>3.8112382824000011</v>
      </c>
      <c r="J81" s="79" t="s">
        <v>604</v>
      </c>
      <c r="K81" s="82" t="s">
        <v>108</v>
      </c>
      <c r="L81" s="83"/>
    </row>
    <row r="82" spans="1:12" s="88" customFormat="1" x14ac:dyDescent="0.35">
      <c r="A82" s="79">
        <f t="shared" si="2"/>
        <v>78</v>
      </c>
      <c r="B82" s="79"/>
      <c r="C82" s="91" t="s">
        <v>29</v>
      </c>
      <c r="D82" s="79" t="s">
        <v>2</v>
      </c>
      <c r="E82" s="285">
        <v>45940</v>
      </c>
      <c r="F82" s="285">
        <v>45946</v>
      </c>
      <c r="G82" s="226" t="s">
        <v>557</v>
      </c>
      <c r="H82" s="138">
        <v>37.931088000000003</v>
      </c>
      <c r="I82" s="81">
        <f t="shared" si="3"/>
        <v>3.9979366752000001</v>
      </c>
      <c r="J82" s="79" t="s">
        <v>604</v>
      </c>
      <c r="K82" s="82" t="s">
        <v>108</v>
      </c>
      <c r="L82" s="83"/>
    </row>
    <row r="83" spans="1:12" s="88" customFormat="1" x14ac:dyDescent="0.35">
      <c r="A83" s="79">
        <f t="shared" si="2"/>
        <v>79</v>
      </c>
      <c r="B83" s="79"/>
      <c r="C83" s="91" t="s">
        <v>170</v>
      </c>
      <c r="D83" s="79" t="s">
        <v>3</v>
      </c>
      <c r="E83" s="285">
        <v>45918</v>
      </c>
      <c r="F83" s="285">
        <v>45926</v>
      </c>
      <c r="G83" s="226" t="s">
        <v>560</v>
      </c>
      <c r="H83" s="138">
        <v>36.159756000000009</v>
      </c>
      <c r="I83" s="81">
        <f t="shared" si="3"/>
        <v>3.8112382824000011</v>
      </c>
      <c r="J83" s="79" t="s">
        <v>604</v>
      </c>
      <c r="K83" s="82" t="s">
        <v>108</v>
      </c>
      <c r="L83" s="83"/>
    </row>
    <row r="84" spans="1:12" s="84" customFormat="1" ht="15.5" x14ac:dyDescent="0.35">
      <c r="A84" s="79">
        <f t="shared" si="2"/>
        <v>80</v>
      </c>
      <c r="B84" s="79"/>
      <c r="C84" s="85" t="s">
        <v>15</v>
      </c>
      <c r="D84" s="86" t="s">
        <v>17</v>
      </c>
      <c r="E84" s="285">
        <v>45949</v>
      </c>
      <c r="F84" s="285">
        <v>45963</v>
      </c>
      <c r="G84" s="230" t="s">
        <v>555</v>
      </c>
      <c r="H84" s="138">
        <v>45.697022000000011</v>
      </c>
      <c r="I84" s="81">
        <f t="shared" si="3"/>
        <v>4.8164661188000011</v>
      </c>
      <c r="J84" s="79" t="s">
        <v>604</v>
      </c>
      <c r="K84" s="82" t="s">
        <v>108</v>
      </c>
      <c r="L84" s="83"/>
    </row>
    <row r="85" spans="1:12" s="84" customFormat="1" ht="15.5" x14ac:dyDescent="0.35">
      <c r="A85" s="79">
        <f t="shared" si="2"/>
        <v>81</v>
      </c>
      <c r="B85" s="79"/>
      <c r="C85" s="85" t="s">
        <v>174</v>
      </c>
      <c r="D85" s="86" t="s">
        <v>2</v>
      </c>
      <c r="E85" s="285">
        <v>45897</v>
      </c>
      <c r="F85" s="285">
        <v>45917</v>
      </c>
      <c r="G85" s="226" t="s">
        <v>560</v>
      </c>
      <c r="H85" s="138">
        <v>37.931088000000003</v>
      </c>
      <c r="I85" s="81">
        <f t="shared" si="3"/>
        <v>3.9979366752000001</v>
      </c>
      <c r="J85" s="79" t="s">
        <v>604</v>
      </c>
      <c r="K85" s="82" t="s">
        <v>108</v>
      </c>
      <c r="L85" s="83"/>
    </row>
    <row r="86" spans="1:12" s="84" customFormat="1" ht="15.5" x14ac:dyDescent="0.35">
      <c r="A86" s="79">
        <f t="shared" si="2"/>
        <v>82</v>
      </c>
      <c r="B86" s="79"/>
      <c r="C86" s="85" t="s">
        <v>176</v>
      </c>
      <c r="D86" s="86" t="s">
        <v>2</v>
      </c>
      <c r="E86" s="285">
        <v>45926</v>
      </c>
      <c r="F86" s="285">
        <v>45939</v>
      </c>
      <c r="G86" s="230" t="s">
        <v>555</v>
      </c>
      <c r="H86" s="138">
        <v>37.931088000000003</v>
      </c>
      <c r="I86" s="81">
        <f t="shared" si="3"/>
        <v>3.9979366752000001</v>
      </c>
      <c r="J86" s="79" t="s">
        <v>604</v>
      </c>
      <c r="K86" s="82" t="s">
        <v>108</v>
      </c>
      <c r="L86" s="83"/>
    </row>
    <row r="87" spans="1:12" s="84" customFormat="1" ht="15.5" x14ac:dyDescent="0.35">
      <c r="A87" s="79">
        <f t="shared" si="2"/>
        <v>83</v>
      </c>
      <c r="B87" s="79"/>
      <c r="C87" s="85" t="s">
        <v>177</v>
      </c>
      <c r="D87" s="86" t="s">
        <v>3</v>
      </c>
      <c r="E87" s="285">
        <v>45940</v>
      </c>
      <c r="F87" s="285">
        <v>45948</v>
      </c>
      <c r="G87" s="230" t="s">
        <v>555</v>
      </c>
      <c r="H87" s="138">
        <v>36.159756000000009</v>
      </c>
      <c r="I87" s="81">
        <f t="shared" si="3"/>
        <v>3.8112382824000011</v>
      </c>
      <c r="J87" s="79" t="s">
        <v>604</v>
      </c>
      <c r="K87" s="82" t="s">
        <v>108</v>
      </c>
      <c r="L87" s="83"/>
    </row>
    <row r="88" spans="1:12" x14ac:dyDescent="0.35">
      <c r="A88" s="79">
        <f t="shared" si="2"/>
        <v>84</v>
      </c>
      <c r="B88" s="198"/>
      <c r="C88" s="201" t="s">
        <v>610</v>
      </c>
      <c r="D88" s="201" t="s">
        <v>3</v>
      </c>
      <c r="E88" s="286">
        <v>45965</v>
      </c>
      <c r="F88" s="287">
        <v>45972</v>
      </c>
      <c r="G88" s="230" t="s">
        <v>555</v>
      </c>
      <c r="H88" s="138">
        <v>36.159756000000009</v>
      </c>
      <c r="I88" s="81">
        <f t="shared" ref="I88:I92" si="4">10540*H88/10^5</f>
        <v>3.8112382824000011</v>
      </c>
      <c r="J88" s="198" t="s">
        <v>602</v>
      </c>
      <c r="K88" s="82" t="s">
        <v>108</v>
      </c>
      <c r="L88" s="200"/>
    </row>
    <row r="89" spans="1:12" x14ac:dyDescent="0.35">
      <c r="A89" s="79">
        <f t="shared" si="2"/>
        <v>85</v>
      </c>
      <c r="B89" s="198"/>
      <c r="C89" s="201" t="s">
        <v>120</v>
      </c>
      <c r="D89" s="201" t="s">
        <v>82</v>
      </c>
      <c r="E89" s="286">
        <v>45964</v>
      </c>
      <c r="F89" s="287">
        <v>45978</v>
      </c>
      <c r="G89" s="229" t="s">
        <v>553</v>
      </c>
      <c r="H89" s="203">
        <v>59.500628000000006</v>
      </c>
      <c r="I89" s="81">
        <f t="shared" si="4"/>
        <v>6.2713661912000003</v>
      </c>
      <c r="J89" s="79" t="s">
        <v>602</v>
      </c>
      <c r="K89" s="93" t="s">
        <v>108</v>
      </c>
      <c r="L89" s="200"/>
    </row>
    <row r="90" spans="1:12" x14ac:dyDescent="0.35">
      <c r="A90" s="79">
        <f t="shared" si="2"/>
        <v>86</v>
      </c>
      <c r="B90" s="198"/>
      <c r="C90" s="201" t="s">
        <v>20</v>
      </c>
      <c r="D90" s="201" t="s">
        <v>76</v>
      </c>
      <c r="E90" s="286">
        <v>45964</v>
      </c>
      <c r="F90" s="287">
        <v>45978</v>
      </c>
      <c r="G90" s="230" t="s">
        <v>559</v>
      </c>
      <c r="H90" s="203">
        <v>73.244550000000004</v>
      </c>
      <c r="I90" s="81">
        <f t="shared" si="4"/>
        <v>7.7199755699999999</v>
      </c>
      <c r="J90" s="79" t="s">
        <v>602</v>
      </c>
      <c r="K90" s="93" t="s">
        <v>108</v>
      </c>
      <c r="L90" s="200"/>
    </row>
    <row r="91" spans="1:12" x14ac:dyDescent="0.35">
      <c r="A91" s="79">
        <f t="shared" si="2"/>
        <v>87</v>
      </c>
      <c r="B91" s="198"/>
      <c r="C91" s="209" t="s">
        <v>151</v>
      </c>
      <c r="D91" s="201" t="s">
        <v>3</v>
      </c>
      <c r="E91" s="286">
        <v>45979</v>
      </c>
      <c r="F91" s="287">
        <v>45985</v>
      </c>
      <c r="G91" s="229" t="s">
        <v>553</v>
      </c>
      <c r="H91" s="210">
        <v>36.159756000000002</v>
      </c>
      <c r="I91" s="81">
        <f t="shared" si="4"/>
        <v>3.8112382824000002</v>
      </c>
      <c r="J91" s="79" t="s">
        <v>602</v>
      </c>
      <c r="K91" s="93" t="s">
        <v>108</v>
      </c>
      <c r="L91" s="200"/>
    </row>
    <row r="92" spans="1:12" ht="15.5" x14ac:dyDescent="0.35">
      <c r="A92" s="79">
        <f t="shared" si="2"/>
        <v>88</v>
      </c>
      <c r="B92" s="198"/>
      <c r="C92" s="212" t="s">
        <v>24</v>
      </c>
      <c r="D92" s="212" t="s">
        <v>622</v>
      </c>
      <c r="E92" s="288">
        <v>45980</v>
      </c>
      <c r="F92" s="288">
        <v>45992</v>
      </c>
      <c r="G92" s="231" t="s">
        <v>559</v>
      </c>
      <c r="H92" s="203">
        <v>70.744720000000001</v>
      </c>
      <c r="I92" s="81">
        <f t="shared" si="4"/>
        <v>7.4564934880000004</v>
      </c>
      <c r="J92" s="79" t="s">
        <v>602</v>
      </c>
      <c r="K92" s="93" t="s">
        <v>108</v>
      </c>
      <c r="L92" s="200"/>
    </row>
    <row r="93" spans="1:12" x14ac:dyDescent="0.35">
      <c r="A93" s="79">
        <f t="shared" si="2"/>
        <v>89</v>
      </c>
      <c r="B93" s="198"/>
      <c r="C93" s="209" t="s">
        <v>33</v>
      </c>
      <c r="D93" s="201" t="s">
        <v>71</v>
      </c>
      <c r="E93" s="288">
        <v>45975</v>
      </c>
      <c r="F93" s="288">
        <v>45994</v>
      </c>
      <c r="G93" s="232" t="s">
        <v>555</v>
      </c>
      <c r="H93" s="210">
        <v>67.26173</v>
      </c>
      <c r="I93" s="81">
        <f t="shared" ref="I93" si="5">10540*H93/10^5</f>
        <v>7.0893863420000001</v>
      </c>
      <c r="J93" s="79" t="s">
        <v>602</v>
      </c>
      <c r="K93" s="93" t="s">
        <v>108</v>
      </c>
      <c r="L93" s="200"/>
    </row>
    <row r="94" spans="1:12" x14ac:dyDescent="0.35">
      <c r="A94" s="79">
        <f t="shared" si="2"/>
        <v>90</v>
      </c>
      <c r="B94" s="198"/>
      <c r="C94" s="201" t="s">
        <v>632</v>
      </c>
      <c r="D94" s="201" t="s">
        <v>2</v>
      </c>
      <c r="E94" s="286">
        <v>45989</v>
      </c>
      <c r="F94" s="287">
        <v>45996</v>
      </c>
      <c r="G94" s="226" t="s">
        <v>560</v>
      </c>
      <c r="H94" s="210">
        <v>37.931087999999995</v>
      </c>
      <c r="I94" s="81">
        <f t="shared" ref="I94:I98" si="6">10540*H94/10^5</f>
        <v>3.9979366751999996</v>
      </c>
      <c r="J94" s="79" t="s">
        <v>602</v>
      </c>
      <c r="K94" s="93" t="s">
        <v>108</v>
      </c>
      <c r="L94" s="200"/>
    </row>
    <row r="95" spans="1:12" x14ac:dyDescent="0.35">
      <c r="A95" s="79">
        <f t="shared" si="2"/>
        <v>91</v>
      </c>
      <c r="B95" s="198"/>
      <c r="C95" s="201" t="s">
        <v>11</v>
      </c>
      <c r="D95" s="201" t="s">
        <v>76</v>
      </c>
      <c r="E95" s="286">
        <v>45989</v>
      </c>
      <c r="F95" s="287">
        <v>45998</v>
      </c>
      <c r="G95" s="229" t="s">
        <v>553</v>
      </c>
      <c r="H95" s="203">
        <v>73.244550000000004</v>
      </c>
      <c r="I95" s="81">
        <f t="shared" si="6"/>
        <v>7.7199755699999999</v>
      </c>
      <c r="J95" s="198" t="s">
        <v>607</v>
      </c>
      <c r="K95" s="93" t="s">
        <v>108</v>
      </c>
      <c r="L95" s="200"/>
    </row>
    <row r="96" spans="1:12" x14ac:dyDescent="0.35">
      <c r="A96" s="79">
        <f t="shared" si="2"/>
        <v>92</v>
      </c>
      <c r="B96" s="198"/>
      <c r="C96" s="209" t="s">
        <v>633</v>
      </c>
      <c r="D96" s="201" t="s">
        <v>17</v>
      </c>
      <c r="E96" s="286">
        <v>45996</v>
      </c>
      <c r="F96" s="287">
        <v>46002</v>
      </c>
      <c r="G96" s="230" t="s">
        <v>634</v>
      </c>
      <c r="H96" s="210">
        <v>45.697020000000002</v>
      </c>
      <c r="I96" s="81">
        <f t="shared" si="6"/>
        <v>4.8164659079999996</v>
      </c>
      <c r="J96" s="198" t="s">
        <v>607</v>
      </c>
      <c r="K96" s="93" t="s">
        <v>108</v>
      </c>
      <c r="L96" s="200"/>
    </row>
    <row r="97" spans="1:12" x14ac:dyDescent="0.35">
      <c r="A97" s="79">
        <f t="shared" si="2"/>
        <v>93</v>
      </c>
      <c r="B97" s="198"/>
      <c r="C97" s="234" t="s">
        <v>130</v>
      </c>
      <c r="D97" s="198" t="s">
        <v>3</v>
      </c>
      <c r="E97" s="289">
        <v>45999</v>
      </c>
      <c r="F97" s="290">
        <v>46005</v>
      </c>
      <c r="G97" s="232" t="s">
        <v>637</v>
      </c>
      <c r="H97" s="210">
        <v>36.159756000000002</v>
      </c>
      <c r="I97" s="81">
        <f t="shared" si="6"/>
        <v>3.8112382824000002</v>
      </c>
      <c r="J97" s="198" t="s">
        <v>607</v>
      </c>
      <c r="K97" s="93" t="s">
        <v>108</v>
      </c>
      <c r="L97" s="200"/>
    </row>
    <row r="98" spans="1:12" x14ac:dyDescent="0.35">
      <c r="A98" s="79">
        <f t="shared" si="2"/>
        <v>94</v>
      </c>
      <c r="B98" s="198"/>
      <c r="C98" s="234" t="s">
        <v>635</v>
      </c>
      <c r="D98" s="198" t="s">
        <v>2</v>
      </c>
      <c r="E98" s="289">
        <v>45997</v>
      </c>
      <c r="F98" s="290">
        <v>46005</v>
      </c>
      <c r="G98" s="229" t="s">
        <v>553</v>
      </c>
      <c r="H98" s="210">
        <v>37.931087999999995</v>
      </c>
      <c r="I98" s="81">
        <f t="shared" si="6"/>
        <v>3.9979366751999996</v>
      </c>
      <c r="J98" s="198" t="s">
        <v>607</v>
      </c>
      <c r="K98" s="93" t="s">
        <v>108</v>
      </c>
      <c r="L98" s="200"/>
    </row>
    <row r="99" spans="1:12" ht="15.5" x14ac:dyDescent="0.35">
      <c r="A99" s="79">
        <f t="shared" si="2"/>
        <v>95</v>
      </c>
      <c r="B99" s="198"/>
      <c r="C99" s="235" t="s">
        <v>636</v>
      </c>
      <c r="D99" s="198" t="s">
        <v>2</v>
      </c>
      <c r="E99" s="289">
        <v>45994</v>
      </c>
      <c r="F99" s="290">
        <v>46005</v>
      </c>
      <c r="G99" s="231" t="s">
        <v>559</v>
      </c>
      <c r="H99" s="210">
        <v>37.931087999999995</v>
      </c>
      <c r="I99" s="81">
        <f t="shared" ref="I99:I105" si="7">10540*H99/10^5</f>
        <v>3.9979366751999996</v>
      </c>
      <c r="J99" s="79" t="s">
        <v>602</v>
      </c>
      <c r="K99" s="93" t="s">
        <v>108</v>
      </c>
      <c r="L99" s="200"/>
    </row>
    <row r="100" spans="1:12" x14ac:dyDescent="0.35">
      <c r="A100" s="79">
        <f t="shared" si="2"/>
        <v>96</v>
      </c>
      <c r="B100" s="198"/>
      <c r="C100" s="235" t="s">
        <v>32</v>
      </c>
      <c r="D100" s="198" t="s">
        <v>82</v>
      </c>
      <c r="E100" s="289">
        <v>45996</v>
      </c>
      <c r="F100" s="290">
        <v>46005</v>
      </c>
      <c r="G100" s="232" t="s">
        <v>638</v>
      </c>
      <c r="H100" s="138">
        <v>59.500628000000006</v>
      </c>
      <c r="I100" s="81">
        <f t="shared" si="7"/>
        <v>6.2713661912000003</v>
      </c>
      <c r="J100" s="79" t="s">
        <v>602</v>
      </c>
      <c r="K100" s="93" t="s">
        <v>108</v>
      </c>
      <c r="L100" s="200"/>
    </row>
    <row r="101" spans="1:12" x14ac:dyDescent="0.35">
      <c r="A101" s="79">
        <f t="shared" si="2"/>
        <v>97</v>
      </c>
      <c r="B101" s="198"/>
      <c r="C101" s="234" t="s">
        <v>87</v>
      </c>
      <c r="D101" s="198" t="s">
        <v>93</v>
      </c>
      <c r="E101" s="289">
        <v>46000</v>
      </c>
      <c r="F101" s="290">
        <v>46009</v>
      </c>
      <c r="G101" s="232" t="s">
        <v>638</v>
      </c>
      <c r="H101" s="138">
        <v>66.775700999999998</v>
      </c>
      <c r="I101" s="81">
        <f t="shared" si="7"/>
        <v>7.0381588853999997</v>
      </c>
      <c r="J101" s="79" t="s">
        <v>602</v>
      </c>
      <c r="K101" s="93" t="s">
        <v>108</v>
      </c>
      <c r="L101" s="200"/>
    </row>
    <row r="102" spans="1:12" x14ac:dyDescent="0.35">
      <c r="A102" s="79">
        <f t="shared" si="2"/>
        <v>98</v>
      </c>
      <c r="B102" s="198"/>
      <c r="C102" s="234" t="s">
        <v>639</v>
      </c>
      <c r="D102" s="198" t="s">
        <v>3</v>
      </c>
      <c r="E102" s="290">
        <v>46006</v>
      </c>
      <c r="F102" s="290">
        <v>46011</v>
      </c>
      <c r="G102" s="229" t="s">
        <v>553</v>
      </c>
      <c r="H102" s="210">
        <v>36.159756000000002</v>
      </c>
      <c r="I102" s="81">
        <f t="shared" si="7"/>
        <v>3.8112382824000002</v>
      </c>
      <c r="J102" s="198" t="s">
        <v>607</v>
      </c>
      <c r="K102" s="93" t="s">
        <v>108</v>
      </c>
      <c r="L102" s="200"/>
    </row>
    <row r="103" spans="1:12" x14ac:dyDescent="0.35">
      <c r="A103" s="79">
        <f t="shared" si="2"/>
        <v>99</v>
      </c>
      <c r="B103" s="198"/>
      <c r="C103" s="198" t="s">
        <v>31</v>
      </c>
      <c r="D103" s="198" t="s">
        <v>83</v>
      </c>
      <c r="E103" s="290">
        <v>46006</v>
      </c>
      <c r="F103" s="290">
        <v>46015</v>
      </c>
      <c r="G103" s="232" t="s">
        <v>638</v>
      </c>
      <c r="H103" s="199">
        <v>62</v>
      </c>
      <c r="I103" s="198">
        <f t="shared" si="7"/>
        <v>6.5347999999999997</v>
      </c>
      <c r="J103" s="79" t="s">
        <v>602</v>
      </c>
      <c r="K103" s="93" t="s">
        <v>108</v>
      </c>
      <c r="L103" s="200"/>
    </row>
    <row r="104" spans="1:12" x14ac:dyDescent="0.35">
      <c r="A104" s="79">
        <f t="shared" si="2"/>
        <v>100</v>
      </c>
      <c r="B104" s="198"/>
      <c r="C104" s="234" t="s">
        <v>132</v>
      </c>
      <c r="D104" s="198" t="s">
        <v>99</v>
      </c>
      <c r="E104" s="290">
        <v>46009</v>
      </c>
      <c r="F104" s="290">
        <v>46020</v>
      </c>
      <c r="G104" s="232" t="s">
        <v>637</v>
      </c>
      <c r="H104" s="138">
        <v>65.022579000000007</v>
      </c>
      <c r="I104" s="81">
        <f t="shared" si="7"/>
        <v>6.8533798266000012</v>
      </c>
      <c r="J104" s="198" t="s">
        <v>607</v>
      </c>
      <c r="K104" s="93" t="s">
        <v>108</v>
      </c>
      <c r="L104" s="200"/>
    </row>
    <row r="105" spans="1:12" x14ac:dyDescent="0.35">
      <c r="A105" s="79">
        <f t="shared" si="2"/>
        <v>101</v>
      </c>
      <c r="B105" s="198"/>
      <c r="C105" s="235" t="s">
        <v>65</v>
      </c>
      <c r="D105" s="198" t="s">
        <v>93</v>
      </c>
      <c r="E105" s="290">
        <v>46012</v>
      </c>
      <c r="F105" s="290">
        <v>46021</v>
      </c>
      <c r="G105" s="229" t="s">
        <v>553</v>
      </c>
      <c r="H105" s="138">
        <v>66.775700999999998</v>
      </c>
      <c r="I105" s="81">
        <f t="shared" si="7"/>
        <v>7.0381588853999997</v>
      </c>
      <c r="J105" s="198" t="s">
        <v>607</v>
      </c>
      <c r="K105" s="93" t="s">
        <v>108</v>
      </c>
      <c r="L105" s="200"/>
    </row>
    <row r="106" spans="1:12" x14ac:dyDescent="0.35">
      <c r="A106" s="79">
        <f t="shared" si="2"/>
        <v>102</v>
      </c>
      <c r="B106" s="198"/>
      <c r="C106" s="235" t="s">
        <v>640</v>
      </c>
      <c r="D106" s="198" t="s">
        <v>93</v>
      </c>
      <c r="E106" s="290">
        <v>46012</v>
      </c>
      <c r="F106" s="290">
        <v>46021</v>
      </c>
      <c r="G106" s="232" t="s">
        <v>642</v>
      </c>
      <c r="H106" s="138">
        <v>66.775700999999998</v>
      </c>
      <c r="I106" s="81">
        <f t="shared" ref="I106" si="8">10540*H106/10^5</f>
        <v>7.0381588853999997</v>
      </c>
      <c r="J106" s="79" t="s">
        <v>602</v>
      </c>
      <c r="K106" s="93" t="s">
        <v>108</v>
      </c>
      <c r="L106" s="200"/>
    </row>
    <row r="107" spans="1:12" x14ac:dyDescent="0.35">
      <c r="A107" s="79">
        <f t="shared" si="2"/>
        <v>103</v>
      </c>
      <c r="B107" s="198"/>
      <c r="C107" s="235" t="s">
        <v>641</v>
      </c>
      <c r="D107" s="198" t="s">
        <v>3</v>
      </c>
      <c r="E107" s="290">
        <v>46016</v>
      </c>
      <c r="F107" s="290">
        <v>46021</v>
      </c>
      <c r="G107" s="232" t="s">
        <v>638</v>
      </c>
      <c r="H107" s="210">
        <v>36.159756000000002</v>
      </c>
      <c r="I107" s="81">
        <f t="shared" ref="I107:I111" si="9">10540*H107/10^5</f>
        <v>3.8112382824000002</v>
      </c>
      <c r="J107" s="79" t="s">
        <v>602</v>
      </c>
      <c r="K107" s="82" t="s">
        <v>108</v>
      </c>
      <c r="L107" s="200"/>
    </row>
    <row r="108" spans="1:12" ht="15.5" x14ac:dyDescent="0.35">
      <c r="A108" s="79">
        <f t="shared" si="2"/>
        <v>104</v>
      </c>
      <c r="B108" s="198"/>
      <c r="C108" s="235" t="s">
        <v>21</v>
      </c>
      <c r="D108" s="198" t="s">
        <v>625</v>
      </c>
      <c r="E108" s="290">
        <v>46007</v>
      </c>
      <c r="F108" s="290">
        <v>46022</v>
      </c>
      <c r="G108" s="231" t="s">
        <v>559</v>
      </c>
      <c r="H108" s="241">
        <v>85.263689999999997</v>
      </c>
      <c r="I108" s="242">
        <f t="shared" si="9"/>
        <v>8.9867929259999997</v>
      </c>
      <c r="J108" s="198" t="s">
        <v>607</v>
      </c>
      <c r="K108" s="93" t="s">
        <v>108</v>
      </c>
      <c r="L108" s="200"/>
    </row>
    <row r="109" spans="1:12" x14ac:dyDescent="0.35">
      <c r="A109" s="79">
        <f t="shared" si="2"/>
        <v>105</v>
      </c>
      <c r="B109" s="198"/>
      <c r="C109" s="235" t="s">
        <v>123</v>
      </c>
      <c r="D109" s="198" t="s">
        <v>17</v>
      </c>
      <c r="E109" s="290">
        <v>46004</v>
      </c>
      <c r="F109" s="290">
        <v>46024</v>
      </c>
      <c r="G109" s="232" t="s">
        <v>634</v>
      </c>
      <c r="H109" s="210">
        <v>45.697020000000002</v>
      </c>
      <c r="I109" s="81">
        <f t="shared" si="9"/>
        <v>4.8164659079999996</v>
      </c>
      <c r="J109" s="79" t="s">
        <v>602</v>
      </c>
      <c r="K109" s="93" t="s">
        <v>108</v>
      </c>
      <c r="L109" s="200"/>
    </row>
    <row r="110" spans="1:12" x14ac:dyDescent="0.35">
      <c r="A110" s="79">
        <f t="shared" si="2"/>
        <v>106</v>
      </c>
      <c r="B110" s="198"/>
      <c r="C110" s="235" t="s">
        <v>27</v>
      </c>
      <c r="D110" s="198" t="s">
        <v>71</v>
      </c>
      <c r="E110" s="289">
        <v>46021</v>
      </c>
      <c r="F110" s="290">
        <v>46029</v>
      </c>
      <c r="G110" s="232" t="s">
        <v>642</v>
      </c>
      <c r="H110" s="210">
        <v>67.26173</v>
      </c>
      <c r="I110" s="81">
        <f t="shared" si="9"/>
        <v>7.0893863420000001</v>
      </c>
      <c r="J110" s="79" t="s">
        <v>602</v>
      </c>
      <c r="K110" s="93" t="s">
        <v>108</v>
      </c>
      <c r="L110" s="200"/>
    </row>
    <row r="111" spans="1:12" x14ac:dyDescent="0.35">
      <c r="A111" s="79">
        <f t="shared" si="2"/>
        <v>107</v>
      </c>
      <c r="B111" s="198"/>
      <c r="C111" s="235" t="s">
        <v>131</v>
      </c>
      <c r="D111" s="198" t="s">
        <v>4</v>
      </c>
      <c r="E111" s="290">
        <v>46021</v>
      </c>
      <c r="F111" s="290">
        <v>46030</v>
      </c>
      <c r="G111" s="232" t="s">
        <v>637</v>
      </c>
      <c r="H111" s="138">
        <v>34.789810000000003</v>
      </c>
      <c r="I111" s="81">
        <f t="shared" si="9"/>
        <v>3.6668459740000001</v>
      </c>
      <c r="J111" s="198" t="s">
        <v>604</v>
      </c>
      <c r="K111" s="93" t="s">
        <v>108</v>
      </c>
      <c r="L111" s="200"/>
    </row>
    <row r="112" spans="1:12" x14ac:dyDescent="0.35">
      <c r="A112" s="79">
        <f t="shared" si="2"/>
        <v>108</v>
      </c>
      <c r="B112" s="198"/>
      <c r="C112" s="235" t="s">
        <v>35</v>
      </c>
      <c r="D112" s="198" t="s">
        <v>71</v>
      </c>
      <c r="E112" s="290">
        <v>46021</v>
      </c>
      <c r="F112" s="290">
        <v>46031</v>
      </c>
      <c r="G112" s="232" t="s">
        <v>638</v>
      </c>
      <c r="H112" s="210">
        <v>67.26173</v>
      </c>
      <c r="I112" s="81">
        <f t="shared" ref="I112:I114" si="10">10540*H112/10^5</f>
        <v>7.0893863420000001</v>
      </c>
      <c r="J112" s="79" t="s">
        <v>602</v>
      </c>
      <c r="K112" s="82" t="s">
        <v>108</v>
      </c>
      <c r="L112" s="200"/>
    </row>
    <row r="113" spans="1:12" x14ac:dyDescent="0.35">
      <c r="A113" s="79">
        <f t="shared" si="2"/>
        <v>109</v>
      </c>
      <c r="B113" s="198"/>
      <c r="C113" s="235" t="s">
        <v>648</v>
      </c>
      <c r="D113" s="198" t="s">
        <v>3</v>
      </c>
      <c r="E113" s="290">
        <v>46024</v>
      </c>
      <c r="F113" s="290">
        <v>46033</v>
      </c>
      <c r="G113" s="229" t="s">
        <v>553</v>
      </c>
      <c r="H113" s="210">
        <v>36.159756000000002</v>
      </c>
      <c r="I113" s="81">
        <f t="shared" si="10"/>
        <v>3.8112382824000002</v>
      </c>
      <c r="J113" s="198" t="s">
        <v>604</v>
      </c>
      <c r="K113" s="82" t="s">
        <v>108</v>
      </c>
      <c r="L113" s="200"/>
    </row>
    <row r="114" spans="1:12" x14ac:dyDescent="0.35">
      <c r="A114" s="79">
        <f t="shared" si="2"/>
        <v>110</v>
      </c>
      <c r="B114" s="198"/>
      <c r="C114" s="235" t="s">
        <v>649</v>
      </c>
      <c r="D114" s="198" t="s">
        <v>2</v>
      </c>
      <c r="E114" s="290">
        <v>46026</v>
      </c>
      <c r="F114" s="290">
        <v>46033</v>
      </c>
      <c r="G114" s="232" t="s">
        <v>650</v>
      </c>
      <c r="H114" s="210">
        <v>37.931087999999995</v>
      </c>
      <c r="I114" s="81">
        <f t="shared" si="10"/>
        <v>3.9979366751999996</v>
      </c>
      <c r="J114" s="79" t="s">
        <v>602</v>
      </c>
      <c r="K114" s="82" t="s">
        <v>108</v>
      </c>
      <c r="L114" s="200"/>
    </row>
    <row r="115" spans="1:12" x14ac:dyDescent="0.35">
      <c r="A115" s="79">
        <f t="shared" si="2"/>
        <v>111</v>
      </c>
      <c r="B115" s="198"/>
      <c r="C115" s="235" t="s">
        <v>651</v>
      </c>
      <c r="D115" s="198" t="s">
        <v>3</v>
      </c>
      <c r="E115" s="290">
        <v>46033</v>
      </c>
      <c r="F115" s="290">
        <v>46036</v>
      </c>
      <c r="G115" s="232" t="s">
        <v>642</v>
      </c>
      <c r="H115" s="210">
        <v>36.159756000000002</v>
      </c>
      <c r="I115" s="81">
        <f t="shared" ref="I115:I116" si="11">10540*H115/10^5</f>
        <v>3.8112382824000002</v>
      </c>
      <c r="J115" s="79" t="s">
        <v>602</v>
      </c>
      <c r="K115" s="93" t="s">
        <v>108</v>
      </c>
      <c r="L115" s="200"/>
    </row>
    <row r="116" spans="1:12" x14ac:dyDescent="0.35">
      <c r="A116" s="79">
        <f t="shared" si="2"/>
        <v>112</v>
      </c>
      <c r="B116" s="198"/>
      <c r="C116" s="235" t="s">
        <v>175</v>
      </c>
      <c r="D116" s="212" t="s">
        <v>17</v>
      </c>
      <c r="E116" s="289">
        <v>46032</v>
      </c>
      <c r="F116" s="287">
        <v>46038</v>
      </c>
      <c r="G116" s="232" t="s">
        <v>638</v>
      </c>
      <c r="H116" s="210">
        <v>45.697020000000002</v>
      </c>
      <c r="I116" s="81">
        <f t="shared" si="11"/>
        <v>4.8164659079999996</v>
      </c>
      <c r="J116" s="198" t="s">
        <v>607</v>
      </c>
      <c r="K116" s="93" t="s">
        <v>108</v>
      </c>
      <c r="L116" s="200"/>
    </row>
    <row r="117" spans="1:12" x14ac:dyDescent="0.35">
      <c r="A117" s="79">
        <f t="shared" si="2"/>
        <v>113</v>
      </c>
      <c r="B117" s="198"/>
      <c r="C117" s="235" t="s">
        <v>169</v>
      </c>
      <c r="D117" s="198" t="s">
        <v>3</v>
      </c>
      <c r="E117" s="289">
        <v>46035</v>
      </c>
      <c r="F117" s="289">
        <v>46042</v>
      </c>
      <c r="G117" s="232" t="s">
        <v>553</v>
      </c>
      <c r="H117" s="210">
        <v>36.159756000000002</v>
      </c>
      <c r="I117" s="81">
        <f t="shared" ref="I117:I119" si="12">10540*H117/10^5</f>
        <v>3.8112382824000002</v>
      </c>
      <c r="J117" s="198" t="s">
        <v>607</v>
      </c>
      <c r="K117" s="93" t="s">
        <v>108</v>
      </c>
      <c r="L117" s="200"/>
    </row>
    <row r="118" spans="1:12" ht="15.5" x14ac:dyDescent="0.35">
      <c r="A118" s="79">
        <f t="shared" si="2"/>
        <v>114</v>
      </c>
      <c r="B118" s="198"/>
      <c r="C118" s="235" t="s">
        <v>12</v>
      </c>
      <c r="D118" s="198" t="s">
        <v>100</v>
      </c>
      <c r="E118" s="289">
        <v>46026</v>
      </c>
      <c r="F118" s="289">
        <v>46046</v>
      </c>
      <c r="G118" s="231" t="s">
        <v>559</v>
      </c>
      <c r="H118" s="246">
        <v>62.116160000000001</v>
      </c>
      <c r="I118" s="242">
        <f t="shared" si="12"/>
        <v>6.547043264</v>
      </c>
      <c r="J118" s="198" t="s">
        <v>607</v>
      </c>
      <c r="K118" s="93" t="s">
        <v>108</v>
      </c>
      <c r="L118" s="200"/>
    </row>
    <row r="119" spans="1:12" x14ac:dyDescent="0.35">
      <c r="A119" s="79">
        <f t="shared" si="2"/>
        <v>115</v>
      </c>
      <c r="B119" s="198"/>
      <c r="C119" s="235" t="s">
        <v>79</v>
      </c>
      <c r="D119" s="198" t="s">
        <v>83</v>
      </c>
      <c r="E119" s="289">
        <v>46035</v>
      </c>
      <c r="F119" s="289">
        <v>46051</v>
      </c>
      <c r="G119" s="232" t="s">
        <v>650</v>
      </c>
      <c r="H119" s="246">
        <v>82.261577000000003</v>
      </c>
      <c r="I119" s="242">
        <f t="shared" si="12"/>
        <v>8.6703702158000002</v>
      </c>
      <c r="J119" s="198" t="s">
        <v>607</v>
      </c>
      <c r="K119" s="93" t="s">
        <v>108</v>
      </c>
      <c r="L119" s="200"/>
    </row>
    <row r="120" spans="1:12" x14ac:dyDescent="0.35">
      <c r="A120" s="79">
        <f t="shared" si="2"/>
        <v>116</v>
      </c>
      <c r="B120" s="198"/>
      <c r="C120" s="235" t="s">
        <v>9</v>
      </c>
      <c r="D120" s="198" t="s">
        <v>76</v>
      </c>
      <c r="E120" s="287">
        <v>46039</v>
      </c>
      <c r="F120" s="289">
        <v>46051</v>
      </c>
      <c r="G120" s="232" t="s">
        <v>638</v>
      </c>
      <c r="H120" s="203">
        <v>73.244550000000004</v>
      </c>
      <c r="I120" s="81">
        <f t="shared" ref="I120:I121" si="13">10540*H120/10^5</f>
        <v>7.7199755699999999</v>
      </c>
      <c r="J120" s="198" t="s">
        <v>607</v>
      </c>
      <c r="K120" s="93" t="s">
        <v>108</v>
      </c>
      <c r="L120" s="200"/>
    </row>
    <row r="121" spans="1:12" x14ac:dyDescent="0.35">
      <c r="A121" s="79">
        <v>117</v>
      </c>
      <c r="B121" s="198"/>
      <c r="C121" s="198" t="s">
        <v>34</v>
      </c>
      <c r="D121" s="198" t="s">
        <v>47</v>
      </c>
      <c r="E121" s="289">
        <v>46057</v>
      </c>
      <c r="F121" s="289">
        <v>46061</v>
      </c>
      <c r="G121" s="232" t="s">
        <v>650</v>
      </c>
      <c r="H121" s="138">
        <v>43.804424000000004</v>
      </c>
      <c r="I121" s="81">
        <f t="shared" si="13"/>
        <v>4.6169862896000007</v>
      </c>
      <c r="J121" s="198" t="s">
        <v>607</v>
      </c>
      <c r="K121" s="93" t="s">
        <v>108</v>
      </c>
      <c r="L121" s="200"/>
    </row>
    <row r="122" spans="1:12" x14ac:dyDescent="0.35">
      <c r="A122" s="79"/>
      <c r="B122" s="198"/>
      <c r="C122" s="198"/>
      <c r="D122" s="198"/>
      <c r="E122" s="289"/>
      <c r="F122" s="290"/>
      <c r="G122" s="232"/>
      <c r="H122" s="199"/>
      <c r="I122" s="198"/>
      <c r="J122" s="198"/>
      <c r="K122" s="198"/>
      <c r="L122" s="200"/>
    </row>
    <row r="123" spans="1:12" x14ac:dyDescent="0.35">
      <c r="A123" s="79"/>
      <c r="B123" s="198"/>
      <c r="C123" s="198"/>
      <c r="D123" s="198"/>
      <c r="E123" s="289"/>
      <c r="F123" s="290"/>
      <c r="G123" s="232"/>
      <c r="H123" s="199"/>
      <c r="I123" s="198"/>
      <c r="J123" s="198"/>
      <c r="K123" s="198"/>
      <c r="L123" s="200"/>
    </row>
    <row r="124" spans="1:12" x14ac:dyDescent="0.35">
      <c r="A124" s="79"/>
      <c r="B124" s="198"/>
      <c r="C124" s="198"/>
      <c r="D124" s="198"/>
      <c r="E124" s="289"/>
      <c r="F124" s="290"/>
      <c r="G124" s="232"/>
      <c r="H124" s="199"/>
      <c r="I124" s="198"/>
      <c r="J124" s="198"/>
      <c r="K124" s="198"/>
      <c r="L124" s="200"/>
    </row>
    <row r="125" spans="1:12" x14ac:dyDescent="0.35">
      <c r="A125" s="198"/>
      <c r="B125" s="198"/>
      <c r="C125" s="198"/>
      <c r="D125" s="198"/>
      <c r="E125" s="289"/>
      <c r="F125" s="290"/>
      <c r="G125" s="232"/>
      <c r="H125" s="199"/>
      <c r="I125" s="198"/>
      <c r="J125" s="198"/>
      <c r="K125" s="198"/>
      <c r="L125" s="200"/>
    </row>
    <row r="126" spans="1:12" x14ac:dyDescent="0.35">
      <c r="A126" s="198"/>
      <c r="B126" s="198"/>
      <c r="C126" s="198"/>
      <c r="D126" s="198"/>
      <c r="E126" s="289"/>
      <c r="F126" s="290"/>
      <c r="G126" s="232"/>
      <c r="H126" s="199"/>
      <c r="I126" s="198"/>
      <c r="J126" s="198"/>
      <c r="K126" s="198"/>
      <c r="L126" s="200"/>
    </row>
    <row r="127" spans="1:12" x14ac:dyDescent="0.35">
      <c r="A127" s="198"/>
      <c r="B127" s="198"/>
      <c r="C127" s="198"/>
      <c r="D127" s="198"/>
      <c r="E127" s="289"/>
      <c r="F127" s="290"/>
      <c r="G127" s="232"/>
      <c r="H127" s="199"/>
      <c r="I127" s="198"/>
      <c r="J127" s="198"/>
      <c r="K127" s="198"/>
      <c r="L127" s="200"/>
    </row>
    <row r="128" spans="1:12" x14ac:dyDescent="0.35">
      <c r="A128" s="198"/>
      <c r="B128" s="198"/>
      <c r="C128" s="198"/>
      <c r="D128" s="198"/>
      <c r="E128" s="289"/>
      <c r="F128" s="290"/>
      <c r="G128" s="232"/>
      <c r="H128" s="199"/>
      <c r="I128" s="198"/>
      <c r="J128" s="198"/>
      <c r="K128" s="198"/>
      <c r="L128" s="200"/>
    </row>
    <row r="129" spans="1:12" x14ac:dyDescent="0.35">
      <c r="A129" s="198"/>
      <c r="B129" s="198"/>
      <c r="C129" s="198"/>
      <c r="D129" s="198"/>
      <c r="E129" s="289"/>
      <c r="F129" s="290"/>
      <c r="G129" s="232"/>
      <c r="H129" s="199"/>
      <c r="I129" s="198"/>
      <c r="J129" s="198"/>
      <c r="K129" s="198"/>
      <c r="L129" s="200"/>
    </row>
    <row r="130" spans="1:12" x14ac:dyDescent="0.35">
      <c r="A130" s="198"/>
      <c r="B130" s="198"/>
      <c r="C130" s="198"/>
      <c r="D130" s="198"/>
      <c r="E130" s="289"/>
      <c r="F130" s="290"/>
      <c r="G130" s="232"/>
      <c r="H130" s="199"/>
      <c r="I130" s="198"/>
      <c r="J130" s="198"/>
      <c r="K130" s="198"/>
      <c r="L130" s="200"/>
    </row>
    <row r="131" spans="1:12" x14ac:dyDescent="0.35">
      <c r="A131" s="198"/>
      <c r="B131" s="198"/>
      <c r="C131" s="198"/>
      <c r="D131" s="198"/>
      <c r="E131" s="289"/>
      <c r="F131" s="290"/>
      <c r="G131" s="232"/>
      <c r="H131" s="199"/>
      <c r="I131" s="198"/>
      <c r="J131" s="198"/>
      <c r="K131" s="198"/>
      <c r="L131" s="200"/>
    </row>
    <row r="132" spans="1:12" x14ac:dyDescent="0.35">
      <c r="A132" s="198"/>
      <c r="B132" s="198"/>
      <c r="C132" s="198"/>
      <c r="D132" s="198"/>
      <c r="E132" s="289"/>
      <c r="F132" s="290"/>
      <c r="G132" s="232"/>
      <c r="H132" s="199"/>
      <c r="I132" s="198"/>
      <c r="J132" s="198"/>
      <c r="K132" s="198"/>
      <c r="L132" s="200"/>
    </row>
    <row r="133" spans="1:12" x14ac:dyDescent="0.35">
      <c r="A133" s="198"/>
      <c r="B133" s="198"/>
      <c r="C133" s="198"/>
      <c r="D133" s="198"/>
      <c r="E133" s="289"/>
      <c r="F133" s="290"/>
      <c r="G133" s="232"/>
      <c r="H133" s="199"/>
      <c r="I133" s="198"/>
      <c r="J133" s="198"/>
      <c r="K133" s="198"/>
      <c r="L133" s="200"/>
    </row>
    <row r="134" spans="1:12" x14ac:dyDescent="0.35">
      <c r="A134" s="198"/>
      <c r="B134" s="198"/>
      <c r="C134" s="198"/>
      <c r="D134" s="198"/>
      <c r="E134" s="289"/>
      <c r="F134" s="290"/>
      <c r="G134" s="232"/>
      <c r="H134" s="199"/>
      <c r="I134" s="198"/>
      <c r="J134" s="198"/>
      <c r="K134" s="198"/>
      <c r="L134" s="200"/>
    </row>
    <row r="135" spans="1:12" x14ac:dyDescent="0.35">
      <c r="A135" s="198"/>
      <c r="B135" s="198"/>
      <c r="C135" s="198"/>
      <c r="D135" s="198"/>
      <c r="E135" s="289"/>
      <c r="F135" s="290"/>
      <c r="G135" s="232"/>
      <c r="H135" s="199"/>
      <c r="I135" s="198"/>
      <c r="J135" s="198"/>
      <c r="K135" s="198"/>
      <c r="L135" s="200"/>
    </row>
    <row r="136" spans="1:12" x14ac:dyDescent="0.35">
      <c r="A136" s="198"/>
      <c r="B136" s="198"/>
      <c r="C136" s="198"/>
      <c r="D136" s="198"/>
      <c r="E136" s="289"/>
      <c r="F136" s="290"/>
      <c r="G136" s="232"/>
      <c r="H136" s="199"/>
      <c r="I136" s="198"/>
      <c r="J136" s="198"/>
      <c r="K136" s="198"/>
      <c r="L136" s="200"/>
    </row>
    <row r="137" spans="1:12" x14ac:dyDescent="0.35">
      <c r="A137" s="198"/>
      <c r="B137" s="198"/>
      <c r="C137" s="198"/>
      <c r="D137" s="198"/>
      <c r="E137" s="289"/>
      <c r="F137" s="290"/>
      <c r="G137" s="232"/>
      <c r="H137" s="199"/>
      <c r="I137" s="198"/>
      <c r="J137" s="198"/>
      <c r="K137" s="198"/>
      <c r="L137" s="200"/>
    </row>
    <row r="138" spans="1:12" x14ac:dyDescent="0.35">
      <c r="A138" s="198"/>
      <c r="B138" s="198"/>
      <c r="C138" s="198"/>
      <c r="D138" s="198"/>
      <c r="E138" s="289"/>
      <c r="F138" s="290"/>
      <c r="G138" s="232"/>
      <c r="H138" s="199"/>
      <c r="I138" s="198"/>
      <c r="J138" s="198"/>
      <c r="K138" s="198"/>
      <c r="L138" s="200"/>
    </row>
    <row r="139" spans="1:12" x14ac:dyDescent="0.35">
      <c r="A139" s="198"/>
      <c r="B139" s="198"/>
      <c r="C139" s="198"/>
      <c r="D139" s="198"/>
      <c r="E139" s="289"/>
      <c r="F139" s="290"/>
      <c r="G139" s="232"/>
      <c r="H139" s="199"/>
      <c r="I139" s="198"/>
      <c r="J139" s="198"/>
      <c r="K139" s="198"/>
      <c r="L139" s="200"/>
    </row>
    <row r="140" spans="1:12" x14ac:dyDescent="0.35">
      <c r="A140" s="198"/>
      <c r="B140" s="198"/>
      <c r="C140" s="198"/>
      <c r="D140" s="198"/>
      <c r="E140" s="289"/>
      <c r="F140" s="290"/>
      <c r="G140" s="232"/>
      <c r="H140" s="199"/>
      <c r="I140" s="198"/>
      <c r="J140" s="198"/>
      <c r="K140" s="198"/>
      <c r="L140" s="200"/>
    </row>
    <row r="141" spans="1:12" x14ac:dyDescent="0.35">
      <c r="A141" s="198"/>
      <c r="B141" s="198"/>
      <c r="C141" s="198"/>
      <c r="D141" s="198"/>
      <c r="E141" s="289"/>
      <c r="F141" s="290"/>
      <c r="G141" s="232"/>
      <c r="H141" s="199"/>
      <c r="I141" s="198"/>
      <c r="J141" s="198"/>
      <c r="K141" s="198"/>
      <c r="L141" s="200"/>
    </row>
    <row r="142" spans="1:12" x14ac:dyDescent="0.35">
      <c r="A142" s="198"/>
      <c r="B142" s="198"/>
      <c r="C142" s="198"/>
      <c r="D142" s="198"/>
      <c r="E142" s="289"/>
      <c r="F142" s="290"/>
      <c r="G142" s="232"/>
      <c r="H142" s="199"/>
      <c r="I142" s="198"/>
      <c r="J142" s="198"/>
      <c r="K142" s="198"/>
      <c r="L142" s="200"/>
    </row>
    <row r="143" spans="1:12" x14ac:dyDescent="0.35">
      <c r="A143" s="198"/>
      <c r="B143" s="198"/>
      <c r="C143" s="198"/>
      <c r="D143" s="198"/>
      <c r="E143" s="289"/>
      <c r="F143" s="290"/>
      <c r="G143" s="232"/>
      <c r="H143" s="199"/>
      <c r="I143" s="198"/>
      <c r="J143" s="198"/>
      <c r="K143" s="198"/>
      <c r="L143" s="200"/>
    </row>
    <row r="144" spans="1:12" x14ac:dyDescent="0.35">
      <c r="A144" s="198"/>
      <c r="B144" s="198"/>
      <c r="C144" s="198"/>
      <c r="D144" s="198"/>
      <c r="E144" s="289"/>
      <c r="F144" s="290"/>
      <c r="G144" s="232"/>
      <c r="H144" s="199"/>
      <c r="I144" s="198"/>
      <c r="J144" s="198"/>
      <c r="K144" s="198"/>
      <c r="L144" s="200"/>
    </row>
    <row r="145" spans="1:12" x14ac:dyDescent="0.35">
      <c r="A145" s="198"/>
      <c r="B145" s="198"/>
      <c r="C145" s="198"/>
      <c r="D145" s="198"/>
      <c r="E145" s="289"/>
      <c r="F145" s="290"/>
      <c r="G145" s="232"/>
      <c r="H145" s="199"/>
      <c r="I145" s="198"/>
      <c r="J145" s="198"/>
      <c r="K145" s="198"/>
      <c r="L145" s="200"/>
    </row>
    <row r="146" spans="1:12" x14ac:dyDescent="0.35">
      <c r="A146" s="198"/>
      <c r="B146" s="198"/>
      <c r="C146" s="198"/>
      <c r="D146" s="198"/>
      <c r="E146" s="289"/>
      <c r="F146" s="290"/>
      <c r="G146" s="232"/>
      <c r="H146" s="199"/>
      <c r="I146" s="198"/>
      <c r="J146" s="198"/>
      <c r="K146" s="198"/>
      <c r="L146" s="200"/>
    </row>
    <row r="147" spans="1:12" x14ac:dyDescent="0.35">
      <c r="A147" s="198"/>
      <c r="B147" s="198"/>
      <c r="C147" s="198"/>
      <c r="D147" s="198"/>
      <c r="E147" s="289"/>
      <c r="F147" s="290"/>
      <c r="G147" s="232"/>
      <c r="H147" s="199"/>
      <c r="I147" s="198"/>
      <c r="J147" s="198"/>
      <c r="K147" s="198"/>
      <c r="L147" s="200"/>
    </row>
    <row r="148" spans="1:12" x14ac:dyDescent="0.35">
      <c r="A148" s="198"/>
      <c r="B148" s="198"/>
      <c r="C148" s="198"/>
      <c r="D148" s="198"/>
      <c r="E148" s="289"/>
      <c r="F148" s="290"/>
      <c r="G148" s="232"/>
      <c r="H148" s="199"/>
      <c r="I148" s="198"/>
      <c r="J148" s="198"/>
      <c r="K148" s="198"/>
      <c r="L148" s="200"/>
    </row>
    <row r="149" spans="1:12" x14ac:dyDescent="0.35">
      <c r="A149" s="198"/>
      <c r="B149" s="198"/>
      <c r="C149" s="198"/>
      <c r="D149" s="198"/>
      <c r="E149" s="289"/>
      <c r="F149" s="290"/>
      <c r="G149" s="232"/>
      <c r="H149" s="199"/>
      <c r="I149" s="198"/>
      <c r="J149" s="198"/>
      <c r="K149" s="198"/>
      <c r="L149" s="200"/>
    </row>
    <row r="150" spans="1:12" x14ac:dyDescent="0.35">
      <c r="A150" s="198"/>
      <c r="B150" s="198"/>
      <c r="C150" s="198"/>
      <c r="D150" s="198"/>
      <c r="E150" s="289"/>
      <c r="F150" s="290"/>
      <c r="G150" s="232"/>
      <c r="H150" s="199"/>
      <c r="I150" s="198"/>
      <c r="J150" s="198"/>
      <c r="K150" s="198"/>
      <c r="L150" s="200"/>
    </row>
    <row r="151" spans="1:12" x14ac:dyDescent="0.35">
      <c r="A151" s="198"/>
      <c r="B151" s="198"/>
      <c r="C151" s="198"/>
      <c r="D151" s="198"/>
      <c r="E151" s="289"/>
      <c r="F151" s="290"/>
      <c r="G151" s="232"/>
      <c r="H151" s="199"/>
      <c r="I151" s="198"/>
      <c r="J151" s="198"/>
      <c r="K151" s="198"/>
      <c r="L151" s="200"/>
    </row>
    <row r="152" spans="1:12" x14ac:dyDescent="0.35">
      <c r="A152" s="198"/>
      <c r="B152" s="198"/>
      <c r="C152" s="198"/>
      <c r="D152" s="198"/>
      <c r="E152" s="289"/>
      <c r="F152" s="290"/>
      <c r="G152" s="232"/>
      <c r="H152" s="199"/>
      <c r="I152" s="198"/>
      <c r="J152" s="198"/>
      <c r="K152" s="198"/>
      <c r="L152" s="200"/>
    </row>
    <row r="153" spans="1:12" x14ac:dyDescent="0.35">
      <c r="A153" s="198"/>
      <c r="B153" s="198"/>
      <c r="C153" s="198"/>
      <c r="D153" s="198"/>
      <c r="E153" s="289"/>
      <c r="F153" s="290"/>
      <c r="G153" s="232"/>
      <c r="H153" s="199"/>
      <c r="I153" s="198"/>
      <c r="J153" s="198"/>
      <c r="K153" s="198"/>
      <c r="L153" s="200"/>
    </row>
    <row r="154" spans="1:12" x14ac:dyDescent="0.35">
      <c r="A154" s="198"/>
      <c r="B154" s="198"/>
      <c r="C154" s="198"/>
      <c r="D154" s="198"/>
      <c r="E154" s="289"/>
      <c r="F154" s="290"/>
      <c r="G154" s="232"/>
      <c r="H154" s="199"/>
      <c r="I154" s="198"/>
      <c r="J154" s="198"/>
      <c r="K154" s="198"/>
      <c r="L154" s="200"/>
    </row>
    <row r="155" spans="1:12" x14ac:dyDescent="0.35">
      <c r="A155" s="198"/>
      <c r="B155" s="198"/>
      <c r="C155" s="198"/>
      <c r="D155" s="198"/>
      <c r="E155" s="289"/>
      <c r="F155" s="290"/>
      <c r="G155" s="232"/>
      <c r="H155" s="199"/>
      <c r="I155" s="198"/>
      <c r="J155" s="198"/>
      <c r="K155" s="198"/>
      <c r="L155" s="200"/>
    </row>
    <row r="156" spans="1:12" x14ac:dyDescent="0.35">
      <c r="A156" s="198"/>
      <c r="B156" s="198"/>
      <c r="C156" s="198"/>
      <c r="D156" s="198"/>
      <c r="E156" s="289"/>
      <c r="F156" s="290"/>
      <c r="G156" s="232"/>
      <c r="H156" s="199"/>
      <c r="I156" s="198"/>
      <c r="J156" s="198"/>
      <c r="K156" s="198"/>
      <c r="L156" s="200"/>
    </row>
    <row r="157" spans="1:12" x14ac:dyDescent="0.35">
      <c r="A157" s="198"/>
      <c r="B157" s="198"/>
      <c r="C157" s="198"/>
      <c r="D157" s="198"/>
      <c r="E157" s="289"/>
      <c r="F157" s="290"/>
      <c r="G157" s="232"/>
      <c r="H157" s="199"/>
      <c r="I157" s="198"/>
      <c r="J157" s="198"/>
      <c r="K157" s="198"/>
      <c r="L157" s="200"/>
    </row>
    <row r="158" spans="1:12" x14ac:dyDescent="0.35">
      <c r="A158" s="198"/>
      <c r="B158" s="198"/>
      <c r="C158" s="198"/>
      <c r="D158" s="198"/>
      <c r="E158" s="289"/>
      <c r="F158" s="290"/>
      <c r="G158" s="232"/>
      <c r="H158" s="199"/>
      <c r="I158" s="198"/>
      <c r="J158" s="198"/>
      <c r="K158" s="198"/>
      <c r="L158" s="200"/>
    </row>
    <row r="159" spans="1:12" x14ac:dyDescent="0.35">
      <c r="A159" s="198"/>
      <c r="B159" s="198"/>
      <c r="C159" s="198"/>
      <c r="D159" s="198"/>
      <c r="E159" s="289"/>
      <c r="F159" s="290"/>
      <c r="G159" s="232"/>
      <c r="H159" s="199"/>
      <c r="I159" s="198"/>
      <c r="J159" s="198"/>
      <c r="K159" s="198"/>
      <c r="L159" s="200"/>
    </row>
    <row r="160" spans="1:12" x14ac:dyDescent="0.35">
      <c r="A160" s="198"/>
      <c r="B160" s="198"/>
      <c r="C160" s="198"/>
      <c r="D160" s="198"/>
      <c r="E160" s="289"/>
      <c r="F160" s="290"/>
      <c r="G160" s="232"/>
      <c r="H160" s="199"/>
      <c r="I160" s="198"/>
      <c r="J160" s="198"/>
      <c r="K160" s="198"/>
      <c r="L160" s="200"/>
    </row>
    <row r="161" spans="1:12" x14ac:dyDescent="0.35">
      <c r="A161" s="198"/>
      <c r="B161" s="198"/>
      <c r="C161" s="198"/>
      <c r="D161" s="198"/>
      <c r="E161" s="289"/>
      <c r="F161" s="290"/>
      <c r="G161" s="232"/>
      <c r="H161" s="199"/>
      <c r="I161" s="198"/>
      <c r="J161" s="198"/>
      <c r="K161" s="198"/>
      <c r="L161" s="200"/>
    </row>
    <row r="162" spans="1:12" x14ac:dyDescent="0.35">
      <c r="A162" s="198"/>
      <c r="B162" s="198"/>
      <c r="C162" s="198"/>
      <c r="D162" s="198"/>
      <c r="E162" s="289"/>
      <c r="F162" s="290"/>
      <c r="G162" s="232"/>
      <c r="H162" s="199"/>
      <c r="I162" s="198"/>
      <c r="J162" s="198"/>
      <c r="K162" s="198"/>
      <c r="L162" s="200"/>
    </row>
    <row r="163" spans="1:12" x14ac:dyDescent="0.35">
      <c r="A163" s="198"/>
      <c r="B163" s="198"/>
      <c r="C163" s="198"/>
      <c r="D163" s="198"/>
      <c r="E163" s="289"/>
      <c r="F163" s="290"/>
      <c r="G163" s="232"/>
      <c r="H163" s="199"/>
      <c r="I163" s="198"/>
      <c r="J163" s="198"/>
      <c r="K163" s="198"/>
      <c r="L163" s="200"/>
    </row>
    <row r="164" spans="1:12" x14ac:dyDescent="0.35">
      <c r="A164" s="198"/>
      <c r="B164" s="198"/>
      <c r="C164" s="198"/>
      <c r="D164" s="198"/>
      <c r="E164" s="289"/>
      <c r="F164" s="290"/>
      <c r="G164" s="232"/>
      <c r="H164" s="199"/>
      <c r="I164" s="198"/>
      <c r="J164" s="198"/>
      <c r="K164" s="198"/>
      <c r="L164" s="200"/>
    </row>
    <row r="165" spans="1:12" x14ac:dyDescent="0.35">
      <c r="A165" s="198"/>
      <c r="B165" s="198"/>
      <c r="C165" s="198"/>
      <c r="D165" s="198"/>
      <c r="E165" s="289"/>
      <c r="F165" s="290"/>
      <c r="G165" s="232"/>
      <c r="H165" s="199"/>
      <c r="I165" s="198"/>
      <c r="J165" s="198"/>
      <c r="K165" s="198"/>
      <c r="L165" s="200"/>
    </row>
    <row r="166" spans="1:12" x14ac:dyDescent="0.35">
      <c r="A166" s="198"/>
      <c r="B166" s="198"/>
      <c r="C166" s="198"/>
      <c r="D166" s="198"/>
      <c r="E166" s="289"/>
      <c r="F166" s="290"/>
      <c r="G166" s="232"/>
      <c r="H166" s="199"/>
      <c r="I166" s="198"/>
      <c r="J166" s="198"/>
      <c r="K166" s="198"/>
      <c r="L166" s="200"/>
    </row>
    <row r="167" spans="1:12" x14ac:dyDescent="0.35">
      <c r="A167" s="198"/>
      <c r="B167" s="198"/>
      <c r="C167" s="198"/>
      <c r="D167" s="198"/>
      <c r="E167" s="289"/>
      <c r="F167" s="290"/>
      <c r="G167" s="232"/>
      <c r="H167" s="199"/>
      <c r="I167" s="198"/>
      <c r="J167" s="198"/>
      <c r="K167" s="198"/>
      <c r="L167" s="200"/>
    </row>
    <row r="168" spans="1:12" x14ac:dyDescent="0.35">
      <c r="A168" s="198"/>
      <c r="B168" s="198"/>
      <c r="C168" s="198"/>
      <c r="D168" s="198"/>
      <c r="E168" s="289"/>
      <c r="F168" s="290"/>
      <c r="G168" s="232"/>
      <c r="H168" s="199"/>
      <c r="I168" s="198"/>
      <c r="J168" s="198"/>
      <c r="K168" s="198"/>
      <c r="L168" s="200"/>
    </row>
    <row r="169" spans="1:12" x14ac:dyDescent="0.35">
      <c r="A169" s="198"/>
      <c r="B169" s="198"/>
      <c r="C169" s="198"/>
      <c r="D169" s="198"/>
      <c r="E169" s="289"/>
      <c r="F169" s="290"/>
      <c r="G169" s="232"/>
      <c r="H169" s="199"/>
      <c r="I169" s="198"/>
      <c r="J169" s="198"/>
      <c r="K169" s="198"/>
      <c r="L169" s="200"/>
    </row>
    <row r="170" spans="1:12" x14ac:dyDescent="0.35">
      <c r="A170" s="198"/>
      <c r="B170" s="198"/>
      <c r="C170" s="198"/>
      <c r="D170" s="198"/>
      <c r="E170" s="289"/>
      <c r="F170" s="290"/>
      <c r="G170" s="232"/>
      <c r="H170" s="199"/>
      <c r="I170" s="198"/>
      <c r="J170" s="198"/>
      <c r="K170" s="198"/>
      <c r="L170" s="200"/>
    </row>
    <row r="171" spans="1:12" x14ac:dyDescent="0.35">
      <c r="A171" s="198"/>
      <c r="B171" s="198"/>
      <c r="C171" s="198"/>
      <c r="D171" s="198"/>
      <c r="E171" s="289"/>
      <c r="F171" s="290"/>
      <c r="G171" s="232"/>
      <c r="H171" s="199"/>
      <c r="I171" s="198"/>
      <c r="J171" s="198"/>
      <c r="K171" s="198"/>
      <c r="L171" s="200"/>
    </row>
    <row r="172" spans="1:12" x14ac:dyDescent="0.35">
      <c r="A172" s="198"/>
      <c r="B172" s="198"/>
      <c r="C172" s="198"/>
      <c r="D172" s="198"/>
      <c r="E172" s="289"/>
      <c r="F172" s="290"/>
      <c r="G172" s="232"/>
      <c r="H172" s="199"/>
      <c r="I172" s="198"/>
      <c r="J172" s="198"/>
      <c r="K172" s="198"/>
      <c r="L172" s="200"/>
    </row>
    <row r="173" spans="1:12" x14ac:dyDescent="0.35">
      <c r="A173" s="198"/>
      <c r="B173" s="198"/>
      <c r="C173" s="198"/>
      <c r="D173" s="198"/>
      <c r="E173" s="289"/>
      <c r="F173" s="290"/>
      <c r="G173" s="232"/>
      <c r="H173" s="199"/>
      <c r="I173" s="198"/>
      <c r="J173" s="198"/>
      <c r="K173" s="198"/>
      <c r="L173" s="200"/>
    </row>
    <row r="174" spans="1:12" x14ac:dyDescent="0.35">
      <c r="A174" s="198"/>
      <c r="B174" s="198"/>
      <c r="C174" s="198"/>
      <c r="D174" s="198"/>
      <c r="E174" s="289"/>
      <c r="F174" s="290"/>
      <c r="G174" s="232"/>
      <c r="H174" s="199"/>
      <c r="I174" s="198"/>
      <c r="J174" s="198"/>
      <c r="K174" s="198"/>
      <c r="L174" s="200"/>
    </row>
    <row r="175" spans="1:12" x14ac:dyDescent="0.35">
      <c r="A175" s="198"/>
      <c r="B175" s="198"/>
      <c r="C175" s="198"/>
      <c r="D175" s="198"/>
      <c r="E175" s="289"/>
      <c r="F175" s="290"/>
      <c r="G175" s="232"/>
      <c r="H175" s="199"/>
      <c r="I175" s="198"/>
      <c r="J175" s="198"/>
      <c r="K175" s="198"/>
      <c r="L175" s="200"/>
    </row>
    <row r="176" spans="1:12" x14ac:dyDescent="0.35">
      <c r="A176" s="198"/>
      <c r="B176" s="198"/>
      <c r="C176" s="198"/>
      <c r="D176" s="198"/>
      <c r="E176" s="289"/>
      <c r="F176" s="290"/>
      <c r="G176" s="232"/>
      <c r="H176" s="199"/>
      <c r="I176" s="198"/>
      <c r="J176" s="198"/>
      <c r="K176" s="198"/>
      <c r="L176" s="200"/>
    </row>
    <row r="177" spans="1:12" x14ac:dyDescent="0.35">
      <c r="A177" s="198"/>
      <c r="B177" s="198"/>
      <c r="C177" s="198"/>
      <c r="D177" s="198"/>
      <c r="E177" s="289"/>
      <c r="F177" s="290"/>
      <c r="G177" s="232"/>
      <c r="H177" s="199"/>
      <c r="I177" s="198"/>
      <c r="J177" s="198"/>
      <c r="K177" s="198"/>
      <c r="L177" s="200"/>
    </row>
    <row r="178" spans="1:12" x14ac:dyDescent="0.35">
      <c r="A178" s="198"/>
      <c r="B178" s="198"/>
      <c r="C178" s="198"/>
      <c r="D178" s="198"/>
      <c r="E178" s="289"/>
      <c r="F178" s="290"/>
      <c r="G178" s="232"/>
      <c r="H178" s="199"/>
      <c r="I178" s="198"/>
      <c r="J178" s="198"/>
      <c r="K178" s="198"/>
      <c r="L178" s="200"/>
    </row>
    <row r="179" spans="1:12" x14ac:dyDescent="0.35">
      <c r="A179" s="198"/>
      <c r="B179" s="198"/>
      <c r="C179" s="198"/>
      <c r="D179" s="198"/>
      <c r="E179" s="289"/>
      <c r="F179" s="290"/>
      <c r="G179" s="232"/>
      <c r="H179" s="199"/>
      <c r="I179" s="198"/>
      <c r="J179" s="198"/>
      <c r="K179" s="198"/>
      <c r="L179" s="200"/>
    </row>
    <row r="180" spans="1:12" x14ac:dyDescent="0.35">
      <c r="A180" s="198"/>
      <c r="B180" s="198"/>
      <c r="C180" s="198"/>
      <c r="D180" s="198"/>
      <c r="E180" s="289"/>
      <c r="F180" s="290"/>
      <c r="G180" s="232"/>
      <c r="H180" s="199"/>
      <c r="I180" s="198"/>
      <c r="J180" s="198"/>
      <c r="K180" s="198"/>
      <c r="L180" s="200"/>
    </row>
    <row r="181" spans="1:12" x14ac:dyDescent="0.35">
      <c r="A181" s="198"/>
      <c r="B181" s="198"/>
      <c r="C181" s="198"/>
      <c r="D181" s="198"/>
      <c r="E181" s="289"/>
      <c r="F181" s="290"/>
      <c r="G181" s="232"/>
      <c r="H181" s="199"/>
      <c r="I181" s="198"/>
      <c r="J181" s="198"/>
      <c r="K181" s="198"/>
      <c r="L181" s="200"/>
    </row>
    <row r="182" spans="1:12" x14ac:dyDescent="0.35">
      <c r="A182" s="198"/>
      <c r="B182" s="198"/>
      <c r="C182" s="198"/>
      <c r="D182" s="198"/>
      <c r="E182" s="289"/>
      <c r="F182" s="290"/>
      <c r="G182" s="232"/>
      <c r="H182" s="199"/>
      <c r="I182" s="198"/>
      <c r="J182" s="198"/>
      <c r="K182" s="198"/>
      <c r="L182" s="200"/>
    </row>
    <row r="183" spans="1:12" x14ac:dyDescent="0.35">
      <c r="A183" s="198"/>
      <c r="B183" s="198"/>
      <c r="C183" s="198"/>
      <c r="D183" s="198"/>
      <c r="E183" s="289"/>
      <c r="F183" s="290"/>
      <c r="G183" s="232"/>
      <c r="H183" s="199"/>
      <c r="I183" s="198"/>
      <c r="J183" s="198"/>
      <c r="K183" s="198"/>
      <c r="L183" s="200"/>
    </row>
    <row r="184" spans="1:12" x14ac:dyDescent="0.35">
      <c r="A184" s="198"/>
      <c r="B184" s="198"/>
      <c r="C184" s="198"/>
      <c r="D184" s="198"/>
      <c r="E184" s="289"/>
      <c r="F184" s="290"/>
      <c r="G184" s="232"/>
      <c r="H184" s="199"/>
      <c r="I184" s="198"/>
      <c r="J184" s="198"/>
      <c r="K184" s="198"/>
      <c r="L184" s="200"/>
    </row>
    <row r="185" spans="1:12" x14ac:dyDescent="0.35">
      <c r="A185" s="198"/>
      <c r="B185" s="198"/>
      <c r="C185" s="198"/>
      <c r="D185" s="198"/>
      <c r="E185" s="289"/>
      <c r="F185" s="290"/>
      <c r="G185" s="232"/>
      <c r="H185" s="199"/>
      <c r="I185" s="198"/>
      <c r="J185" s="198"/>
      <c r="K185" s="198"/>
      <c r="L185" s="200"/>
    </row>
    <row r="186" spans="1:12" x14ac:dyDescent="0.35">
      <c r="A186" s="198"/>
      <c r="B186" s="198"/>
      <c r="C186" s="198"/>
      <c r="D186" s="198"/>
      <c r="E186" s="289"/>
      <c r="F186" s="290"/>
      <c r="G186" s="232"/>
      <c r="H186" s="199"/>
      <c r="I186" s="198"/>
      <c r="J186" s="198"/>
      <c r="K186" s="198"/>
      <c r="L186" s="200"/>
    </row>
    <row r="187" spans="1:12" x14ac:dyDescent="0.35">
      <c r="A187" s="198"/>
      <c r="B187" s="198"/>
      <c r="C187" s="198"/>
      <c r="D187" s="198"/>
      <c r="E187" s="289"/>
      <c r="F187" s="290"/>
      <c r="G187" s="232"/>
      <c r="H187" s="199"/>
      <c r="I187" s="198"/>
      <c r="J187" s="198"/>
      <c r="K187" s="198"/>
      <c r="L187" s="200"/>
    </row>
    <row r="188" spans="1:12" x14ac:dyDescent="0.35">
      <c r="A188" s="198"/>
      <c r="B188" s="198"/>
      <c r="C188" s="198"/>
      <c r="D188" s="198"/>
      <c r="E188" s="289"/>
      <c r="F188" s="290"/>
      <c r="G188" s="232"/>
      <c r="H188" s="199"/>
      <c r="I188" s="198"/>
      <c r="J188" s="198"/>
      <c r="K188" s="198"/>
      <c r="L188" s="200"/>
    </row>
    <row r="189" spans="1:12" x14ac:dyDescent="0.35">
      <c r="A189" s="198"/>
      <c r="B189" s="198"/>
      <c r="C189" s="198"/>
      <c r="D189" s="198"/>
      <c r="E189" s="289"/>
      <c r="F189" s="290"/>
      <c r="G189" s="232"/>
      <c r="H189" s="199"/>
      <c r="I189" s="198"/>
      <c r="J189" s="198"/>
      <c r="K189" s="198"/>
      <c r="L189" s="200"/>
    </row>
    <row r="190" spans="1:12" x14ac:dyDescent="0.35">
      <c r="A190" s="198"/>
      <c r="B190" s="198"/>
      <c r="C190" s="198"/>
      <c r="D190" s="198"/>
      <c r="E190" s="289"/>
      <c r="F190" s="290"/>
      <c r="G190" s="232"/>
      <c r="H190" s="199"/>
      <c r="I190" s="198"/>
      <c r="J190" s="198"/>
      <c r="K190" s="198"/>
      <c r="L190" s="200"/>
    </row>
    <row r="191" spans="1:12" x14ac:dyDescent="0.35">
      <c r="A191" s="198"/>
      <c r="B191" s="198"/>
      <c r="C191" s="198"/>
      <c r="D191" s="198"/>
      <c r="E191" s="289"/>
      <c r="F191" s="290"/>
      <c r="G191" s="232"/>
      <c r="H191" s="199"/>
      <c r="I191" s="198"/>
      <c r="J191" s="198"/>
      <c r="K191" s="198"/>
      <c r="L191" s="200"/>
    </row>
    <row r="192" spans="1:12" x14ac:dyDescent="0.35">
      <c r="A192" s="198"/>
      <c r="B192" s="198"/>
      <c r="C192" s="198"/>
      <c r="D192" s="198"/>
      <c r="E192" s="289"/>
      <c r="F192" s="290"/>
      <c r="G192" s="232"/>
      <c r="H192" s="199"/>
      <c r="I192" s="198"/>
      <c r="J192" s="198"/>
      <c r="K192" s="198"/>
      <c r="L192" s="200"/>
    </row>
    <row r="193" spans="1:12" x14ac:dyDescent="0.35">
      <c r="A193" s="198"/>
      <c r="B193" s="198"/>
      <c r="C193" s="198"/>
      <c r="D193" s="198"/>
      <c r="E193" s="289"/>
      <c r="F193" s="290"/>
      <c r="G193" s="232"/>
      <c r="H193" s="199"/>
      <c r="I193" s="198"/>
      <c r="J193" s="198"/>
      <c r="K193" s="198"/>
      <c r="L193" s="200"/>
    </row>
    <row r="194" spans="1:12" x14ac:dyDescent="0.35">
      <c r="A194" s="198"/>
      <c r="B194" s="198"/>
      <c r="C194" s="198"/>
      <c r="D194" s="198"/>
      <c r="E194" s="289"/>
      <c r="F194" s="290"/>
      <c r="G194" s="232"/>
      <c r="H194" s="199"/>
      <c r="I194" s="198"/>
      <c r="J194" s="198"/>
      <c r="K194" s="198"/>
      <c r="L194" s="200"/>
    </row>
    <row r="195" spans="1:12" x14ac:dyDescent="0.35">
      <c r="A195" s="198"/>
      <c r="B195" s="198"/>
      <c r="C195" s="198"/>
      <c r="D195" s="198"/>
      <c r="E195" s="289"/>
      <c r="F195" s="290"/>
      <c r="G195" s="232"/>
      <c r="H195" s="199"/>
      <c r="I195" s="198"/>
      <c r="J195" s="198"/>
      <c r="K195" s="198"/>
      <c r="L195" s="200"/>
    </row>
    <row r="196" spans="1:12" x14ac:dyDescent="0.35">
      <c r="A196" s="198"/>
      <c r="B196" s="198"/>
      <c r="C196" s="198"/>
      <c r="D196" s="198"/>
      <c r="E196" s="289"/>
      <c r="F196" s="290"/>
      <c r="G196" s="232"/>
      <c r="H196" s="199"/>
      <c r="I196" s="198"/>
      <c r="J196" s="198"/>
      <c r="K196" s="198"/>
      <c r="L196" s="200"/>
    </row>
    <row r="197" spans="1:12" x14ac:dyDescent="0.35">
      <c r="A197" s="198"/>
      <c r="B197" s="198"/>
      <c r="C197" s="198"/>
      <c r="D197" s="198"/>
      <c r="E197" s="289"/>
      <c r="F197" s="290"/>
      <c r="G197" s="232"/>
      <c r="H197" s="199"/>
      <c r="I197" s="198"/>
      <c r="J197" s="198"/>
      <c r="K197" s="198"/>
      <c r="L197" s="200"/>
    </row>
    <row r="198" spans="1:12" x14ac:dyDescent="0.35">
      <c r="A198" s="198"/>
      <c r="B198" s="198"/>
      <c r="C198" s="198"/>
      <c r="D198" s="198"/>
      <c r="E198" s="289"/>
      <c r="F198" s="290"/>
      <c r="G198" s="232"/>
      <c r="H198" s="199"/>
      <c r="I198" s="198"/>
      <c r="J198" s="198"/>
      <c r="K198" s="198"/>
      <c r="L198" s="200"/>
    </row>
    <row r="199" spans="1:12" x14ac:dyDescent="0.35">
      <c r="A199" s="198"/>
      <c r="B199" s="198"/>
      <c r="C199" s="198"/>
      <c r="D199" s="198"/>
      <c r="E199" s="289"/>
      <c r="F199" s="290"/>
      <c r="G199" s="232"/>
      <c r="H199" s="199"/>
      <c r="I199" s="198"/>
      <c r="J199" s="198"/>
      <c r="K199" s="198"/>
      <c r="L199" s="200"/>
    </row>
    <row r="200" spans="1:12" x14ac:dyDescent="0.35">
      <c r="A200" s="198"/>
      <c r="B200" s="198"/>
      <c r="C200" s="198"/>
      <c r="D200" s="198"/>
      <c r="E200" s="289"/>
      <c r="F200" s="290"/>
      <c r="G200" s="232"/>
      <c r="H200" s="199"/>
      <c r="I200" s="198"/>
      <c r="J200" s="198"/>
      <c r="K200" s="198"/>
      <c r="L200" s="200"/>
    </row>
    <row r="201" spans="1:12" x14ac:dyDescent="0.35">
      <c r="A201" s="198"/>
      <c r="B201" s="198"/>
      <c r="C201" s="198"/>
      <c r="D201" s="198"/>
      <c r="E201" s="289"/>
      <c r="F201" s="290"/>
      <c r="G201" s="232"/>
      <c r="H201" s="199"/>
      <c r="I201" s="198"/>
      <c r="J201" s="198"/>
      <c r="K201" s="198"/>
      <c r="L201" s="200"/>
    </row>
    <row r="202" spans="1:12" x14ac:dyDescent="0.35">
      <c r="A202" s="198"/>
      <c r="B202" s="198"/>
      <c r="C202" s="198"/>
      <c r="D202" s="198"/>
      <c r="E202" s="289"/>
      <c r="F202" s="290"/>
      <c r="G202" s="232"/>
      <c r="H202" s="199"/>
      <c r="I202" s="198"/>
      <c r="J202" s="198"/>
      <c r="K202" s="198"/>
      <c r="L202" s="200"/>
    </row>
    <row r="203" spans="1:12" x14ac:dyDescent="0.35">
      <c r="A203" s="198"/>
      <c r="B203" s="198"/>
      <c r="C203" s="198"/>
      <c r="D203" s="198"/>
      <c r="E203" s="289"/>
      <c r="F203" s="290"/>
      <c r="G203" s="232"/>
      <c r="H203" s="199"/>
      <c r="I203" s="198"/>
      <c r="J203" s="198"/>
      <c r="K203" s="198"/>
      <c r="L203" s="200"/>
    </row>
    <row r="204" spans="1:12" x14ac:dyDescent="0.35">
      <c r="A204" s="198"/>
      <c r="B204" s="198"/>
      <c r="C204" s="198"/>
      <c r="D204" s="198"/>
      <c r="E204" s="289"/>
      <c r="F204" s="290"/>
      <c r="G204" s="232"/>
      <c r="H204" s="199"/>
      <c r="I204" s="198"/>
      <c r="J204" s="198"/>
      <c r="K204" s="198"/>
      <c r="L204" s="200"/>
    </row>
    <row r="205" spans="1:12" x14ac:dyDescent="0.35">
      <c r="A205" s="198"/>
      <c r="B205" s="198"/>
      <c r="C205" s="198"/>
      <c r="D205" s="198"/>
      <c r="E205" s="289"/>
      <c r="F205" s="290"/>
      <c r="G205" s="232"/>
      <c r="H205" s="199"/>
      <c r="I205" s="198"/>
      <c r="J205" s="198"/>
      <c r="K205" s="198"/>
      <c r="L205" s="200"/>
    </row>
    <row r="206" spans="1:12" x14ac:dyDescent="0.35">
      <c r="A206" s="198"/>
      <c r="B206" s="198"/>
      <c r="C206" s="198"/>
      <c r="D206" s="198"/>
      <c r="E206" s="289"/>
      <c r="F206" s="290"/>
      <c r="G206" s="232"/>
      <c r="H206" s="199"/>
      <c r="I206" s="198"/>
      <c r="J206" s="198"/>
      <c r="K206" s="198"/>
      <c r="L206" s="200"/>
    </row>
    <row r="207" spans="1:12" x14ac:dyDescent="0.35">
      <c r="A207" s="198"/>
      <c r="B207" s="198"/>
      <c r="C207" s="198"/>
      <c r="D207" s="198"/>
      <c r="E207" s="289"/>
      <c r="F207" s="290"/>
      <c r="G207" s="232"/>
      <c r="H207" s="199"/>
      <c r="I207" s="198"/>
      <c r="J207" s="198"/>
      <c r="K207" s="198"/>
      <c r="L207" s="200"/>
    </row>
    <row r="208" spans="1:12" x14ac:dyDescent="0.35">
      <c r="A208" s="198"/>
      <c r="B208" s="198"/>
      <c r="C208" s="198"/>
      <c r="D208" s="198"/>
      <c r="E208" s="289"/>
      <c r="F208" s="290"/>
      <c r="G208" s="232"/>
      <c r="H208" s="199"/>
      <c r="I208" s="198"/>
      <c r="J208" s="198"/>
      <c r="K208" s="198"/>
      <c r="L208" s="200"/>
    </row>
    <row r="209" spans="1:12" x14ac:dyDescent="0.35">
      <c r="A209" s="198"/>
      <c r="B209" s="198"/>
      <c r="C209" s="198"/>
      <c r="D209" s="198"/>
      <c r="E209" s="289"/>
      <c r="F209" s="290"/>
      <c r="G209" s="232"/>
      <c r="H209" s="199"/>
      <c r="I209" s="198"/>
      <c r="J209" s="198"/>
      <c r="K209" s="198"/>
      <c r="L209" s="200"/>
    </row>
    <row r="210" spans="1:12" x14ac:dyDescent="0.35">
      <c r="A210" s="198"/>
      <c r="B210" s="198"/>
      <c r="C210" s="198"/>
      <c r="D210" s="198"/>
      <c r="E210" s="289"/>
      <c r="F210" s="290"/>
      <c r="G210" s="232"/>
      <c r="H210" s="199"/>
      <c r="I210" s="198"/>
      <c r="J210" s="198"/>
      <c r="K210" s="198"/>
      <c r="L210" s="200"/>
    </row>
    <row r="211" spans="1:12" x14ac:dyDescent="0.35">
      <c r="A211" s="198"/>
      <c r="B211" s="198"/>
      <c r="C211" s="198"/>
      <c r="D211" s="198"/>
      <c r="E211" s="289"/>
      <c r="F211" s="290"/>
      <c r="G211" s="232"/>
      <c r="H211" s="199"/>
      <c r="I211" s="198"/>
      <c r="J211" s="198"/>
      <c r="K211" s="198"/>
      <c r="L211" s="200"/>
    </row>
    <row r="212" spans="1:12" x14ac:dyDescent="0.35">
      <c r="A212" s="198"/>
      <c r="B212" s="198"/>
      <c r="C212" s="198"/>
      <c r="D212" s="198"/>
      <c r="E212" s="289"/>
      <c r="F212" s="290"/>
      <c r="G212" s="232"/>
      <c r="H212" s="199"/>
      <c r="I212" s="198"/>
      <c r="J212" s="198"/>
      <c r="K212" s="198"/>
      <c r="L212" s="200"/>
    </row>
    <row r="213" spans="1:12" x14ac:dyDescent="0.35">
      <c r="A213" s="198"/>
      <c r="B213" s="198"/>
      <c r="C213" s="198"/>
      <c r="D213" s="198"/>
      <c r="E213" s="289"/>
      <c r="F213" s="290"/>
      <c r="G213" s="232"/>
      <c r="H213" s="199"/>
      <c r="I213" s="198"/>
      <c r="J213" s="198"/>
      <c r="K213" s="198"/>
      <c r="L213" s="200"/>
    </row>
    <row r="214" spans="1:12" x14ac:dyDescent="0.35">
      <c r="A214" s="198"/>
      <c r="B214" s="198"/>
      <c r="C214" s="198"/>
      <c r="D214" s="198"/>
      <c r="E214" s="289"/>
      <c r="F214" s="290"/>
      <c r="G214" s="232"/>
      <c r="H214" s="199"/>
      <c r="I214" s="198"/>
      <c r="J214" s="198"/>
      <c r="K214" s="198"/>
      <c r="L214" s="200"/>
    </row>
    <row r="215" spans="1:12" x14ac:dyDescent="0.35">
      <c r="A215" s="198"/>
      <c r="B215" s="198"/>
      <c r="C215" s="198"/>
      <c r="D215" s="198"/>
      <c r="E215" s="289"/>
      <c r="F215" s="290"/>
      <c r="G215" s="232"/>
      <c r="H215" s="199"/>
      <c r="I215" s="198"/>
      <c r="J215" s="198"/>
      <c r="K215" s="198"/>
      <c r="L215" s="200"/>
    </row>
    <row r="216" spans="1:12" x14ac:dyDescent="0.35">
      <c r="A216" s="198"/>
      <c r="B216" s="198"/>
      <c r="C216" s="198"/>
      <c r="D216" s="198"/>
      <c r="E216" s="289"/>
      <c r="F216" s="290"/>
      <c r="G216" s="232"/>
      <c r="H216" s="199"/>
      <c r="I216" s="198"/>
      <c r="J216" s="198"/>
      <c r="K216" s="198"/>
      <c r="L216" s="200"/>
    </row>
    <row r="217" spans="1:12" x14ac:dyDescent="0.35">
      <c r="A217" s="198"/>
      <c r="B217" s="198"/>
      <c r="C217" s="198"/>
      <c r="D217" s="198"/>
      <c r="E217" s="289"/>
      <c r="F217" s="290"/>
      <c r="G217" s="232"/>
      <c r="H217" s="199"/>
      <c r="I217" s="198"/>
      <c r="J217" s="198"/>
      <c r="K217" s="198"/>
      <c r="L217" s="200"/>
    </row>
    <row r="218" spans="1:12" x14ac:dyDescent="0.35">
      <c r="A218" s="198"/>
      <c r="B218" s="198"/>
      <c r="C218" s="198"/>
      <c r="D218" s="198"/>
      <c r="E218" s="289"/>
      <c r="F218" s="290"/>
      <c r="G218" s="232"/>
      <c r="H218" s="199"/>
      <c r="I218" s="198"/>
      <c r="J218" s="198"/>
      <c r="K218" s="198"/>
      <c r="L218" s="200"/>
    </row>
    <row r="219" spans="1:12" x14ac:dyDescent="0.35">
      <c r="A219" s="198"/>
      <c r="B219" s="198"/>
      <c r="C219" s="198"/>
      <c r="D219" s="198"/>
      <c r="E219" s="289"/>
      <c r="F219" s="290"/>
      <c r="G219" s="232"/>
      <c r="H219" s="199"/>
      <c r="I219" s="198"/>
      <c r="J219" s="198"/>
      <c r="K219" s="198"/>
      <c r="L219" s="200"/>
    </row>
    <row r="220" spans="1:12" x14ac:dyDescent="0.35">
      <c r="A220" s="198"/>
      <c r="B220" s="198"/>
      <c r="C220" s="198"/>
      <c r="D220" s="198"/>
      <c r="E220" s="289"/>
      <c r="F220" s="290"/>
      <c r="G220" s="232"/>
      <c r="H220" s="199"/>
      <c r="I220" s="198"/>
      <c r="J220" s="198"/>
      <c r="K220" s="198"/>
      <c r="L220" s="200"/>
    </row>
    <row r="221" spans="1:12" x14ac:dyDescent="0.35">
      <c r="A221" s="198"/>
      <c r="B221" s="198"/>
      <c r="C221" s="198"/>
      <c r="D221" s="198"/>
      <c r="E221" s="289"/>
      <c r="F221" s="290"/>
      <c r="G221" s="232"/>
      <c r="H221" s="199"/>
      <c r="I221" s="198"/>
      <c r="J221" s="198"/>
      <c r="K221" s="198"/>
      <c r="L221" s="200"/>
    </row>
    <row r="222" spans="1:12" x14ac:dyDescent="0.35">
      <c r="A222" s="198"/>
      <c r="B222" s="198"/>
      <c r="C222" s="198"/>
      <c r="D222" s="198"/>
      <c r="E222" s="289"/>
      <c r="F222" s="290"/>
      <c r="G222" s="232"/>
      <c r="H222" s="199"/>
      <c r="I222" s="198"/>
      <c r="J222" s="198"/>
      <c r="K222" s="198"/>
      <c r="L222" s="200"/>
    </row>
    <row r="223" spans="1:12" x14ac:dyDescent="0.35">
      <c r="A223" s="198"/>
      <c r="B223" s="198"/>
      <c r="C223" s="198"/>
      <c r="D223" s="198"/>
      <c r="E223" s="289"/>
      <c r="F223" s="290"/>
      <c r="G223" s="232"/>
      <c r="H223" s="199"/>
      <c r="I223" s="198"/>
      <c r="J223" s="198"/>
      <c r="K223" s="198"/>
      <c r="L223" s="200"/>
    </row>
    <row r="224" spans="1:12" x14ac:dyDescent="0.35">
      <c r="A224" s="198"/>
      <c r="B224" s="198"/>
      <c r="C224" s="198"/>
      <c r="D224" s="198"/>
      <c r="E224" s="289"/>
      <c r="F224" s="290"/>
      <c r="G224" s="232"/>
      <c r="H224" s="199"/>
      <c r="I224" s="198"/>
      <c r="J224" s="198"/>
      <c r="K224" s="198"/>
      <c r="L224" s="200"/>
    </row>
    <row r="225" spans="1:12" x14ac:dyDescent="0.35">
      <c r="A225" s="198"/>
      <c r="B225" s="198"/>
      <c r="C225" s="198"/>
      <c r="D225" s="198"/>
      <c r="E225" s="289"/>
      <c r="F225" s="290"/>
      <c r="G225" s="232"/>
      <c r="H225" s="199"/>
      <c r="I225" s="198"/>
      <c r="J225" s="198"/>
      <c r="K225" s="198"/>
      <c r="L225" s="200"/>
    </row>
    <row r="226" spans="1:12" x14ac:dyDescent="0.35">
      <c r="A226" s="198"/>
      <c r="B226" s="198"/>
      <c r="C226" s="198"/>
      <c r="D226" s="198"/>
      <c r="E226" s="289"/>
      <c r="F226" s="290"/>
      <c r="G226" s="232"/>
      <c r="H226" s="199"/>
      <c r="I226" s="198"/>
      <c r="J226" s="198"/>
      <c r="K226" s="198"/>
      <c r="L226" s="200"/>
    </row>
    <row r="227" spans="1:12" x14ac:dyDescent="0.35">
      <c r="A227" s="198"/>
      <c r="B227" s="198"/>
      <c r="C227" s="198"/>
      <c r="D227" s="198"/>
      <c r="E227" s="289"/>
      <c r="F227" s="290"/>
      <c r="G227" s="232"/>
      <c r="H227" s="199"/>
      <c r="I227" s="198"/>
      <c r="J227" s="198"/>
      <c r="K227" s="198"/>
      <c r="L227" s="200"/>
    </row>
    <row r="228" spans="1:12" x14ac:dyDescent="0.35">
      <c r="A228" s="198"/>
      <c r="B228" s="198"/>
      <c r="C228" s="198"/>
      <c r="D228" s="198"/>
      <c r="E228" s="289"/>
      <c r="F228" s="290"/>
      <c r="G228" s="232"/>
      <c r="H228" s="199"/>
      <c r="I228" s="198"/>
      <c r="J228" s="198"/>
      <c r="K228" s="198"/>
      <c r="L228" s="200"/>
    </row>
    <row r="229" spans="1:12" x14ac:dyDescent="0.35">
      <c r="A229" s="198"/>
      <c r="B229" s="198"/>
      <c r="C229" s="198"/>
      <c r="D229" s="198"/>
      <c r="E229" s="289"/>
      <c r="F229" s="290"/>
      <c r="G229" s="232"/>
      <c r="H229" s="199"/>
      <c r="I229" s="198"/>
      <c r="J229" s="198"/>
      <c r="K229" s="198"/>
      <c r="L229" s="200"/>
    </row>
    <row r="230" spans="1:12" x14ac:dyDescent="0.35">
      <c r="A230" s="198"/>
      <c r="B230" s="198"/>
      <c r="C230" s="198"/>
      <c r="D230" s="198"/>
      <c r="E230" s="289"/>
      <c r="F230" s="290"/>
      <c r="G230" s="232"/>
      <c r="H230" s="199"/>
      <c r="I230" s="198"/>
      <c r="J230" s="198"/>
      <c r="K230" s="198"/>
      <c r="L230" s="200"/>
    </row>
    <row r="231" spans="1:12" x14ac:dyDescent="0.35">
      <c r="A231" s="198"/>
      <c r="B231" s="198"/>
      <c r="C231" s="198"/>
      <c r="D231" s="198"/>
      <c r="E231" s="289"/>
      <c r="F231" s="290"/>
      <c r="G231" s="232"/>
      <c r="H231" s="199"/>
      <c r="I231" s="198"/>
      <c r="J231" s="198"/>
      <c r="K231" s="198"/>
      <c r="L231" s="200"/>
    </row>
    <row r="232" spans="1:12" x14ac:dyDescent="0.35">
      <c r="A232" s="198"/>
      <c r="B232" s="198"/>
      <c r="C232" s="198"/>
      <c r="D232" s="198"/>
      <c r="E232" s="289"/>
      <c r="F232" s="290"/>
      <c r="G232" s="232"/>
      <c r="H232" s="199"/>
      <c r="I232" s="198"/>
      <c r="J232" s="198"/>
      <c r="K232" s="198"/>
      <c r="L232" s="200"/>
    </row>
    <row r="233" spans="1:12" x14ac:dyDescent="0.35">
      <c r="A233" s="198"/>
      <c r="B233" s="198"/>
      <c r="C233" s="198"/>
      <c r="D233" s="198"/>
      <c r="E233" s="289"/>
      <c r="F233" s="290"/>
      <c r="G233" s="232"/>
      <c r="H233" s="199"/>
      <c r="I233" s="198"/>
      <c r="J233" s="198"/>
      <c r="K233" s="198"/>
      <c r="L233" s="200"/>
    </row>
    <row r="234" spans="1:12" x14ac:dyDescent="0.35">
      <c r="A234" s="198"/>
      <c r="B234" s="198"/>
      <c r="C234" s="198"/>
      <c r="D234" s="198"/>
      <c r="E234" s="289"/>
      <c r="F234" s="290"/>
      <c r="G234" s="232"/>
      <c r="H234" s="199"/>
      <c r="I234" s="198"/>
      <c r="J234" s="198"/>
      <c r="K234" s="198"/>
      <c r="L234" s="200"/>
    </row>
    <row r="235" spans="1:12" x14ac:dyDescent="0.35">
      <c r="A235" s="198"/>
      <c r="B235" s="198"/>
      <c r="C235" s="198"/>
      <c r="D235" s="198"/>
      <c r="E235" s="289"/>
      <c r="F235" s="290"/>
      <c r="G235" s="232"/>
      <c r="H235" s="199"/>
      <c r="I235" s="198"/>
      <c r="J235" s="198"/>
      <c r="K235" s="198"/>
      <c r="L235" s="200"/>
    </row>
    <row r="236" spans="1:12" x14ac:dyDescent="0.35">
      <c r="A236" s="198"/>
      <c r="B236" s="198"/>
      <c r="C236" s="198"/>
      <c r="D236" s="198"/>
      <c r="E236" s="289"/>
      <c r="F236" s="290"/>
      <c r="G236" s="232"/>
      <c r="H236" s="199"/>
      <c r="I236" s="198"/>
      <c r="J236" s="198"/>
      <c r="K236" s="198"/>
      <c r="L236" s="200"/>
    </row>
    <row r="237" spans="1:12" x14ac:dyDescent="0.35">
      <c r="A237" s="198"/>
      <c r="B237" s="198"/>
      <c r="C237" s="198"/>
      <c r="D237" s="198"/>
      <c r="E237" s="289"/>
      <c r="F237" s="290"/>
      <c r="G237" s="232"/>
      <c r="H237" s="199"/>
      <c r="I237" s="198"/>
      <c r="J237" s="198"/>
      <c r="K237" s="198"/>
      <c r="L237" s="200"/>
    </row>
    <row r="238" spans="1:12" x14ac:dyDescent="0.35">
      <c r="A238" s="198"/>
      <c r="B238" s="198"/>
      <c r="C238" s="198"/>
      <c r="D238" s="198"/>
      <c r="E238" s="289"/>
      <c r="F238" s="290"/>
      <c r="G238" s="232"/>
      <c r="H238" s="199"/>
      <c r="I238" s="198"/>
      <c r="J238" s="198"/>
      <c r="K238" s="198"/>
      <c r="L238" s="200"/>
    </row>
    <row r="239" spans="1:12" x14ac:dyDescent="0.35">
      <c r="A239" s="198"/>
      <c r="B239" s="198"/>
      <c r="C239" s="198"/>
      <c r="D239" s="198"/>
      <c r="E239" s="289"/>
      <c r="F239" s="290"/>
      <c r="G239" s="232"/>
      <c r="H239" s="199"/>
      <c r="I239" s="198"/>
      <c r="J239" s="198"/>
      <c r="K239" s="198"/>
      <c r="L239" s="200"/>
    </row>
    <row r="240" spans="1:12" x14ac:dyDescent="0.35">
      <c r="A240" s="198"/>
      <c r="B240" s="198"/>
      <c r="C240" s="198"/>
      <c r="D240" s="198"/>
      <c r="E240" s="289"/>
      <c r="F240" s="290"/>
      <c r="G240" s="232"/>
      <c r="H240" s="199"/>
      <c r="I240" s="198"/>
      <c r="J240" s="198"/>
      <c r="K240" s="198"/>
      <c r="L240" s="200"/>
    </row>
    <row r="241" spans="1:12" x14ac:dyDescent="0.35">
      <c r="A241" s="198"/>
      <c r="B241" s="198"/>
      <c r="C241" s="198"/>
      <c r="D241" s="198"/>
      <c r="E241" s="289"/>
      <c r="F241" s="290"/>
      <c r="G241" s="232"/>
      <c r="H241" s="199"/>
      <c r="I241" s="198"/>
      <c r="J241" s="198"/>
      <c r="K241" s="198"/>
      <c r="L241" s="200"/>
    </row>
    <row r="242" spans="1:12" x14ac:dyDescent="0.35">
      <c r="A242" s="198"/>
      <c r="B242" s="198"/>
      <c r="C242" s="198"/>
      <c r="D242" s="198"/>
      <c r="E242" s="289"/>
      <c r="F242" s="290"/>
      <c r="G242" s="232"/>
      <c r="H242" s="199"/>
      <c r="I242" s="198"/>
      <c r="J242" s="198"/>
      <c r="K242" s="198"/>
      <c r="L242" s="200"/>
    </row>
    <row r="243" spans="1:12" x14ac:dyDescent="0.35">
      <c r="A243" s="198"/>
      <c r="B243" s="198"/>
      <c r="C243" s="198"/>
      <c r="D243" s="198"/>
      <c r="E243" s="289"/>
      <c r="F243" s="290"/>
      <c r="G243" s="232"/>
      <c r="H243" s="199"/>
      <c r="I243" s="198"/>
      <c r="J243" s="198"/>
      <c r="K243" s="198"/>
      <c r="L243" s="200"/>
    </row>
    <row r="244" spans="1:12" x14ac:dyDescent="0.35">
      <c r="A244" s="198"/>
      <c r="B244" s="198"/>
      <c r="C244" s="198"/>
      <c r="D244" s="198"/>
      <c r="E244" s="289"/>
      <c r="F244" s="290"/>
      <c r="G244" s="232"/>
      <c r="H244" s="199"/>
      <c r="I244" s="198"/>
      <c r="J244" s="198"/>
      <c r="K244" s="198"/>
      <c r="L244" s="200"/>
    </row>
    <row r="245" spans="1:12" x14ac:dyDescent="0.35">
      <c r="A245" s="198"/>
      <c r="B245" s="198"/>
      <c r="C245" s="198"/>
      <c r="D245" s="198"/>
      <c r="E245" s="289"/>
      <c r="F245" s="290"/>
      <c r="G245" s="232"/>
      <c r="H245" s="199"/>
      <c r="I245" s="198"/>
      <c r="J245" s="198"/>
      <c r="K245" s="198"/>
      <c r="L245" s="200"/>
    </row>
    <row r="246" spans="1:12" x14ac:dyDescent="0.35">
      <c r="A246" s="198"/>
      <c r="B246" s="198"/>
      <c r="C246" s="198"/>
      <c r="D246" s="198"/>
      <c r="E246" s="289"/>
      <c r="F246" s="290"/>
      <c r="G246" s="232"/>
      <c r="H246" s="199"/>
      <c r="I246" s="198"/>
      <c r="J246" s="198"/>
      <c r="K246" s="198"/>
      <c r="L246" s="200"/>
    </row>
    <row r="247" spans="1:12" x14ac:dyDescent="0.35">
      <c r="A247" s="198"/>
      <c r="B247" s="198"/>
      <c r="C247" s="198"/>
      <c r="D247" s="198"/>
      <c r="E247" s="289"/>
      <c r="F247" s="290"/>
      <c r="G247" s="232"/>
      <c r="H247" s="199"/>
      <c r="I247" s="198"/>
      <c r="J247" s="198"/>
      <c r="K247" s="198"/>
      <c r="L247" s="200"/>
    </row>
    <row r="248" spans="1:12" x14ac:dyDescent="0.35">
      <c r="A248" s="198"/>
      <c r="B248" s="198"/>
      <c r="C248" s="198"/>
      <c r="D248" s="198"/>
      <c r="E248" s="289"/>
      <c r="F248" s="290"/>
      <c r="G248" s="232"/>
      <c r="H248" s="199"/>
      <c r="I248" s="198"/>
      <c r="J248" s="198"/>
      <c r="K248" s="198"/>
      <c r="L248" s="200"/>
    </row>
    <row r="249" spans="1:12" x14ac:dyDescent="0.35">
      <c r="A249" s="198"/>
      <c r="B249" s="198"/>
      <c r="C249" s="198"/>
      <c r="D249" s="198"/>
      <c r="E249" s="289"/>
      <c r="F249" s="290"/>
      <c r="G249" s="232"/>
      <c r="H249" s="199"/>
      <c r="I249" s="198"/>
      <c r="J249" s="198"/>
      <c r="K249" s="198"/>
      <c r="L249" s="200"/>
    </row>
    <row r="250" spans="1:12" x14ac:dyDescent="0.35">
      <c r="A250" s="198"/>
      <c r="B250" s="198"/>
      <c r="C250" s="198"/>
      <c r="D250" s="198"/>
      <c r="E250" s="289"/>
      <c r="F250" s="290"/>
      <c r="G250" s="232"/>
      <c r="H250" s="199"/>
      <c r="I250" s="198"/>
      <c r="J250" s="198"/>
      <c r="K250" s="198"/>
      <c r="L250" s="200"/>
    </row>
    <row r="251" spans="1:12" x14ac:dyDescent="0.35">
      <c r="A251" s="198"/>
      <c r="B251" s="198"/>
      <c r="C251" s="198"/>
      <c r="D251" s="198"/>
      <c r="E251" s="289"/>
      <c r="F251" s="290"/>
      <c r="G251" s="232"/>
      <c r="H251" s="199"/>
      <c r="I251" s="198"/>
      <c r="J251" s="198"/>
      <c r="K251" s="198"/>
      <c r="L251" s="200"/>
    </row>
    <row r="252" spans="1:12" x14ac:dyDescent="0.35">
      <c r="A252" s="198"/>
      <c r="B252" s="198"/>
      <c r="C252" s="198"/>
      <c r="D252" s="198"/>
      <c r="E252" s="289"/>
      <c r="F252" s="290"/>
      <c r="G252" s="232"/>
      <c r="H252" s="199"/>
      <c r="I252" s="198"/>
      <c r="J252" s="198"/>
      <c r="K252" s="198"/>
      <c r="L252" s="200"/>
    </row>
    <row r="253" spans="1:12" x14ac:dyDescent="0.35">
      <c r="A253" s="198"/>
      <c r="B253" s="198"/>
      <c r="C253" s="198"/>
      <c r="D253" s="198"/>
      <c r="E253" s="289"/>
      <c r="F253" s="290"/>
      <c r="G253" s="232"/>
      <c r="H253" s="199"/>
      <c r="I253" s="198"/>
      <c r="J253" s="198"/>
      <c r="K253" s="198"/>
      <c r="L253" s="200"/>
    </row>
    <row r="254" spans="1:12" x14ac:dyDescent="0.35">
      <c r="A254" s="198"/>
      <c r="B254" s="198"/>
      <c r="C254" s="198"/>
      <c r="D254" s="198"/>
      <c r="E254" s="289"/>
      <c r="F254" s="290"/>
      <c r="G254" s="232"/>
      <c r="H254" s="199"/>
      <c r="I254" s="198"/>
      <c r="J254" s="198"/>
      <c r="K254" s="198"/>
      <c r="L254" s="200"/>
    </row>
    <row r="255" spans="1:12" x14ac:dyDescent="0.35">
      <c r="A255" s="198"/>
      <c r="B255" s="198"/>
      <c r="C255" s="198"/>
      <c r="D255" s="198"/>
      <c r="E255" s="289"/>
      <c r="F255" s="290"/>
      <c r="G255" s="232"/>
      <c r="H255" s="199"/>
      <c r="I255" s="198"/>
      <c r="J255" s="198"/>
      <c r="K255" s="198"/>
      <c r="L255" s="200"/>
    </row>
    <row r="256" spans="1:12" x14ac:dyDescent="0.35">
      <c r="A256" s="198"/>
      <c r="B256" s="198"/>
      <c r="C256" s="198"/>
      <c r="D256" s="198"/>
      <c r="E256" s="289"/>
      <c r="F256" s="290"/>
      <c r="G256" s="232"/>
      <c r="H256" s="199"/>
      <c r="I256" s="198"/>
      <c r="J256" s="198"/>
      <c r="K256" s="198"/>
      <c r="L256" s="200"/>
    </row>
    <row r="257" spans="1:12" x14ac:dyDescent="0.35">
      <c r="A257" s="198"/>
      <c r="B257" s="198"/>
      <c r="C257" s="198"/>
      <c r="D257" s="198"/>
      <c r="E257" s="289"/>
      <c r="F257" s="290"/>
      <c r="G257" s="232"/>
      <c r="H257" s="199"/>
      <c r="I257" s="198"/>
      <c r="J257" s="198"/>
      <c r="K257" s="198"/>
      <c r="L257" s="200"/>
    </row>
    <row r="258" spans="1:12" x14ac:dyDescent="0.35">
      <c r="A258" s="198"/>
      <c r="B258" s="198"/>
      <c r="C258" s="198"/>
      <c r="D258" s="198"/>
      <c r="E258" s="289"/>
      <c r="F258" s="290"/>
      <c r="G258" s="232"/>
      <c r="H258" s="199"/>
      <c r="I258" s="198"/>
      <c r="J258" s="198"/>
      <c r="K258" s="198"/>
      <c r="L258" s="200"/>
    </row>
    <row r="259" spans="1:12" x14ac:dyDescent="0.35">
      <c r="A259" s="198"/>
      <c r="B259" s="198"/>
      <c r="C259" s="198"/>
      <c r="D259" s="198"/>
      <c r="E259" s="289"/>
      <c r="F259" s="290"/>
      <c r="G259" s="232"/>
      <c r="H259" s="199"/>
      <c r="I259" s="198"/>
      <c r="J259" s="198"/>
      <c r="K259" s="198"/>
      <c r="L259" s="200"/>
    </row>
    <row r="260" spans="1:12" x14ac:dyDescent="0.35">
      <c r="A260" s="198"/>
      <c r="B260" s="198"/>
      <c r="C260" s="198"/>
      <c r="D260" s="198"/>
      <c r="E260" s="289"/>
      <c r="F260" s="290"/>
      <c r="G260" s="232"/>
      <c r="H260" s="199"/>
      <c r="I260" s="198"/>
      <c r="J260" s="198"/>
      <c r="K260" s="198"/>
      <c r="L260" s="200"/>
    </row>
    <row r="261" spans="1:12" x14ac:dyDescent="0.35">
      <c r="A261" s="198"/>
      <c r="B261" s="198"/>
      <c r="C261" s="198"/>
      <c r="D261" s="198"/>
      <c r="E261" s="289"/>
      <c r="F261" s="290"/>
      <c r="G261" s="232"/>
      <c r="H261" s="199"/>
      <c r="I261" s="198"/>
      <c r="J261" s="198"/>
      <c r="K261" s="198"/>
      <c r="L261" s="200"/>
    </row>
    <row r="262" spans="1:12" x14ac:dyDescent="0.35">
      <c r="A262" s="198"/>
      <c r="B262" s="198"/>
      <c r="C262" s="198"/>
      <c r="D262" s="198"/>
      <c r="E262" s="289"/>
      <c r="F262" s="290"/>
      <c r="G262" s="232"/>
      <c r="H262" s="199"/>
      <c r="I262" s="198"/>
      <c r="J262" s="198"/>
      <c r="K262" s="198"/>
      <c r="L262" s="200"/>
    </row>
    <row r="263" spans="1:12" x14ac:dyDescent="0.35">
      <c r="A263" s="198"/>
      <c r="B263" s="198"/>
      <c r="C263" s="198"/>
      <c r="D263" s="198"/>
      <c r="E263" s="289"/>
      <c r="F263" s="290"/>
      <c r="G263" s="232"/>
      <c r="H263" s="199"/>
      <c r="I263" s="198"/>
      <c r="J263" s="198"/>
      <c r="K263" s="198"/>
      <c r="L263" s="200"/>
    </row>
    <row r="264" spans="1:12" x14ac:dyDescent="0.35">
      <c r="A264" s="198"/>
      <c r="B264" s="198"/>
      <c r="C264" s="198"/>
      <c r="D264" s="198"/>
      <c r="E264" s="289"/>
      <c r="F264" s="290"/>
      <c r="G264" s="232"/>
      <c r="H264" s="199"/>
      <c r="I264" s="198"/>
      <c r="J264" s="198"/>
      <c r="K264" s="198"/>
      <c r="L264" s="200"/>
    </row>
    <row r="265" spans="1:12" x14ac:dyDescent="0.35">
      <c r="A265" s="198"/>
      <c r="B265" s="198"/>
      <c r="C265" s="198"/>
      <c r="D265" s="198"/>
      <c r="E265" s="289"/>
      <c r="F265" s="290"/>
      <c r="G265" s="232"/>
      <c r="H265" s="199"/>
      <c r="I265" s="198"/>
      <c r="J265" s="198"/>
      <c r="K265" s="198"/>
      <c r="L265" s="200"/>
    </row>
    <row r="266" spans="1:12" x14ac:dyDescent="0.35">
      <c r="A266" s="198"/>
      <c r="B266" s="198"/>
      <c r="C266" s="198"/>
      <c r="D266" s="198"/>
      <c r="E266" s="289"/>
      <c r="F266" s="290"/>
      <c r="G266" s="232"/>
      <c r="H266" s="199"/>
      <c r="I266" s="198"/>
      <c r="J266" s="198"/>
      <c r="K266" s="198"/>
      <c r="L266" s="200"/>
    </row>
    <row r="267" spans="1:12" x14ac:dyDescent="0.35">
      <c r="A267" s="198"/>
      <c r="B267" s="198"/>
      <c r="C267" s="198"/>
      <c r="D267" s="198"/>
      <c r="E267" s="289"/>
      <c r="F267" s="290"/>
      <c r="G267" s="232"/>
      <c r="H267" s="199"/>
      <c r="I267" s="198"/>
      <c r="J267" s="198"/>
      <c r="K267" s="198"/>
      <c r="L267" s="200"/>
    </row>
    <row r="268" spans="1:12" x14ac:dyDescent="0.35">
      <c r="A268" s="198"/>
      <c r="B268" s="198"/>
      <c r="C268" s="198"/>
      <c r="D268" s="198"/>
      <c r="E268" s="289"/>
      <c r="F268" s="290"/>
      <c r="G268" s="232"/>
      <c r="H268" s="199"/>
      <c r="I268" s="198"/>
      <c r="J268" s="198"/>
      <c r="K268" s="198"/>
      <c r="L268" s="200"/>
    </row>
    <row r="269" spans="1:12" x14ac:dyDescent="0.35">
      <c r="A269" s="198"/>
      <c r="B269" s="198"/>
      <c r="C269" s="198"/>
      <c r="D269" s="198"/>
      <c r="E269" s="289"/>
      <c r="F269" s="290"/>
      <c r="G269" s="232"/>
      <c r="H269" s="199"/>
      <c r="I269" s="198"/>
      <c r="J269" s="198"/>
      <c r="K269" s="198"/>
      <c r="L269" s="200"/>
    </row>
    <row r="270" spans="1:12" x14ac:dyDescent="0.35">
      <c r="A270" s="198"/>
      <c r="B270" s="198"/>
      <c r="C270" s="198"/>
      <c r="D270" s="198"/>
      <c r="E270" s="289"/>
      <c r="F270" s="290"/>
      <c r="G270" s="232"/>
      <c r="H270" s="199"/>
      <c r="I270" s="198"/>
      <c r="J270" s="198"/>
      <c r="K270" s="198"/>
      <c r="L270" s="200"/>
    </row>
    <row r="271" spans="1:12" x14ac:dyDescent="0.35">
      <c r="A271" s="198"/>
      <c r="B271" s="198"/>
      <c r="C271" s="198"/>
      <c r="D271" s="198"/>
      <c r="E271" s="289"/>
      <c r="F271" s="290"/>
      <c r="G271" s="232"/>
      <c r="H271" s="199"/>
      <c r="I271" s="198"/>
      <c r="J271" s="198"/>
      <c r="K271" s="198"/>
      <c r="L271" s="200"/>
    </row>
    <row r="272" spans="1:12" x14ac:dyDescent="0.35">
      <c r="A272" s="198"/>
      <c r="B272" s="198"/>
      <c r="C272" s="198"/>
      <c r="D272" s="198"/>
      <c r="E272" s="198"/>
      <c r="F272" s="199"/>
      <c r="G272" s="232"/>
      <c r="H272" s="199"/>
      <c r="I272" s="198"/>
      <c r="J272" s="198"/>
      <c r="K272" s="198"/>
      <c r="L272" s="200"/>
    </row>
    <row r="273" spans="1:12" x14ac:dyDescent="0.35">
      <c r="A273" s="198"/>
      <c r="B273" s="198"/>
      <c r="C273" s="198"/>
      <c r="D273" s="198"/>
      <c r="E273" s="198"/>
      <c r="F273" s="199"/>
      <c r="G273" s="232"/>
      <c r="H273" s="199"/>
      <c r="I273" s="198"/>
      <c r="J273" s="198"/>
      <c r="K273" s="198"/>
      <c r="L273" s="200"/>
    </row>
    <row r="274" spans="1:12" x14ac:dyDescent="0.35">
      <c r="A274" s="198"/>
      <c r="B274" s="198"/>
      <c r="C274" s="198"/>
      <c r="D274" s="198"/>
      <c r="E274" s="198"/>
      <c r="F274" s="199"/>
      <c r="G274" s="232"/>
      <c r="H274" s="199"/>
      <c r="I274" s="198"/>
      <c r="J274" s="198"/>
      <c r="K274" s="198"/>
      <c r="L274" s="200"/>
    </row>
    <row r="275" spans="1:12" x14ac:dyDescent="0.35">
      <c r="A275" s="198"/>
      <c r="B275" s="198"/>
      <c r="C275" s="198"/>
      <c r="D275" s="198"/>
      <c r="E275" s="198"/>
      <c r="F275" s="199"/>
      <c r="G275" s="232"/>
      <c r="H275" s="199"/>
      <c r="I275" s="198"/>
      <c r="J275" s="198"/>
      <c r="K275" s="198"/>
      <c r="L275" s="200"/>
    </row>
    <row r="276" spans="1:12" x14ac:dyDescent="0.35">
      <c r="A276" s="198"/>
      <c r="B276" s="198"/>
      <c r="C276" s="198"/>
      <c r="D276" s="198"/>
      <c r="E276" s="198"/>
      <c r="F276" s="199"/>
      <c r="G276" s="232"/>
      <c r="H276" s="199"/>
      <c r="I276" s="198"/>
      <c r="J276" s="198"/>
      <c r="K276" s="198"/>
      <c r="L276" s="200"/>
    </row>
    <row r="277" spans="1:12" x14ac:dyDescent="0.35">
      <c r="A277" s="198"/>
      <c r="B277" s="198"/>
      <c r="C277" s="198"/>
      <c r="D277" s="198"/>
      <c r="E277" s="198"/>
      <c r="F277" s="199"/>
      <c r="G277" s="232"/>
      <c r="H277" s="199"/>
      <c r="I277" s="198"/>
      <c r="J277" s="198"/>
      <c r="K277" s="198"/>
      <c r="L277" s="200"/>
    </row>
    <row r="278" spans="1:12" x14ac:dyDescent="0.35">
      <c r="A278" s="198"/>
      <c r="B278" s="198"/>
      <c r="C278" s="198"/>
      <c r="D278" s="198"/>
      <c r="E278" s="198"/>
      <c r="F278" s="199"/>
      <c r="G278" s="232"/>
      <c r="H278" s="199"/>
      <c r="I278" s="198"/>
      <c r="J278" s="198"/>
      <c r="K278" s="198"/>
      <c r="L278" s="200"/>
    </row>
    <row r="279" spans="1:12" x14ac:dyDescent="0.35">
      <c r="A279" s="198"/>
      <c r="B279" s="198"/>
      <c r="C279" s="198"/>
      <c r="D279" s="198"/>
      <c r="E279" s="198"/>
      <c r="F279" s="199"/>
      <c r="G279" s="232"/>
      <c r="H279" s="199"/>
      <c r="I279" s="198"/>
      <c r="J279" s="198"/>
      <c r="K279" s="198"/>
      <c r="L279" s="200"/>
    </row>
    <row r="280" spans="1:12" x14ac:dyDescent="0.35">
      <c r="A280" s="198"/>
      <c r="B280" s="198"/>
      <c r="C280" s="198"/>
      <c r="D280" s="198"/>
      <c r="E280" s="198"/>
      <c r="F280" s="199"/>
      <c r="G280" s="232"/>
      <c r="H280" s="199"/>
      <c r="I280" s="198"/>
      <c r="J280" s="198"/>
      <c r="K280" s="198"/>
      <c r="L280" s="200"/>
    </row>
    <row r="281" spans="1:12" x14ac:dyDescent="0.35">
      <c r="A281" s="198"/>
      <c r="B281" s="198"/>
      <c r="C281" s="198"/>
      <c r="D281" s="198"/>
      <c r="E281" s="198"/>
      <c r="F281" s="199"/>
      <c r="G281" s="232"/>
      <c r="H281" s="199"/>
      <c r="I281" s="198"/>
      <c r="J281" s="198"/>
      <c r="K281" s="198"/>
      <c r="L281" s="200"/>
    </row>
    <row r="282" spans="1:12" x14ac:dyDescent="0.35">
      <c r="A282" s="198"/>
      <c r="B282" s="198"/>
      <c r="C282" s="198"/>
      <c r="D282" s="198"/>
      <c r="E282" s="198"/>
      <c r="F282" s="199"/>
      <c r="G282" s="232"/>
      <c r="H282" s="199"/>
      <c r="I282" s="198"/>
      <c r="J282" s="198"/>
      <c r="K282" s="198"/>
      <c r="L282" s="200"/>
    </row>
    <row r="283" spans="1:12" x14ac:dyDescent="0.35">
      <c r="A283" s="198"/>
      <c r="B283" s="198"/>
      <c r="C283" s="198"/>
      <c r="D283" s="198"/>
      <c r="E283" s="198"/>
      <c r="F283" s="199"/>
      <c r="G283" s="232"/>
      <c r="H283" s="199"/>
      <c r="I283" s="198"/>
      <c r="J283" s="198"/>
      <c r="K283" s="198"/>
      <c r="L283" s="200"/>
    </row>
    <row r="284" spans="1:12" x14ac:dyDescent="0.35">
      <c r="A284" s="198"/>
      <c r="B284" s="198"/>
      <c r="C284" s="198"/>
      <c r="D284" s="198"/>
      <c r="E284" s="198"/>
      <c r="F284" s="199"/>
      <c r="G284" s="232"/>
      <c r="H284" s="199"/>
      <c r="I284" s="198"/>
      <c r="J284" s="198"/>
      <c r="K284" s="198"/>
      <c r="L284" s="200"/>
    </row>
    <row r="285" spans="1:12" x14ac:dyDescent="0.35">
      <c r="A285" s="198"/>
      <c r="B285" s="198"/>
      <c r="C285" s="198"/>
      <c r="D285" s="198"/>
      <c r="E285" s="198"/>
      <c r="F285" s="199"/>
      <c r="G285" s="232"/>
      <c r="H285" s="199"/>
      <c r="I285" s="198"/>
      <c r="J285" s="198"/>
      <c r="K285" s="198"/>
      <c r="L285" s="200"/>
    </row>
    <row r="286" spans="1:12" x14ac:dyDescent="0.35">
      <c r="A286" s="198"/>
      <c r="B286" s="198"/>
      <c r="C286" s="198"/>
      <c r="D286" s="198"/>
      <c r="E286" s="198"/>
      <c r="F286" s="199"/>
      <c r="G286" s="232"/>
      <c r="H286" s="199"/>
      <c r="I286" s="198"/>
      <c r="J286" s="198"/>
      <c r="K286" s="198"/>
      <c r="L286" s="200"/>
    </row>
    <row r="287" spans="1:12" x14ac:dyDescent="0.35">
      <c r="A287" s="198"/>
      <c r="B287" s="198"/>
      <c r="C287" s="198"/>
      <c r="D287" s="198"/>
      <c r="E287" s="198"/>
      <c r="F287" s="199"/>
      <c r="G287" s="232"/>
      <c r="H287" s="199"/>
      <c r="I287" s="198"/>
      <c r="J287" s="198"/>
      <c r="K287" s="198"/>
      <c r="L287" s="200"/>
    </row>
    <row r="288" spans="1:12" x14ac:dyDescent="0.35">
      <c r="A288" s="198"/>
      <c r="B288" s="198"/>
      <c r="C288" s="198"/>
      <c r="D288" s="198"/>
      <c r="E288" s="198"/>
      <c r="F288" s="199"/>
      <c r="G288" s="232"/>
      <c r="H288" s="199"/>
      <c r="I288" s="198"/>
      <c r="J288" s="198"/>
      <c r="K288" s="198"/>
      <c r="L288" s="200"/>
    </row>
    <row r="289" spans="1:12" x14ac:dyDescent="0.35">
      <c r="A289" s="198"/>
      <c r="B289" s="198"/>
      <c r="C289" s="198"/>
      <c r="D289" s="198"/>
      <c r="E289" s="198"/>
      <c r="F289" s="199"/>
      <c r="G289" s="232"/>
      <c r="H289" s="199"/>
      <c r="I289" s="198"/>
      <c r="J289" s="198"/>
      <c r="K289" s="198"/>
      <c r="L289" s="200"/>
    </row>
    <row r="290" spans="1:12" x14ac:dyDescent="0.35">
      <c r="A290" s="198"/>
      <c r="B290" s="198"/>
      <c r="C290" s="198"/>
      <c r="D290" s="198"/>
      <c r="E290" s="198"/>
      <c r="F290" s="199"/>
      <c r="G290" s="232"/>
      <c r="H290" s="199"/>
      <c r="I290" s="198"/>
      <c r="J290" s="198"/>
      <c r="K290" s="198"/>
      <c r="L290" s="200"/>
    </row>
    <row r="291" spans="1:12" x14ac:dyDescent="0.35">
      <c r="A291" s="198"/>
      <c r="B291" s="198"/>
      <c r="C291" s="198"/>
      <c r="D291" s="198"/>
      <c r="E291" s="198"/>
      <c r="F291" s="199"/>
      <c r="G291" s="232"/>
      <c r="H291" s="199"/>
      <c r="I291" s="198"/>
      <c r="J291" s="198"/>
      <c r="K291" s="198"/>
      <c r="L291" s="200"/>
    </row>
    <row r="292" spans="1:12" x14ac:dyDescent="0.35">
      <c r="A292" s="198"/>
      <c r="B292" s="198"/>
      <c r="C292" s="198"/>
      <c r="D292" s="198"/>
      <c r="E292" s="198"/>
      <c r="F292" s="199"/>
      <c r="G292" s="232"/>
      <c r="H292" s="199"/>
      <c r="I292" s="198"/>
      <c r="J292" s="198"/>
      <c r="K292" s="198"/>
      <c r="L292" s="200"/>
    </row>
    <row r="293" spans="1:12" x14ac:dyDescent="0.35">
      <c r="A293" s="198"/>
      <c r="B293" s="198"/>
      <c r="C293" s="198"/>
      <c r="D293" s="198"/>
      <c r="E293" s="198"/>
      <c r="F293" s="199"/>
      <c r="G293" s="232"/>
      <c r="H293" s="199"/>
      <c r="I293" s="198"/>
      <c r="J293" s="198"/>
      <c r="K293" s="198"/>
      <c r="L293" s="200"/>
    </row>
    <row r="294" spans="1:12" x14ac:dyDescent="0.35">
      <c r="A294" s="198"/>
      <c r="B294" s="198"/>
      <c r="C294" s="198"/>
      <c r="D294" s="198"/>
      <c r="E294" s="198"/>
      <c r="F294" s="199"/>
      <c r="G294" s="232"/>
      <c r="H294" s="199"/>
      <c r="I294" s="198"/>
      <c r="J294" s="198"/>
      <c r="K294" s="198"/>
      <c r="L294" s="200"/>
    </row>
    <row r="295" spans="1:12" x14ac:dyDescent="0.35">
      <c r="A295" s="198"/>
      <c r="B295" s="198"/>
      <c r="C295" s="198"/>
      <c r="D295" s="198"/>
      <c r="E295" s="198"/>
      <c r="F295" s="199"/>
      <c r="G295" s="232"/>
      <c r="H295" s="199"/>
      <c r="I295" s="198"/>
      <c r="J295" s="198"/>
      <c r="K295" s="198"/>
      <c r="L295" s="200"/>
    </row>
    <row r="296" spans="1:12" x14ac:dyDescent="0.35">
      <c r="A296" s="198"/>
      <c r="B296" s="198"/>
      <c r="C296" s="198"/>
      <c r="D296" s="198"/>
      <c r="E296" s="198"/>
      <c r="F296" s="199"/>
      <c r="G296" s="232"/>
      <c r="H296" s="199"/>
      <c r="I296" s="198"/>
      <c r="J296" s="198"/>
      <c r="K296" s="198"/>
      <c r="L296" s="200"/>
    </row>
    <row r="297" spans="1:12" x14ac:dyDescent="0.35">
      <c r="A297" s="198"/>
      <c r="B297" s="198"/>
      <c r="C297" s="198"/>
      <c r="D297" s="198"/>
      <c r="E297" s="198"/>
      <c r="F297" s="199"/>
      <c r="G297" s="232"/>
      <c r="H297" s="199"/>
      <c r="I297" s="198"/>
      <c r="J297" s="198"/>
      <c r="K297" s="198"/>
      <c r="L297" s="200"/>
    </row>
    <row r="298" spans="1:12" x14ac:dyDescent="0.35">
      <c r="A298" s="198"/>
      <c r="B298" s="198"/>
      <c r="C298" s="198"/>
      <c r="D298" s="198"/>
      <c r="E298" s="198"/>
      <c r="F298" s="199"/>
      <c r="G298" s="232"/>
      <c r="H298" s="199"/>
      <c r="I298" s="198"/>
      <c r="J298" s="198"/>
      <c r="K298" s="198"/>
      <c r="L298" s="200"/>
    </row>
    <row r="299" spans="1:12" x14ac:dyDescent="0.35">
      <c r="A299" s="198"/>
      <c r="B299" s="198"/>
      <c r="C299" s="198"/>
      <c r="D299" s="198"/>
      <c r="E299" s="198"/>
      <c r="F299" s="199"/>
      <c r="G299" s="232"/>
      <c r="H299" s="199"/>
      <c r="I299" s="198"/>
      <c r="J299" s="198"/>
      <c r="K299" s="198"/>
      <c r="L299" s="200"/>
    </row>
    <row r="300" spans="1:12" x14ac:dyDescent="0.35">
      <c r="A300" s="198"/>
      <c r="B300" s="198"/>
      <c r="C300" s="198"/>
      <c r="D300" s="198"/>
      <c r="E300" s="198"/>
      <c r="F300" s="199"/>
      <c r="G300" s="232"/>
      <c r="H300" s="199"/>
      <c r="I300" s="198"/>
      <c r="J300" s="198"/>
      <c r="K300" s="198"/>
      <c r="L300" s="200"/>
    </row>
    <row r="301" spans="1:12" x14ac:dyDescent="0.35">
      <c r="A301" s="198"/>
      <c r="B301" s="198"/>
      <c r="C301" s="198"/>
      <c r="D301" s="198"/>
      <c r="E301" s="198"/>
      <c r="F301" s="199"/>
      <c r="G301" s="232"/>
      <c r="H301" s="199"/>
      <c r="I301" s="198"/>
      <c r="J301" s="198"/>
      <c r="K301" s="198"/>
      <c r="L301" s="200"/>
    </row>
    <row r="302" spans="1:12" x14ac:dyDescent="0.35">
      <c r="A302" s="198"/>
      <c r="B302" s="198"/>
      <c r="C302" s="198"/>
      <c r="D302" s="198"/>
      <c r="E302" s="198"/>
      <c r="F302" s="199"/>
      <c r="G302" s="232"/>
      <c r="H302" s="199"/>
      <c r="I302" s="198"/>
      <c r="J302" s="198"/>
      <c r="K302" s="198"/>
      <c r="L302" s="200"/>
    </row>
    <row r="303" spans="1:12" x14ac:dyDescent="0.35">
      <c r="A303" s="198"/>
      <c r="B303" s="198"/>
      <c r="C303" s="198"/>
      <c r="D303" s="198"/>
      <c r="E303" s="198"/>
      <c r="F303" s="199"/>
      <c r="G303" s="232"/>
      <c r="H303" s="199"/>
      <c r="I303" s="198"/>
      <c r="J303" s="198"/>
      <c r="K303" s="198"/>
      <c r="L303" s="200"/>
    </row>
    <row r="304" spans="1:12" x14ac:dyDescent="0.35">
      <c r="A304" s="198"/>
      <c r="B304" s="198"/>
      <c r="C304" s="198"/>
      <c r="D304" s="198"/>
      <c r="E304" s="198"/>
      <c r="F304" s="199"/>
      <c r="G304" s="232"/>
      <c r="H304" s="199"/>
      <c r="I304" s="198"/>
      <c r="J304" s="198"/>
      <c r="K304" s="198"/>
      <c r="L304" s="200"/>
    </row>
    <row r="305" spans="1:12" x14ac:dyDescent="0.35">
      <c r="A305" s="198"/>
      <c r="B305" s="198"/>
      <c r="C305" s="198"/>
      <c r="D305" s="198"/>
      <c r="E305" s="198"/>
      <c r="F305" s="199"/>
      <c r="G305" s="232"/>
      <c r="H305" s="199"/>
      <c r="I305" s="198"/>
      <c r="J305" s="198"/>
      <c r="K305" s="198"/>
      <c r="L305" s="200"/>
    </row>
    <row r="306" spans="1:12" x14ac:dyDescent="0.35">
      <c r="A306" s="198"/>
      <c r="B306" s="198"/>
      <c r="C306" s="198"/>
      <c r="D306" s="198"/>
      <c r="E306" s="198"/>
      <c r="F306" s="199"/>
      <c r="G306" s="232"/>
      <c r="H306" s="199"/>
      <c r="I306" s="198"/>
      <c r="J306" s="198"/>
      <c r="K306" s="198"/>
      <c r="L306" s="200"/>
    </row>
    <row r="307" spans="1:12" x14ac:dyDescent="0.35">
      <c r="A307" s="198"/>
      <c r="B307" s="198"/>
      <c r="C307" s="198"/>
      <c r="D307" s="198"/>
      <c r="E307" s="198"/>
      <c r="F307" s="199"/>
      <c r="G307" s="232"/>
      <c r="H307" s="199"/>
      <c r="I307" s="198"/>
      <c r="J307" s="198"/>
      <c r="K307" s="198"/>
      <c r="L307" s="200"/>
    </row>
    <row r="308" spans="1:12" x14ac:dyDescent="0.35">
      <c r="A308" s="198"/>
      <c r="B308" s="198"/>
      <c r="C308" s="198"/>
      <c r="D308" s="198"/>
      <c r="E308" s="198"/>
      <c r="F308" s="199"/>
      <c r="G308" s="232"/>
      <c r="H308" s="199"/>
      <c r="I308" s="198"/>
      <c r="J308" s="198"/>
      <c r="K308" s="198"/>
      <c r="L308" s="200"/>
    </row>
    <row r="309" spans="1:12" x14ac:dyDescent="0.35">
      <c r="A309" s="198"/>
      <c r="B309" s="198"/>
      <c r="C309" s="198"/>
      <c r="D309" s="198"/>
      <c r="E309" s="198"/>
      <c r="F309" s="199"/>
      <c r="G309" s="232"/>
      <c r="H309" s="199"/>
      <c r="I309" s="198"/>
      <c r="J309" s="198"/>
      <c r="K309" s="198"/>
      <c r="L309" s="200"/>
    </row>
    <row r="310" spans="1:12" x14ac:dyDescent="0.35">
      <c r="A310" s="198"/>
      <c r="B310" s="198"/>
      <c r="C310" s="198"/>
      <c r="D310" s="198"/>
      <c r="E310" s="198"/>
      <c r="F310" s="199"/>
      <c r="G310" s="232"/>
      <c r="H310" s="199"/>
      <c r="I310" s="198"/>
      <c r="J310" s="198"/>
      <c r="K310" s="198"/>
      <c r="L310" s="200"/>
    </row>
    <row r="311" spans="1:12" x14ac:dyDescent="0.35">
      <c r="A311" s="198"/>
      <c r="B311" s="198"/>
      <c r="C311" s="198"/>
      <c r="D311" s="198"/>
      <c r="E311" s="198"/>
      <c r="F311" s="199"/>
      <c r="G311" s="232"/>
      <c r="H311" s="199"/>
      <c r="I311" s="198"/>
      <c r="J311" s="198"/>
      <c r="K311" s="198"/>
      <c r="L311" s="200"/>
    </row>
    <row r="312" spans="1:12" x14ac:dyDescent="0.35">
      <c r="A312" s="198"/>
      <c r="B312" s="198"/>
      <c r="C312" s="198"/>
      <c r="D312" s="198"/>
      <c r="E312" s="198"/>
      <c r="F312" s="199"/>
      <c r="G312" s="232"/>
      <c r="H312" s="199"/>
      <c r="I312" s="198"/>
      <c r="J312" s="198"/>
      <c r="K312" s="198"/>
      <c r="L312" s="200"/>
    </row>
    <row r="313" spans="1:12" x14ac:dyDescent="0.35">
      <c r="A313" s="198"/>
      <c r="B313" s="198"/>
      <c r="C313" s="198"/>
      <c r="D313" s="198"/>
      <c r="E313" s="198"/>
      <c r="F313" s="199"/>
      <c r="G313" s="232"/>
      <c r="H313" s="199"/>
      <c r="I313" s="198"/>
      <c r="J313" s="198"/>
      <c r="K313" s="198"/>
      <c r="L313" s="200"/>
    </row>
    <row r="314" spans="1:12" x14ac:dyDescent="0.35">
      <c r="A314" s="198"/>
      <c r="B314" s="198"/>
      <c r="C314" s="198"/>
      <c r="D314" s="198"/>
      <c r="E314" s="198"/>
      <c r="F314" s="199"/>
      <c r="G314" s="232"/>
      <c r="H314" s="199"/>
      <c r="I314" s="198"/>
      <c r="J314" s="198"/>
      <c r="K314" s="198"/>
      <c r="L314" s="200"/>
    </row>
    <row r="315" spans="1:12" x14ac:dyDescent="0.35">
      <c r="A315" s="198"/>
      <c r="B315" s="198"/>
      <c r="C315" s="198"/>
      <c r="D315" s="198"/>
      <c r="E315" s="198"/>
      <c r="F315" s="199"/>
      <c r="G315" s="232"/>
      <c r="H315" s="199"/>
      <c r="I315" s="198"/>
      <c r="J315" s="198"/>
      <c r="K315" s="198"/>
      <c r="L315" s="200"/>
    </row>
    <row r="316" spans="1:12" x14ac:dyDescent="0.35">
      <c r="A316" s="198"/>
      <c r="B316" s="198"/>
      <c r="C316" s="198"/>
      <c r="D316" s="198"/>
      <c r="E316" s="198"/>
      <c r="F316" s="199"/>
      <c r="G316" s="232"/>
      <c r="H316" s="199"/>
      <c r="I316" s="198"/>
      <c r="J316" s="198"/>
      <c r="K316" s="198"/>
      <c r="L316" s="200"/>
    </row>
    <row r="317" spans="1:12" x14ac:dyDescent="0.35">
      <c r="A317" s="198"/>
      <c r="B317" s="198"/>
      <c r="C317" s="198"/>
      <c r="D317" s="198"/>
      <c r="E317" s="198"/>
      <c r="F317" s="199"/>
      <c r="G317" s="232"/>
      <c r="H317" s="199"/>
      <c r="I317" s="198"/>
      <c r="J317" s="198"/>
      <c r="K317" s="198"/>
      <c r="L317" s="200"/>
    </row>
    <row r="318" spans="1:12" x14ac:dyDescent="0.35">
      <c r="A318" s="198"/>
      <c r="B318" s="198"/>
      <c r="C318" s="198"/>
      <c r="D318" s="198"/>
      <c r="E318" s="198"/>
      <c r="F318" s="199"/>
      <c r="G318" s="232"/>
      <c r="H318" s="199"/>
      <c r="I318" s="198"/>
      <c r="J318" s="198"/>
      <c r="K318" s="198"/>
      <c r="L318" s="200"/>
    </row>
    <row r="319" spans="1:12" x14ac:dyDescent="0.35">
      <c r="A319" s="198"/>
      <c r="B319" s="198"/>
      <c r="C319" s="198"/>
      <c r="D319" s="198"/>
      <c r="E319" s="198"/>
      <c r="F319" s="199"/>
      <c r="G319" s="232"/>
      <c r="H319" s="199"/>
      <c r="I319" s="198"/>
      <c r="J319" s="198"/>
      <c r="K319" s="198"/>
      <c r="L319" s="200"/>
    </row>
    <row r="320" spans="1:12" x14ac:dyDescent="0.35">
      <c r="A320" s="198"/>
      <c r="B320" s="198"/>
      <c r="C320" s="198"/>
      <c r="D320" s="198"/>
      <c r="E320" s="198"/>
      <c r="F320" s="199"/>
      <c r="G320" s="232"/>
      <c r="H320" s="199"/>
      <c r="I320" s="198"/>
      <c r="J320" s="198"/>
      <c r="K320" s="198"/>
      <c r="L320" s="200"/>
    </row>
    <row r="321" spans="1:12" x14ac:dyDescent="0.35">
      <c r="A321" s="198"/>
      <c r="B321" s="198"/>
      <c r="C321" s="198"/>
      <c r="D321" s="198"/>
      <c r="E321" s="198"/>
      <c r="F321" s="199"/>
      <c r="G321" s="232"/>
      <c r="H321" s="199"/>
      <c r="I321" s="198"/>
      <c r="J321" s="198"/>
      <c r="K321" s="198"/>
      <c r="L321" s="200"/>
    </row>
    <row r="322" spans="1:12" x14ac:dyDescent="0.35">
      <c r="A322" s="198"/>
      <c r="B322" s="198"/>
      <c r="C322" s="198"/>
      <c r="D322" s="198"/>
      <c r="E322" s="198"/>
      <c r="F322" s="199"/>
      <c r="G322" s="232"/>
      <c r="H322" s="199"/>
      <c r="I322" s="198"/>
      <c r="J322" s="198"/>
      <c r="K322" s="198"/>
      <c r="L322" s="200"/>
    </row>
    <row r="323" spans="1:12" x14ac:dyDescent="0.35">
      <c r="A323" s="198"/>
      <c r="B323" s="198"/>
      <c r="C323" s="198"/>
      <c r="D323" s="198"/>
      <c r="E323" s="198"/>
      <c r="F323" s="199"/>
      <c r="G323" s="232"/>
      <c r="H323" s="199"/>
      <c r="I323" s="198"/>
      <c r="J323" s="198"/>
      <c r="K323" s="198"/>
      <c r="L323" s="200"/>
    </row>
    <row r="324" spans="1:12" x14ac:dyDescent="0.35">
      <c r="A324" s="198"/>
      <c r="B324" s="198"/>
      <c r="C324" s="198"/>
      <c r="D324" s="198"/>
      <c r="E324" s="198"/>
      <c r="F324" s="199"/>
      <c r="G324" s="232"/>
      <c r="H324" s="199"/>
      <c r="I324" s="198"/>
      <c r="J324" s="198"/>
      <c r="K324" s="198"/>
      <c r="L324" s="200"/>
    </row>
    <row r="325" spans="1:12" x14ac:dyDescent="0.35">
      <c r="A325" s="198"/>
      <c r="B325" s="198"/>
      <c r="C325" s="198"/>
      <c r="D325" s="198"/>
      <c r="E325" s="198"/>
      <c r="F325" s="199"/>
      <c r="G325" s="232"/>
      <c r="H325" s="199"/>
      <c r="I325" s="198"/>
      <c r="J325" s="198"/>
      <c r="K325" s="198"/>
      <c r="L325" s="200"/>
    </row>
    <row r="326" spans="1:12" x14ac:dyDescent="0.35">
      <c r="A326" s="198"/>
      <c r="B326" s="198"/>
      <c r="C326" s="198"/>
      <c r="D326" s="198"/>
      <c r="E326" s="198"/>
      <c r="F326" s="199"/>
      <c r="G326" s="232"/>
      <c r="H326" s="199"/>
      <c r="I326" s="198"/>
      <c r="J326" s="198"/>
      <c r="K326" s="198"/>
      <c r="L326" s="200"/>
    </row>
    <row r="327" spans="1:12" x14ac:dyDescent="0.35">
      <c r="A327" s="198"/>
      <c r="B327" s="198"/>
      <c r="C327" s="198"/>
      <c r="D327" s="198"/>
      <c r="E327" s="198"/>
      <c r="F327" s="199"/>
      <c r="G327" s="232"/>
      <c r="H327" s="199"/>
      <c r="I327" s="198"/>
      <c r="J327" s="198"/>
      <c r="K327" s="198"/>
      <c r="L327" s="200"/>
    </row>
    <row r="328" spans="1:12" x14ac:dyDescent="0.35">
      <c r="A328" s="198"/>
      <c r="B328" s="198"/>
      <c r="C328" s="198"/>
      <c r="D328" s="198"/>
      <c r="E328" s="198"/>
      <c r="F328" s="199"/>
      <c r="G328" s="232"/>
      <c r="H328" s="199"/>
      <c r="I328" s="198"/>
      <c r="J328" s="198"/>
      <c r="K328" s="198"/>
      <c r="L328" s="200"/>
    </row>
    <row r="329" spans="1:12" x14ac:dyDescent="0.35">
      <c r="A329" s="198"/>
      <c r="B329" s="198"/>
      <c r="C329" s="198"/>
      <c r="D329" s="198"/>
      <c r="E329" s="198"/>
      <c r="F329" s="199"/>
      <c r="G329" s="232"/>
      <c r="H329" s="199"/>
      <c r="I329" s="198"/>
      <c r="J329" s="198"/>
      <c r="K329" s="198"/>
      <c r="L329" s="200"/>
    </row>
    <row r="330" spans="1:12" x14ac:dyDescent="0.35">
      <c r="A330" s="198"/>
      <c r="B330" s="198"/>
      <c r="C330" s="198"/>
      <c r="D330" s="198"/>
      <c r="E330" s="198"/>
      <c r="F330" s="199"/>
      <c r="G330" s="232"/>
      <c r="H330" s="199"/>
      <c r="I330" s="198"/>
      <c r="J330" s="198"/>
      <c r="K330" s="198"/>
      <c r="L330" s="200"/>
    </row>
    <row r="331" spans="1:12" x14ac:dyDescent="0.35">
      <c r="A331" s="198"/>
      <c r="B331" s="198"/>
      <c r="C331" s="198"/>
      <c r="D331" s="198"/>
      <c r="E331" s="198"/>
      <c r="F331" s="199"/>
      <c r="G331" s="232"/>
      <c r="H331" s="199"/>
      <c r="I331" s="198"/>
      <c r="J331" s="198"/>
      <c r="K331" s="198"/>
      <c r="L331" s="200"/>
    </row>
    <row r="332" spans="1:12" x14ac:dyDescent="0.35">
      <c r="A332" s="198"/>
      <c r="B332" s="198"/>
      <c r="C332" s="198"/>
      <c r="D332" s="198"/>
      <c r="E332" s="198"/>
      <c r="F332" s="199"/>
      <c r="G332" s="232"/>
      <c r="H332" s="199"/>
      <c r="I332" s="198"/>
      <c r="J332" s="198"/>
      <c r="K332" s="198"/>
      <c r="L332" s="200"/>
    </row>
    <row r="333" spans="1:12" x14ac:dyDescent="0.35">
      <c r="A333" s="198"/>
      <c r="B333" s="198"/>
      <c r="C333" s="198"/>
      <c r="D333" s="198"/>
      <c r="E333" s="198"/>
      <c r="F333" s="199"/>
      <c r="G333" s="232"/>
      <c r="H333" s="199"/>
      <c r="I333" s="198"/>
      <c r="J333" s="198"/>
      <c r="K333" s="198"/>
      <c r="L333" s="200"/>
    </row>
    <row r="334" spans="1:12" x14ac:dyDescent="0.35">
      <c r="A334" s="198"/>
      <c r="B334" s="198"/>
      <c r="C334" s="198"/>
      <c r="D334" s="198"/>
      <c r="E334" s="198"/>
      <c r="F334" s="199"/>
      <c r="G334" s="232"/>
      <c r="H334" s="199"/>
      <c r="I334" s="198"/>
      <c r="J334" s="198"/>
      <c r="K334" s="198"/>
      <c r="L334" s="200"/>
    </row>
    <row r="335" spans="1:12" x14ac:dyDescent="0.35">
      <c r="A335" s="198"/>
      <c r="B335" s="198"/>
      <c r="C335" s="198"/>
      <c r="D335" s="198"/>
      <c r="E335" s="198"/>
      <c r="F335" s="199"/>
      <c r="G335" s="232"/>
      <c r="H335" s="199"/>
      <c r="I335" s="198"/>
      <c r="J335" s="198"/>
      <c r="K335" s="198"/>
      <c r="L335" s="200"/>
    </row>
    <row r="336" spans="1:12" x14ac:dyDescent="0.35">
      <c r="A336" s="198"/>
      <c r="B336" s="198"/>
      <c r="C336" s="198"/>
      <c r="D336" s="198"/>
      <c r="E336" s="198"/>
      <c r="F336" s="199"/>
      <c r="G336" s="232"/>
      <c r="H336" s="199"/>
      <c r="I336" s="198"/>
      <c r="J336" s="198"/>
      <c r="K336" s="198"/>
      <c r="L336" s="200"/>
    </row>
    <row r="337" spans="1:12" x14ac:dyDescent="0.35">
      <c r="A337" s="198"/>
      <c r="B337" s="198"/>
      <c r="C337" s="198"/>
      <c r="D337" s="198"/>
      <c r="E337" s="198"/>
      <c r="F337" s="199"/>
      <c r="G337" s="232"/>
      <c r="H337" s="199"/>
      <c r="I337" s="198"/>
      <c r="J337" s="198"/>
      <c r="K337" s="198"/>
      <c r="L337" s="200"/>
    </row>
    <row r="338" spans="1:12" x14ac:dyDescent="0.35">
      <c r="A338" s="198"/>
      <c r="B338" s="198"/>
      <c r="C338" s="198"/>
      <c r="D338" s="198"/>
      <c r="E338" s="198"/>
      <c r="F338" s="199"/>
      <c r="G338" s="232"/>
      <c r="H338" s="199"/>
      <c r="I338" s="198"/>
      <c r="J338" s="198"/>
      <c r="K338" s="198"/>
      <c r="L338" s="200"/>
    </row>
    <row r="339" spans="1:12" x14ac:dyDescent="0.35">
      <c r="A339" s="198"/>
      <c r="B339" s="198"/>
      <c r="C339" s="198"/>
      <c r="D339" s="198"/>
      <c r="E339" s="198"/>
      <c r="F339" s="199"/>
      <c r="G339" s="232"/>
      <c r="H339" s="199"/>
      <c r="I339" s="198"/>
      <c r="J339" s="198"/>
      <c r="K339" s="198"/>
      <c r="L339" s="200"/>
    </row>
    <row r="340" spans="1:12" x14ac:dyDescent="0.35">
      <c r="A340" s="198"/>
      <c r="B340" s="198"/>
      <c r="C340" s="198"/>
      <c r="D340" s="198"/>
      <c r="E340" s="198"/>
      <c r="F340" s="199"/>
      <c r="G340" s="232"/>
      <c r="H340" s="199"/>
      <c r="I340" s="198"/>
      <c r="J340" s="198"/>
      <c r="K340" s="198"/>
      <c r="L340" s="200"/>
    </row>
    <row r="341" spans="1:12" x14ac:dyDescent="0.35">
      <c r="A341" s="198"/>
      <c r="B341" s="198"/>
      <c r="C341" s="198"/>
      <c r="D341" s="198"/>
      <c r="E341" s="198"/>
      <c r="F341" s="199"/>
      <c r="G341" s="232"/>
      <c r="H341" s="199"/>
      <c r="I341" s="198"/>
      <c r="J341" s="198"/>
      <c r="K341" s="198"/>
      <c r="L341" s="200"/>
    </row>
    <row r="342" spans="1:12" x14ac:dyDescent="0.35">
      <c r="A342" s="198"/>
      <c r="B342" s="198"/>
      <c r="C342" s="198"/>
      <c r="D342" s="198"/>
      <c r="E342" s="198"/>
      <c r="F342" s="199"/>
      <c r="G342" s="232"/>
      <c r="H342" s="199"/>
      <c r="I342" s="198"/>
      <c r="J342" s="198"/>
      <c r="K342" s="198"/>
      <c r="L342" s="200"/>
    </row>
    <row r="343" spans="1:12" x14ac:dyDescent="0.35">
      <c r="A343" s="198"/>
      <c r="B343" s="198"/>
      <c r="C343" s="198"/>
      <c r="D343" s="198"/>
      <c r="E343" s="198"/>
      <c r="F343" s="199"/>
      <c r="G343" s="232"/>
      <c r="H343" s="199"/>
      <c r="I343" s="198"/>
      <c r="J343" s="198"/>
      <c r="K343" s="198"/>
      <c r="L343" s="200"/>
    </row>
    <row r="344" spans="1:12" x14ac:dyDescent="0.35">
      <c r="A344" s="198"/>
      <c r="B344" s="198"/>
      <c r="C344" s="198"/>
      <c r="D344" s="198"/>
      <c r="E344" s="198"/>
      <c r="F344" s="199"/>
      <c r="G344" s="232"/>
      <c r="H344" s="199"/>
      <c r="I344" s="198"/>
      <c r="J344" s="198"/>
      <c r="K344" s="198"/>
      <c r="L344" s="200"/>
    </row>
    <row r="345" spans="1:12" x14ac:dyDescent="0.35">
      <c r="A345" s="198"/>
      <c r="B345" s="198"/>
      <c r="C345" s="198"/>
      <c r="D345" s="198"/>
      <c r="E345" s="198"/>
      <c r="F345" s="199"/>
      <c r="G345" s="232"/>
      <c r="H345" s="199"/>
      <c r="I345" s="198"/>
      <c r="J345" s="198"/>
      <c r="K345" s="198"/>
      <c r="L345" s="200"/>
    </row>
    <row r="346" spans="1:12" x14ac:dyDescent="0.35">
      <c r="A346" s="198"/>
      <c r="B346" s="198"/>
      <c r="C346" s="198"/>
      <c r="D346" s="198"/>
      <c r="E346" s="198"/>
      <c r="F346" s="199"/>
      <c r="G346" s="232"/>
      <c r="H346" s="199"/>
      <c r="I346" s="198"/>
      <c r="J346" s="198"/>
      <c r="K346" s="198"/>
      <c r="L346" s="200"/>
    </row>
    <row r="347" spans="1:12" x14ac:dyDescent="0.35">
      <c r="A347" s="198"/>
      <c r="B347" s="198"/>
      <c r="C347" s="198"/>
      <c r="D347" s="198"/>
      <c r="E347" s="198"/>
      <c r="F347" s="199"/>
      <c r="G347" s="232"/>
      <c r="H347" s="199"/>
      <c r="I347" s="198"/>
      <c r="J347" s="198"/>
      <c r="K347" s="198"/>
      <c r="L347" s="200"/>
    </row>
    <row r="348" spans="1:12" x14ac:dyDescent="0.35">
      <c r="A348" s="198"/>
      <c r="B348" s="198"/>
      <c r="C348" s="198"/>
      <c r="D348" s="198"/>
      <c r="E348" s="198"/>
      <c r="F348" s="199"/>
      <c r="G348" s="232"/>
      <c r="H348" s="199"/>
      <c r="I348" s="198"/>
      <c r="J348" s="198"/>
      <c r="K348" s="198"/>
      <c r="L348" s="200"/>
    </row>
    <row r="349" spans="1:12" x14ac:dyDescent="0.35">
      <c r="A349" s="198"/>
      <c r="B349" s="198"/>
      <c r="C349" s="198"/>
      <c r="D349" s="198"/>
      <c r="E349" s="198"/>
      <c r="F349" s="199"/>
      <c r="G349" s="232"/>
      <c r="H349" s="199"/>
      <c r="I349" s="198"/>
      <c r="J349" s="198"/>
      <c r="K349" s="198"/>
      <c r="L349" s="200"/>
    </row>
    <row r="350" spans="1:12" x14ac:dyDescent="0.35">
      <c r="A350" s="198"/>
      <c r="B350" s="198"/>
      <c r="C350" s="198"/>
      <c r="D350" s="198"/>
      <c r="E350" s="198"/>
      <c r="F350" s="199"/>
      <c r="G350" s="232"/>
      <c r="H350" s="199"/>
      <c r="I350" s="198"/>
      <c r="J350" s="198"/>
      <c r="K350" s="198"/>
      <c r="L350" s="200"/>
    </row>
    <row r="351" spans="1:12" x14ac:dyDescent="0.35">
      <c r="A351" s="198"/>
      <c r="B351" s="198"/>
      <c r="C351" s="198"/>
      <c r="D351" s="198"/>
      <c r="E351" s="198"/>
      <c r="F351" s="199"/>
      <c r="G351" s="232"/>
      <c r="H351" s="199"/>
      <c r="I351" s="198"/>
      <c r="J351" s="198"/>
      <c r="K351" s="198"/>
      <c r="L351" s="200"/>
    </row>
    <row r="352" spans="1:12" x14ac:dyDescent="0.35">
      <c r="A352" s="198"/>
      <c r="B352" s="198"/>
      <c r="C352" s="198"/>
      <c r="D352" s="198"/>
      <c r="E352" s="198"/>
      <c r="F352" s="199"/>
      <c r="G352" s="232"/>
      <c r="H352" s="199"/>
      <c r="I352" s="198"/>
      <c r="J352" s="198"/>
      <c r="K352" s="198"/>
      <c r="L352" s="200"/>
    </row>
    <row r="353" spans="1:12" x14ac:dyDescent="0.35">
      <c r="A353" s="198"/>
      <c r="B353" s="198"/>
      <c r="C353" s="198"/>
      <c r="D353" s="198"/>
      <c r="E353" s="198"/>
      <c r="F353" s="199"/>
      <c r="G353" s="232"/>
      <c r="H353" s="199"/>
      <c r="I353" s="198"/>
      <c r="J353" s="198"/>
      <c r="K353" s="198"/>
      <c r="L353" s="200"/>
    </row>
    <row r="354" spans="1:12" x14ac:dyDescent="0.35">
      <c r="A354" s="198"/>
      <c r="B354" s="198"/>
      <c r="C354" s="198"/>
      <c r="D354" s="198"/>
      <c r="E354" s="198"/>
      <c r="F354" s="199"/>
      <c r="G354" s="232"/>
      <c r="H354" s="199"/>
      <c r="I354" s="198"/>
      <c r="J354" s="198"/>
      <c r="K354" s="198"/>
      <c r="L354" s="200"/>
    </row>
    <row r="355" spans="1:12" x14ac:dyDescent="0.35">
      <c r="A355" s="198"/>
      <c r="B355" s="198"/>
      <c r="C355" s="198"/>
      <c r="D355" s="198"/>
      <c r="E355" s="198"/>
      <c r="F355" s="199"/>
      <c r="G355" s="232"/>
      <c r="H355" s="199"/>
      <c r="I355" s="198"/>
      <c r="J355" s="198"/>
      <c r="K355" s="198"/>
      <c r="L355" s="200"/>
    </row>
    <row r="356" spans="1:12" x14ac:dyDescent="0.35">
      <c r="A356" s="198"/>
      <c r="B356" s="198"/>
      <c r="C356" s="198"/>
      <c r="D356" s="198"/>
      <c r="E356" s="198"/>
      <c r="F356" s="199"/>
      <c r="G356" s="232"/>
      <c r="H356" s="199"/>
      <c r="I356" s="198"/>
      <c r="J356" s="198"/>
      <c r="K356" s="198"/>
      <c r="L356" s="200"/>
    </row>
    <row r="357" spans="1:12" x14ac:dyDescent="0.35">
      <c r="A357" s="198"/>
      <c r="B357" s="198"/>
      <c r="C357" s="198"/>
      <c r="D357" s="198"/>
      <c r="E357" s="198"/>
      <c r="F357" s="199"/>
      <c r="G357" s="232"/>
      <c r="H357" s="199"/>
      <c r="I357" s="198"/>
      <c r="J357" s="198"/>
      <c r="K357" s="198"/>
      <c r="L357" s="200"/>
    </row>
    <row r="358" spans="1:12" x14ac:dyDescent="0.35">
      <c r="A358" s="198"/>
      <c r="B358" s="198"/>
      <c r="C358" s="198"/>
      <c r="D358" s="198"/>
      <c r="E358" s="198"/>
      <c r="F358" s="199"/>
      <c r="G358" s="232"/>
      <c r="H358" s="199"/>
      <c r="I358" s="198"/>
      <c r="J358" s="198"/>
      <c r="K358" s="198"/>
      <c r="L358" s="200"/>
    </row>
    <row r="359" spans="1:12" x14ac:dyDescent="0.35">
      <c r="A359" s="198"/>
      <c r="B359" s="198"/>
      <c r="C359" s="198"/>
      <c r="D359" s="198"/>
      <c r="E359" s="198"/>
      <c r="F359" s="199"/>
      <c r="G359" s="232"/>
      <c r="H359" s="199"/>
      <c r="I359" s="198"/>
      <c r="J359" s="198"/>
      <c r="K359" s="198"/>
      <c r="L359" s="200"/>
    </row>
    <row r="360" spans="1:12" x14ac:dyDescent="0.35">
      <c r="A360" s="198"/>
      <c r="B360" s="198"/>
      <c r="C360" s="198"/>
      <c r="D360" s="198"/>
      <c r="E360" s="198"/>
      <c r="F360" s="199"/>
      <c r="G360" s="232"/>
      <c r="H360" s="199"/>
      <c r="I360" s="198"/>
      <c r="J360" s="198"/>
      <c r="K360" s="198"/>
      <c r="L360" s="200"/>
    </row>
    <row r="361" spans="1:12" x14ac:dyDescent="0.35">
      <c r="A361" s="198"/>
      <c r="B361" s="198"/>
      <c r="C361" s="198"/>
      <c r="D361" s="198"/>
      <c r="E361" s="198"/>
      <c r="F361" s="199"/>
      <c r="G361" s="232"/>
      <c r="H361" s="199"/>
      <c r="I361" s="198"/>
      <c r="J361" s="198"/>
      <c r="K361" s="198"/>
      <c r="L361" s="200"/>
    </row>
    <row r="362" spans="1:12" x14ac:dyDescent="0.35">
      <c r="A362" s="198"/>
      <c r="B362" s="198"/>
      <c r="C362" s="198"/>
      <c r="D362" s="198"/>
      <c r="E362" s="198"/>
      <c r="F362" s="199"/>
      <c r="G362" s="232"/>
      <c r="H362" s="199"/>
      <c r="I362" s="198"/>
      <c r="J362" s="198"/>
      <c r="K362" s="198"/>
      <c r="L362" s="200"/>
    </row>
    <row r="363" spans="1:12" x14ac:dyDescent="0.35">
      <c r="A363" s="198"/>
      <c r="B363" s="198"/>
      <c r="C363" s="198"/>
      <c r="D363" s="198"/>
      <c r="E363" s="198"/>
      <c r="F363" s="199"/>
      <c r="G363" s="232"/>
      <c r="H363" s="199"/>
      <c r="I363" s="198"/>
      <c r="J363" s="198"/>
      <c r="K363" s="198"/>
      <c r="L363" s="200"/>
    </row>
    <row r="364" spans="1:12" x14ac:dyDescent="0.35">
      <c r="A364" s="198"/>
      <c r="B364" s="198"/>
      <c r="C364" s="198"/>
      <c r="D364" s="198"/>
      <c r="E364" s="198"/>
      <c r="F364" s="199"/>
      <c r="G364" s="232"/>
      <c r="H364" s="199"/>
      <c r="I364" s="198"/>
      <c r="J364" s="198"/>
      <c r="K364" s="198"/>
      <c r="L364" s="200"/>
    </row>
    <row r="365" spans="1:12" x14ac:dyDescent="0.35">
      <c r="A365" s="198"/>
      <c r="B365" s="198"/>
      <c r="C365" s="198"/>
      <c r="D365" s="198"/>
      <c r="E365" s="198"/>
      <c r="F365" s="199"/>
      <c r="G365" s="232"/>
      <c r="H365" s="199"/>
      <c r="I365" s="198"/>
      <c r="J365" s="198"/>
      <c r="K365" s="198"/>
      <c r="L365" s="200"/>
    </row>
    <row r="366" spans="1:12" x14ac:dyDescent="0.35">
      <c r="A366" s="198"/>
      <c r="B366" s="198"/>
      <c r="C366" s="198"/>
      <c r="D366" s="198"/>
      <c r="E366" s="198"/>
      <c r="F366" s="199"/>
      <c r="G366" s="232"/>
      <c r="H366" s="199"/>
      <c r="I366" s="198"/>
      <c r="J366" s="198"/>
      <c r="K366" s="198"/>
      <c r="L366" s="200"/>
    </row>
    <row r="367" spans="1:12" x14ac:dyDescent="0.35">
      <c r="A367" s="198"/>
      <c r="B367" s="198"/>
      <c r="C367" s="198"/>
      <c r="D367" s="198"/>
      <c r="E367" s="198"/>
      <c r="F367" s="199"/>
      <c r="G367" s="232"/>
      <c r="H367" s="199"/>
      <c r="I367" s="198"/>
      <c r="J367" s="198"/>
      <c r="K367" s="198"/>
      <c r="L367" s="200"/>
    </row>
    <row r="368" spans="1:12" x14ac:dyDescent="0.35">
      <c r="A368" s="198"/>
      <c r="B368" s="198"/>
      <c r="C368" s="198"/>
      <c r="D368" s="198"/>
      <c r="E368" s="198"/>
      <c r="F368" s="199"/>
      <c r="G368" s="232"/>
      <c r="H368" s="199"/>
      <c r="I368" s="198"/>
      <c r="J368" s="198"/>
      <c r="K368" s="198"/>
      <c r="L368" s="200"/>
    </row>
    <row r="369" spans="1:12" x14ac:dyDescent="0.35">
      <c r="A369" s="198"/>
      <c r="B369" s="198"/>
      <c r="C369" s="198"/>
      <c r="D369" s="198"/>
      <c r="E369" s="198"/>
      <c r="F369" s="199"/>
      <c r="G369" s="232"/>
      <c r="H369" s="199"/>
      <c r="I369" s="198"/>
      <c r="J369" s="198"/>
      <c r="K369" s="198"/>
      <c r="L369" s="200"/>
    </row>
    <row r="370" spans="1:12" x14ac:dyDescent="0.35">
      <c r="A370" s="198"/>
      <c r="B370" s="198"/>
      <c r="C370" s="198"/>
      <c r="D370" s="198"/>
      <c r="E370" s="198"/>
      <c r="F370" s="199"/>
      <c r="G370" s="232"/>
      <c r="H370" s="199"/>
      <c r="I370" s="198"/>
      <c r="J370" s="198"/>
      <c r="K370" s="198"/>
      <c r="L370" s="200"/>
    </row>
    <row r="371" spans="1:12" x14ac:dyDescent="0.35">
      <c r="A371" s="198"/>
      <c r="B371" s="198"/>
      <c r="C371" s="198"/>
      <c r="D371" s="198"/>
      <c r="E371" s="198"/>
      <c r="F371" s="199"/>
      <c r="G371" s="232"/>
      <c r="H371" s="199"/>
      <c r="I371" s="198"/>
      <c r="J371" s="198"/>
      <c r="K371" s="198"/>
      <c r="L371" s="200"/>
    </row>
    <row r="372" spans="1:12" x14ac:dyDescent="0.35">
      <c r="A372" s="198"/>
      <c r="B372" s="198"/>
      <c r="C372" s="198"/>
      <c r="D372" s="198"/>
      <c r="E372" s="198"/>
      <c r="F372" s="199"/>
      <c r="G372" s="232"/>
      <c r="H372" s="199"/>
      <c r="I372" s="198"/>
      <c r="J372" s="198"/>
      <c r="K372" s="198"/>
      <c r="L372" s="200"/>
    </row>
    <row r="373" spans="1:12" x14ac:dyDescent="0.35">
      <c r="A373" s="198"/>
      <c r="B373" s="198"/>
      <c r="C373" s="198"/>
      <c r="D373" s="198"/>
      <c r="E373" s="198"/>
      <c r="F373" s="199"/>
      <c r="G373" s="232"/>
      <c r="H373" s="199"/>
      <c r="I373" s="198"/>
      <c r="J373" s="198"/>
      <c r="K373" s="198"/>
      <c r="L373" s="200"/>
    </row>
    <row r="374" spans="1:12" x14ac:dyDescent="0.35">
      <c r="A374" s="198"/>
      <c r="B374" s="198"/>
      <c r="C374" s="198"/>
      <c r="D374" s="198"/>
      <c r="E374" s="198"/>
      <c r="F374" s="199"/>
      <c r="G374" s="232"/>
      <c r="H374" s="199"/>
      <c r="I374" s="198"/>
      <c r="J374" s="198"/>
      <c r="K374" s="198"/>
      <c r="L374" s="200"/>
    </row>
    <row r="375" spans="1:12" x14ac:dyDescent="0.35">
      <c r="A375" s="198"/>
      <c r="B375" s="198"/>
      <c r="C375" s="198"/>
      <c r="D375" s="198"/>
      <c r="E375" s="198"/>
      <c r="F375" s="199"/>
      <c r="G375" s="232"/>
      <c r="H375" s="199"/>
      <c r="I375" s="198"/>
      <c r="J375" s="198"/>
      <c r="K375" s="198"/>
      <c r="L375" s="200"/>
    </row>
    <row r="376" spans="1:12" x14ac:dyDescent="0.35">
      <c r="A376" s="198"/>
      <c r="B376" s="198"/>
      <c r="C376" s="198"/>
      <c r="D376" s="198"/>
      <c r="E376" s="198"/>
      <c r="F376" s="199"/>
      <c r="G376" s="232"/>
      <c r="H376" s="199"/>
      <c r="I376" s="198"/>
      <c r="J376" s="198"/>
      <c r="K376" s="198"/>
      <c r="L376" s="200"/>
    </row>
    <row r="377" spans="1:12" x14ac:dyDescent="0.35">
      <c r="A377" s="198"/>
      <c r="B377" s="198"/>
      <c r="C377" s="198"/>
      <c r="D377" s="198"/>
      <c r="E377" s="198"/>
      <c r="F377" s="199"/>
      <c r="G377" s="232"/>
      <c r="H377" s="199"/>
      <c r="I377" s="198"/>
      <c r="J377" s="198"/>
      <c r="K377" s="198"/>
      <c r="L377" s="200"/>
    </row>
    <row r="378" spans="1:12" x14ac:dyDescent="0.35">
      <c r="A378" s="198"/>
      <c r="B378" s="198"/>
      <c r="C378" s="198"/>
      <c r="D378" s="198"/>
      <c r="E378" s="198"/>
      <c r="F378" s="199"/>
      <c r="G378" s="232"/>
      <c r="H378" s="199"/>
      <c r="I378" s="198"/>
      <c r="J378" s="198"/>
      <c r="K378" s="198"/>
      <c r="L378" s="200"/>
    </row>
    <row r="379" spans="1:12" x14ac:dyDescent="0.35">
      <c r="A379" s="198"/>
      <c r="B379" s="198"/>
      <c r="C379" s="198"/>
      <c r="D379" s="198"/>
      <c r="E379" s="198"/>
      <c r="F379" s="199"/>
      <c r="G379" s="232"/>
      <c r="H379" s="199"/>
      <c r="I379" s="198"/>
      <c r="J379" s="198"/>
      <c r="K379" s="198"/>
      <c r="L379" s="200"/>
    </row>
    <row r="380" spans="1:12" x14ac:dyDescent="0.35">
      <c r="A380" s="198"/>
      <c r="B380" s="198"/>
      <c r="C380" s="198"/>
      <c r="D380" s="198"/>
      <c r="E380" s="198"/>
      <c r="F380" s="199"/>
      <c r="G380" s="232"/>
      <c r="H380" s="199"/>
      <c r="I380" s="198"/>
      <c r="J380" s="198"/>
      <c r="K380" s="198"/>
      <c r="L380" s="200"/>
    </row>
    <row r="381" spans="1:12" x14ac:dyDescent="0.35">
      <c r="A381" s="198"/>
      <c r="B381" s="198"/>
      <c r="C381" s="198"/>
      <c r="D381" s="198"/>
      <c r="E381" s="198"/>
      <c r="F381" s="199"/>
      <c r="G381" s="232"/>
      <c r="H381" s="199"/>
      <c r="I381" s="198"/>
      <c r="J381" s="198"/>
      <c r="K381" s="198"/>
      <c r="L381" s="200"/>
    </row>
    <row r="382" spans="1:12" x14ac:dyDescent="0.35">
      <c r="A382" s="198"/>
      <c r="B382" s="198"/>
      <c r="C382" s="198"/>
      <c r="D382" s="198"/>
      <c r="E382" s="198"/>
      <c r="F382" s="199"/>
      <c r="G382" s="232"/>
      <c r="H382" s="199"/>
      <c r="I382" s="198"/>
      <c r="J382" s="198"/>
      <c r="K382" s="198"/>
      <c r="L382" s="200"/>
    </row>
    <row r="383" spans="1:12" x14ac:dyDescent="0.35">
      <c r="A383" s="198"/>
      <c r="B383" s="198"/>
      <c r="C383" s="198"/>
      <c r="D383" s="198"/>
      <c r="E383" s="198"/>
      <c r="F383" s="199"/>
      <c r="G383" s="232"/>
      <c r="H383" s="199"/>
      <c r="I383" s="198"/>
      <c r="J383" s="198"/>
      <c r="K383" s="198"/>
      <c r="L383" s="200"/>
    </row>
    <row r="384" spans="1:12" x14ac:dyDescent="0.35">
      <c r="A384" s="198"/>
      <c r="B384" s="198"/>
      <c r="C384" s="198"/>
      <c r="D384" s="198"/>
      <c r="E384" s="198"/>
      <c r="F384" s="199"/>
      <c r="G384" s="232"/>
      <c r="H384" s="199"/>
      <c r="I384" s="198"/>
      <c r="J384" s="198"/>
      <c r="K384" s="198"/>
      <c r="L384" s="200"/>
    </row>
    <row r="385" spans="1:12" x14ac:dyDescent="0.35">
      <c r="A385" s="198"/>
      <c r="B385" s="198"/>
      <c r="C385" s="198"/>
      <c r="D385" s="198"/>
      <c r="E385" s="198"/>
      <c r="F385" s="199"/>
      <c r="G385" s="232"/>
      <c r="H385" s="199"/>
      <c r="I385" s="198"/>
      <c r="J385" s="198"/>
      <c r="K385" s="198"/>
      <c r="L385" s="200"/>
    </row>
    <row r="386" spans="1:12" x14ac:dyDescent="0.35">
      <c r="A386" s="198"/>
      <c r="B386" s="198"/>
      <c r="C386" s="198"/>
      <c r="D386" s="198"/>
      <c r="E386" s="198"/>
      <c r="F386" s="199"/>
      <c r="G386" s="232"/>
      <c r="H386" s="199"/>
      <c r="I386" s="198"/>
      <c r="J386" s="198"/>
      <c r="K386" s="198"/>
      <c r="L386" s="200"/>
    </row>
    <row r="387" spans="1:12" x14ac:dyDescent="0.35">
      <c r="A387" s="198"/>
      <c r="B387" s="198"/>
      <c r="C387" s="198"/>
      <c r="D387" s="198"/>
      <c r="E387" s="198"/>
      <c r="F387" s="199"/>
      <c r="G387" s="232"/>
      <c r="H387" s="199"/>
      <c r="I387" s="198"/>
      <c r="J387" s="198"/>
      <c r="K387" s="198"/>
      <c r="L387" s="200"/>
    </row>
    <row r="388" spans="1:12" x14ac:dyDescent="0.35">
      <c r="A388" s="198"/>
      <c r="B388" s="198"/>
      <c r="C388" s="198"/>
      <c r="D388" s="198"/>
      <c r="E388" s="198"/>
      <c r="F388" s="199"/>
      <c r="G388" s="232"/>
      <c r="H388" s="199"/>
      <c r="I388" s="198"/>
      <c r="J388" s="198"/>
      <c r="K388" s="198"/>
      <c r="L388" s="200"/>
    </row>
    <row r="389" spans="1:12" x14ac:dyDescent="0.35">
      <c r="A389" s="198"/>
      <c r="B389" s="198"/>
      <c r="C389" s="198"/>
      <c r="D389" s="198"/>
      <c r="E389" s="198"/>
      <c r="F389" s="199"/>
      <c r="G389" s="232"/>
      <c r="H389" s="199"/>
      <c r="I389" s="198"/>
      <c r="J389" s="198"/>
      <c r="K389" s="198"/>
      <c r="L389" s="200"/>
    </row>
    <row r="390" spans="1:12" x14ac:dyDescent="0.35">
      <c r="A390" s="198"/>
      <c r="B390" s="198"/>
      <c r="C390" s="198"/>
      <c r="D390" s="198"/>
      <c r="E390" s="198"/>
      <c r="F390" s="199"/>
      <c r="G390" s="232"/>
      <c r="H390" s="199"/>
      <c r="I390" s="198"/>
      <c r="J390" s="198"/>
      <c r="K390" s="198"/>
      <c r="L390" s="200"/>
    </row>
    <row r="391" spans="1:12" x14ac:dyDescent="0.35">
      <c r="A391" s="198"/>
      <c r="B391" s="198"/>
      <c r="C391" s="198"/>
      <c r="D391" s="198"/>
      <c r="E391" s="198"/>
      <c r="F391" s="199"/>
      <c r="G391" s="232"/>
      <c r="H391" s="199"/>
      <c r="I391" s="198"/>
      <c r="J391" s="198"/>
      <c r="K391" s="198"/>
      <c r="L391" s="200"/>
    </row>
    <row r="392" spans="1:12" x14ac:dyDescent="0.35">
      <c r="A392" s="198"/>
      <c r="B392" s="198"/>
      <c r="C392" s="198"/>
      <c r="D392" s="198"/>
      <c r="E392" s="198"/>
      <c r="F392" s="199"/>
      <c r="G392" s="232"/>
      <c r="H392" s="199"/>
      <c r="I392" s="198"/>
      <c r="J392" s="198"/>
      <c r="K392" s="198"/>
      <c r="L392" s="200"/>
    </row>
    <row r="393" spans="1:12" x14ac:dyDescent="0.35">
      <c r="A393" s="198"/>
      <c r="B393" s="198"/>
      <c r="C393" s="198"/>
      <c r="D393" s="198"/>
      <c r="E393" s="198"/>
      <c r="F393" s="199"/>
      <c r="G393" s="232"/>
      <c r="H393" s="199"/>
      <c r="I393" s="198"/>
      <c r="J393" s="198"/>
      <c r="K393" s="198"/>
      <c r="L393" s="200"/>
    </row>
    <row r="394" spans="1:12" x14ac:dyDescent="0.35">
      <c r="A394" s="198"/>
      <c r="B394" s="198"/>
      <c r="C394" s="198"/>
      <c r="D394" s="198"/>
      <c r="E394" s="198"/>
      <c r="F394" s="199"/>
      <c r="G394" s="232"/>
      <c r="H394" s="199"/>
      <c r="I394" s="198"/>
      <c r="J394" s="198"/>
      <c r="K394" s="198"/>
      <c r="L394" s="200"/>
    </row>
    <row r="395" spans="1:12" x14ac:dyDescent="0.35">
      <c r="A395" s="198"/>
      <c r="B395" s="198"/>
      <c r="C395" s="198"/>
      <c r="D395" s="198"/>
      <c r="E395" s="198"/>
      <c r="F395" s="199"/>
      <c r="G395" s="232"/>
      <c r="H395" s="199"/>
      <c r="I395" s="198"/>
      <c r="J395" s="198"/>
      <c r="K395" s="198"/>
      <c r="L395" s="200"/>
    </row>
    <row r="396" spans="1:12" x14ac:dyDescent="0.35">
      <c r="A396" s="198"/>
      <c r="B396" s="198"/>
      <c r="C396" s="198"/>
      <c r="D396" s="198"/>
      <c r="E396" s="198"/>
      <c r="F396" s="199"/>
      <c r="G396" s="232"/>
      <c r="H396" s="199"/>
      <c r="I396" s="198"/>
      <c r="J396" s="198"/>
      <c r="K396" s="198"/>
      <c r="L396" s="200"/>
    </row>
    <row r="397" spans="1:12" x14ac:dyDescent="0.35">
      <c r="A397" s="198"/>
      <c r="B397" s="198"/>
      <c r="C397" s="198"/>
      <c r="D397" s="198"/>
      <c r="E397" s="198"/>
      <c r="F397" s="199"/>
      <c r="G397" s="232"/>
      <c r="H397" s="199"/>
      <c r="I397" s="198"/>
      <c r="J397" s="198"/>
      <c r="K397" s="198"/>
      <c r="L397" s="200"/>
    </row>
    <row r="398" spans="1:12" x14ac:dyDescent="0.35">
      <c r="A398" s="198"/>
      <c r="B398" s="198"/>
      <c r="C398" s="198"/>
      <c r="D398" s="198"/>
      <c r="E398" s="198"/>
      <c r="F398" s="199"/>
      <c r="G398" s="232"/>
      <c r="H398" s="199"/>
      <c r="I398" s="198"/>
      <c r="J398" s="198"/>
      <c r="K398" s="198"/>
      <c r="L398" s="200"/>
    </row>
    <row r="399" spans="1:12" x14ac:dyDescent="0.35">
      <c r="A399" s="198"/>
      <c r="B399" s="198"/>
      <c r="C399" s="198"/>
      <c r="D399" s="198"/>
      <c r="E399" s="198"/>
      <c r="F399" s="199"/>
      <c r="G399" s="232"/>
      <c r="H399" s="199"/>
      <c r="I399" s="198"/>
      <c r="J399" s="198"/>
      <c r="K399" s="198"/>
      <c r="L399" s="200"/>
    </row>
    <row r="400" spans="1:12" x14ac:dyDescent="0.35">
      <c r="A400" s="198"/>
      <c r="B400" s="198"/>
      <c r="C400" s="198"/>
      <c r="D400" s="198"/>
      <c r="E400" s="198"/>
      <c r="F400" s="199"/>
      <c r="G400" s="232"/>
      <c r="H400" s="199"/>
      <c r="I400" s="198"/>
      <c r="J400" s="198"/>
      <c r="K400" s="198"/>
      <c r="L400" s="200"/>
    </row>
    <row r="401" spans="1:12" x14ac:dyDescent="0.35">
      <c r="A401" s="198"/>
      <c r="B401" s="198"/>
      <c r="C401" s="198"/>
      <c r="D401" s="198"/>
      <c r="E401" s="198"/>
      <c r="F401" s="199"/>
      <c r="G401" s="232"/>
      <c r="H401" s="199"/>
      <c r="I401" s="198"/>
      <c r="J401" s="198"/>
      <c r="K401" s="198"/>
      <c r="L401" s="200"/>
    </row>
    <row r="402" spans="1:12" x14ac:dyDescent="0.35">
      <c r="A402" s="198"/>
      <c r="B402" s="198"/>
      <c r="C402" s="198"/>
      <c r="D402" s="198"/>
      <c r="E402" s="198"/>
      <c r="F402" s="199"/>
      <c r="G402" s="232"/>
      <c r="H402" s="199"/>
      <c r="I402" s="198"/>
      <c r="J402" s="198"/>
      <c r="K402" s="198"/>
      <c r="L402" s="200"/>
    </row>
    <row r="403" spans="1:12" x14ac:dyDescent="0.35">
      <c r="A403" s="198"/>
      <c r="B403" s="198"/>
      <c r="C403" s="198"/>
      <c r="D403" s="198"/>
      <c r="E403" s="198"/>
      <c r="F403" s="199"/>
      <c r="G403" s="232"/>
      <c r="H403" s="199"/>
      <c r="I403" s="198"/>
      <c r="J403" s="198"/>
      <c r="K403" s="198"/>
      <c r="L403" s="200"/>
    </row>
    <row r="404" spans="1:12" x14ac:dyDescent="0.35">
      <c r="A404" s="198"/>
      <c r="B404" s="198"/>
      <c r="C404" s="198"/>
      <c r="D404" s="198"/>
      <c r="E404" s="198"/>
      <c r="F404" s="199"/>
      <c r="G404" s="232"/>
      <c r="H404" s="199"/>
      <c r="I404" s="198"/>
      <c r="J404" s="198"/>
      <c r="K404" s="198"/>
      <c r="L404" s="200"/>
    </row>
    <row r="405" spans="1:12" x14ac:dyDescent="0.35">
      <c r="A405" s="198"/>
      <c r="B405" s="198"/>
      <c r="C405" s="198"/>
      <c r="D405" s="198"/>
      <c r="E405" s="198"/>
      <c r="F405" s="199"/>
      <c r="G405" s="232"/>
      <c r="H405" s="199"/>
      <c r="I405" s="198"/>
      <c r="J405" s="198"/>
      <c r="K405" s="198"/>
      <c r="L405" s="200"/>
    </row>
    <row r="406" spans="1:12" x14ac:dyDescent="0.35">
      <c r="A406" s="198"/>
      <c r="B406" s="198"/>
      <c r="C406" s="198"/>
      <c r="D406" s="198"/>
      <c r="E406" s="198"/>
      <c r="F406" s="199"/>
      <c r="G406" s="232"/>
      <c r="H406" s="199"/>
      <c r="I406" s="198"/>
      <c r="J406" s="198"/>
      <c r="K406" s="198"/>
      <c r="L406" s="200"/>
    </row>
    <row r="407" spans="1:12" x14ac:dyDescent="0.35">
      <c r="A407" s="198"/>
      <c r="B407" s="198"/>
      <c r="C407" s="198"/>
      <c r="D407" s="198"/>
      <c r="E407" s="198"/>
      <c r="F407" s="199"/>
      <c r="G407" s="232"/>
      <c r="H407" s="199"/>
      <c r="I407" s="198"/>
      <c r="J407" s="198"/>
      <c r="K407" s="198"/>
      <c r="L407" s="200"/>
    </row>
    <row r="408" spans="1:12" x14ac:dyDescent="0.35">
      <c r="A408" s="198"/>
      <c r="B408" s="198"/>
      <c r="C408" s="198"/>
      <c r="D408" s="198"/>
      <c r="E408" s="198"/>
      <c r="F408" s="199"/>
      <c r="G408" s="232"/>
      <c r="H408" s="199"/>
      <c r="I408" s="198"/>
      <c r="J408" s="198"/>
      <c r="K408" s="198"/>
      <c r="L408" s="200"/>
    </row>
    <row r="409" spans="1:12" x14ac:dyDescent="0.35">
      <c r="A409" s="198"/>
      <c r="B409" s="198"/>
      <c r="C409" s="198"/>
      <c r="D409" s="198"/>
      <c r="E409" s="198"/>
      <c r="F409" s="199"/>
      <c r="G409" s="232"/>
      <c r="H409" s="199"/>
      <c r="I409" s="198"/>
      <c r="J409" s="198"/>
      <c r="K409" s="198"/>
      <c r="L409" s="200"/>
    </row>
    <row r="410" spans="1:12" x14ac:dyDescent="0.35">
      <c r="A410" s="198"/>
      <c r="B410" s="198"/>
      <c r="C410" s="198"/>
      <c r="D410" s="198"/>
      <c r="E410" s="198"/>
      <c r="F410" s="199"/>
      <c r="G410" s="232"/>
      <c r="H410" s="199"/>
      <c r="I410" s="198"/>
      <c r="J410" s="198"/>
      <c r="K410" s="198"/>
      <c r="L410" s="200"/>
    </row>
    <row r="411" spans="1:12" x14ac:dyDescent="0.35">
      <c r="A411" s="198"/>
      <c r="B411" s="198"/>
      <c r="C411" s="198"/>
      <c r="D411" s="198"/>
      <c r="E411" s="198"/>
      <c r="F411" s="199"/>
      <c r="G411" s="232"/>
      <c r="H411" s="199"/>
      <c r="I411" s="198"/>
      <c r="J411" s="198"/>
      <c r="K411" s="198"/>
      <c r="L411" s="200"/>
    </row>
    <row r="412" spans="1:12" x14ac:dyDescent="0.35">
      <c r="A412" s="198"/>
      <c r="B412" s="198"/>
      <c r="C412" s="198"/>
      <c r="D412" s="198"/>
      <c r="E412" s="198"/>
      <c r="F412" s="199"/>
      <c r="G412" s="232"/>
      <c r="H412" s="199"/>
      <c r="I412" s="198"/>
      <c r="J412" s="198"/>
      <c r="K412" s="198"/>
      <c r="L412" s="200"/>
    </row>
    <row r="413" spans="1:12" x14ac:dyDescent="0.35">
      <c r="A413" s="198"/>
      <c r="B413" s="198"/>
      <c r="C413" s="198"/>
      <c r="D413" s="198"/>
      <c r="E413" s="198"/>
      <c r="F413" s="199"/>
      <c r="G413" s="232"/>
      <c r="H413" s="199"/>
      <c r="I413" s="198"/>
      <c r="J413" s="198"/>
      <c r="K413" s="198"/>
      <c r="L413" s="200"/>
    </row>
    <row r="414" spans="1:12" x14ac:dyDescent="0.35">
      <c r="A414" s="198"/>
      <c r="B414" s="198"/>
      <c r="C414" s="198"/>
      <c r="D414" s="198"/>
      <c r="E414" s="198"/>
      <c r="F414" s="199"/>
      <c r="G414" s="232"/>
      <c r="H414" s="199"/>
      <c r="I414" s="198"/>
      <c r="J414" s="198"/>
      <c r="K414" s="198"/>
      <c r="L414" s="200"/>
    </row>
    <row r="415" spans="1:12" x14ac:dyDescent="0.35">
      <c r="A415" s="198"/>
      <c r="B415" s="198"/>
      <c r="C415" s="198"/>
      <c r="D415" s="198"/>
      <c r="E415" s="198"/>
      <c r="F415" s="199"/>
      <c r="G415" s="232"/>
      <c r="H415" s="199"/>
      <c r="I415" s="198"/>
      <c r="J415" s="198"/>
      <c r="K415" s="198"/>
      <c r="L415" s="200"/>
    </row>
    <row r="416" spans="1:12" x14ac:dyDescent="0.35">
      <c r="A416" s="198"/>
      <c r="B416" s="198"/>
      <c r="C416" s="198"/>
      <c r="D416" s="198"/>
      <c r="E416" s="198"/>
      <c r="F416" s="199"/>
      <c r="G416" s="232"/>
      <c r="H416" s="199"/>
      <c r="I416" s="198"/>
      <c r="J416" s="198"/>
      <c r="K416" s="198"/>
      <c r="L416" s="200"/>
    </row>
    <row r="417" spans="1:12" x14ac:dyDescent="0.35">
      <c r="A417" s="198"/>
      <c r="B417" s="198"/>
      <c r="C417" s="198"/>
      <c r="D417" s="198"/>
      <c r="E417" s="198"/>
      <c r="F417" s="199"/>
      <c r="G417" s="232"/>
      <c r="H417" s="199"/>
      <c r="I417" s="198"/>
      <c r="J417" s="198"/>
      <c r="K417" s="198"/>
      <c r="L417" s="200"/>
    </row>
    <row r="418" spans="1:12" x14ac:dyDescent="0.35">
      <c r="A418" s="198"/>
      <c r="B418" s="198"/>
      <c r="C418" s="198"/>
      <c r="D418" s="198"/>
      <c r="E418" s="198"/>
      <c r="F418" s="199"/>
      <c r="G418" s="232"/>
      <c r="H418" s="199"/>
      <c r="I418" s="198"/>
      <c r="J418" s="198"/>
      <c r="K418" s="198"/>
      <c r="L418" s="200"/>
    </row>
    <row r="419" spans="1:12" x14ac:dyDescent="0.35">
      <c r="A419" s="198"/>
      <c r="B419" s="198"/>
      <c r="C419" s="198"/>
      <c r="D419" s="198"/>
      <c r="E419" s="198"/>
      <c r="F419" s="199"/>
      <c r="G419" s="232"/>
      <c r="H419" s="199"/>
      <c r="I419" s="198"/>
      <c r="J419" s="198"/>
      <c r="K419" s="198"/>
      <c r="L419" s="200"/>
    </row>
    <row r="420" spans="1:12" x14ac:dyDescent="0.35">
      <c r="A420" s="198"/>
      <c r="B420" s="198"/>
      <c r="C420" s="198"/>
      <c r="D420" s="198"/>
      <c r="E420" s="198"/>
      <c r="F420" s="199"/>
      <c r="G420" s="232"/>
      <c r="H420" s="199"/>
      <c r="I420" s="198"/>
      <c r="J420" s="198"/>
      <c r="K420" s="198"/>
      <c r="L420" s="200"/>
    </row>
    <row r="421" spans="1:12" x14ac:dyDescent="0.35">
      <c r="A421" s="198"/>
      <c r="B421" s="198"/>
      <c r="C421" s="198"/>
      <c r="D421" s="198"/>
      <c r="E421" s="198"/>
      <c r="F421" s="199"/>
      <c r="G421" s="232"/>
      <c r="H421" s="199"/>
      <c r="I421" s="198"/>
      <c r="J421" s="198"/>
      <c r="K421" s="198"/>
      <c r="L421" s="200"/>
    </row>
    <row r="422" spans="1:12" x14ac:dyDescent="0.35">
      <c r="A422" s="198"/>
      <c r="B422" s="198"/>
      <c r="C422" s="198"/>
      <c r="D422" s="198"/>
      <c r="E422" s="198"/>
      <c r="F422" s="199"/>
      <c r="G422" s="232"/>
      <c r="H422" s="199"/>
      <c r="I422" s="198"/>
      <c r="J422" s="198"/>
      <c r="K422" s="198"/>
      <c r="L422" s="200"/>
    </row>
    <row r="423" spans="1:12" x14ac:dyDescent="0.35">
      <c r="A423" s="198"/>
      <c r="B423" s="198"/>
      <c r="C423" s="198"/>
      <c r="D423" s="198"/>
      <c r="E423" s="198"/>
      <c r="F423" s="199"/>
      <c r="G423" s="232"/>
      <c r="H423" s="199"/>
      <c r="I423" s="198"/>
      <c r="J423" s="198"/>
      <c r="K423" s="198"/>
      <c r="L423" s="200"/>
    </row>
    <row r="424" spans="1:12" x14ac:dyDescent="0.35">
      <c r="A424" s="198"/>
      <c r="B424" s="198"/>
      <c r="C424" s="198"/>
      <c r="D424" s="198"/>
      <c r="E424" s="198"/>
      <c r="F424" s="199"/>
      <c r="G424" s="232"/>
      <c r="H424" s="199"/>
      <c r="I424" s="198"/>
      <c r="J424" s="198"/>
      <c r="K424" s="198"/>
      <c r="L424" s="200"/>
    </row>
    <row r="425" spans="1:12" x14ac:dyDescent="0.35">
      <c r="A425" s="198"/>
      <c r="B425" s="198"/>
      <c r="C425" s="198"/>
      <c r="D425" s="198"/>
      <c r="E425" s="198"/>
      <c r="F425" s="199"/>
      <c r="G425" s="232"/>
      <c r="H425" s="199"/>
      <c r="I425" s="198"/>
      <c r="J425" s="198"/>
      <c r="K425" s="198"/>
      <c r="L425" s="200"/>
    </row>
    <row r="426" spans="1:12" x14ac:dyDescent="0.35">
      <c r="A426" s="198"/>
      <c r="B426" s="198"/>
      <c r="C426" s="198"/>
      <c r="D426" s="198"/>
      <c r="E426" s="198"/>
      <c r="F426" s="199"/>
      <c r="G426" s="232"/>
      <c r="H426" s="199"/>
      <c r="I426" s="198"/>
      <c r="J426" s="198"/>
      <c r="K426" s="198"/>
      <c r="L426" s="200"/>
    </row>
    <row r="427" spans="1:12" x14ac:dyDescent="0.35">
      <c r="A427" s="198"/>
      <c r="B427" s="198"/>
      <c r="C427" s="198"/>
      <c r="D427" s="198"/>
      <c r="E427" s="198"/>
      <c r="F427" s="199"/>
      <c r="G427" s="232"/>
      <c r="H427" s="199"/>
      <c r="I427" s="198"/>
      <c r="J427" s="198"/>
      <c r="K427" s="198"/>
      <c r="L427" s="200"/>
    </row>
    <row r="428" spans="1:12" x14ac:dyDescent="0.35">
      <c r="A428" s="198"/>
      <c r="B428" s="198"/>
      <c r="C428" s="198"/>
      <c r="D428" s="198"/>
      <c r="E428" s="198"/>
      <c r="F428" s="199"/>
      <c r="G428" s="232"/>
      <c r="H428" s="199"/>
      <c r="I428" s="198"/>
      <c r="J428" s="198"/>
      <c r="K428" s="198"/>
      <c r="L428" s="200"/>
    </row>
    <row r="429" spans="1:12" x14ac:dyDescent="0.35">
      <c r="A429" s="198"/>
      <c r="B429" s="198"/>
      <c r="C429" s="198"/>
      <c r="D429" s="198"/>
      <c r="E429" s="198"/>
      <c r="F429" s="199"/>
      <c r="G429" s="232"/>
      <c r="H429" s="199"/>
      <c r="I429" s="198"/>
      <c r="J429" s="198"/>
      <c r="K429" s="198"/>
      <c r="L429" s="200"/>
    </row>
    <row r="430" spans="1:12" x14ac:dyDescent="0.35">
      <c r="A430" s="198"/>
      <c r="B430" s="198"/>
      <c r="C430" s="198"/>
      <c r="D430" s="198"/>
      <c r="E430" s="198"/>
      <c r="F430" s="199"/>
      <c r="G430" s="232"/>
      <c r="H430" s="199"/>
      <c r="I430" s="198"/>
      <c r="J430" s="198"/>
      <c r="K430" s="198"/>
      <c r="L430" s="200"/>
    </row>
    <row r="431" spans="1:12" x14ac:dyDescent="0.35">
      <c r="A431" s="198"/>
      <c r="B431" s="198"/>
      <c r="C431" s="198"/>
      <c r="D431" s="198"/>
      <c r="E431" s="198"/>
      <c r="F431" s="199"/>
      <c r="G431" s="232"/>
      <c r="H431" s="199"/>
      <c r="I431" s="198"/>
      <c r="J431" s="198"/>
      <c r="K431" s="198"/>
      <c r="L431" s="200"/>
    </row>
    <row r="432" spans="1:12" x14ac:dyDescent="0.35">
      <c r="A432" s="198"/>
      <c r="B432" s="198"/>
      <c r="C432" s="198"/>
      <c r="D432" s="198"/>
      <c r="E432" s="198"/>
      <c r="F432" s="199"/>
      <c r="G432" s="232"/>
      <c r="H432" s="199"/>
      <c r="I432" s="198"/>
      <c r="J432" s="198"/>
      <c r="K432" s="198"/>
      <c r="L432" s="200"/>
    </row>
    <row r="433" spans="1:12" x14ac:dyDescent="0.35">
      <c r="A433" s="198"/>
      <c r="B433" s="198"/>
      <c r="C433" s="198"/>
      <c r="D433" s="198"/>
      <c r="E433" s="198"/>
      <c r="F433" s="199"/>
      <c r="G433" s="232"/>
      <c r="H433" s="199"/>
      <c r="I433" s="198"/>
      <c r="J433" s="198"/>
      <c r="K433" s="198"/>
      <c r="L433" s="200"/>
    </row>
    <row r="434" spans="1:12" x14ac:dyDescent="0.35">
      <c r="A434" s="198"/>
      <c r="B434" s="198"/>
      <c r="C434" s="198"/>
      <c r="D434" s="198"/>
      <c r="E434" s="198"/>
      <c r="F434" s="199"/>
      <c r="G434" s="232"/>
      <c r="H434" s="199"/>
      <c r="I434" s="198"/>
      <c r="J434" s="198"/>
      <c r="K434" s="198"/>
      <c r="L434" s="200"/>
    </row>
    <row r="435" spans="1:12" x14ac:dyDescent="0.35">
      <c r="A435" s="198"/>
      <c r="B435" s="198"/>
      <c r="C435" s="198"/>
      <c r="D435" s="198"/>
      <c r="E435" s="198"/>
      <c r="F435" s="199"/>
      <c r="G435" s="232"/>
      <c r="H435" s="199"/>
      <c r="I435" s="198"/>
      <c r="J435" s="198"/>
      <c r="K435" s="198"/>
      <c r="L435" s="200"/>
    </row>
    <row r="436" spans="1:12" x14ac:dyDescent="0.35">
      <c r="A436" s="198"/>
      <c r="B436" s="198"/>
      <c r="C436" s="198"/>
      <c r="D436" s="198"/>
      <c r="E436" s="198"/>
      <c r="F436" s="199"/>
      <c r="G436" s="232"/>
      <c r="H436" s="199"/>
      <c r="I436" s="198"/>
      <c r="J436" s="198"/>
      <c r="K436" s="198"/>
      <c r="L436" s="200"/>
    </row>
    <row r="437" spans="1:12" x14ac:dyDescent="0.35">
      <c r="A437" s="198"/>
      <c r="B437" s="198"/>
      <c r="C437" s="198"/>
      <c r="D437" s="198"/>
      <c r="E437" s="198"/>
      <c r="F437" s="199"/>
      <c r="G437" s="232"/>
      <c r="H437" s="199"/>
      <c r="I437" s="198"/>
      <c r="J437" s="198"/>
      <c r="K437" s="198"/>
      <c r="L437" s="200"/>
    </row>
    <row r="438" spans="1:12" x14ac:dyDescent="0.35">
      <c r="A438" s="198"/>
      <c r="B438" s="198"/>
      <c r="C438" s="198"/>
      <c r="D438" s="198"/>
      <c r="E438" s="198"/>
      <c r="F438" s="199"/>
      <c r="G438" s="232"/>
      <c r="H438" s="199"/>
      <c r="I438" s="198"/>
      <c r="J438" s="198"/>
      <c r="K438" s="198"/>
      <c r="L438" s="200"/>
    </row>
    <row r="439" spans="1:12" x14ac:dyDescent="0.35">
      <c r="A439" s="198"/>
      <c r="B439" s="198"/>
      <c r="C439" s="198"/>
      <c r="D439" s="198"/>
      <c r="E439" s="198"/>
      <c r="F439" s="199"/>
      <c r="G439" s="232"/>
      <c r="H439" s="199"/>
      <c r="I439" s="198"/>
      <c r="J439" s="198"/>
      <c r="K439" s="198"/>
      <c r="L439" s="200"/>
    </row>
    <row r="440" spans="1:12" x14ac:dyDescent="0.35">
      <c r="A440" s="198"/>
      <c r="B440" s="198"/>
      <c r="C440" s="198"/>
      <c r="D440" s="198"/>
      <c r="E440" s="198"/>
      <c r="F440" s="199"/>
      <c r="G440" s="232"/>
      <c r="H440" s="199"/>
      <c r="I440" s="198"/>
      <c r="J440" s="198"/>
      <c r="K440" s="198"/>
      <c r="L440" s="200"/>
    </row>
    <row r="441" spans="1:12" x14ac:dyDescent="0.35">
      <c r="A441" s="198"/>
      <c r="B441" s="198"/>
      <c r="C441" s="198"/>
      <c r="D441" s="198"/>
      <c r="E441" s="198"/>
      <c r="F441" s="199"/>
      <c r="G441" s="232"/>
      <c r="H441" s="199"/>
      <c r="I441" s="198"/>
      <c r="J441" s="198"/>
      <c r="K441" s="198"/>
      <c r="L441" s="200"/>
    </row>
    <row r="442" spans="1:12" x14ac:dyDescent="0.35">
      <c r="A442" s="198"/>
      <c r="B442" s="198"/>
      <c r="C442" s="198"/>
      <c r="D442" s="198"/>
      <c r="E442" s="198"/>
      <c r="F442" s="199"/>
      <c r="G442" s="232"/>
      <c r="H442" s="199"/>
      <c r="I442" s="198"/>
      <c r="J442" s="198"/>
      <c r="K442" s="198"/>
      <c r="L442" s="200"/>
    </row>
    <row r="443" spans="1:12" x14ac:dyDescent="0.35">
      <c r="A443" s="198"/>
      <c r="B443" s="198"/>
      <c r="C443" s="198"/>
      <c r="D443" s="198"/>
      <c r="E443" s="198"/>
      <c r="F443" s="199"/>
      <c r="G443" s="232"/>
      <c r="H443" s="199"/>
      <c r="I443" s="198"/>
      <c r="J443" s="198"/>
      <c r="K443" s="198"/>
      <c r="L443" s="200"/>
    </row>
    <row r="444" spans="1:12" x14ac:dyDescent="0.35">
      <c r="A444" s="198"/>
      <c r="B444" s="198"/>
      <c r="C444" s="198"/>
      <c r="D444" s="198"/>
      <c r="E444" s="198"/>
      <c r="F444" s="199"/>
      <c r="G444" s="232"/>
      <c r="H444" s="199"/>
      <c r="I444" s="198"/>
      <c r="J444" s="198"/>
      <c r="K444" s="198"/>
      <c r="L444" s="200"/>
    </row>
    <row r="445" spans="1:12" x14ac:dyDescent="0.35">
      <c r="A445" s="198"/>
      <c r="B445" s="198"/>
      <c r="C445" s="198"/>
      <c r="D445" s="198"/>
      <c r="E445" s="198"/>
      <c r="F445" s="199"/>
      <c r="G445" s="232"/>
      <c r="H445" s="199"/>
      <c r="I445" s="198"/>
      <c r="J445" s="198"/>
      <c r="K445" s="198"/>
      <c r="L445" s="200"/>
    </row>
    <row r="446" spans="1:12" x14ac:dyDescent="0.35">
      <c r="A446" s="198"/>
      <c r="B446" s="198"/>
      <c r="C446" s="198"/>
      <c r="D446" s="198"/>
      <c r="E446" s="198"/>
      <c r="F446" s="199"/>
      <c r="G446" s="232"/>
      <c r="H446" s="199"/>
      <c r="I446" s="198"/>
      <c r="J446" s="198"/>
      <c r="K446" s="198"/>
      <c r="L446" s="200"/>
    </row>
    <row r="447" spans="1:12" x14ac:dyDescent="0.35">
      <c r="A447" s="198"/>
      <c r="B447" s="198"/>
      <c r="C447" s="198"/>
      <c r="D447" s="198"/>
      <c r="E447" s="198"/>
      <c r="F447" s="199"/>
      <c r="G447" s="232"/>
      <c r="H447" s="199"/>
      <c r="I447" s="198"/>
      <c r="J447" s="198"/>
      <c r="K447" s="198"/>
      <c r="L447" s="200"/>
    </row>
    <row r="448" spans="1:12" x14ac:dyDescent="0.35">
      <c r="A448" s="198"/>
      <c r="B448" s="198"/>
      <c r="C448" s="198"/>
      <c r="D448" s="198"/>
      <c r="E448" s="198"/>
      <c r="F448" s="199"/>
      <c r="G448" s="232"/>
      <c r="H448" s="199"/>
      <c r="I448" s="198"/>
      <c r="J448" s="198"/>
      <c r="K448" s="198"/>
      <c r="L448" s="200"/>
    </row>
    <row r="449" spans="1:12" x14ac:dyDescent="0.35">
      <c r="A449" s="198"/>
      <c r="B449" s="198"/>
      <c r="C449" s="198"/>
      <c r="D449" s="198"/>
      <c r="E449" s="198"/>
      <c r="F449" s="199"/>
      <c r="G449" s="232"/>
      <c r="H449" s="199"/>
      <c r="I449" s="198"/>
      <c r="J449" s="198"/>
      <c r="K449" s="198"/>
      <c r="L449" s="200"/>
    </row>
    <row r="450" spans="1:12" x14ac:dyDescent="0.35">
      <c r="A450" s="198"/>
      <c r="B450" s="198"/>
      <c r="C450" s="198"/>
      <c r="D450" s="198"/>
      <c r="E450" s="198"/>
      <c r="F450" s="199"/>
      <c r="G450" s="232"/>
      <c r="H450" s="199"/>
      <c r="I450" s="198"/>
      <c r="J450" s="198"/>
      <c r="K450" s="198"/>
      <c r="L450" s="200"/>
    </row>
    <row r="451" spans="1:12" x14ac:dyDescent="0.35">
      <c r="A451" s="198"/>
      <c r="B451" s="198"/>
      <c r="C451" s="198"/>
      <c r="D451" s="198"/>
      <c r="E451" s="198"/>
      <c r="F451" s="199"/>
      <c r="G451" s="232"/>
      <c r="H451" s="199"/>
      <c r="I451" s="198"/>
      <c r="J451" s="198"/>
      <c r="K451" s="198"/>
      <c r="L451" s="200"/>
    </row>
    <row r="452" spans="1:12" x14ac:dyDescent="0.35">
      <c r="A452" s="198"/>
      <c r="B452" s="198"/>
      <c r="C452" s="198"/>
      <c r="D452" s="198"/>
      <c r="E452" s="198"/>
      <c r="F452" s="199"/>
      <c r="G452" s="232"/>
      <c r="H452" s="199"/>
      <c r="I452" s="198"/>
      <c r="J452" s="198"/>
      <c r="K452" s="198"/>
      <c r="L452" s="200"/>
    </row>
    <row r="453" spans="1:12" x14ac:dyDescent="0.35">
      <c r="A453" s="198"/>
      <c r="B453" s="198"/>
      <c r="C453" s="198"/>
      <c r="D453" s="198"/>
      <c r="E453" s="198"/>
      <c r="F453" s="199"/>
      <c r="G453" s="232"/>
      <c r="H453" s="199"/>
      <c r="I453" s="198"/>
      <c r="J453" s="198"/>
      <c r="K453" s="198"/>
      <c r="L453" s="200"/>
    </row>
    <row r="454" spans="1:12" x14ac:dyDescent="0.35">
      <c r="A454" s="198"/>
      <c r="B454" s="198"/>
      <c r="C454" s="198"/>
      <c r="D454" s="198"/>
      <c r="E454" s="198"/>
      <c r="F454" s="199"/>
      <c r="G454" s="232"/>
      <c r="H454" s="199"/>
      <c r="I454" s="198"/>
      <c r="J454" s="198"/>
      <c r="K454" s="198"/>
      <c r="L454" s="200"/>
    </row>
    <row r="455" spans="1:12" x14ac:dyDescent="0.35">
      <c r="A455" s="198"/>
      <c r="B455" s="198"/>
      <c r="C455" s="198"/>
      <c r="D455" s="198"/>
      <c r="E455" s="198"/>
      <c r="F455" s="199"/>
      <c r="G455" s="232"/>
      <c r="H455" s="199"/>
      <c r="I455" s="198"/>
      <c r="J455" s="198"/>
      <c r="K455" s="198"/>
      <c r="L455" s="200"/>
    </row>
    <row r="456" spans="1:12" x14ac:dyDescent="0.35">
      <c r="A456" s="198"/>
      <c r="B456" s="198"/>
      <c r="C456" s="198"/>
      <c r="D456" s="198"/>
      <c r="E456" s="198"/>
      <c r="F456" s="199"/>
      <c r="G456" s="232"/>
      <c r="H456" s="199"/>
      <c r="I456" s="198"/>
      <c r="J456" s="198"/>
      <c r="K456" s="198"/>
      <c r="L456" s="200"/>
    </row>
    <row r="457" spans="1:12" x14ac:dyDescent="0.35">
      <c r="A457" s="198"/>
      <c r="B457" s="198"/>
      <c r="C457" s="198"/>
      <c r="D457" s="198"/>
      <c r="E457" s="198"/>
      <c r="F457" s="199"/>
      <c r="G457" s="232"/>
      <c r="H457" s="199"/>
      <c r="I457" s="198"/>
      <c r="J457" s="198"/>
      <c r="K457" s="198"/>
      <c r="L457" s="200"/>
    </row>
    <row r="458" spans="1:12" x14ac:dyDescent="0.35">
      <c r="A458" s="198"/>
      <c r="B458" s="198"/>
      <c r="C458" s="198"/>
      <c r="D458" s="198"/>
      <c r="E458" s="198"/>
      <c r="F458" s="199"/>
      <c r="G458" s="232"/>
      <c r="H458" s="199"/>
      <c r="I458" s="198"/>
      <c r="J458" s="198"/>
      <c r="K458" s="198"/>
      <c r="L458" s="200"/>
    </row>
    <row r="459" spans="1:12" x14ac:dyDescent="0.35">
      <c r="A459" s="198"/>
      <c r="B459" s="198"/>
      <c r="C459" s="198"/>
      <c r="D459" s="198"/>
      <c r="E459" s="198"/>
      <c r="F459" s="199"/>
      <c r="G459" s="232"/>
      <c r="H459" s="199"/>
      <c r="I459" s="198"/>
      <c r="J459" s="198"/>
      <c r="K459" s="198"/>
      <c r="L459" s="200"/>
    </row>
    <row r="460" spans="1:12" x14ac:dyDescent="0.35">
      <c r="A460" s="198"/>
      <c r="B460" s="198"/>
      <c r="C460" s="198"/>
      <c r="D460" s="198"/>
      <c r="E460" s="198"/>
      <c r="F460" s="199"/>
      <c r="G460" s="232"/>
      <c r="H460" s="199"/>
      <c r="I460" s="198"/>
      <c r="J460" s="198"/>
      <c r="K460" s="198"/>
      <c r="L460" s="200"/>
    </row>
    <row r="461" spans="1:12" x14ac:dyDescent="0.35">
      <c r="A461" s="198"/>
      <c r="B461" s="198"/>
      <c r="C461" s="198"/>
      <c r="D461" s="198"/>
      <c r="E461" s="198"/>
      <c r="F461" s="199"/>
      <c r="G461" s="232"/>
      <c r="H461" s="199"/>
      <c r="I461" s="198"/>
      <c r="J461" s="198"/>
      <c r="K461" s="198"/>
      <c r="L461" s="200"/>
    </row>
    <row r="462" spans="1:12" x14ac:dyDescent="0.35">
      <c r="A462" s="198"/>
      <c r="B462" s="198"/>
      <c r="C462" s="198"/>
      <c r="D462" s="198"/>
      <c r="E462" s="198"/>
      <c r="F462" s="199"/>
      <c r="G462" s="232"/>
      <c r="H462" s="199"/>
      <c r="I462" s="198"/>
      <c r="J462" s="198"/>
      <c r="K462" s="198"/>
      <c r="L462" s="200"/>
    </row>
    <row r="463" spans="1:12" x14ac:dyDescent="0.35">
      <c r="A463" s="198"/>
      <c r="B463" s="198"/>
      <c r="C463" s="198"/>
      <c r="D463" s="198"/>
      <c r="E463" s="198"/>
      <c r="F463" s="199"/>
      <c r="G463" s="232"/>
      <c r="H463" s="199"/>
      <c r="I463" s="198"/>
      <c r="J463" s="198"/>
      <c r="K463" s="198"/>
      <c r="L463" s="200"/>
    </row>
    <row r="464" spans="1:12" x14ac:dyDescent="0.35">
      <c r="A464" s="198"/>
      <c r="B464" s="198"/>
      <c r="C464" s="198"/>
      <c r="D464" s="198"/>
      <c r="E464" s="198"/>
      <c r="F464" s="199"/>
      <c r="G464" s="232"/>
      <c r="H464" s="199"/>
      <c r="I464" s="198"/>
      <c r="J464" s="198"/>
      <c r="K464" s="198"/>
      <c r="L464" s="200"/>
    </row>
    <row r="465" spans="1:12" x14ac:dyDescent="0.35">
      <c r="A465" s="198"/>
      <c r="B465" s="198"/>
      <c r="C465" s="198"/>
      <c r="D465" s="198"/>
      <c r="E465" s="198"/>
      <c r="F465" s="199"/>
      <c r="G465" s="232"/>
      <c r="H465" s="199"/>
      <c r="I465" s="198"/>
      <c r="J465" s="198"/>
      <c r="K465" s="198"/>
      <c r="L465" s="200"/>
    </row>
    <row r="466" spans="1:12" x14ac:dyDescent="0.35">
      <c r="A466" s="198"/>
      <c r="B466" s="198"/>
      <c r="C466" s="198"/>
      <c r="D466" s="198"/>
      <c r="E466" s="198"/>
      <c r="F466" s="199"/>
      <c r="G466" s="232"/>
      <c r="H466" s="199"/>
      <c r="I466" s="198"/>
      <c r="J466" s="198"/>
      <c r="K466" s="198"/>
      <c r="L466" s="200"/>
    </row>
    <row r="467" spans="1:12" x14ac:dyDescent="0.35">
      <c r="A467" s="198"/>
      <c r="B467" s="198"/>
      <c r="C467" s="198"/>
      <c r="D467" s="198"/>
      <c r="E467" s="198"/>
      <c r="F467" s="199"/>
      <c r="G467" s="232"/>
      <c r="H467" s="199"/>
      <c r="I467" s="198"/>
      <c r="J467" s="198"/>
      <c r="K467" s="198"/>
      <c r="L467" s="200"/>
    </row>
    <row r="468" spans="1:12" x14ac:dyDescent="0.35">
      <c r="A468" s="198"/>
      <c r="B468" s="198"/>
      <c r="C468" s="198"/>
      <c r="D468" s="198"/>
      <c r="E468" s="198"/>
      <c r="F468" s="199"/>
      <c r="G468" s="232"/>
      <c r="H468" s="199"/>
      <c r="I468" s="198"/>
      <c r="J468" s="198"/>
      <c r="K468" s="198"/>
      <c r="L468" s="200"/>
    </row>
    <row r="469" spans="1:12" x14ac:dyDescent="0.35">
      <c r="A469" s="198"/>
      <c r="B469" s="198"/>
      <c r="C469" s="198"/>
      <c r="D469" s="198"/>
      <c r="E469" s="198"/>
      <c r="F469" s="199"/>
      <c r="G469" s="232"/>
      <c r="H469" s="199"/>
      <c r="I469" s="198"/>
      <c r="J469" s="198"/>
      <c r="K469" s="198"/>
      <c r="L469" s="200"/>
    </row>
    <row r="470" spans="1:12" x14ac:dyDescent="0.35">
      <c r="A470" s="198"/>
      <c r="B470" s="198"/>
      <c r="C470" s="198"/>
      <c r="D470" s="198"/>
      <c r="E470" s="198"/>
      <c r="F470" s="199"/>
      <c r="G470" s="232"/>
      <c r="H470" s="199"/>
      <c r="I470" s="198"/>
      <c r="J470" s="198"/>
      <c r="K470" s="198"/>
      <c r="L470" s="200"/>
    </row>
    <row r="471" spans="1:12" x14ac:dyDescent="0.35">
      <c r="A471" s="198"/>
      <c r="B471" s="198"/>
      <c r="C471" s="198"/>
      <c r="D471" s="198"/>
      <c r="E471" s="198"/>
      <c r="F471" s="199"/>
      <c r="G471" s="232"/>
      <c r="H471" s="199"/>
      <c r="I471" s="198"/>
      <c r="J471" s="198"/>
      <c r="K471" s="198"/>
      <c r="L471" s="200"/>
    </row>
    <row r="472" spans="1:12" x14ac:dyDescent="0.35">
      <c r="A472" s="198"/>
      <c r="B472" s="198"/>
      <c r="C472" s="198"/>
      <c r="D472" s="198"/>
      <c r="E472" s="198"/>
      <c r="F472" s="199"/>
      <c r="G472" s="232"/>
      <c r="H472" s="199"/>
      <c r="I472" s="198"/>
      <c r="J472" s="198"/>
      <c r="K472" s="198"/>
      <c r="L472" s="200"/>
    </row>
    <row r="473" spans="1:12" x14ac:dyDescent="0.35">
      <c r="A473" s="198"/>
      <c r="B473" s="198"/>
      <c r="C473" s="198"/>
      <c r="D473" s="198"/>
      <c r="E473" s="198"/>
      <c r="F473" s="199"/>
      <c r="G473" s="232"/>
      <c r="H473" s="199"/>
      <c r="I473" s="198"/>
      <c r="J473" s="198"/>
      <c r="K473" s="198"/>
      <c r="L473" s="200"/>
    </row>
    <row r="474" spans="1:12" x14ac:dyDescent="0.35">
      <c r="A474" s="198"/>
      <c r="B474" s="198"/>
      <c r="C474" s="198"/>
      <c r="D474" s="198"/>
      <c r="E474" s="198"/>
      <c r="F474" s="199"/>
      <c r="G474" s="232"/>
      <c r="H474" s="199"/>
      <c r="I474" s="198"/>
      <c r="J474" s="198"/>
      <c r="K474" s="198"/>
      <c r="L474" s="200"/>
    </row>
    <row r="475" spans="1:12" x14ac:dyDescent="0.35">
      <c r="A475" s="198"/>
      <c r="B475" s="198"/>
      <c r="C475" s="198"/>
      <c r="D475" s="198"/>
      <c r="E475" s="198"/>
      <c r="F475" s="199"/>
      <c r="G475" s="232"/>
      <c r="H475" s="199"/>
      <c r="I475" s="198"/>
      <c r="J475" s="198"/>
      <c r="K475" s="198"/>
      <c r="L475" s="200"/>
    </row>
    <row r="476" spans="1:12" x14ac:dyDescent="0.35">
      <c r="A476" s="198"/>
      <c r="B476" s="198"/>
      <c r="C476" s="198"/>
      <c r="D476" s="198"/>
      <c r="E476" s="198"/>
      <c r="F476" s="199"/>
      <c r="G476" s="232"/>
      <c r="H476" s="199"/>
      <c r="I476" s="198"/>
      <c r="J476" s="198"/>
      <c r="K476" s="198"/>
      <c r="L476" s="200"/>
    </row>
    <row r="477" spans="1:12" x14ac:dyDescent="0.35">
      <c r="A477" s="198"/>
      <c r="B477" s="198"/>
      <c r="C477" s="198"/>
      <c r="D477" s="198"/>
      <c r="E477" s="198"/>
      <c r="F477" s="199"/>
      <c r="G477" s="232"/>
      <c r="H477" s="199"/>
      <c r="I477" s="198"/>
      <c r="J477" s="198"/>
      <c r="K477" s="198"/>
      <c r="L477" s="200"/>
    </row>
    <row r="478" spans="1:12" x14ac:dyDescent="0.35">
      <c r="A478" s="198"/>
      <c r="B478" s="198"/>
      <c r="C478" s="198"/>
      <c r="D478" s="198"/>
      <c r="E478" s="198"/>
      <c r="F478" s="199"/>
      <c r="G478" s="232"/>
      <c r="H478" s="199"/>
      <c r="I478" s="198"/>
      <c r="J478" s="198"/>
      <c r="K478" s="198"/>
      <c r="L478" s="200"/>
    </row>
    <row r="479" spans="1:12" x14ac:dyDescent="0.35">
      <c r="A479" s="198"/>
      <c r="B479" s="198"/>
      <c r="C479" s="198"/>
      <c r="D479" s="198"/>
      <c r="E479" s="198"/>
      <c r="F479" s="199"/>
      <c r="G479" s="232"/>
      <c r="H479" s="199"/>
      <c r="I479" s="198"/>
      <c r="J479" s="198"/>
      <c r="K479" s="198"/>
      <c r="L479" s="200"/>
    </row>
    <row r="480" spans="1:12" x14ac:dyDescent="0.35">
      <c r="A480" s="198"/>
      <c r="B480" s="198"/>
      <c r="C480" s="198"/>
      <c r="D480" s="198"/>
      <c r="E480" s="198"/>
      <c r="F480" s="199"/>
      <c r="G480" s="232"/>
      <c r="H480" s="199"/>
      <c r="I480" s="198"/>
      <c r="J480" s="198"/>
      <c r="K480" s="198"/>
      <c r="L480" s="200"/>
    </row>
    <row r="481" spans="1:12" x14ac:dyDescent="0.35">
      <c r="A481" s="198"/>
      <c r="B481" s="198"/>
      <c r="C481" s="198"/>
      <c r="D481" s="198"/>
      <c r="E481" s="198"/>
      <c r="F481" s="199"/>
      <c r="G481" s="232"/>
      <c r="H481" s="199"/>
      <c r="I481" s="198"/>
      <c r="J481" s="198"/>
      <c r="K481" s="198"/>
      <c r="L481" s="200"/>
    </row>
    <row r="482" spans="1:12" x14ac:dyDescent="0.35">
      <c r="A482" s="198"/>
      <c r="B482" s="198"/>
      <c r="C482" s="198"/>
      <c r="D482" s="198"/>
      <c r="E482" s="198"/>
      <c r="F482" s="199"/>
      <c r="G482" s="232"/>
      <c r="H482" s="199"/>
      <c r="I482" s="198"/>
      <c r="J482" s="198"/>
      <c r="K482" s="198"/>
      <c r="L482" s="200"/>
    </row>
    <row r="483" spans="1:12" x14ac:dyDescent="0.35">
      <c r="A483" s="198"/>
      <c r="B483" s="198"/>
      <c r="C483" s="198"/>
      <c r="D483" s="198"/>
      <c r="E483" s="198"/>
      <c r="F483" s="199"/>
      <c r="G483" s="232"/>
      <c r="H483" s="199"/>
      <c r="I483" s="198"/>
      <c r="J483" s="198"/>
      <c r="K483" s="198"/>
      <c r="L483" s="200"/>
    </row>
    <row r="484" spans="1:12" x14ac:dyDescent="0.35">
      <c r="A484" s="198"/>
      <c r="B484" s="198"/>
      <c r="C484" s="198"/>
      <c r="D484" s="198"/>
      <c r="E484" s="198"/>
      <c r="F484" s="199"/>
      <c r="G484" s="232"/>
      <c r="H484" s="199"/>
      <c r="I484" s="198"/>
      <c r="J484" s="198"/>
      <c r="K484" s="198"/>
      <c r="L484" s="200"/>
    </row>
    <row r="485" spans="1:12" x14ac:dyDescent="0.35">
      <c r="A485" s="198"/>
      <c r="B485" s="198"/>
      <c r="C485" s="198"/>
      <c r="D485" s="198"/>
      <c r="E485" s="198"/>
      <c r="F485" s="199"/>
      <c r="G485" s="232"/>
      <c r="H485" s="199"/>
      <c r="I485" s="198"/>
      <c r="J485" s="198"/>
      <c r="K485" s="198"/>
      <c r="L485" s="200"/>
    </row>
    <row r="486" spans="1:12" x14ac:dyDescent="0.35">
      <c r="A486" s="198"/>
      <c r="B486" s="198"/>
      <c r="C486" s="198"/>
      <c r="D486" s="198"/>
      <c r="E486" s="198"/>
      <c r="F486" s="199"/>
      <c r="G486" s="232"/>
      <c r="H486" s="199"/>
      <c r="I486" s="198"/>
      <c r="J486" s="198"/>
      <c r="K486" s="198"/>
      <c r="L486" s="200"/>
    </row>
    <row r="487" spans="1:12" x14ac:dyDescent="0.35">
      <c r="A487" s="198"/>
      <c r="B487" s="198"/>
      <c r="C487" s="198"/>
      <c r="D487" s="198"/>
      <c r="E487" s="198"/>
      <c r="F487" s="199"/>
      <c r="G487" s="232"/>
      <c r="H487" s="199"/>
      <c r="I487" s="198"/>
      <c r="J487" s="198"/>
      <c r="K487" s="198"/>
      <c r="L487" s="200"/>
    </row>
    <row r="488" spans="1:12" x14ac:dyDescent="0.35">
      <c r="A488" s="198"/>
      <c r="B488" s="198"/>
      <c r="C488" s="198"/>
      <c r="D488" s="198"/>
      <c r="E488" s="198"/>
      <c r="F488" s="199"/>
      <c r="G488" s="232"/>
      <c r="H488" s="199"/>
      <c r="I488" s="198"/>
      <c r="J488" s="198"/>
      <c r="K488" s="198"/>
      <c r="L488" s="200"/>
    </row>
    <row r="489" spans="1:12" x14ac:dyDescent="0.35">
      <c r="A489" s="198"/>
      <c r="B489" s="198"/>
      <c r="C489" s="198"/>
      <c r="D489" s="198"/>
      <c r="E489" s="198"/>
      <c r="F489" s="199"/>
      <c r="G489" s="232"/>
      <c r="H489" s="199"/>
      <c r="I489" s="198"/>
      <c r="J489" s="198"/>
      <c r="K489" s="198"/>
      <c r="L489" s="200"/>
    </row>
    <row r="490" spans="1:12" x14ac:dyDescent="0.35">
      <c r="A490" s="198"/>
      <c r="B490" s="198"/>
      <c r="C490" s="198"/>
      <c r="D490" s="198"/>
      <c r="E490" s="198"/>
      <c r="F490" s="199"/>
      <c r="G490" s="232"/>
      <c r="H490" s="199"/>
      <c r="I490" s="198"/>
      <c r="J490" s="198"/>
      <c r="K490" s="198"/>
      <c r="L490" s="200"/>
    </row>
    <row r="491" spans="1:12" x14ac:dyDescent="0.35">
      <c r="A491" s="198"/>
      <c r="B491" s="198"/>
      <c r="C491" s="198"/>
      <c r="D491" s="198"/>
      <c r="E491" s="198"/>
      <c r="F491" s="199"/>
      <c r="G491" s="232"/>
      <c r="H491" s="199"/>
      <c r="I491" s="198"/>
      <c r="J491" s="198"/>
      <c r="K491" s="198"/>
      <c r="L491" s="200"/>
    </row>
    <row r="492" spans="1:12" x14ac:dyDescent="0.35">
      <c r="A492" s="198"/>
      <c r="B492" s="198"/>
      <c r="C492" s="198"/>
      <c r="D492" s="198"/>
      <c r="E492" s="198"/>
      <c r="F492" s="199"/>
      <c r="G492" s="232"/>
      <c r="H492" s="199"/>
      <c r="I492" s="198"/>
      <c r="J492" s="198"/>
      <c r="K492" s="198"/>
      <c r="L492" s="200"/>
    </row>
    <row r="493" spans="1:12" x14ac:dyDescent="0.35">
      <c r="A493" s="198"/>
      <c r="B493" s="198"/>
      <c r="C493" s="198"/>
      <c r="D493" s="198"/>
      <c r="E493" s="198"/>
      <c r="F493" s="199"/>
      <c r="G493" s="232"/>
      <c r="H493" s="199"/>
      <c r="I493" s="198"/>
      <c r="J493" s="198"/>
      <c r="K493" s="198"/>
      <c r="L493" s="200"/>
    </row>
    <row r="494" spans="1:12" x14ac:dyDescent="0.35">
      <c r="A494" s="198"/>
      <c r="B494" s="198"/>
      <c r="C494" s="198"/>
      <c r="D494" s="198"/>
      <c r="E494" s="198"/>
      <c r="F494" s="199"/>
      <c r="G494" s="232"/>
      <c r="H494" s="199"/>
      <c r="I494" s="198"/>
      <c r="J494" s="198"/>
      <c r="K494" s="198"/>
      <c r="L494" s="200"/>
    </row>
    <row r="495" spans="1:12" x14ac:dyDescent="0.35">
      <c r="A495" s="198"/>
      <c r="B495" s="198"/>
      <c r="C495" s="198"/>
      <c r="D495" s="198"/>
      <c r="E495" s="198"/>
      <c r="F495" s="199"/>
      <c r="G495" s="232"/>
      <c r="H495" s="199"/>
      <c r="I495" s="198"/>
      <c r="J495" s="198"/>
      <c r="K495" s="198"/>
      <c r="L495" s="200"/>
    </row>
    <row r="496" spans="1:12" x14ac:dyDescent="0.35">
      <c r="A496" s="198"/>
      <c r="B496" s="198"/>
      <c r="C496" s="198"/>
      <c r="D496" s="198"/>
      <c r="E496" s="198"/>
      <c r="F496" s="199"/>
      <c r="G496" s="232"/>
      <c r="H496" s="199"/>
      <c r="I496" s="198"/>
      <c r="J496" s="198"/>
      <c r="K496" s="198"/>
      <c r="L496" s="200"/>
    </row>
    <row r="497" spans="1:12" x14ac:dyDescent="0.35">
      <c r="A497" s="198"/>
      <c r="B497" s="198"/>
      <c r="C497" s="198"/>
      <c r="D497" s="198"/>
      <c r="E497" s="198"/>
      <c r="F497" s="199"/>
      <c r="G497" s="232"/>
      <c r="H497" s="199"/>
      <c r="I497" s="198"/>
      <c r="J497" s="198"/>
      <c r="K497" s="198"/>
      <c r="L497" s="200"/>
    </row>
    <row r="498" spans="1:12" x14ac:dyDescent="0.35">
      <c r="A498" s="198"/>
      <c r="B498" s="198"/>
      <c r="C498" s="198"/>
      <c r="D498" s="198"/>
      <c r="E498" s="198"/>
      <c r="F498" s="199"/>
      <c r="G498" s="232"/>
      <c r="H498" s="199"/>
      <c r="I498" s="198"/>
      <c r="J498" s="198"/>
      <c r="K498" s="198"/>
      <c r="L498" s="200"/>
    </row>
    <row r="499" spans="1:12" x14ac:dyDescent="0.35">
      <c r="A499" s="198"/>
      <c r="B499" s="198"/>
      <c r="C499" s="198"/>
      <c r="D499" s="198"/>
      <c r="E499" s="198"/>
      <c r="F499" s="199"/>
      <c r="G499" s="232"/>
      <c r="H499" s="199"/>
      <c r="I499" s="198"/>
      <c r="J499" s="198"/>
      <c r="K499" s="198"/>
      <c r="L499" s="200"/>
    </row>
    <row r="500" spans="1:12" x14ac:dyDescent="0.35">
      <c r="A500" s="198"/>
      <c r="B500" s="198"/>
      <c r="C500" s="198"/>
      <c r="D500" s="198"/>
      <c r="E500" s="198"/>
      <c r="F500" s="199"/>
      <c r="G500" s="232"/>
      <c r="H500" s="199"/>
      <c r="I500" s="198"/>
      <c r="J500" s="198"/>
      <c r="K500" s="198"/>
      <c r="L500" s="200"/>
    </row>
    <row r="501" spans="1:12" x14ac:dyDescent="0.35">
      <c r="A501" s="198"/>
      <c r="B501" s="198"/>
      <c r="C501" s="198"/>
      <c r="D501" s="198"/>
      <c r="E501" s="198"/>
      <c r="F501" s="199"/>
      <c r="G501" s="232"/>
      <c r="H501" s="199"/>
      <c r="I501" s="198"/>
      <c r="J501" s="198"/>
      <c r="K501" s="198"/>
      <c r="L501" s="200"/>
    </row>
    <row r="502" spans="1:12" x14ac:dyDescent="0.35">
      <c r="A502" s="198"/>
      <c r="B502" s="198"/>
      <c r="C502" s="198"/>
      <c r="D502" s="198"/>
      <c r="E502" s="198"/>
      <c r="F502" s="199"/>
      <c r="G502" s="232"/>
      <c r="H502" s="199"/>
      <c r="I502" s="198"/>
      <c r="J502" s="198"/>
      <c r="K502" s="198"/>
      <c r="L502" s="200"/>
    </row>
    <row r="503" spans="1:12" x14ac:dyDescent="0.35">
      <c r="A503" s="198"/>
      <c r="B503" s="198"/>
      <c r="C503" s="198"/>
      <c r="D503" s="198"/>
      <c r="E503" s="198"/>
      <c r="F503" s="199"/>
      <c r="G503" s="232"/>
      <c r="H503" s="199"/>
      <c r="I503" s="198"/>
      <c r="J503" s="198"/>
      <c r="K503" s="198"/>
      <c r="L503" s="200"/>
    </row>
    <row r="504" spans="1:12" x14ac:dyDescent="0.35">
      <c r="A504" s="198"/>
      <c r="B504" s="198"/>
      <c r="C504" s="198"/>
      <c r="D504" s="198"/>
      <c r="E504" s="198"/>
      <c r="F504" s="199"/>
      <c r="G504" s="232"/>
      <c r="H504" s="199"/>
      <c r="I504" s="198"/>
      <c r="J504" s="198"/>
      <c r="K504" s="198"/>
      <c r="L504" s="200"/>
    </row>
    <row r="505" spans="1:12" x14ac:dyDescent="0.35">
      <c r="A505" s="198"/>
      <c r="B505" s="198"/>
      <c r="C505" s="198"/>
      <c r="D505" s="198"/>
      <c r="E505" s="198"/>
      <c r="F505" s="199"/>
      <c r="G505" s="232"/>
      <c r="H505" s="199"/>
      <c r="I505" s="198"/>
      <c r="J505" s="198"/>
      <c r="K505" s="198"/>
      <c r="L505" s="200"/>
    </row>
    <row r="506" spans="1:12" x14ac:dyDescent="0.35">
      <c r="A506" s="198"/>
      <c r="B506" s="198"/>
      <c r="C506" s="198"/>
      <c r="D506" s="198"/>
      <c r="E506" s="198"/>
      <c r="F506" s="199"/>
      <c r="G506" s="232"/>
      <c r="H506" s="199"/>
      <c r="I506" s="198"/>
      <c r="J506" s="198"/>
      <c r="K506" s="198"/>
      <c r="L506" s="200"/>
    </row>
    <row r="507" spans="1:12" x14ac:dyDescent="0.35">
      <c r="A507" s="198"/>
      <c r="B507" s="198"/>
      <c r="C507" s="198"/>
      <c r="D507" s="198"/>
      <c r="E507" s="198"/>
      <c r="F507" s="199"/>
      <c r="G507" s="232"/>
      <c r="H507" s="199"/>
      <c r="I507" s="198"/>
      <c r="J507" s="198"/>
      <c r="K507" s="198"/>
      <c r="L507" s="200"/>
    </row>
    <row r="508" spans="1:12" x14ac:dyDescent="0.35">
      <c r="A508" s="198"/>
      <c r="B508" s="198"/>
      <c r="C508" s="198"/>
      <c r="D508" s="198"/>
      <c r="E508" s="198"/>
      <c r="F508" s="199"/>
      <c r="G508" s="232"/>
      <c r="H508" s="199"/>
      <c r="I508" s="198"/>
      <c r="J508" s="198"/>
      <c r="K508" s="198"/>
      <c r="L508" s="200"/>
    </row>
    <row r="509" spans="1:12" x14ac:dyDescent="0.35">
      <c r="A509" s="198"/>
      <c r="B509" s="198"/>
      <c r="C509" s="198"/>
      <c r="D509" s="198"/>
      <c r="E509" s="198"/>
      <c r="F509" s="199"/>
      <c r="G509" s="232"/>
      <c r="H509" s="199"/>
      <c r="I509" s="198"/>
      <c r="J509" s="198"/>
      <c r="K509" s="198"/>
      <c r="L509" s="200"/>
    </row>
    <row r="510" spans="1:12" x14ac:dyDescent="0.35">
      <c r="A510" s="198"/>
      <c r="B510" s="198"/>
      <c r="C510" s="198"/>
      <c r="D510" s="198"/>
      <c r="E510" s="198"/>
      <c r="F510" s="199"/>
      <c r="G510" s="232"/>
      <c r="H510" s="199"/>
      <c r="I510" s="198"/>
      <c r="J510" s="198"/>
      <c r="K510" s="198"/>
      <c r="L510" s="200"/>
    </row>
    <row r="511" spans="1:12" x14ac:dyDescent="0.35">
      <c r="A511" s="198"/>
      <c r="B511" s="198"/>
      <c r="C511" s="198"/>
      <c r="D511" s="198"/>
      <c r="E511" s="198"/>
      <c r="F511" s="199"/>
      <c r="G511" s="232"/>
      <c r="H511" s="199"/>
      <c r="I511" s="198"/>
      <c r="J511" s="198"/>
      <c r="K511" s="198"/>
      <c r="L511" s="200"/>
    </row>
    <row r="512" spans="1:12" x14ac:dyDescent="0.35">
      <c r="A512" s="198"/>
      <c r="B512" s="198"/>
      <c r="C512" s="198"/>
      <c r="D512" s="198"/>
      <c r="E512" s="198"/>
      <c r="F512" s="199"/>
      <c r="G512" s="232"/>
      <c r="H512" s="199"/>
      <c r="I512" s="198"/>
      <c r="J512" s="198"/>
      <c r="K512" s="198"/>
      <c r="L512" s="200"/>
    </row>
    <row r="513" spans="1:12" x14ac:dyDescent="0.35">
      <c r="A513" s="198"/>
      <c r="B513" s="198"/>
      <c r="C513" s="198"/>
      <c r="D513" s="198"/>
      <c r="E513" s="198"/>
      <c r="F513" s="199"/>
      <c r="G513" s="232"/>
      <c r="H513" s="199"/>
      <c r="I513" s="198"/>
      <c r="J513" s="198"/>
      <c r="K513" s="198"/>
      <c r="L513" s="200"/>
    </row>
    <row r="514" spans="1:12" x14ac:dyDescent="0.35">
      <c r="A514" s="198"/>
      <c r="B514" s="198"/>
      <c r="C514" s="198"/>
      <c r="D514" s="198"/>
      <c r="E514" s="198"/>
      <c r="F514" s="199"/>
      <c r="G514" s="232"/>
      <c r="H514" s="199"/>
      <c r="I514" s="198"/>
      <c r="J514" s="198"/>
      <c r="K514" s="198"/>
      <c r="L514" s="200"/>
    </row>
    <row r="515" spans="1:12" x14ac:dyDescent="0.35">
      <c r="A515" s="198"/>
      <c r="B515" s="198"/>
      <c r="C515" s="198"/>
      <c r="D515" s="198"/>
      <c r="E515" s="198"/>
      <c r="F515" s="199"/>
      <c r="G515" s="232"/>
      <c r="H515" s="199"/>
      <c r="I515" s="198"/>
      <c r="J515" s="198"/>
      <c r="K515" s="198"/>
      <c r="L515" s="200"/>
    </row>
    <row r="516" spans="1:12" x14ac:dyDescent="0.35">
      <c r="A516" s="198"/>
      <c r="B516" s="198"/>
      <c r="C516" s="198"/>
      <c r="D516" s="198"/>
      <c r="E516" s="198"/>
      <c r="F516" s="199"/>
      <c r="G516" s="232"/>
      <c r="H516" s="199"/>
      <c r="I516" s="198"/>
      <c r="J516" s="198"/>
      <c r="K516" s="198"/>
      <c r="L516" s="200"/>
    </row>
    <row r="517" spans="1:12" x14ac:dyDescent="0.35">
      <c r="A517" s="198"/>
      <c r="B517" s="198"/>
      <c r="C517" s="198"/>
      <c r="D517" s="198"/>
      <c r="E517" s="198"/>
      <c r="F517" s="199"/>
      <c r="G517" s="232"/>
      <c r="H517" s="199"/>
      <c r="I517" s="198"/>
      <c r="J517" s="198"/>
      <c r="K517" s="198"/>
      <c r="L517" s="200"/>
    </row>
    <row r="518" spans="1:12" x14ac:dyDescent="0.35">
      <c r="A518" s="198"/>
      <c r="B518" s="198"/>
      <c r="C518" s="198"/>
      <c r="D518" s="198"/>
      <c r="E518" s="198"/>
      <c r="F518" s="199"/>
      <c r="G518" s="232"/>
      <c r="H518" s="199"/>
      <c r="I518" s="198"/>
      <c r="J518" s="198"/>
      <c r="K518" s="198"/>
      <c r="L518" s="200"/>
    </row>
    <row r="519" spans="1:12" x14ac:dyDescent="0.35">
      <c r="A519" s="198"/>
      <c r="B519" s="198"/>
      <c r="C519" s="198"/>
      <c r="D519" s="198"/>
      <c r="E519" s="198"/>
      <c r="F519" s="199"/>
      <c r="G519" s="232"/>
      <c r="H519" s="199"/>
      <c r="I519" s="198"/>
      <c r="J519" s="198"/>
      <c r="K519" s="198"/>
      <c r="L519" s="200"/>
    </row>
    <row r="520" spans="1:12" x14ac:dyDescent="0.35">
      <c r="A520" s="198"/>
      <c r="B520" s="198"/>
      <c r="C520" s="198"/>
      <c r="D520" s="198"/>
      <c r="E520" s="198"/>
      <c r="F520" s="199"/>
      <c r="G520" s="232"/>
      <c r="H520" s="199"/>
      <c r="I520" s="198"/>
      <c r="J520" s="198"/>
      <c r="K520" s="198"/>
      <c r="L520" s="200"/>
    </row>
    <row r="521" spans="1:12" x14ac:dyDescent="0.35">
      <c r="A521" s="198"/>
      <c r="B521" s="198"/>
      <c r="C521" s="198"/>
      <c r="D521" s="198"/>
      <c r="E521" s="198"/>
      <c r="F521" s="199"/>
      <c r="G521" s="232"/>
      <c r="H521" s="199"/>
      <c r="I521" s="198"/>
      <c r="J521" s="198"/>
      <c r="K521" s="198"/>
      <c r="L521" s="200"/>
    </row>
    <row r="522" spans="1:12" x14ac:dyDescent="0.35">
      <c r="A522" s="198"/>
      <c r="B522" s="198"/>
      <c r="C522" s="198"/>
      <c r="D522" s="198"/>
      <c r="E522" s="198"/>
      <c r="F522" s="199"/>
      <c r="G522" s="232"/>
      <c r="H522" s="199"/>
      <c r="I522" s="198"/>
      <c r="J522" s="198"/>
      <c r="K522" s="198"/>
      <c r="L522" s="200"/>
    </row>
    <row r="523" spans="1:12" x14ac:dyDescent="0.35">
      <c r="A523" s="198"/>
      <c r="B523" s="198"/>
      <c r="C523" s="198"/>
      <c r="D523" s="198"/>
      <c r="E523" s="198"/>
      <c r="F523" s="199"/>
      <c r="G523" s="232"/>
      <c r="H523" s="199"/>
      <c r="I523" s="198"/>
      <c r="J523" s="198"/>
      <c r="K523" s="198"/>
      <c r="L523" s="200"/>
    </row>
    <row r="524" spans="1:12" x14ac:dyDescent="0.35">
      <c r="A524" s="198"/>
      <c r="B524" s="198"/>
      <c r="C524" s="198"/>
      <c r="D524" s="198"/>
      <c r="E524" s="198"/>
      <c r="F524" s="199"/>
      <c r="G524" s="232"/>
      <c r="H524" s="199"/>
      <c r="I524" s="198"/>
      <c r="J524" s="198"/>
      <c r="K524" s="198"/>
      <c r="L524" s="200"/>
    </row>
    <row r="525" spans="1:12" x14ac:dyDescent="0.35">
      <c r="A525" s="198"/>
      <c r="B525" s="198"/>
      <c r="C525" s="198"/>
      <c r="D525" s="198"/>
      <c r="E525" s="198"/>
      <c r="F525" s="199"/>
      <c r="G525" s="232"/>
      <c r="H525" s="199"/>
      <c r="I525" s="198"/>
      <c r="J525" s="198"/>
      <c r="K525" s="198"/>
      <c r="L525" s="200"/>
    </row>
    <row r="526" spans="1:12" x14ac:dyDescent="0.35">
      <c r="A526" s="198"/>
      <c r="B526" s="198"/>
      <c r="C526" s="198"/>
      <c r="D526" s="198"/>
      <c r="E526" s="198"/>
      <c r="F526" s="199"/>
      <c r="G526" s="232"/>
      <c r="H526" s="199"/>
      <c r="I526" s="198"/>
      <c r="J526" s="198"/>
      <c r="K526" s="198"/>
      <c r="L526" s="200"/>
    </row>
    <row r="527" spans="1:12" x14ac:dyDescent="0.35">
      <c r="A527" s="198"/>
      <c r="B527" s="198"/>
      <c r="C527" s="198"/>
      <c r="D527" s="198"/>
      <c r="E527" s="198"/>
      <c r="F527" s="199"/>
      <c r="G527" s="232"/>
      <c r="H527" s="199"/>
      <c r="I527" s="198"/>
      <c r="J527" s="198"/>
      <c r="K527" s="198"/>
      <c r="L527" s="200"/>
    </row>
    <row r="528" spans="1:12" x14ac:dyDescent="0.35">
      <c r="A528" s="198"/>
      <c r="B528" s="198"/>
      <c r="C528" s="198"/>
      <c r="D528" s="198"/>
      <c r="E528" s="198"/>
      <c r="F528" s="199"/>
      <c r="G528" s="232"/>
      <c r="H528" s="199"/>
      <c r="I528" s="198"/>
      <c r="J528" s="198"/>
      <c r="K528" s="198"/>
      <c r="L528" s="200"/>
    </row>
    <row r="529" spans="1:12" x14ac:dyDescent="0.35">
      <c r="A529" s="198"/>
      <c r="B529" s="198"/>
      <c r="C529" s="198"/>
      <c r="D529" s="198"/>
      <c r="E529" s="198"/>
      <c r="F529" s="199"/>
      <c r="G529" s="232"/>
      <c r="H529" s="199"/>
      <c r="I529" s="198"/>
      <c r="J529" s="198"/>
      <c r="K529" s="198"/>
      <c r="L529" s="200"/>
    </row>
    <row r="530" spans="1:12" x14ac:dyDescent="0.35">
      <c r="A530" s="198"/>
      <c r="B530" s="198"/>
      <c r="C530" s="198"/>
      <c r="D530" s="198"/>
      <c r="E530" s="198"/>
      <c r="F530" s="199"/>
      <c r="G530" s="232"/>
      <c r="H530" s="199"/>
      <c r="I530" s="198"/>
      <c r="J530" s="198"/>
      <c r="K530" s="198"/>
      <c r="L530" s="200"/>
    </row>
    <row r="531" spans="1:12" x14ac:dyDescent="0.35">
      <c r="A531" s="198"/>
      <c r="B531" s="198"/>
      <c r="C531" s="198"/>
      <c r="D531" s="198"/>
      <c r="E531" s="198"/>
      <c r="F531" s="199"/>
      <c r="G531" s="232"/>
      <c r="H531" s="199"/>
      <c r="I531" s="198"/>
      <c r="J531" s="198"/>
      <c r="K531" s="198"/>
      <c r="L531" s="200"/>
    </row>
    <row r="532" spans="1:12" x14ac:dyDescent="0.35">
      <c r="A532" s="198"/>
      <c r="B532" s="198"/>
      <c r="C532" s="198"/>
      <c r="D532" s="198"/>
      <c r="E532" s="198"/>
      <c r="F532" s="199"/>
      <c r="G532" s="232"/>
      <c r="H532" s="199"/>
      <c r="I532" s="198"/>
      <c r="J532" s="198"/>
      <c r="K532" s="198"/>
      <c r="L532" s="200"/>
    </row>
    <row r="533" spans="1:12" x14ac:dyDescent="0.35">
      <c r="A533" s="198"/>
      <c r="B533" s="198"/>
      <c r="C533" s="198"/>
      <c r="D533" s="198"/>
      <c r="E533" s="198"/>
      <c r="F533" s="199"/>
      <c r="G533" s="232"/>
      <c r="H533" s="199"/>
      <c r="I533" s="198"/>
      <c r="J533" s="198"/>
      <c r="K533" s="198"/>
      <c r="L533" s="200"/>
    </row>
    <row r="534" spans="1:12" x14ac:dyDescent="0.35">
      <c r="A534" s="198"/>
      <c r="B534" s="198"/>
      <c r="C534" s="198"/>
      <c r="D534" s="198"/>
      <c r="E534" s="198"/>
      <c r="F534" s="199"/>
      <c r="G534" s="232"/>
      <c r="H534" s="199"/>
      <c r="I534" s="198"/>
      <c r="J534" s="198"/>
      <c r="K534" s="198"/>
      <c r="L534" s="200"/>
    </row>
    <row r="535" spans="1:12" x14ac:dyDescent="0.35">
      <c r="A535" s="198"/>
      <c r="B535" s="198"/>
      <c r="C535" s="198"/>
      <c r="D535" s="198"/>
      <c r="E535" s="198"/>
      <c r="F535" s="199"/>
      <c r="G535" s="232"/>
      <c r="H535" s="199"/>
      <c r="I535" s="198"/>
      <c r="J535" s="198"/>
      <c r="K535" s="198"/>
      <c r="L535" s="200"/>
    </row>
    <row r="536" spans="1:12" x14ac:dyDescent="0.35">
      <c r="A536" s="198"/>
      <c r="B536" s="198"/>
      <c r="C536" s="198"/>
      <c r="D536" s="198"/>
      <c r="E536" s="198"/>
      <c r="F536" s="199"/>
      <c r="G536" s="232"/>
      <c r="H536" s="199"/>
      <c r="I536" s="198"/>
      <c r="J536" s="198"/>
      <c r="K536" s="198"/>
      <c r="L536" s="200"/>
    </row>
    <row r="537" spans="1:12" x14ac:dyDescent="0.35">
      <c r="A537" s="198"/>
      <c r="B537" s="198"/>
      <c r="C537" s="198"/>
      <c r="D537" s="198"/>
      <c r="E537" s="198"/>
      <c r="F537" s="199"/>
      <c r="G537" s="232"/>
      <c r="H537" s="199"/>
      <c r="I537" s="198"/>
      <c r="J537" s="198"/>
      <c r="K537" s="198"/>
      <c r="L537" s="200"/>
    </row>
    <row r="538" spans="1:12" x14ac:dyDescent="0.35">
      <c r="A538" s="198"/>
      <c r="B538" s="198"/>
      <c r="C538" s="198"/>
      <c r="D538" s="198"/>
      <c r="E538" s="198"/>
      <c r="F538" s="199"/>
      <c r="G538" s="232"/>
      <c r="H538" s="199"/>
      <c r="I538" s="198"/>
      <c r="J538" s="198"/>
      <c r="K538" s="198"/>
      <c r="L538" s="200"/>
    </row>
    <row r="539" spans="1:12" x14ac:dyDescent="0.35">
      <c r="A539" s="198"/>
      <c r="B539" s="198"/>
      <c r="C539" s="198"/>
      <c r="D539" s="198"/>
      <c r="E539" s="198"/>
      <c r="F539" s="199"/>
      <c r="G539" s="232"/>
      <c r="H539" s="199"/>
      <c r="I539" s="198"/>
      <c r="J539" s="198"/>
      <c r="K539" s="198"/>
      <c r="L539" s="200"/>
    </row>
    <row r="540" spans="1:12" x14ac:dyDescent="0.35">
      <c r="A540" s="198"/>
      <c r="B540" s="198"/>
      <c r="C540" s="198"/>
      <c r="D540" s="198"/>
      <c r="E540" s="198"/>
      <c r="F540" s="199"/>
      <c r="G540" s="232"/>
      <c r="H540" s="199"/>
      <c r="I540" s="198"/>
      <c r="J540" s="198"/>
      <c r="K540" s="198"/>
      <c r="L540" s="200"/>
    </row>
    <row r="541" spans="1:12" x14ac:dyDescent="0.35">
      <c r="A541" s="198"/>
      <c r="B541" s="198"/>
      <c r="C541" s="198"/>
      <c r="D541" s="198"/>
      <c r="E541" s="198"/>
      <c r="F541" s="199"/>
      <c r="G541" s="232"/>
      <c r="H541" s="199"/>
      <c r="I541" s="198"/>
      <c r="J541" s="198"/>
      <c r="K541" s="198"/>
      <c r="L541" s="200"/>
    </row>
    <row r="542" spans="1:12" x14ac:dyDescent="0.35">
      <c r="A542" s="198"/>
      <c r="B542" s="198"/>
      <c r="C542" s="198"/>
      <c r="D542" s="198"/>
      <c r="E542" s="198"/>
      <c r="F542" s="199"/>
      <c r="G542" s="232"/>
      <c r="H542" s="199"/>
      <c r="I542" s="198"/>
      <c r="J542" s="198"/>
      <c r="K542" s="198"/>
      <c r="L542" s="200"/>
    </row>
    <row r="543" spans="1:12" x14ac:dyDescent="0.35">
      <c r="A543" s="198"/>
      <c r="B543" s="198"/>
      <c r="C543" s="198"/>
      <c r="D543" s="198"/>
      <c r="E543" s="198"/>
      <c r="F543" s="199"/>
      <c r="G543" s="232"/>
      <c r="H543" s="199"/>
      <c r="I543" s="198"/>
      <c r="J543" s="198"/>
      <c r="K543" s="198"/>
      <c r="L543" s="200"/>
    </row>
    <row r="544" spans="1:12" x14ac:dyDescent="0.35">
      <c r="A544" s="198"/>
      <c r="B544" s="198"/>
      <c r="C544" s="198"/>
      <c r="D544" s="198"/>
      <c r="E544" s="198"/>
      <c r="F544" s="199"/>
      <c r="G544" s="232"/>
      <c r="H544" s="199"/>
      <c r="I544" s="198"/>
      <c r="J544" s="198"/>
      <c r="K544" s="198"/>
      <c r="L544" s="200"/>
    </row>
    <row r="545" spans="1:12" x14ac:dyDescent="0.35">
      <c r="A545" s="198"/>
      <c r="B545" s="198"/>
      <c r="C545" s="198"/>
      <c r="D545" s="198"/>
      <c r="E545" s="198"/>
      <c r="F545" s="199"/>
      <c r="G545" s="232"/>
      <c r="H545" s="199"/>
      <c r="I545" s="198"/>
      <c r="J545" s="198"/>
      <c r="K545" s="198"/>
      <c r="L545" s="200"/>
    </row>
    <row r="546" spans="1:12" x14ac:dyDescent="0.35">
      <c r="A546" s="198"/>
      <c r="B546" s="198"/>
      <c r="C546" s="198"/>
      <c r="D546" s="198"/>
      <c r="E546" s="198"/>
      <c r="F546" s="199"/>
      <c r="G546" s="232"/>
      <c r="H546" s="199"/>
      <c r="I546" s="198"/>
      <c r="J546" s="198"/>
      <c r="K546" s="198"/>
      <c r="L546" s="200"/>
    </row>
    <row r="547" spans="1:12" x14ac:dyDescent="0.35">
      <c r="A547" s="198"/>
      <c r="B547" s="198"/>
      <c r="C547" s="198"/>
      <c r="D547" s="198"/>
      <c r="E547" s="198"/>
      <c r="F547" s="199"/>
      <c r="G547" s="232"/>
      <c r="H547" s="199"/>
      <c r="I547" s="198"/>
      <c r="J547" s="198"/>
      <c r="K547" s="198"/>
      <c r="L547" s="200"/>
    </row>
    <row r="548" spans="1:12" x14ac:dyDescent="0.35">
      <c r="A548" s="198"/>
      <c r="B548" s="198"/>
      <c r="C548" s="198"/>
      <c r="D548" s="198"/>
      <c r="E548" s="198"/>
      <c r="F548" s="199"/>
      <c r="G548" s="232"/>
      <c r="H548" s="199"/>
      <c r="I548" s="198"/>
      <c r="J548" s="198"/>
      <c r="K548" s="198"/>
      <c r="L548" s="200"/>
    </row>
    <row r="549" spans="1:12" x14ac:dyDescent="0.35">
      <c r="A549" s="198"/>
      <c r="B549" s="198"/>
      <c r="C549" s="198"/>
      <c r="D549" s="198"/>
      <c r="E549" s="198"/>
      <c r="F549" s="199"/>
      <c r="G549" s="232"/>
      <c r="H549" s="199"/>
      <c r="I549" s="198"/>
      <c r="J549" s="198"/>
      <c r="K549" s="198"/>
      <c r="L549" s="200"/>
    </row>
    <row r="550" spans="1:12" x14ac:dyDescent="0.35">
      <c r="A550" s="198"/>
      <c r="B550" s="198"/>
      <c r="C550" s="198"/>
      <c r="D550" s="198"/>
      <c r="E550" s="198"/>
      <c r="F550" s="199"/>
      <c r="G550" s="232"/>
      <c r="H550" s="199"/>
      <c r="I550" s="198"/>
      <c r="J550" s="198"/>
      <c r="K550" s="198"/>
      <c r="L550" s="200"/>
    </row>
    <row r="551" spans="1:12" x14ac:dyDescent="0.35">
      <c r="A551" s="198"/>
      <c r="B551" s="198"/>
      <c r="C551" s="198"/>
      <c r="D551" s="198"/>
      <c r="E551" s="198"/>
      <c r="F551" s="199"/>
      <c r="G551" s="232"/>
      <c r="H551" s="199"/>
      <c r="I551" s="198"/>
      <c r="J551" s="198"/>
      <c r="K551" s="198"/>
      <c r="L551" s="200"/>
    </row>
    <row r="552" spans="1:12" x14ac:dyDescent="0.35">
      <c r="A552" s="198"/>
      <c r="B552" s="198"/>
      <c r="C552" s="198"/>
      <c r="D552" s="198"/>
      <c r="E552" s="198"/>
      <c r="F552" s="199"/>
      <c r="G552" s="232"/>
      <c r="H552" s="199"/>
      <c r="I552" s="198"/>
      <c r="J552" s="198"/>
      <c r="K552" s="198"/>
      <c r="L552" s="200"/>
    </row>
    <row r="553" spans="1:12" x14ac:dyDescent="0.35">
      <c r="A553" s="198"/>
      <c r="B553" s="198"/>
      <c r="C553" s="198"/>
      <c r="D553" s="198"/>
      <c r="E553" s="198"/>
      <c r="F553" s="199"/>
      <c r="G553" s="232"/>
      <c r="H553" s="199"/>
      <c r="I553" s="198"/>
      <c r="J553" s="198"/>
      <c r="K553" s="198"/>
      <c r="L553" s="200"/>
    </row>
    <row r="554" spans="1:12" x14ac:dyDescent="0.35">
      <c r="A554" s="198"/>
      <c r="B554" s="198"/>
      <c r="C554" s="198"/>
      <c r="D554" s="198"/>
      <c r="E554" s="198"/>
      <c r="F554" s="199"/>
      <c r="G554" s="232"/>
      <c r="H554" s="199"/>
      <c r="I554" s="198"/>
      <c r="J554" s="198"/>
      <c r="K554" s="198"/>
      <c r="L554" s="200"/>
    </row>
    <row r="555" spans="1:12" x14ac:dyDescent="0.35">
      <c r="A555" s="198"/>
      <c r="B555" s="198"/>
      <c r="C555" s="198"/>
      <c r="D555" s="198"/>
      <c r="E555" s="198"/>
      <c r="F555" s="199"/>
      <c r="G555" s="232"/>
      <c r="H555" s="199"/>
      <c r="I555" s="198"/>
      <c r="J555" s="198"/>
      <c r="K555" s="198"/>
      <c r="L555" s="200"/>
    </row>
    <row r="556" spans="1:12" x14ac:dyDescent="0.35">
      <c r="A556" s="198"/>
      <c r="B556" s="198"/>
      <c r="C556" s="198"/>
      <c r="D556" s="198"/>
      <c r="E556" s="198"/>
      <c r="F556" s="199"/>
      <c r="G556" s="232"/>
      <c r="H556" s="199"/>
      <c r="I556" s="198"/>
      <c r="J556" s="198"/>
      <c r="K556" s="198"/>
      <c r="L556" s="200"/>
    </row>
    <row r="557" spans="1:12" x14ac:dyDescent="0.35">
      <c r="A557" s="198"/>
      <c r="B557" s="198"/>
      <c r="C557" s="198"/>
      <c r="D557" s="198"/>
      <c r="E557" s="198"/>
      <c r="F557" s="199"/>
      <c r="G557" s="232"/>
      <c r="H557" s="199"/>
      <c r="I557" s="198"/>
      <c r="J557" s="198"/>
      <c r="K557" s="198"/>
      <c r="L557" s="200"/>
    </row>
    <row r="558" spans="1:12" x14ac:dyDescent="0.35">
      <c r="A558" s="198"/>
      <c r="B558" s="198"/>
      <c r="C558" s="198"/>
      <c r="D558" s="198"/>
      <c r="E558" s="198"/>
      <c r="F558" s="199"/>
      <c r="G558" s="232"/>
      <c r="H558" s="199"/>
      <c r="I558" s="198"/>
      <c r="J558" s="198"/>
      <c r="K558" s="198"/>
      <c r="L558" s="200"/>
    </row>
    <row r="559" spans="1:12" x14ac:dyDescent="0.35">
      <c r="A559" s="198"/>
      <c r="B559" s="198"/>
      <c r="C559" s="198"/>
      <c r="D559" s="198"/>
      <c r="E559" s="198"/>
      <c r="F559" s="199"/>
      <c r="G559" s="232"/>
      <c r="H559" s="199"/>
      <c r="I559" s="198"/>
      <c r="J559" s="198"/>
      <c r="K559" s="198"/>
      <c r="L559" s="200"/>
    </row>
    <row r="560" spans="1:12" x14ac:dyDescent="0.35">
      <c r="A560" s="198"/>
      <c r="B560" s="198"/>
      <c r="C560" s="198"/>
      <c r="D560" s="198"/>
      <c r="E560" s="198"/>
      <c r="F560" s="199"/>
      <c r="G560" s="232"/>
      <c r="H560" s="199"/>
      <c r="I560" s="198"/>
      <c r="J560" s="198"/>
      <c r="K560" s="198"/>
      <c r="L560" s="200"/>
    </row>
    <row r="561" spans="1:12" x14ac:dyDescent="0.35">
      <c r="A561" s="198"/>
      <c r="B561" s="198"/>
      <c r="C561" s="198"/>
      <c r="D561" s="198"/>
      <c r="E561" s="198"/>
      <c r="F561" s="199"/>
      <c r="G561" s="232"/>
      <c r="H561" s="199"/>
      <c r="I561" s="198"/>
      <c r="J561" s="198"/>
      <c r="K561" s="198"/>
      <c r="L561" s="200"/>
    </row>
    <row r="562" spans="1:12" x14ac:dyDescent="0.35">
      <c r="A562" s="198"/>
      <c r="B562" s="198"/>
      <c r="C562" s="198"/>
      <c r="D562" s="198"/>
      <c r="E562" s="198"/>
      <c r="F562" s="199"/>
      <c r="G562" s="232"/>
      <c r="H562" s="199"/>
      <c r="I562" s="198"/>
      <c r="J562" s="198"/>
      <c r="K562" s="198"/>
      <c r="L562" s="200"/>
    </row>
    <row r="563" spans="1:12" x14ac:dyDescent="0.35">
      <c r="A563" s="198"/>
      <c r="B563" s="198"/>
      <c r="C563" s="198"/>
      <c r="D563" s="198"/>
      <c r="E563" s="198"/>
      <c r="F563" s="199"/>
      <c r="G563" s="232"/>
      <c r="H563" s="199"/>
      <c r="I563" s="198"/>
      <c r="J563" s="198"/>
      <c r="K563" s="198"/>
      <c r="L563" s="200"/>
    </row>
    <row r="564" spans="1:12" x14ac:dyDescent="0.35">
      <c r="A564" s="198"/>
      <c r="B564" s="198"/>
      <c r="C564" s="198"/>
      <c r="D564" s="198"/>
      <c r="E564" s="198"/>
      <c r="F564" s="199"/>
      <c r="G564" s="232"/>
      <c r="H564" s="199"/>
      <c r="I564" s="198"/>
      <c r="J564" s="198"/>
      <c r="K564" s="198"/>
      <c r="L564" s="200"/>
    </row>
    <row r="565" spans="1:12" x14ac:dyDescent="0.35">
      <c r="A565" s="198"/>
      <c r="B565" s="198"/>
      <c r="C565" s="198"/>
      <c r="D565" s="198"/>
      <c r="E565" s="198"/>
      <c r="F565" s="199"/>
      <c r="G565" s="232"/>
      <c r="H565" s="199"/>
      <c r="I565" s="198"/>
      <c r="J565" s="198"/>
      <c r="K565" s="198"/>
      <c r="L565" s="200"/>
    </row>
    <row r="566" spans="1:12" x14ac:dyDescent="0.35">
      <c r="A566" s="198"/>
      <c r="B566" s="198"/>
      <c r="C566" s="198"/>
      <c r="D566" s="198"/>
      <c r="E566" s="198"/>
      <c r="F566" s="199"/>
      <c r="G566" s="232"/>
      <c r="H566" s="199"/>
      <c r="I566" s="198"/>
      <c r="J566" s="198"/>
      <c r="K566" s="198"/>
      <c r="L566" s="200"/>
    </row>
    <row r="567" spans="1:12" x14ac:dyDescent="0.35">
      <c r="A567" s="198"/>
      <c r="B567" s="198"/>
      <c r="C567" s="198"/>
      <c r="D567" s="198"/>
      <c r="E567" s="198"/>
      <c r="F567" s="199"/>
      <c r="G567" s="232"/>
      <c r="H567" s="199"/>
      <c r="I567" s="198"/>
      <c r="J567" s="198"/>
      <c r="K567" s="198"/>
      <c r="L567" s="200"/>
    </row>
    <row r="568" spans="1:12" x14ac:dyDescent="0.35">
      <c r="A568" s="198"/>
      <c r="B568" s="198"/>
      <c r="C568" s="198"/>
      <c r="D568" s="198"/>
      <c r="E568" s="198"/>
      <c r="F568" s="199"/>
      <c r="G568" s="232"/>
      <c r="H568" s="199"/>
      <c r="I568" s="198"/>
      <c r="J568" s="198"/>
      <c r="K568" s="198"/>
      <c r="L568" s="200"/>
    </row>
    <row r="569" spans="1:12" x14ac:dyDescent="0.35">
      <c r="A569" s="198"/>
      <c r="B569" s="198"/>
      <c r="C569" s="198"/>
      <c r="D569" s="198"/>
      <c r="E569" s="198"/>
      <c r="F569" s="199"/>
      <c r="G569" s="232"/>
      <c r="H569" s="199"/>
      <c r="I569" s="198"/>
      <c r="J569" s="198"/>
      <c r="K569" s="198"/>
      <c r="L569" s="200"/>
    </row>
    <row r="570" spans="1:12" x14ac:dyDescent="0.35">
      <c r="A570" s="198"/>
      <c r="B570" s="198"/>
      <c r="C570" s="198"/>
      <c r="D570" s="198"/>
      <c r="E570" s="198"/>
      <c r="F570" s="199"/>
      <c r="G570" s="232"/>
      <c r="H570" s="199"/>
      <c r="I570" s="198"/>
      <c r="J570" s="198"/>
      <c r="K570" s="198"/>
      <c r="L570" s="200"/>
    </row>
    <row r="571" spans="1:12" x14ac:dyDescent="0.35">
      <c r="A571" s="198"/>
      <c r="B571" s="198"/>
      <c r="C571" s="198"/>
      <c r="D571" s="198"/>
      <c r="E571" s="198"/>
      <c r="F571" s="199"/>
      <c r="G571" s="232"/>
      <c r="H571" s="199"/>
      <c r="I571" s="198"/>
      <c r="J571" s="198"/>
      <c r="K571" s="198"/>
      <c r="L571" s="200"/>
    </row>
    <row r="572" spans="1:12" x14ac:dyDescent="0.35">
      <c r="A572" s="198"/>
      <c r="B572" s="198"/>
      <c r="C572" s="198"/>
      <c r="D572" s="198"/>
      <c r="E572" s="198"/>
      <c r="F572" s="199"/>
      <c r="G572" s="232"/>
      <c r="H572" s="199"/>
      <c r="I572" s="198"/>
      <c r="J572" s="198"/>
      <c r="K572" s="198"/>
      <c r="L572" s="200"/>
    </row>
    <row r="573" spans="1:12" x14ac:dyDescent="0.35">
      <c r="A573" s="198"/>
      <c r="B573" s="198"/>
      <c r="C573" s="198"/>
      <c r="D573" s="198"/>
      <c r="E573" s="198"/>
      <c r="F573" s="199"/>
      <c r="G573" s="232"/>
      <c r="H573" s="199"/>
      <c r="I573" s="198"/>
      <c r="J573" s="198"/>
      <c r="K573" s="198"/>
      <c r="L573" s="200"/>
    </row>
    <row r="574" spans="1:12" x14ac:dyDescent="0.35">
      <c r="A574" s="198"/>
      <c r="B574" s="198"/>
      <c r="C574" s="198"/>
      <c r="D574" s="198"/>
      <c r="E574" s="198"/>
      <c r="F574" s="199"/>
      <c r="G574" s="232"/>
      <c r="H574" s="199"/>
      <c r="I574" s="198"/>
      <c r="J574" s="198"/>
      <c r="K574" s="198"/>
      <c r="L574" s="200"/>
    </row>
    <row r="575" spans="1:12" x14ac:dyDescent="0.35">
      <c r="A575" s="198"/>
      <c r="B575" s="198"/>
      <c r="C575" s="198"/>
      <c r="D575" s="198"/>
      <c r="E575" s="198"/>
      <c r="F575" s="199"/>
      <c r="G575" s="232"/>
      <c r="H575" s="199"/>
      <c r="I575" s="198"/>
      <c r="J575" s="198"/>
      <c r="K575" s="198"/>
      <c r="L575" s="200"/>
    </row>
    <row r="576" spans="1:12" x14ac:dyDescent="0.35">
      <c r="A576" s="198"/>
      <c r="B576" s="198"/>
      <c r="C576" s="198"/>
      <c r="D576" s="198"/>
      <c r="E576" s="198"/>
      <c r="F576" s="199"/>
      <c r="G576" s="232"/>
      <c r="H576" s="199"/>
      <c r="I576" s="198"/>
      <c r="J576" s="198"/>
      <c r="K576" s="198"/>
      <c r="L576" s="200"/>
    </row>
    <row r="577" spans="1:12" x14ac:dyDescent="0.35">
      <c r="A577" s="198"/>
      <c r="B577" s="198"/>
      <c r="C577" s="198"/>
      <c r="D577" s="198"/>
      <c r="E577" s="198"/>
      <c r="F577" s="199"/>
      <c r="G577" s="232"/>
      <c r="H577" s="199"/>
      <c r="I577" s="198"/>
      <c r="J577" s="198"/>
      <c r="K577" s="198"/>
      <c r="L577" s="200"/>
    </row>
    <row r="578" spans="1:12" x14ac:dyDescent="0.35">
      <c r="A578" s="198"/>
      <c r="B578" s="198"/>
      <c r="C578" s="198"/>
      <c r="D578" s="198"/>
      <c r="E578" s="198"/>
      <c r="F578" s="199"/>
      <c r="G578" s="232"/>
      <c r="H578" s="199"/>
      <c r="I578" s="198"/>
      <c r="J578" s="198"/>
      <c r="K578" s="198"/>
      <c r="L578" s="200"/>
    </row>
    <row r="579" spans="1:12" x14ac:dyDescent="0.35">
      <c r="A579" s="198"/>
      <c r="B579" s="198"/>
      <c r="C579" s="198"/>
      <c r="D579" s="198"/>
      <c r="E579" s="198"/>
      <c r="F579" s="199"/>
      <c r="G579" s="232"/>
      <c r="H579" s="199"/>
      <c r="I579" s="198"/>
      <c r="J579" s="198"/>
      <c r="K579" s="198"/>
      <c r="L579" s="200"/>
    </row>
    <row r="580" spans="1:12" x14ac:dyDescent="0.35">
      <c r="A580" s="198"/>
      <c r="B580" s="198"/>
      <c r="C580" s="198"/>
      <c r="D580" s="198"/>
      <c r="E580" s="198"/>
      <c r="F580" s="199"/>
      <c r="G580" s="232"/>
      <c r="H580" s="199"/>
      <c r="I580" s="198"/>
      <c r="J580" s="198"/>
      <c r="K580" s="198"/>
      <c r="L580" s="200"/>
    </row>
    <row r="581" spans="1:12" x14ac:dyDescent="0.35">
      <c r="A581" s="198"/>
      <c r="B581" s="198"/>
      <c r="C581" s="198"/>
      <c r="D581" s="198"/>
      <c r="E581" s="198"/>
      <c r="F581" s="199"/>
      <c r="G581" s="232"/>
      <c r="H581" s="199"/>
      <c r="I581" s="198"/>
      <c r="J581" s="198"/>
      <c r="K581" s="198"/>
      <c r="L581" s="200"/>
    </row>
    <row r="582" spans="1:12" x14ac:dyDescent="0.35">
      <c r="A582" s="198"/>
      <c r="B582" s="198"/>
      <c r="C582" s="198"/>
      <c r="D582" s="198"/>
      <c r="E582" s="198"/>
      <c r="F582" s="199"/>
      <c r="G582" s="232"/>
      <c r="H582" s="199"/>
      <c r="I582" s="198"/>
      <c r="J582" s="198"/>
      <c r="K582" s="198"/>
      <c r="L582" s="200"/>
    </row>
    <row r="583" spans="1:12" x14ac:dyDescent="0.35">
      <c r="A583" s="198"/>
      <c r="B583" s="198"/>
      <c r="C583" s="198"/>
      <c r="D583" s="198"/>
      <c r="E583" s="198"/>
      <c r="F583" s="199"/>
      <c r="G583" s="232"/>
      <c r="H583" s="199"/>
      <c r="I583" s="198"/>
      <c r="J583" s="198"/>
      <c r="K583" s="198"/>
      <c r="L583" s="200"/>
    </row>
    <row r="584" spans="1:12" x14ac:dyDescent="0.35">
      <c r="A584" s="198"/>
      <c r="B584" s="198"/>
      <c r="C584" s="198"/>
      <c r="D584" s="198"/>
      <c r="E584" s="198"/>
      <c r="F584" s="199"/>
      <c r="G584" s="232"/>
      <c r="H584" s="199"/>
      <c r="I584" s="198"/>
      <c r="J584" s="198"/>
      <c r="K584" s="198"/>
      <c r="L584" s="200"/>
    </row>
    <row r="585" spans="1:12" x14ac:dyDescent="0.35">
      <c r="A585" s="198"/>
      <c r="B585" s="198"/>
      <c r="C585" s="198"/>
      <c r="D585" s="198"/>
      <c r="E585" s="198"/>
      <c r="F585" s="199"/>
      <c r="G585" s="232"/>
      <c r="H585" s="199"/>
      <c r="I585" s="198"/>
      <c r="J585" s="198"/>
      <c r="K585" s="198"/>
      <c r="L585" s="200"/>
    </row>
    <row r="586" spans="1:12" x14ac:dyDescent="0.35">
      <c r="A586" s="198"/>
      <c r="B586" s="198"/>
      <c r="C586" s="198"/>
      <c r="D586" s="198"/>
      <c r="E586" s="198"/>
      <c r="F586" s="199"/>
      <c r="G586" s="232"/>
      <c r="H586" s="199"/>
      <c r="I586" s="198"/>
      <c r="J586" s="198"/>
      <c r="K586" s="198"/>
      <c r="L586" s="200"/>
    </row>
    <row r="587" spans="1:12" x14ac:dyDescent="0.35">
      <c r="A587" s="198"/>
      <c r="B587" s="198"/>
      <c r="C587" s="198"/>
      <c r="D587" s="198"/>
      <c r="E587" s="198"/>
      <c r="F587" s="199"/>
      <c r="G587" s="232"/>
      <c r="H587" s="199"/>
      <c r="I587" s="198"/>
      <c r="J587" s="198"/>
      <c r="K587" s="198"/>
      <c r="L587" s="200"/>
    </row>
    <row r="588" spans="1:12" x14ac:dyDescent="0.35">
      <c r="A588" s="198"/>
      <c r="B588" s="198"/>
      <c r="C588" s="198"/>
      <c r="D588" s="198"/>
      <c r="E588" s="198"/>
      <c r="F588" s="199"/>
      <c r="G588" s="232"/>
      <c r="H588" s="199"/>
      <c r="I588" s="198"/>
      <c r="J588" s="198"/>
      <c r="K588" s="198"/>
      <c r="L588" s="200"/>
    </row>
    <row r="589" spans="1:12" x14ac:dyDescent="0.35">
      <c r="A589" s="198"/>
      <c r="B589" s="198"/>
      <c r="C589" s="198"/>
      <c r="D589" s="198"/>
      <c r="E589" s="198"/>
      <c r="F589" s="199"/>
      <c r="G589" s="232"/>
      <c r="H589" s="199"/>
      <c r="I589" s="198"/>
      <c r="J589" s="198"/>
      <c r="K589" s="198"/>
      <c r="L589" s="200"/>
    </row>
    <row r="590" spans="1:12" x14ac:dyDescent="0.35">
      <c r="A590" s="198"/>
      <c r="B590" s="198"/>
      <c r="C590" s="198"/>
      <c r="D590" s="198"/>
      <c r="E590" s="198"/>
      <c r="F590" s="199"/>
      <c r="G590" s="232"/>
      <c r="H590" s="199"/>
      <c r="I590" s="198"/>
      <c r="J590" s="198"/>
      <c r="K590" s="198"/>
      <c r="L590" s="200"/>
    </row>
    <row r="591" spans="1:12" x14ac:dyDescent="0.35">
      <c r="A591" s="198"/>
      <c r="B591" s="198"/>
      <c r="C591" s="198"/>
      <c r="D591" s="198"/>
      <c r="E591" s="198"/>
      <c r="F591" s="199"/>
      <c r="G591" s="232"/>
      <c r="H591" s="199"/>
      <c r="I591" s="198"/>
      <c r="J591" s="198"/>
      <c r="K591" s="198"/>
      <c r="L591" s="200"/>
    </row>
    <row r="592" spans="1:12" x14ac:dyDescent="0.35">
      <c r="A592" s="198"/>
      <c r="B592" s="198"/>
      <c r="C592" s="198"/>
      <c r="D592" s="198"/>
      <c r="E592" s="198"/>
      <c r="F592" s="199"/>
      <c r="G592" s="232"/>
      <c r="H592" s="199"/>
      <c r="I592" s="198"/>
      <c r="J592" s="198"/>
      <c r="K592" s="198"/>
      <c r="L592" s="200"/>
    </row>
    <row r="593" spans="1:12" x14ac:dyDescent="0.35">
      <c r="A593" s="198"/>
      <c r="B593" s="198"/>
      <c r="C593" s="198"/>
      <c r="D593" s="198"/>
      <c r="E593" s="198"/>
      <c r="F593" s="199"/>
      <c r="G593" s="232"/>
      <c r="H593" s="199"/>
      <c r="I593" s="198"/>
      <c r="J593" s="198"/>
      <c r="K593" s="198"/>
      <c r="L593" s="200"/>
    </row>
    <row r="594" spans="1:12" x14ac:dyDescent="0.35">
      <c r="A594" s="198"/>
      <c r="B594" s="198"/>
      <c r="C594" s="198"/>
      <c r="D594" s="198"/>
      <c r="E594" s="198"/>
      <c r="F594" s="199"/>
      <c r="G594" s="232"/>
      <c r="H594" s="199"/>
      <c r="I594" s="198"/>
      <c r="J594" s="198"/>
      <c r="K594" s="198"/>
      <c r="L594" s="200"/>
    </row>
    <row r="595" spans="1:12" x14ac:dyDescent="0.35">
      <c r="A595" s="198"/>
      <c r="B595" s="198"/>
      <c r="C595" s="198"/>
      <c r="D595" s="198"/>
      <c r="E595" s="198"/>
      <c r="F595" s="199"/>
      <c r="G595" s="232"/>
      <c r="H595" s="199"/>
      <c r="I595" s="198"/>
      <c r="J595" s="198"/>
      <c r="K595" s="198"/>
      <c r="L595" s="200"/>
    </row>
    <row r="596" spans="1:12" x14ac:dyDescent="0.35">
      <c r="A596" s="198"/>
      <c r="B596" s="198"/>
      <c r="C596" s="198"/>
      <c r="D596" s="198"/>
      <c r="E596" s="198"/>
      <c r="F596" s="199"/>
      <c r="G596" s="232"/>
      <c r="H596" s="199"/>
      <c r="I596" s="198"/>
      <c r="J596" s="198"/>
      <c r="K596" s="198"/>
      <c r="L596" s="200"/>
    </row>
    <row r="597" spans="1:12" x14ac:dyDescent="0.35">
      <c r="A597" s="198"/>
      <c r="B597" s="198"/>
      <c r="C597" s="198"/>
      <c r="D597" s="198"/>
      <c r="E597" s="198"/>
      <c r="F597" s="199"/>
      <c r="G597" s="232"/>
      <c r="H597" s="199"/>
      <c r="I597" s="198"/>
      <c r="J597" s="198"/>
      <c r="K597" s="198"/>
      <c r="L597" s="200"/>
    </row>
    <row r="598" spans="1:12" x14ac:dyDescent="0.35">
      <c r="A598" s="198"/>
      <c r="B598" s="198"/>
      <c r="C598" s="198"/>
      <c r="D598" s="198"/>
      <c r="E598" s="198"/>
      <c r="F598" s="199"/>
      <c r="G598" s="232"/>
      <c r="H598" s="199"/>
      <c r="I598" s="198"/>
      <c r="J598" s="198"/>
      <c r="K598" s="198"/>
      <c r="L598" s="200"/>
    </row>
    <row r="599" spans="1:12" x14ac:dyDescent="0.35">
      <c r="A599" s="198"/>
      <c r="B599" s="198"/>
      <c r="C599" s="198"/>
      <c r="D599" s="198"/>
      <c r="E599" s="198"/>
      <c r="F599" s="199"/>
      <c r="G599" s="232"/>
      <c r="H599" s="199"/>
      <c r="I599" s="198"/>
      <c r="J599" s="198"/>
      <c r="K599" s="198"/>
      <c r="L599" s="200"/>
    </row>
    <row r="600" spans="1:12" x14ac:dyDescent="0.35">
      <c r="A600" s="198"/>
      <c r="B600" s="198"/>
      <c r="C600" s="198"/>
      <c r="D600" s="198"/>
      <c r="E600" s="198"/>
      <c r="F600" s="199"/>
      <c r="G600" s="232"/>
      <c r="H600" s="199"/>
      <c r="I600" s="198"/>
      <c r="J600" s="198"/>
      <c r="K600" s="198"/>
      <c r="L600" s="200"/>
    </row>
    <row r="601" spans="1:12" x14ac:dyDescent="0.35">
      <c r="A601" s="198"/>
      <c r="B601" s="198"/>
      <c r="C601" s="198"/>
      <c r="D601" s="198"/>
      <c r="E601" s="198"/>
      <c r="F601" s="199"/>
      <c r="G601" s="232"/>
      <c r="H601" s="199"/>
      <c r="I601" s="198"/>
      <c r="J601" s="198"/>
      <c r="K601" s="198"/>
      <c r="L601" s="200"/>
    </row>
    <row r="602" spans="1:12" x14ac:dyDescent="0.35">
      <c r="A602" s="198"/>
      <c r="B602" s="198"/>
      <c r="C602" s="198"/>
      <c r="D602" s="198"/>
      <c r="E602" s="198"/>
      <c r="F602" s="199"/>
      <c r="G602" s="232"/>
      <c r="H602" s="199"/>
      <c r="I602" s="198"/>
      <c r="J602" s="198"/>
      <c r="K602" s="198"/>
      <c r="L602" s="200"/>
    </row>
    <row r="603" spans="1:12" x14ac:dyDescent="0.35">
      <c r="A603" s="198"/>
      <c r="B603" s="198"/>
      <c r="C603" s="198"/>
      <c r="D603" s="198"/>
      <c r="E603" s="198"/>
      <c r="F603" s="199"/>
      <c r="G603" s="232"/>
      <c r="H603" s="199"/>
      <c r="I603" s="198"/>
      <c r="J603" s="198"/>
      <c r="K603" s="198"/>
      <c r="L603" s="200"/>
    </row>
    <row r="604" spans="1:12" x14ac:dyDescent="0.35">
      <c r="A604" s="198"/>
      <c r="B604" s="198"/>
      <c r="C604" s="198"/>
      <c r="D604" s="198"/>
      <c r="E604" s="198"/>
      <c r="F604" s="199"/>
      <c r="G604" s="232"/>
      <c r="H604" s="199"/>
      <c r="I604" s="198"/>
      <c r="J604" s="198"/>
      <c r="K604" s="198"/>
      <c r="L604" s="200"/>
    </row>
    <row r="605" spans="1:12" x14ac:dyDescent="0.35">
      <c r="A605" s="198"/>
      <c r="B605" s="198"/>
      <c r="C605" s="198"/>
      <c r="D605" s="198"/>
      <c r="E605" s="198"/>
      <c r="F605" s="199"/>
      <c r="G605" s="232"/>
      <c r="H605" s="199"/>
      <c r="I605" s="198"/>
      <c r="J605" s="198"/>
      <c r="K605" s="198"/>
      <c r="L605" s="200"/>
    </row>
    <row r="606" spans="1:12" x14ac:dyDescent="0.35">
      <c r="A606" s="198"/>
      <c r="B606" s="198"/>
      <c r="C606" s="198"/>
      <c r="D606" s="198"/>
      <c r="E606" s="198"/>
      <c r="F606" s="199"/>
      <c r="G606" s="232"/>
      <c r="H606" s="199"/>
      <c r="I606" s="198"/>
      <c r="J606" s="198"/>
      <c r="K606" s="198"/>
      <c r="L606" s="200"/>
    </row>
    <row r="607" spans="1:12" x14ac:dyDescent="0.35">
      <c r="A607" s="198"/>
      <c r="B607" s="198"/>
      <c r="C607" s="198"/>
      <c r="D607" s="198"/>
      <c r="E607" s="198"/>
      <c r="F607" s="199"/>
      <c r="G607" s="232"/>
      <c r="H607" s="199"/>
      <c r="I607" s="198"/>
      <c r="J607" s="198"/>
      <c r="K607" s="198"/>
      <c r="L607" s="200"/>
    </row>
    <row r="608" spans="1:12" x14ac:dyDescent="0.35">
      <c r="A608" s="198"/>
      <c r="B608" s="198"/>
      <c r="C608" s="198"/>
      <c r="D608" s="198"/>
      <c r="E608" s="198"/>
      <c r="F608" s="199"/>
      <c r="G608" s="232"/>
      <c r="H608" s="199"/>
      <c r="I608" s="198"/>
      <c r="J608" s="198"/>
      <c r="K608" s="198"/>
      <c r="L608" s="200"/>
    </row>
    <row r="609" spans="1:12" x14ac:dyDescent="0.35">
      <c r="A609" s="198"/>
      <c r="B609" s="198"/>
      <c r="C609" s="198"/>
      <c r="D609" s="198"/>
      <c r="E609" s="198"/>
      <c r="F609" s="199"/>
      <c r="G609" s="232"/>
      <c r="H609" s="199"/>
      <c r="I609" s="198"/>
      <c r="J609" s="198"/>
      <c r="K609" s="198"/>
      <c r="L609" s="200"/>
    </row>
    <row r="610" spans="1:12" x14ac:dyDescent="0.35">
      <c r="A610" s="198"/>
      <c r="B610" s="198"/>
      <c r="C610" s="198"/>
      <c r="D610" s="198"/>
      <c r="E610" s="198"/>
      <c r="F610" s="199"/>
      <c r="G610" s="232"/>
      <c r="H610" s="199"/>
      <c r="I610" s="198"/>
      <c r="J610" s="198"/>
      <c r="K610" s="198"/>
      <c r="L610" s="200"/>
    </row>
    <row r="611" spans="1:12" x14ac:dyDescent="0.35">
      <c r="A611" s="198"/>
      <c r="B611" s="198"/>
      <c r="C611" s="198"/>
      <c r="D611" s="198"/>
      <c r="E611" s="198"/>
      <c r="F611" s="199"/>
      <c r="G611" s="232"/>
      <c r="H611" s="199"/>
      <c r="I611" s="198"/>
      <c r="J611" s="198"/>
      <c r="K611" s="198"/>
      <c r="L611" s="200"/>
    </row>
    <row r="612" spans="1:12" x14ac:dyDescent="0.35">
      <c r="A612" s="198"/>
      <c r="B612" s="198"/>
      <c r="C612" s="198"/>
      <c r="D612" s="198"/>
      <c r="E612" s="198"/>
      <c r="F612" s="199"/>
      <c r="G612" s="232"/>
      <c r="H612" s="199"/>
      <c r="I612" s="198"/>
      <c r="J612" s="198"/>
      <c r="K612" s="198"/>
      <c r="L612" s="200"/>
    </row>
    <row r="613" spans="1:12" x14ac:dyDescent="0.35">
      <c r="A613" s="198"/>
      <c r="B613" s="198"/>
      <c r="C613" s="198"/>
      <c r="D613" s="198"/>
      <c r="E613" s="198"/>
      <c r="F613" s="199"/>
      <c r="G613" s="232"/>
      <c r="H613" s="199"/>
      <c r="I613" s="198"/>
      <c r="J613" s="198"/>
      <c r="K613" s="198"/>
      <c r="L613" s="200"/>
    </row>
    <row r="614" spans="1:12" x14ac:dyDescent="0.35">
      <c r="A614" s="198"/>
      <c r="B614" s="198"/>
      <c r="C614" s="198"/>
      <c r="D614" s="198"/>
      <c r="E614" s="198"/>
      <c r="F614" s="199"/>
      <c r="G614" s="232"/>
      <c r="H614" s="199"/>
      <c r="I614" s="198"/>
      <c r="J614" s="198"/>
      <c r="K614" s="198"/>
      <c r="L614" s="200"/>
    </row>
    <row r="615" spans="1:12" x14ac:dyDescent="0.35">
      <c r="A615" s="198"/>
      <c r="B615" s="198"/>
      <c r="C615" s="198"/>
      <c r="D615" s="198"/>
      <c r="E615" s="198"/>
      <c r="F615" s="199"/>
      <c r="G615" s="232"/>
      <c r="H615" s="199"/>
      <c r="I615" s="198"/>
      <c r="J615" s="198"/>
      <c r="K615" s="198"/>
      <c r="L615" s="200"/>
    </row>
    <row r="616" spans="1:12" x14ac:dyDescent="0.35">
      <c r="A616" s="198"/>
      <c r="B616" s="198"/>
      <c r="C616" s="198"/>
      <c r="D616" s="198"/>
      <c r="E616" s="198"/>
      <c r="F616" s="199"/>
      <c r="G616" s="232"/>
      <c r="H616" s="199"/>
      <c r="I616" s="198"/>
      <c r="J616" s="198"/>
      <c r="K616" s="198"/>
      <c r="L616" s="200"/>
    </row>
    <row r="617" spans="1:12" x14ac:dyDescent="0.35">
      <c r="A617" s="198"/>
      <c r="B617" s="198"/>
      <c r="C617" s="198"/>
      <c r="D617" s="198"/>
      <c r="E617" s="198"/>
      <c r="F617" s="199"/>
      <c r="G617" s="232"/>
      <c r="H617" s="199"/>
      <c r="I617" s="198"/>
      <c r="J617" s="198"/>
      <c r="K617" s="198"/>
      <c r="L617" s="200"/>
    </row>
    <row r="618" spans="1:12" x14ac:dyDescent="0.35">
      <c r="A618" s="198"/>
      <c r="B618" s="198"/>
      <c r="C618" s="198"/>
      <c r="D618" s="198"/>
      <c r="E618" s="198"/>
      <c r="F618" s="199"/>
      <c r="G618" s="232"/>
      <c r="H618" s="199"/>
      <c r="I618" s="198"/>
      <c r="J618" s="198"/>
      <c r="K618" s="198"/>
      <c r="L618" s="200"/>
    </row>
    <row r="619" spans="1:12" x14ac:dyDescent="0.35">
      <c r="A619" s="198"/>
      <c r="B619" s="198"/>
      <c r="C619" s="198"/>
      <c r="D619" s="198"/>
      <c r="E619" s="198"/>
      <c r="F619" s="199"/>
      <c r="G619" s="232"/>
      <c r="H619" s="199"/>
      <c r="I619" s="198"/>
      <c r="J619" s="198"/>
      <c r="K619" s="198"/>
      <c r="L619" s="200"/>
    </row>
    <row r="620" spans="1:12" x14ac:dyDescent="0.35">
      <c r="A620" s="198"/>
      <c r="B620" s="198"/>
      <c r="C620" s="198"/>
      <c r="D620" s="198"/>
      <c r="E620" s="198"/>
      <c r="F620" s="199"/>
      <c r="G620" s="232"/>
      <c r="H620" s="199"/>
      <c r="I620" s="198"/>
      <c r="J620" s="198"/>
      <c r="K620" s="198"/>
      <c r="L620" s="200"/>
    </row>
    <row r="621" spans="1:12" x14ac:dyDescent="0.35">
      <c r="A621" s="198"/>
      <c r="B621" s="198"/>
      <c r="C621" s="198"/>
      <c r="D621" s="198"/>
      <c r="E621" s="198"/>
      <c r="F621" s="199"/>
      <c r="G621" s="232"/>
      <c r="H621" s="199"/>
      <c r="I621" s="198"/>
      <c r="J621" s="198"/>
      <c r="K621" s="198"/>
      <c r="L621" s="200"/>
    </row>
    <row r="622" spans="1:12" x14ac:dyDescent="0.35">
      <c r="A622" s="198"/>
      <c r="B622" s="198"/>
      <c r="C622" s="198"/>
      <c r="D622" s="198"/>
      <c r="E622" s="198"/>
      <c r="F622" s="199"/>
      <c r="G622" s="232"/>
      <c r="H622" s="199"/>
      <c r="I622" s="198"/>
      <c r="J622" s="198"/>
      <c r="K622" s="198"/>
      <c r="L622" s="200"/>
    </row>
    <row r="623" spans="1:12" x14ac:dyDescent="0.35">
      <c r="A623" s="198"/>
      <c r="B623" s="198"/>
      <c r="C623" s="198"/>
      <c r="D623" s="198"/>
      <c r="E623" s="198"/>
      <c r="F623" s="199"/>
      <c r="G623" s="232"/>
      <c r="H623" s="199"/>
      <c r="I623" s="198"/>
      <c r="J623" s="198"/>
      <c r="K623" s="198"/>
      <c r="L623" s="200"/>
    </row>
    <row r="624" spans="1:12" x14ac:dyDescent="0.35">
      <c r="A624" s="198"/>
      <c r="B624" s="198"/>
      <c r="C624" s="198"/>
      <c r="D624" s="198"/>
      <c r="E624" s="198"/>
      <c r="F624" s="199"/>
      <c r="G624" s="232"/>
      <c r="H624" s="199"/>
      <c r="I624" s="198"/>
      <c r="J624" s="198"/>
      <c r="K624" s="198"/>
      <c r="L624" s="200"/>
    </row>
    <row r="625" spans="1:12" x14ac:dyDescent="0.35">
      <c r="A625" s="198"/>
      <c r="B625" s="198"/>
      <c r="C625" s="198"/>
      <c r="D625" s="198"/>
      <c r="E625" s="198"/>
      <c r="F625" s="199"/>
      <c r="G625" s="232"/>
      <c r="H625" s="199"/>
      <c r="I625" s="198"/>
      <c r="J625" s="198"/>
      <c r="K625" s="198"/>
      <c r="L625" s="200"/>
    </row>
    <row r="626" spans="1:12" x14ac:dyDescent="0.35">
      <c r="A626" s="198"/>
      <c r="B626" s="198"/>
      <c r="C626" s="198"/>
      <c r="D626" s="198"/>
      <c r="E626" s="198"/>
      <c r="F626" s="199"/>
      <c r="G626" s="232"/>
      <c r="H626" s="199"/>
      <c r="I626" s="198"/>
      <c r="J626" s="198"/>
      <c r="K626" s="198"/>
      <c r="L626" s="200"/>
    </row>
    <row r="627" spans="1:12" x14ac:dyDescent="0.35">
      <c r="A627" s="198"/>
      <c r="B627" s="198"/>
      <c r="C627" s="198"/>
      <c r="D627" s="198"/>
      <c r="E627" s="198"/>
      <c r="F627" s="199"/>
      <c r="G627" s="232"/>
      <c r="H627" s="199"/>
      <c r="I627" s="198"/>
      <c r="J627" s="198"/>
      <c r="K627" s="198"/>
      <c r="L627" s="200"/>
    </row>
    <row r="628" spans="1:12" x14ac:dyDescent="0.35">
      <c r="A628" s="198"/>
      <c r="B628" s="198"/>
      <c r="C628" s="198"/>
      <c r="D628" s="198"/>
      <c r="E628" s="198"/>
      <c r="F628" s="199"/>
      <c r="G628" s="232"/>
      <c r="H628" s="199"/>
      <c r="I628" s="198"/>
      <c r="J628" s="198"/>
      <c r="K628" s="198"/>
      <c r="L628" s="200"/>
    </row>
    <row r="629" spans="1:12" x14ac:dyDescent="0.35">
      <c r="A629" s="198"/>
      <c r="B629" s="198"/>
      <c r="C629" s="198"/>
      <c r="D629" s="198"/>
      <c r="E629" s="198"/>
      <c r="F629" s="199"/>
      <c r="G629" s="232"/>
      <c r="H629" s="199"/>
      <c r="I629" s="198"/>
      <c r="J629" s="198"/>
      <c r="K629" s="198"/>
      <c r="L629" s="200"/>
    </row>
    <row r="630" spans="1:12" x14ac:dyDescent="0.35">
      <c r="A630" s="198"/>
      <c r="B630" s="198"/>
      <c r="C630" s="198"/>
      <c r="D630" s="198"/>
      <c r="E630" s="198"/>
      <c r="F630" s="199"/>
      <c r="G630" s="232"/>
      <c r="H630" s="199"/>
      <c r="I630" s="198"/>
      <c r="J630" s="198"/>
      <c r="K630" s="198"/>
      <c r="L630" s="200"/>
    </row>
    <row r="631" spans="1:12" x14ac:dyDescent="0.35">
      <c r="A631" s="198"/>
      <c r="B631" s="198"/>
      <c r="C631" s="198"/>
      <c r="D631" s="198"/>
      <c r="E631" s="198"/>
      <c r="F631" s="199"/>
      <c r="G631" s="232"/>
      <c r="H631" s="199"/>
      <c r="I631" s="198"/>
      <c r="J631" s="198"/>
      <c r="K631" s="198"/>
      <c r="L631" s="200"/>
    </row>
    <row r="632" spans="1:12" x14ac:dyDescent="0.35">
      <c r="A632" s="198"/>
      <c r="B632" s="198"/>
      <c r="C632" s="198"/>
      <c r="D632" s="198"/>
      <c r="E632" s="198"/>
      <c r="F632" s="199"/>
      <c r="G632" s="232"/>
      <c r="H632" s="199"/>
      <c r="I632" s="198"/>
      <c r="J632" s="198"/>
      <c r="K632" s="198"/>
      <c r="L632" s="200"/>
    </row>
    <row r="633" spans="1:12" x14ac:dyDescent="0.35">
      <c r="A633" s="198"/>
      <c r="B633" s="198"/>
      <c r="C633" s="198"/>
      <c r="D633" s="198"/>
      <c r="E633" s="198"/>
      <c r="F633" s="199"/>
      <c r="G633" s="232"/>
      <c r="H633" s="199"/>
      <c r="I633" s="198"/>
      <c r="J633" s="198"/>
      <c r="K633" s="198"/>
      <c r="L633" s="200"/>
    </row>
    <row r="634" spans="1:12" x14ac:dyDescent="0.35">
      <c r="A634" s="198"/>
      <c r="B634" s="198"/>
      <c r="C634" s="198"/>
      <c r="D634" s="198"/>
      <c r="E634" s="198"/>
      <c r="F634" s="199"/>
      <c r="G634" s="232"/>
      <c r="H634" s="199"/>
      <c r="I634" s="198"/>
      <c r="J634" s="198"/>
      <c r="K634" s="198"/>
      <c r="L634" s="200"/>
    </row>
    <row r="635" spans="1:12" x14ac:dyDescent="0.35">
      <c r="A635" s="198"/>
      <c r="B635" s="198"/>
      <c r="C635" s="198"/>
      <c r="D635" s="198"/>
      <c r="E635" s="198"/>
      <c r="F635" s="199"/>
      <c r="G635" s="232"/>
      <c r="H635" s="199"/>
      <c r="I635" s="198"/>
      <c r="J635" s="198"/>
      <c r="K635" s="198"/>
      <c r="L635" s="200"/>
    </row>
    <row r="636" spans="1:12" x14ac:dyDescent="0.35">
      <c r="A636" s="198"/>
      <c r="B636" s="198"/>
      <c r="C636" s="198"/>
      <c r="D636" s="198"/>
      <c r="E636" s="198"/>
      <c r="F636" s="199"/>
      <c r="G636" s="232"/>
      <c r="H636" s="199"/>
      <c r="I636" s="198"/>
      <c r="J636" s="198"/>
      <c r="K636" s="198"/>
      <c r="L636" s="200"/>
    </row>
    <row r="637" spans="1:12" x14ac:dyDescent="0.35">
      <c r="A637" s="198"/>
      <c r="B637" s="198"/>
      <c r="C637" s="198"/>
      <c r="D637" s="198"/>
      <c r="E637" s="198"/>
      <c r="F637" s="199"/>
      <c r="G637" s="232"/>
      <c r="H637" s="199"/>
      <c r="I637" s="198"/>
      <c r="J637" s="198"/>
      <c r="K637" s="198"/>
      <c r="L637" s="200"/>
    </row>
    <row r="638" spans="1:12" x14ac:dyDescent="0.35">
      <c r="A638" s="198"/>
      <c r="B638" s="198"/>
      <c r="C638" s="198"/>
      <c r="D638" s="198"/>
      <c r="E638" s="198"/>
      <c r="F638" s="199"/>
      <c r="G638" s="232"/>
      <c r="H638" s="199"/>
      <c r="I638" s="198"/>
      <c r="J638" s="198"/>
      <c r="K638" s="198"/>
      <c r="L638" s="200"/>
    </row>
    <row r="639" spans="1:12" x14ac:dyDescent="0.35">
      <c r="A639" s="198"/>
      <c r="B639" s="198"/>
      <c r="C639" s="198"/>
      <c r="D639" s="198"/>
      <c r="E639" s="198"/>
      <c r="F639" s="199"/>
      <c r="G639" s="232"/>
      <c r="H639" s="199"/>
      <c r="I639" s="198"/>
      <c r="J639" s="198"/>
      <c r="K639" s="198"/>
      <c r="L639" s="200"/>
    </row>
    <row r="640" spans="1:12" x14ac:dyDescent="0.35">
      <c r="A640" s="198"/>
      <c r="B640" s="198"/>
      <c r="C640" s="198"/>
      <c r="D640" s="198"/>
      <c r="E640" s="198"/>
      <c r="F640" s="199"/>
      <c r="G640" s="232"/>
      <c r="H640" s="199"/>
      <c r="I640" s="198"/>
      <c r="J640" s="198"/>
      <c r="K640" s="198"/>
      <c r="L640" s="200"/>
    </row>
    <row r="641" spans="1:12" x14ac:dyDescent="0.35">
      <c r="A641" s="198"/>
      <c r="B641" s="198"/>
      <c r="C641" s="198"/>
      <c r="D641" s="198"/>
      <c r="E641" s="198"/>
      <c r="F641" s="199"/>
      <c r="G641" s="232"/>
      <c r="H641" s="199"/>
      <c r="I641" s="198"/>
      <c r="J641" s="198"/>
      <c r="K641" s="198"/>
      <c r="L641" s="200"/>
    </row>
    <row r="642" spans="1:12" x14ac:dyDescent="0.35">
      <c r="A642" s="198"/>
      <c r="B642" s="198"/>
      <c r="C642" s="198"/>
      <c r="D642" s="198"/>
      <c r="E642" s="198"/>
      <c r="F642" s="199"/>
      <c r="G642" s="232"/>
      <c r="H642" s="199"/>
      <c r="I642" s="198"/>
      <c r="J642" s="198"/>
      <c r="K642" s="198"/>
      <c r="L642" s="200"/>
    </row>
    <row r="643" spans="1:12" x14ac:dyDescent="0.35">
      <c r="A643" s="198"/>
      <c r="B643" s="198"/>
      <c r="C643" s="198"/>
      <c r="D643" s="198"/>
      <c r="E643" s="198"/>
      <c r="F643" s="199"/>
      <c r="G643" s="232"/>
      <c r="H643" s="199"/>
      <c r="I643" s="198"/>
      <c r="J643" s="198"/>
      <c r="K643" s="198"/>
      <c r="L643" s="200"/>
    </row>
    <row r="644" spans="1:12" x14ac:dyDescent="0.35">
      <c r="A644" s="198"/>
      <c r="B644" s="198"/>
      <c r="C644" s="198"/>
      <c r="D644" s="198"/>
      <c r="E644" s="198"/>
      <c r="F644" s="199"/>
      <c r="G644" s="232"/>
      <c r="H644" s="199"/>
      <c r="I644" s="198"/>
      <c r="J644" s="198"/>
      <c r="K644" s="198"/>
      <c r="L644" s="200"/>
    </row>
    <row r="645" spans="1:12" x14ac:dyDescent="0.35">
      <c r="A645" s="198"/>
      <c r="B645" s="198"/>
      <c r="C645" s="198"/>
      <c r="D645" s="198"/>
      <c r="E645" s="198"/>
      <c r="F645" s="199"/>
      <c r="G645" s="232"/>
      <c r="H645" s="199"/>
      <c r="I645" s="198"/>
      <c r="J645" s="198"/>
      <c r="K645" s="198"/>
      <c r="L645" s="200"/>
    </row>
    <row r="646" spans="1:12" x14ac:dyDescent="0.35">
      <c r="A646" s="198"/>
      <c r="B646" s="198"/>
      <c r="C646" s="198"/>
      <c r="D646" s="198"/>
      <c r="E646" s="198"/>
      <c r="F646" s="199"/>
      <c r="G646" s="232"/>
      <c r="H646" s="199"/>
      <c r="I646" s="198"/>
      <c r="J646" s="198"/>
      <c r="K646" s="198"/>
      <c r="L646" s="200"/>
    </row>
    <row r="647" spans="1:12" x14ac:dyDescent="0.35">
      <c r="A647" s="198"/>
      <c r="B647" s="198"/>
      <c r="C647" s="198"/>
      <c r="D647" s="198"/>
      <c r="E647" s="198"/>
      <c r="F647" s="199"/>
      <c r="G647" s="232"/>
      <c r="H647" s="199"/>
      <c r="I647" s="198"/>
      <c r="J647" s="198"/>
      <c r="K647" s="198"/>
      <c r="L647" s="200"/>
    </row>
    <row r="648" spans="1:12" x14ac:dyDescent="0.35">
      <c r="A648" s="198"/>
      <c r="B648" s="198"/>
      <c r="C648" s="198"/>
      <c r="D648" s="198"/>
      <c r="E648" s="198"/>
      <c r="F648" s="199"/>
      <c r="G648" s="232"/>
      <c r="H648" s="199"/>
      <c r="I648" s="198"/>
      <c r="J648" s="198"/>
      <c r="K648" s="198"/>
      <c r="L648" s="200"/>
    </row>
    <row r="649" spans="1:12" x14ac:dyDescent="0.35">
      <c r="A649" s="198"/>
      <c r="B649" s="198"/>
      <c r="C649" s="198"/>
      <c r="D649" s="198"/>
      <c r="E649" s="198"/>
      <c r="F649" s="199"/>
      <c r="G649" s="232"/>
      <c r="H649" s="199"/>
      <c r="I649" s="198"/>
      <c r="J649" s="198"/>
      <c r="K649" s="198"/>
      <c r="L649" s="200"/>
    </row>
    <row r="650" spans="1:12" x14ac:dyDescent="0.35">
      <c r="A650" s="198"/>
      <c r="B650" s="198"/>
      <c r="C650" s="198"/>
      <c r="D650" s="198"/>
      <c r="E650" s="198"/>
      <c r="F650" s="199"/>
      <c r="G650" s="232"/>
      <c r="H650" s="199"/>
      <c r="I650" s="198"/>
      <c r="J650" s="198"/>
      <c r="K650" s="198"/>
      <c r="L650" s="200"/>
    </row>
    <row r="651" spans="1:12" x14ac:dyDescent="0.35">
      <c r="A651" s="198"/>
      <c r="B651" s="198"/>
      <c r="C651" s="198"/>
      <c r="D651" s="198"/>
      <c r="E651" s="198"/>
      <c r="F651" s="199"/>
      <c r="G651" s="232"/>
      <c r="H651" s="199"/>
      <c r="I651" s="198"/>
      <c r="J651" s="198"/>
      <c r="K651" s="198"/>
      <c r="L651" s="200"/>
    </row>
    <row r="652" spans="1:12" x14ac:dyDescent="0.35">
      <c r="A652" s="198"/>
      <c r="B652" s="198"/>
      <c r="C652" s="198"/>
      <c r="D652" s="198"/>
      <c r="E652" s="198"/>
      <c r="F652" s="199"/>
      <c r="G652" s="232"/>
      <c r="H652" s="199"/>
      <c r="I652" s="198"/>
      <c r="J652" s="198"/>
      <c r="K652" s="198"/>
      <c r="L652" s="200"/>
    </row>
    <row r="653" spans="1:12" x14ac:dyDescent="0.35">
      <c r="A653" s="198"/>
      <c r="B653" s="198"/>
      <c r="C653" s="198"/>
      <c r="D653" s="198"/>
      <c r="E653" s="198"/>
      <c r="F653" s="199"/>
      <c r="G653" s="232"/>
      <c r="H653" s="199"/>
      <c r="I653" s="198"/>
      <c r="J653" s="198"/>
      <c r="K653" s="198"/>
      <c r="L653" s="200"/>
    </row>
    <row r="654" spans="1:12" x14ac:dyDescent="0.35">
      <c r="A654" s="198"/>
      <c r="B654" s="198"/>
      <c r="C654" s="198"/>
      <c r="D654" s="198"/>
      <c r="E654" s="198"/>
      <c r="F654" s="199"/>
      <c r="G654" s="232"/>
      <c r="H654" s="199"/>
      <c r="I654" s="198"/>
      <c r="J654" s="198"/>
      <c r="K654" s="198"/>
      <c r="L654" s="200"/>
    </row>
    <row r="655" spans="1:12" x14ac:dyDescent="0.35">
      <c r="A655" s="198"/>
      <c r="B655" s="198"/>
      <c r="C655" s="198"/>
      <c r="D655" s="198"/>
      <c r="E655" s="198"/>
      <c r="F655" s="199"/>
      <c r="G655" s="232"/>
      <c r="H655" s="199"/>
      <c r="I655" s="198"/>
      <c r="J655" s="198"/>
      <c r="K655" s="198"/>
      <c r="L655" s="200"/>
    </row>
    <row r="656" spans="1:12" x14ac:dyDescent="0.35">
      <c r="A656" s="198"/>
      <c r="B656" s="198"/>
      <c r="C656" s="198"/>
      <c r="D656" s="198"/>
      <c r="E656" s="198"/>
      <c r="F656" s="199"/>
      <c r="G656" s="232"/>
      <c r="H656" s="199"/>
      <c r="I656" s="198"/>
      <c r="J656" s="198"/>
      <c r="K656" s="198"/>
      <c r="L656" s="200"/>
    </row>
    <row r="657" spans="1:12" x14ac:dyDescent="0.35">
      <c r="A657" s="198"/>
      <c r="B657" s="198"/>
      <c r="C657" s="198"/>
      <c r="D657" s="198"/>
      <c r="E657" s="198"/>
      <c r="F657" s="199"/>
      <c r="G657" s="232"/>
      <c r="H657" s="199"/>
      <c r="I657" s="198"/>
      <c r="J657" s="198"/>
      <c r="K657" s="198"/>
      <c r="L657" s="200"/>
    </row>
    <row r="658" spans="1:12" x14ac:dyDescent="0.35">
      <c r="A658" s="198"/>
      <c r="B658" s="198"/>
      <c r="C658" s="198"/>
      <c r="D658" s="198"/>
      <c r="E658" s="198"/>
      <c r="F658" s="199"/>
      <c r="G658" s="232"/>
      <c r="H658" s="199"/>
      <c r="I658" s="198"/>
      <c r="J658" s="198"/>
      <c r="K658" s="198"/>
      <c r="L658" s="200"/>
    </row>
    <row r="659" spans="1:12" x14ac:dyDescent="0.35">
      <c r="A659" s="198"/>
      <c r="B659" s="198"/>
      <c r="C659" s="198"/>
      <c r="D659" s="198"/>
      <c r="E659" s="198"/>
      <c r="F659" s="199"/>
      <c r="G659" s="232"/>
      <c r="H659" s="199"/>
      <c r="I659" s="198"/>
      <c r="J659" s="198"/>
      <c r="K659" s="198"/>
      <c r="L659" s="200"/>
    </row>
    <row r="660" spans="1:12" x14ac:dyDescent="0.35">
      <c r="A660" s="198"/>
      <c r="B660" s="198"/>
      <c r="C660" s="198"/>
      <c r="D660" s="198"/>
      <c r="E660" s="198"/>
      <c r="F660" s="199"/>
      <c r="G660" s="232"/>
      <c r="H660" s="199"/>
      <c r="I660" s="198"/>
      <c r="J660" s="198"/>
      <c r="K660" s="198"/>
      <c r="L660" s="200"/>
    </row>
    <row r="661" spans="1:12" x14ac:dyDescent="0.35">
      <c r="A661" s="198"/>
      <c r="B661" s="198"/>
      <c r="C661" s="198"/>
      <c r="D661" s="198"/>
      <c r="E661" s="198"/>
      <c r="F661" s="199"/>
      <c r="G661" s="232"/>
      <c r="H661" s="199"/>
      <c r="I661" s="198"/>
      <c r="J661" s="198"/>
      <c r="K661" s="198"/>
      <c r="L661" s="200"/>
    </row>
    <row r="662" spans="1:12" x14ac:dyDescent="0.35">
      <c r="A662" s="198"/>
      <c r="B662" s="198"/>
      <c r="C662" s="198"/>
      <c r="D662" s="198"/>
      <c r="E662" s="198"/>
      <c r="F662" s="199"/>
      <c r="G662" s="232"/>
      <c r="H662" s="199"/>
      <c r="I662" s="198"/>
      <c r="J662" s="198"/>
      <c r="K662" s="198"/>
      <c r="L662" s="200"/>
    </row>
    <row r="663" spans="1:12" x14ac:dyDescent="0.35">
      <c r="A663" s="198"/>
      <c r="B663" s="198"/>
      <c r="C663" s="198"/>
      <c r="D663" s="198"/>
      <c r="E663" s="198"/>
      <c r="F663" s="199"/>
      <c r="G663" s="232"/>
      <c r="H663" s="199"/>
      <c r="I663" s="198"/>
      <c r="J663" s="198"/>
      <c r="K663" s="198"/>
      <c r="L663" s="200"/>
    </row>
    <row r="664" spans="1:12" x14ac:dyDescent="0.35">
      <c r="A664" s="198"/>
      <c r="B664" s="198"/>
      <c r="C664" s="198"/>
      <c r="D664" s="198"/>
      <c r="E664" s="198"/>
      <c r="F664" s="199"/>
      <c r="G664" s="232"/>
      <c r="H664" s="199"/>
      <c r="I664" s="198"/>
      <c r="J664" s="198"/>
      <c r="K664" s="198"/>
      <c r="L664" s="200"/>
    </row>
    <row r="665" spans="1:12" x14ac:dyDescent="0.35">
      <c r="A665" s="198"/>
      <c r="B665" s="198"/>
      <c r="C665" s="198"/>
      <c r="D665" s="198"/>
      <c r="E665" s="198"/>
      <c r="F665" s="199"/>
      <c r="G665" s="232"/>
      <c r="H665" s="199"/>
      <c r="I665" s="198"/>
      <c r="J665" s="198"/>
      <c r="K665" s="198"/>
      <c r="L665" s="200"/>
    </row>
    <row r="666" spans="1:12" x14ac:dyDescent="0.35">
      <c r="A666" s="198"/>
      <c r="B666" s="198"/>
      <c r="C666" s="198"/>
      <c r="D666" s="198"/>
      <c r="E666" s="198"/>
      <c r="F666" s="199"/>
      <c r="G666" s="232"/>
      <c r="H666" s="199"/>
      <c r="I666" s="198"/>
      <c r="J666" s="198"/>
      <c r="K666" s="198"/>
      <c r="L666" s="200"/>
    </row>
    <row r="667" spans="1:12" x14ac:dyDescent="0.35">
      <c r="A667" s="198"/>
      <c r="B667" s="198"/>
      <c r="C667" s="198"/>
      <c r="D667" s="198"/>
      <c r="E667" s="198"/>
      <c r="F667" s="199"/>
      <c r="G667" s="232"/>
      <c r="H667" s="199"/>
      <c r="I667" s="198"/>
      <c r="J667" s="198"/>
      <c r="K667" s="198"/>
      <c r="L667" s="200"/>
    </row>
    <row r="668" spans="1:12" x14ac:dyDescent="0.35">
      <c r="A668" s="198"/>
      <c r="B668" s="198"/>
      <c r="C668" s="198"/>
      <c r="D668" s="198"/>
      <c r="E668" s="198"/>
      <c r="F668" s="199"/>
      <c r="G668" s="232"/>
      <c r="H668" s="199"/>
      <c r="I668" s="198"/>
      <c r="J668" s="198"/>
      <c r="K668" s="198"/>
      <c r="L668" s="200"/>
    </row>
    <row r="669" spans="1:12" x14ac:dyDescent="0.35">
      <c r="A669" s="198"/>
      <c r="B669" s="198"/>
      <c r="C669" s="198"/>
      <c r="D669" s="198"/>
      <c r="E669" s="198"/>
      <c r="F669" s="199"/>
      <c r="G669" s="232"/>
      <c r="H669" s="199"/>
      <c r="I669" s="198"/>
      <c r="J669" s="198"/>
      <c r="K669" s="198"/>
      <c r="L669" s="200"/>
    </row>
    <row r="670" spans="1:12" x14ac:dyDescent="0.35">
      <c r="A670" s="198"/>
      <c r="B670" s="198"/>
      <c r="C670" s="198"/>
      <c r="D670" s="198"/>
      <c r="E670" s="198"/>
      <c r="F670" s="199"/>
      <c r="G670" s="232"/>
      <c r="H670" s="199"/>
      <c r="I670" s="198"/>
      <c r="J670" s="198"/>
      <c r="K670" s="198"/>
      <c r="L670" s="200"/>
    </row>
    <row r="671" spans="1:12" x14ac:dyDescent="0.35">
      <c r="A671" s="198"/>
      <c r="B671" s="198"/>
      <c r="C671" s="198"/>
      <c r="D671" s="198"/>
      <c r="E671" s="198"/>
      <c r="F671" s="199"/>
      <c r="G671" s="232"/>
      <c r="H671" s="199"/>
      <c r="I671" s="198"/>
      <c r="J671" s="198"/>
      <c r="K671" s="198"/>
      <c r="L671" s="200"/>
    </row>
    <row r="672" spans="1:12" x14ac:dyDescent="0.35">
      <c r="A672" s="198"/>
      <c r="B672" s="198"/>
      <c r="C672" s="198"/>
      <c r="D672" s="198"/>
      <c r="E672" s="198"/>
      <c r="F672" s="199"/>
      <c r="G672" s="232"/>
      <c r="H672" s="199"/>
      <c r="I672" s="198"/>
      <c r="J672" s="198"/>
      <c r="K672" s="198"/>
      <c r="L672" s="200"/>
    </row>
    <row r="673" spans="1:12" x14ac:dyDescent="0.35">
      <c r="A673" s="198"/>
      <c r="B673" s="198"/>
      <c r="C673" s="198"/>
      <c r="D673" s="198"/>
      <c r="E673" s="198"/>
      <c r="F673" s="199"/>
      <c r="G673" s="232"/>
      <c r="H673" s="199"/>
      <c r="I673" s="198"/>
      <c r="J673" s="198"/>
      <c r="K673" s="198"/>
      <c r="L673" s="200"/>
    </row>
    <row r="674" spans="1:12" x14ac:dyDescent="0.35">
      <c r="A674" s="198"/>
      <c r="B674" s="198"/>
      <c r="C674" s="198"/>
      <c r="D674" s="198"/>
      <c r="E674" s="198"/>
      <c r="F674" s="199"/>
      <c r="G674" s="232"/>
      <c r="H674" s="199"/>
      <c r="I674" s="198"/>
      <c r="J674" s="198"/>
      <c r="K674" s="198"/>
      <c r="L674" s="200"/>
    </row>
    <row r="675" spans="1:12" x14ac:dyDescent="0.35">
      <c r="A675" s="198"/>
      <c r="B675" s="198"/>
      <c r="C675" s="198"/>
      <c r="D675" s="198"/>
      <c r="E675" s="198"/>
      <c r="F675" s="199"/>
      <c r="G675" s="232"/>
      <c r="H675" s="199"/>
      <c r="I675" s="198"/>
      <c r="J675" s="198"/>
      <c r="K675" s="198"/>
      <c r="L675" s="200"/>
    </row>
    <row r="676" spans="1:12" x14ac:dyDescent="0.35">
      <c r="A676" s="198"/>
      <c r="B676" s="198"/>
      <c r="C676" s="198"/>
      <c r="D676" s="198"/>
      <c r="E676" s="198"/>
      <c r="F676" s="199"/>
      <c r="G676" s="232"/>
      <c r="H676" s="199"/>
      <c r="I676" s="198"/>
      <c r="J676" s="198"/>
      <c r="K676" s="198"/>
      <c r="L676" s="200"/>
    </row>
    <row r="677" spans="1:12" x14ac:dyDescent="0.35">
      <c r="A677" s="198"/>
      <c r="B677" s="198"/>
      <c r="C677" s="198"/>
      <c r="D677" s="198"/>
      <c r="E677" s="198"/>
      <c r="F677" s="199"/>
      <c r="G677" s="232"/>
      <c r="H677" s="199"/>
      <c r="I677" s="198"/>
      <c r="J677" s="198"/>
      <c r="K677" s="198"/>
      <c r="L677" s="200"/>
    </row>
    <row r="678" spans="1:12" x14ac:dyDescent="0.35">
      <c r="A678" s="198"/>
      <c r="B678" s="198"/>
      <c r="C678" s="198"/>
      <c r="D678" s="198"/>
      <c r="E678" s="198"/>
      <c r="F678" s="199"/>
      <c r="G678" s="232"/>
      <c r="H678" s="199"/>
      <c r="I678" s="198"/>
      <c r="J678" s="198"/>
      <c r="K678" s="198"/>
      <c r="L678" s="200"/>
    </row>
    <row r="679" spans="1:12" x14ac:dyDescent="0.35">
      <c r="A679" s="198"/>
      <c r="B679" s="198"/>
      <c r="C679" s="198"/>
      <c r="D679" s="198"/>
      <c r="E679" s="198"/>
      <c r="F679" s="199"/>
      <c r="G679" s="232"/>
      <c r="H679" s="199"/>
      <c r="I679" s="198"/>
      <c r="J679" s="198"/>
      <c r="K679" s="198"/>
      <c r="L679" s="200"/>
    </row>
    <row r="680" spans="1:12" x14ac:dyDescent="0.35">
      <c r="A680" s="198"/>
      <c r="B680" s="198"/>
      <c r="C680" s="198"/>
      <c r="D680" s="198"/>
      <c r="E680" s="198"/>
      <c r="F680" s="199"/>
      <c r="G680" s="232"/>
      <c r="H680" s="199"/>
      <c r="I680" s="198"/>
      <c r="J680" s="198"/>
      <c r="K680" s="198"/>
      <c r="L680" s="200"/>
    </row>
    <row r="681" spans="1:12" x14ac:dyDescent="0.35">
      <c r="A681" s="198"/>
      <c r="B681" s="198"/>
      <c r="C681" s="198"/>
      <c r="D681" s="198"/>
      <c r="E681" s="198"/>
      <c r="F681" s="199"/>
      <c r="G681" s="232"/>
      <c r="H681" s="199"/>
      <c r="I681" s="198"/>
      <c r="J681" s="198"/>
      <c r="K681" s="198"/>
      <c r="L681" s="200"/>
    </row>
    <row r="682" spans="1:12" x14ac:dyDescent="0.35">
      <c r="A682" s="198"/>
      <c r="B682" s="198"/>
      <c r="C682" s="198"/>
      <c r="D682" s="198"/>
      <c r="E682" s="198"/>
      <c r="F682" s="199"/>
      <c r="G682" s="232"/>
      <c r="H682" s="199"/>
      <c r="I682" s="198"/>
      <c r="J682" s="198"/>
      <c r="K682" s="198"/>
      <c r="L682" s="200"/>
    </row>
    <row r="683" spans="1:12" x14ac:dyDescent="0.35">
      <c r="A683" s="198"/>
      <c r="B683" s="198"/>
      <c r="C683" s="198"/>
      <c r="D683" s="198"/>
      <c r="E683" s="198"/>
      <c r="F683" s="199"/>
      <c r="G683" s="232"/>
      <c r="H683" s="199"/>
      <c r="I683" s="198"/>
      <c r="J683" s="198"/>
      <c r="K683" s="198"/>
      <c r="L683" s="200"/>
    </row>
    <row r="684" spans="1:12" x14ac:dyDescent="0.35">
      <c r="A684" s="198"/>
      <c r="B684" s="198"/>
      <c r="C684" s="198"/>
      <c r="D684" s="198"/>
      <c r="E684" s="198"/>
      <c r="F684" s="199"/>
      <c r="G684" s="232"/>
      <c r="H684" s="199"/>
      <c r="I684" s="198"/>
      <c r="J684" s="198"/>
      <c r="K684" s="198"/>
      <c r="L684" s="200"/>
    </row>
    <row r="685" spans="1:12" x14ac:dyDescent="0.35">
      <c r="A685" s="198"/>
      <c r="B685" s="198"/>
      <c r="C685" s="198"/>
      <c r="D685" s="198"/>
      <c r="E685" s="198"/>
      <c r="F685" s="199"/>
      <c r="G685" s="232"/>
      <c r="H685" s="199"/>
      <c r="I685" s="198"/>
      <c r="J685" s="198"/>
      <c r="K685" s="198"/>
      <c r="L685" s="200"/>
    </row>
    <row r="686" spans="1:12" x14ac:dyDescent="0.35">
      <c r="A686" s="198"/>
      <c r="B686" s="198"/>
      <c r="C686" s="198"/>
      <c r="D686" s="198"/>
      <c r="E686" s="198"/>
      <c r="F686" s="199"/>
      <c r="G686" s="232"/>
      <c r="H686" s="199"/>
      <c r="I686" s="198"/>
      <c r="J686" s="198"/>
      <c r="K686" s="198"/>
      <c r="L686" s="200"/>
    </row>
    <row r="687" spans="1:12" x14ac:dyDescent="0.35">
      <c r="A687" s="198"/>
      <c r="B687" s="198"/>
      <c r="C687" s="198"/>
      <c r="D687" s="198"/>
      <c r="E687" s="198"/>
      <c r="F687" s="199"/>
      <c r="G687" s="232"/>
      <c r="H687" s="199"/>
      <c r="I687" s="198"/>
      <c r="J687" s="198"/>
      <c r="K687" s="198"/>
      <c r="L687" s="200"/>
    </row>
    <row r="688" spans="1:12" x14ac:dyDescent="0.35">
      <c r="A688" s="198"/>
      <c r="B688" s="198"/>
      <c r="C688" s="198"/>
      <c r="D688" s="198"/>
      <c r="E688" s="198"/>
      <c r="F688" s="199"/>
      <c r="G688" s="232"/>
      <c r="H688" s="199"/>
      <c r="I688" s="198"/>
      <c r="J688" s="198"/>
      <c r="K688" s="198"/>
      <c r="L688" s="200"/>
    </row>
    <row r="689" spans="1:12" x14ac:dyDescent="0.35">
      <c r="A689" s="198"/>
      <c r="B689" s="198"/>
      <c r="C689" s="198"/>
      <c r="D689" s="198"/>
      <c r="E689" s="198"/>
      <c r="F689" s="199"/>
      <c r="G689" s="232"/>
      <c r="H689" s="199"/>
      <c r="I689" s="198"/>
      <c r="J689" s="198"/>
      <c r="K689" s="198"/>
      <c r="L689" s="200"/>
    </row>
    <row r="690" spans="1:12" x14ac:dyDescent="0.35">
      <c r="A690" s="198"/>
      <c r="B690" s="198"/>
      <c r="C690" s="198"/>
      <c r="D690" s="198"/>
      <c r="E690" s="198"/>
      <c r="F690" s="199"/>
      <c r="G690" s="232"/>
      <c r="H690" s="199"/>
      <c r="I690" s="198"/>
      <c r="J690" s="198"/>
      <c r="K690" s="198"/>
      <c r="L690" s="200"/>
    </row>
    <row r="691" spans="1:12" x14ac:dyDescent="0.35">
      <c r="A691" s="198"/>
      <c r="B691" s="198"/>
      <c r="C691" s="198"/>
      <c r="D691" s="198"/>
      <c r="E691" s="198"/>
      <c r="F691" s="199"/>
      <c r="G691" s="232"/>
      <c r="H691" s="199"/>
      <c r="I691" s="198"/>
      <c r="J691" s="198"/>
      <c r="K691" s="198"/>
      <c r="L691" s="200"/>
    </row>
    <row r="692" spans="1:12" x14ac:dyDescent="0.35">
      <c r="A692" s="198"/>
      <c r="B692" s="198"/>
      <c r="C692" s="198"/>
      <c r="D692" s="198"/>
      <c r="E692" s="198"/>
      <c r="F692" s="199"/>
      <c r="G692" s="232"/>
      <c r="H692" s="199"/>
      <c r="I692" s="198"/>
      <c r="J692" s="198"/>
      <c r="K692" s="198"/>
      <c r="L692" s="200"/>
    </row>
    <row r="693" spans="1:12" x14ac:dyDescent="0.35">
      <c r="A693" s="198"/>
      <c r="B693" s="198"/>
      <c r="C693" s="198"/>
      <c r="D693" s="198"/>
      <c r="E693" s="198"/>
      <c r="F693" s="199"/>
      <c r="G693" s="232"/>
      <c r="H693" s="199"/>
      <c r="I693" s="198"/>
      <c r="J693" s="198"/>
      <c r="K693" s="198"/>
      <c r="L693" s="200"/>
    </row>
    <row r="694" spans="1:12" x14ac:dyDescent="0.35">
      <c r="A694" s="198"/>
      <c r="B694" s="198"/>
      <c r="C694" s="198"/>
      <c r="D694" s="198"/>
      <c r="E694" s="198"/>
      <c r="F694" s="199"/>
      <c r="G694" s="232"/>
      <c r="H694" s="199"/>
      <c r="I694" s="198"/>
      <c r="J694" s="198"/>
      <c r="K694" s="198"/>
      <c r="L694" s="200"/>
    </row>
    <row r="695" spans="1:12" x14ac:dyDescent="0.35">
      <c r="A695" s="198"/>
      <c r="B695" s="198"/>
      <c r="C695" s="198"/>
      <c r="D695" s="198"/>
      <c r="E695" s="198"/>
      <c r="F695" s="199"/>
      <c r="G695" s="232"/>
      <c r="H695" s="199"/>
      <c r="I695" s="198"/>
      <c r="J695" s="198"/>
      <c r="K695" s="198"/>
      <c r="L695" s="200"/>
    </row>
    <row r="696" spans="1:12" x14ac:dyDescent="0.35">
      <c r="A696" s="198"/>
      <c r="B696" s="198"/>
      <c r="C696" s="198"/>
      <c r="D696" s="198"/>
      <c r="E696" s="198"/>
      <c r="F696" s="199"/>
      <c r="G696" s="232"/>
      <c r="H696" s="199"/>
      <c r="I696" s="198"/>
      <c r="J696" s="198"/>
      <c r="K696" s="198"/>
      <c r="L696" s="200"/>
    </row>
    <row r="697" spans="1:12" x14ac:dyDescent="0.35">
      <c r="A697" s="198"/>
      <c r="B697" s="198"/>
      <c r="C697" s="198"/>
      <c r="D697" s="198"/>
      <c r="E697" s="198"/>
      <c r="F697" s="199"/>
      <c r="G697" s="232"/>
      <c r="H697" s="199"/>
      <c r="I697" s="198"/>
      <c r="J697" s="198"/>
      <c r="K697" s="198"/>
      <c r="L697" s="200"/>
    </row>
    <row r="698" spans="1:12" x14ac:dyDescent="0.35">
      <c r="A698" s="198"/>
      <c r="B698" s="198"/>
      <c r="C698" s="198"/>
      <c r="D698" s="198"/>
      <c r="E698" s="198"/>
      <c r="F698" s="199"/>
      <c r="G698" s="232"/>
      <c r="H698" s="199"/>
      <c r="I698" s="198"/>
      <c r="J698" s="198"/>
      <c r="K698" s="198"/>
      <c r="L698" s="200"/>
    </row>
    <row r="699" spans="1:12" x14ac:dyDescent="0.35">
      <c r="A699" s="198"/>
      <c r="B699" s="198"/>
      <c r="C699" s="198"/>
      <c r="D699" s="198"/>
      <c r="E699" s="198"/>
      <c r="F699" s="199"/>
      <c r="G699" s="232"/>
      <c r="H699" s="199"/>
      <c r="I699" s="198"/>
      <c r="J699" s="198"/>
      <c r="K699" s="198"/>
      <c r="L699" s="200"/>
    </row>
    <row r="700" spans="1:12" x14ac:dyDescent="0.35">
      <c r="A700" s="198"/>
      <c r="B700" s="198"/>
      <c r="C700" s="198"/>
      <c r="D700" s="198"/>
      <c r="E700" s="198"/>
      <c r="F700" s="199"/>
      <c r="G700" s="232"/>
      <c r="H700" s="199"/>
      <c r="I700" s="198"/>
      <c r="J700" s="198"/>
      <c r="K700" s="198"/>
      <c r="L700" s="200"/>
    </row>
    <row r="701" spans="1:12" x14ac:dyDescent="0.35">
      <c r="A701" s="198"/>
      <c r="B701" s="198"/>
      <c r="C701" s="198"/>
      <c r="D701" s="198"/>
      <c r="E701" s="198"/>
      <c r="F701" s="199"/>
      <c r="G701" s="232"/>
      <c r="H701" s="199"/>
      <c r="I701" s="198"/>
      <c r="J701" s="198"/>
      <c r="K701" s="198"/>
      <c r="L701" s="200"/>
    </row>
    <row r="702" spans="1:12" x14ac:dyDescent="0.35">
      <c r="A702" s="198"/>
      <c r="B702" s="198"/>
      <c r="C702" s="198"/>
      <c r="D702" s="198"/>
      <c r="E702" s="198"/>
      <c r="F702" s="199"/>
      <c r="G702" s="232"/>
      <c r="H702" s="199"/>
      <c r="I702" s="198"/>
      <c r="J702" s="198"/>
      <c r="K702" s="198"/>
      <c r="L702" s="200"/>
    </row>
    <row r="703" spans="1:12" x14ac:dyDescent="0.35">
      <c r="A703" s="198"/>
      <c r="B703" s="198"/>
      <c r="C703" s="198"/>
      <c r="D703" s="198"/>
      <c r="E703" s="198"/>
      <c r="F703" s="199"/>
      <c r="G703" s="232"/>
      <c r="H703" s="199"/>
      <c r="I703" s="198"/>
      <c r="J703" s="198"/>
      <c r="K703" s="198"/>
      <c r="L703" s="200"/>
    </row>
    <row r="704" spans="1:12" x14ac:dyDescent="0.35">
      <c r="A704" s="198"/>
      <c r="B704" s="198"/>
      <c r="C704" s="198"/>
      <c r="D704" s="198"/>
      <c r="E704" s="198"/>
      <c r="F704" s="199"/>
      <c r="G704" s="232"/>
      <c r="H704" s="199"/>
      <c r="I704" s="198"/>
      <c r="J704" s="198"/>
      <c r="K704" s="198"/>
      <c r="L704" s="200"/>
    </row>
    <row r="705" spans="1:12" x14ac:dyDescent="0.35">
      <c r="A705" s="198"/>
      <c r="B705" s="198"/>
      <c r="C705" s="198"/>
      <c r="D705" s="198"/>
      <c r="E705" s="198"/>
      <c r="F705" s="199"/>
      <c r="G705" s="232"/>
      <c r="H705" s="199"/>
      <c r="I705" s="198"/>
      <c r="J705" s="198"/>
      <c r="K705" s="198"/>
      <c r="L705" s="200"/>
    </row>
    <row r="706" spans="1:12" x14ac:dyDescent="0.35">
      <c r="A706" s="198"/>
      <c r="B706" s="198"/>
      <c r="C706" s="198"/>
      <c r="D706" s="198"/>
      <c r="E706" s="198"/>
      <c r="F706" s="199"/>
      <c r="G706" s="232"/>
      <c r="H706" s="199"/>
      <c r="I706" s="198"/>
      <c r="J706" s="198"/>
      <c r="K706" s="198"/>
      <c r="L706" s="200"/>
    </row>
    <row r="707" spans="1:12" x14ac:dyDescent="0.35">
      <c r="A707" s="198"/>
      <c r="B707" s="198"/>
      <c r="C707" s="198"/>
      <c r="D707" s="198"/>
      <c r="E707" s="198"/>
      <c r="F707" s="199"/>
      <c r="G707" s="232"/>
      <c r="H707" s="199"/>
      <c r="I707" s="198"/>
      <c r="J707" s="198"/>
      <c r="K707" s="198"/>
      <c r="L707" s="200"/>
    </row>
    <row r="708" spans="1:12" x14ac:dyDescent="0.35">
      <c r="A708" s="198"/>
      <c r="B708" s="198"/>
      <c r="C708" s="198"/>
      <c r="D708" s="198"/>
      <c r="E708" s="198"/>
      <c r="F708" s="199"/>
      <c r="G708" s="232"/>
      <c r="H708" s="199"/>
      <c r="I708" s="198"/>
      <c r="J708" s="198"/>
      <c r="K708" s="198"/>
      <c r="L708" s="200"/>
    </row>
    <row r="709" spans="1:12" x14ac:dyDescent="0.35">
      <c r="A709" s="198"/>
      <c r="B709" s="198"/>
      <c r="C709" s="198"/>
      <c r="D709" s="198"/>
      <c r="E709" s="198"/>
      <c r="F709" s="199"/>
      <c r="G709" s="232"/>
      <c r="H709" s="199"/>
      <c r="I709" s="198"/>
      <c r="J709" s="198"/>
      <c r="K709" s="198"/>
      <c r="L709" s="200"/>
    </row>
    <row r="710" spans="1:12" x14ac:dyDescent="0.35">
      <c r="A710" s="198"/>
      <c r="B710" s="198"/>
      <c r="C710" s="198"/>
      <c r="D710" s="198"/>
      <c r="E710" s="198"/>
      <c r="F710" s="199"/>
      <c r="G710" s="232"/>
      <c r="H710" s="199"/>
      <c r="I710" s="198"/>
      <c r="J710" s="198"/>
      <c r="K710" s="198"/>
      <c r="L710" s="200"/>
    </row>
    <row r="711" spans="1:12" x14ac:dyDescent="0.35">
      <c r="A711" s="198"/>
      <c r="B711" s="198"/>
      <c r="C711" s="198"/>
      <c r="D711" s="198"/>
      <c r="E711" s="198"/>
      <c r="F711" s="199"/>
      <c r="G711" s="232"/>
      <c r="H711" s="199"/>
      <c r="I711" s="198"/>
      <c r="J711" s="198"/>
      <c r="K711" s="198"/>
      <c r="L711" s="200"/>
    </row>
    <row r="712" spans="1:12" x14ac:dyDescent="0.35">
      <c r="A712" s="198"/>
      <c r="B712" s="198"/>
      <c r="C712" s="198"/>
      <c r="D712" s="198"/>
      <c r="E712" s="198"/>
      <c r="F712" s="199"/>
      <c r="G712" s="232"/>
      <c r="H712" s="199"/>
      <c r="I712" s="198"/>
      <c r="J712" s="198"/>
      <c r="K712" s="198"/>
      <c r="L712" s="200"/>
    </row>
    <row r="713" spans="1:12" x14ac:dyDescent="0.35">
      <c r="A713" s="198"/>
      <c r="B713" s="198"/>
      <c r="C713" s="198"/>
      <c r="D713" s="198"/>
      <c r="E713" s="198"/>
      <c r="F713" s="199"/>
      <c r="G713" s="232"/>
      <c r="H713" s="199"/>
      <c r="I713" s="198"/>
      <c r="J713" s="198"/>
      <c r="K713" s="198"/>
      <c r="L713" s="200"/>
    </row>
    <row r="714" spans="1:12" x14ac:dyDescent="0.35">
      <c r="A714" s="198"/>
      <c r="B714" s="198"/>
      <c r="C714" s="198"/>
      <c r="D714" s="198"/>
      <c r="E714" s="198"/>
      <c r="F714" s="199"/>
      <c r="G714" s="232"/>
      <c r="H714" s="199"/>
      <c r="I714" s="198"/>
      <c r="J714" s="198"/>
      <c r="K714" s="198"/>
      <c r="L714" s="200"/>
    </row>
    <row r="715" spans="1:12" x14ac:dyDescent="0.35">
      <c r="A715" s="198"/>
      <c r="B715" s="198"/>
      <c r="C715" s="198"/>
      <c r="D715" s="198"/>
      <c r="E715" s="198"/>
      <c r="F715" s="199"/>
      <c r="G715" s="232"/>
      <c r="H715" s="199"/>
      <c r="I715" s="198"/>
      <c r="J715" s="198"/>
      <c r="K715" s="198"/>
      <c r="L715" s="200"/>
    </row>
    <row r="716" spans="1:12" x14ac:dyDescent="0.35">
      <c r="A716" s="198"/>
      <c r="B716" s="198"/>
      <c r="C716" s="198"/>
      <c r="D716" s="198"/>
      <c r="E716" s="198"/>
      <c r="F716" s="199"/>
      <c r="G716" s="232"/>
      <c r="H716" s="199"/>
      <c r="I716" s="198"/>
      <c r="J716" s="198"/>
      <c r="K716" s="198"/>
      <c r="L716" s="200"/>
    </row>
    <row r="717" spans="1:12" x14ac:dyDescent="0.35">
      <c r="A717" s="198"/>
      <c r="B717" s="198"/>
      <c r="C717" s="198"/>
      <c r="D717" s="198"/>
      <c r="E717" s="198"/>
      <c r="F717" s="199"/>
      <c r="G717" s="232"/>
      <c r="H717" s="199"/>
      <c r="I717" s="198"/>
      <c r="J717" s="198"/>
      <c r="K717" s="198"/>
      <c r="L717" s="200"/>
    </row>
    <row r="718" spans="1:12" x14ac:dyDescent="0.35">
      <c r="A718" s="198"/>
      <c r="B718" s="198"/>
      <c r="C718" s="198"/>
      <c r="D718" s="198"/>
      <c r="E718" s="198"/>
      <c r="F718" s="199"/>
      <c r="G718" s="232"/>
      <c r="H718" s="199"/>
      <c r="I718" s="198"/>
      <c r="J718" s="198"/>
      <c r="K718" s="198"/>
      <c r="L718" s="200"/>
    </row>
    <row r="719" spans="1:12" x14ac:dyDescent="0.35">
      <c r="A719" s="198"/>
      <c r="B719" s="198"/>
      <c r="C719" s="198"/>
      <c r="D719" s="198"/>
      <c r="E719" s="198"/>
      <c r="F719" s="199"/>
      <c r="G719" s="232"/>
      <c r="H719" s="199"/>
      <c r="I719" s="198"/>
      <c r="J719" s="198"/>
      <c r="K719" s="198"/>
      <c r="L719" s="200"/>
    </row>
    <row r="720" spans="1:12" x14ac:dyDescent="0.35">
      <c r="A720" s="198"/>
      <c r="B720" s="198"/>
      <c r="C720" s="198"/>
      <c r="D720" s="198"/>
      <c r="E720" s="198"/>
      <c r="F720" s="199"/>
      <c r="G720" s="232"/>
      <c r="H720" s="199"/>
      <c r="I720" s="198"/>
      <c r="J720" s="198"/>
      <c r="K720" s="198"/>
      <c r="L720" s="200"/>
    </row>
    <row r="721" spans="1:12" x14ac:dyDescent="0.35">
      <c r="A721" s="198"/>
      <c r="B721" s="198"/>
      <c r="C721" s="198"/>
      <c r="D721" s="198"/>
      <c r="E721" s="198"/>
      <c r="F721" s="199"/>
      <c r="G721" s="232"/>
      <c r="H721" s="199"/>
      <c r="I721" s="198"/>
      <c r="J721" s="198"/>
      <c r="K721" s="198"/>
      <c r="L721" s="200"/>
    </row>
    <row r="722" spans="1:12" x14ac:dyDescent="0.35">
      <c r="A722" s="198"/>
      <c r="B722" s="198"/>
      <c r="C722" s="198"/>
      <c r="D722" s="198"/>
      <c r="E722" s="198"/>
      <c r="F722" s="199"/>
      <c r="G722" s="232"/>
      <c r="H722" s="199"/>
      <c r="I722" s="198"/>
      <c r="J722" s="198"/>
      <c r="K722" s="198"/>
      <c r="L722" s="200"/>
    </row>
    <row r="723" spans="1:12" x14ac:dyDescent="0.35">
      <c r="A723" s="198"/>
      <c r="B723" s="198"/>
      <c r="C723" s="198"/>
      <c r="D723" s="198"/>
      <c r="E723" s="198"/>
      <c r="F723" s="199"/>
      <c r="G723" s="232"/>
      <c r="H723" s="199"/>
      <c r="I723" s="198"/>
      <c r="J723" s="198"/>
      <c r="K723" s="198"/>
      <c r="L723" s="200"/>
    </row>
    <row r="724" spans="1:12" x14ac:dyDescent="0.35">
      <c r="A724" s="198"/>
      <c r="B724" s="198"/>
      <c r="C724" s="198"/>
      <c r="D724" s="198"/>
      <c r="E724" s="198"/>
      <c r="F724" s="199"/>
      <c r="G724" s="232"/>
      <c r="H724" s="199"/>
      <c r="I724" s="198"/>
      <c r="J724" s="198"/>
      <c r="K724" s="198"/>
      <c r="L724" s="200"/>
    </row>
    <row r="725" spans="1:12" x14ac:dyDescent="0.35">
      <c r="A725" s="198"/>
      <c r="B725" s="198"/>
      <c r="C725" s="198"/>
      <c r="D725" s="198"/>
      <c r="E725" s="198"/>
      <c r="F725" s="199"/>
      <c r="G725" s="232"/>
      <c r="H725" s="199"/>
      <c r="I725" s="198"/>
      <c r="J725" s="198"/>
      <c r="K725" s="198"/>
      <c r="L725" s="200"/>
    </row>
    <row r="726" spans="1:12" x14ac:dyDescent="0.35">
      <c r="A726" s="198"/>
      <c r="B726" s="198"/>
      <c r="C726" s="198"/>
      <c r="D726" s="198"/>
      <c r="E726" s="198"/>
      <c r="F726" s="199"/>
      <c r="G726" s="232"/>
      <c r="H726" s="199"/>
      <c r="I726" s="198"/>
      <c r="J726" s="198"/>
      <c r="K726" s="198"/>
      <c r="L726" s="200"/>
    </row>
    <row r="727" spans="1:12" x14ac:dyDescent="0.35">
      <c r="A727" s="198"/>
      <c r="B727" s="198"/>
      <c r="C727" s="198"/>
      <c r="D727" s="198"/>
      <c r="E727" s="198"/>
      <c r="F727" s="199"/>
      <c r="G727" s="232"/>
      <c r="H727" s="199"/>
      <c r="I727" s="198"/>
      <c r="J727" s="198"/>
      <c r="K727" s="198"/>
      <c r="L727" s="200"/>
    </row>
    <row r="728" spans="1:12" x14ac:dyDescent="0.35">
      <c r="A728" s="198"/>
      <c r="B728" s="198"/>
      <c r="C728" s="198"/>
      <c r="D728" s="198"/>
      <c r="E728" s="198"/>
      <c r="F728" s="199"/>
      <c r="G728" s="232"/>
      <c r="H728" s="199"/>
      <c r="I728" s="198"/>
      <c r="J728" s="198"/>
      <c r="K728" s="198"/>
      <c r="L728" s="200"/>
    </row>
    <row r="729" spans="1:12" x14ac:dyDescent="0.35">
      <c r="A729" s="198"/>
      <c r="B729" s="198"/>
      <c r="C729" s="198"/>
      <c r="D729" s="198"/>
      <c r="E729" s="198"/>
      <c r="F729" s="199"/>
      <c r="G729" s="232"/>
      <c r="H729" s="199"/>
      <c r="I729" s="198"/>
      <c r="J729" s="198"/>
      <c r="K729" s="198"/>
      <c r="L729" s="200"/>
    </row>
    <row r="730" spans="1:12" x14ac:dyDescent="0.35">
      <c r="A730" s="198"/>
      <c r="B730" s="198"/>
      <c r="C730" s="198"/>
      <c r="D730" s="198"/>
      <c r="E730" s="198"/>
      <c r="F730" s="199"/>
      <c r="G730" s="232"/>
      <c r="H730" s="199"/>
      <c r="I730" s="198"/>
      <c r="J730" s="198"/>
      <c r="K730" s="198"/>
      <c r="L730" s="200"/>
    </row>
    <row r="731" spans="1:12" x14ac:dyDescent="0.35">
      <c r="A731" s="198"/>
      <c r="B731" s="198"/>
      <c r="C731" s="198"/>
      <c r="D731" s="198"/>
      <c r="E731" s="198"/>
      <c r="F731" s="199"/>
      <c r="G731" s="232"/>
      <c r="H731" s="199"/>
      <c r="I731" s="198"/>
      <c r="J731" s="198"/>
      <c r="K731" s="198"/>
      <c r="L731" s="200"/>
    </row>
    <row r="732" spans="1:12" x14ac:dyDescent="0.35">
      <c r="A732" s="198"/>
      <c r="B732" s="198"/>
      <c r="C732" s="198"/>
      <c r="D732" s="198"/>
      <c r="E732" s="198"/>
      <c r="F732" s="199"/>
      <c r="G732" s="232"/>
      <c r="H732" s="199"/>
      <c r="I732" s="198"/>
      <c r="J732" s="198"/>
      <c r="K732" s="198"/>
      <c r="L732" s="200"/>
    </row>
    <row r="733" spans="1:12" x14ac:dyDescent="0.35">
      <c r="A733" s="198"/>
      <c r="B733" s="198"/>
      <c r="C733" s="198"/>
      <c r="D733" s="198"/>
      <c r="E733" s="198"/>
      <c r="F733" s="199"/>
      <c r="G733" s="232"/>
      <c r="H733" s="199"/>
      <c r="I733" s="198"/>
      <c r="J733" s="198"/>
      <c r="K733" s="198"/>
      <c r="L733" s="200"/>
    </row>
    <row r="734" spans="1:12" x14ac:dyDescent="0.35">
      <c r="A734" s="198"/>
      <c r="B734" s="198"/>
      <c r="C734" s="198"/>
      <c r="D734" s="198"/>
      <c r="E734" s="198"/>
      <c r="F734" s="199"/>
      <c r="G734" s="232"/>
      <c r="H734" s="199"/>
      <c r="I734" s="198"/>
      <c r="J734" s="198"/>
      <c r="K734" s="198"/>
      <c r="L734" s="200"/>
    </row>
    <row r="735" spans="1:12" x14ac:dyDescent="0.35">
      <c r="A735" s="198"/>
      <c r="B735" s="198"/>
      <c r="C735" s="198"/>
      <c r="D735" s="198"/>
      <c r="E735" s="198"/>
      <c r="F735" s="199"/>
      <c r="G735" s="232"/>
      <c r="H735" s="199"/>
      <c r="I735" s="198"/>
      <c r="J735" s="198"/>
      <c r="K735" s="198"/>
      <c r="L735" s="200"/>
    </row>
    <row r="736" spans="1:12" x14ac:dyDescent="0.35">
      <c r="A736" s="198"/>
      <c r="B736" s="198"/>
      <c r="C736" s="198"/>
      <c r="D736" s="198"/>
      <c r="E736" s="198"/>
      <c r="F736" s="199"/>
      <c r="G736" s="232"/>
      <c r="H736" s="199"/>
      <c r="I736" s="198"/>
      <c r="J736" s="198"/>
      <c r="K736" s="198"/>
      <c r="L736" s="200"/>
    </row>
    <row r="737" spans="1:12" x14ac:dyDescent="0.35">
      <c r="A737" s="198"/>
      <c r="B737" s="198"/>
      <c r="C737" s="198"/>
      <c r="D737" s="198"/>
      <c r="E737" s="198"/>
      <c r="F737" s="199"/>
      <c r="G737" s="232"/>
      <c r="H737" s="199"/>
      <c r="I737" s="198"/>
      <c r="J737" s="198"/>
      <c r="K737" s="198"/>
      <c r="L737" s="200"/>
    </row>
    <row r="738" spans="1:12" x14ac:dyDescent="0.35">
      <c r="A738" s="198"/>
      <c r="B738" s="198"/>
      <c r="C738" s="198"/>
      <c r="D738" s="198"/>
      <c r="E738" s="198"/>
      <c r="F738" s="199"/>
      <c r="G738" s="232"/>
      <c r="H738" s="199"/>
      <c r="I738" s="198"/>
      <c r="J738" s="198"/>
      <c r="K738" s="198"/>
      <c r="L738" s="200"/>
    </row>
    <row r="739" spans="1:12" x14ac:dyDescent="0.35">
      <c r="A739" s="198"/>
      <c r="B739" s="198"/>
      <c r="C739" s="198"/>
      <c r="D739" s="198"/>
      <c r="E739" s="198"/>
      <c r="F739" s="199"/>
      <c r="G739" s="232"/>
      <c r="H739" s="199"/>
      <c r="I739" s="198"/>
      <c r="J739" s="198"/>
      <c r="K739" s="198"/>
      <c r="L739" s="200"/>
    </row>
    <row r="740" spans="1:12" x14ac:dyDescent="0.35">
      <c r="A740" s="198"/>
      <c r="B740" s="198"/>
      <c r="C740" s="198"/>
      <c r="D740" s="198"/>
      <c r="E740" s="198"/>
      <c r="F740" s="199"/>
      <c r="G740" s="232"/>
      <c r="H740" s="199"/>
      <c r="I740" s="198"/>
      <c r="J740" s="198"/>
      <c r="K740" s="198"/>
      <c r="L740" s="200"/>
    </row>
    <row r="741" spans="1:12" x14ac:dyDescent="0.35">
      <c r="A741" s="198"/>
      <c r="B741" s="198"/>
      <c r="C741" s="198"/>
      <c r="D741" s="198"/>
      <c r="E741" s="198"/>
      <c r="F741" s="199"/>
      <c r="G741" s="232"/>
      <c r="H741" s="199"/>
      <c r="I741" s="198"/>
      <c r="J741" s="198"/>
      <c r="K741" s="198"/>
      <c r="L741" s="200"/>
    </row>
    <row r="742" spans="1:12" x14ac:dyDescent="0.35">
      <c r="A742" s="198"/>
      <c r="B742" s="198"/>
      <c r="C742" s="198"/>
      <c r="D742" s="198"/>
      <c r="E742" s="198"/>
      <c r="F742" s="199"/>
      <c r="G742" s="232"/>
      <c r="H742" s="199"/>
      <c r="I742" s="198"/>
      <c r="J742" s="198"/>
      <c r="K742" s="198"/>
      <c r="L742" s="200"/>
    </row>
    <row r="743" spans="1:12" x14ac:dyDescent="0.35">
      <c r="A743" s="198"/>
      <c r="B743" s="198"/>
      <c r="C743" s="198"/>
      <c r="D743" s="198"/>
      <c r="E743" s="198"/>
      <c r="F743" s="199"/>
      <c r="G743" s="232"/>
      <c r="H743" s="199"/>
      <c r="I743" s="198"/>
      <c r="J743" s="198"/>
      <c r="K743" s="198"/>
      <c r="L743" s="200"/>
    </row>
    <row r="744" spans="1:12" x14ac:dyDescent="0.35">
      <c r="A744" s="198"/>
      <c r="B744" s="198"/>
      <c r="C744" s="198"/>
      <c r="D744" s="198"/>
      <c r="E744" s="198"/>
      <c r="F744" s="199"/>
      <c r="G744" s="232"/>
      <c r="H744" s="199"/>
      <c r="I744" s="198"/>
      <c r="J744" s="198"/>
      <c r="K744" s="198"/>
      <c r="L744" s="200"/>
    </row>
    <row r="745" spans="1:12" x14ac:dyDescent="0.35">
      <c r="A745" s="198"/>
      <c r="B745" s="198"/>
      <c r="C745" s="198"/>
      <c r="D745" s="198"/>
      <c r="E745" s="198"/>
      <c r="F745" s="199"/>
      <c r="G745" s="232"/>
      <c r="H745" s="199"/>
      <c r="I745" s="198"/>
      <c r="J745" s="198"/>
      <c r="K745" s="198"/>
      <c r="L745" s="200"/>
    </row>
    <row r="746" spans="1:12" x14ac:dyDescent="0.35">
      <c r="A746" s="198"/>
      <c r="B746" s="198"/>
      <c r="C746" s="198"/>
      <c r="D746" s="198"/>
      <c r="E746" s="198"/>
      <c r="F746" s="199"/>
      <c r="G746" s="232"/>
      <c r="H746" s="199"/>
      <c r="I746" s="198"/>
      <c r="J746" s="198"/>
      <c r="K746" s="198"/>
      <c r="L746" s="200"/>
    </row>
    <row r="747" spans="1:12" x14ac:dyDescent="0.35">
      <c r="A747" s="198"/>
      <c r="B747" s="198"/>
      <c r="C747" s="198"/>
      <c r="D747" s="198"/>
      <c r="E747" s="198"/>
      <c r="F747" s="199"/>
      <c r="G747" s="232"/>
      <c r="H747" s="199"/>
      <c r="I747" s="198"/>
      <c r="J747" s="198"/>
      <c r="K747" s="198"/>
      <c r="L747" s="200"/>
    </row>
    <row r="748" spans="1:12" x14ac:dyDescent="0.35">
      <c r="A748" s="198"/>
      <c r="B748" s="198"/>
      <c r="C748" s="198"/>
      <c r="D748" s="198"/>
      <c r="E748" s="198"/>
      <c r="F748" s="199"/>
      <c r="G748" s="232"/>
      <c r="H748" s="199"/>
      <c r="I748" s="198"/>
      <c r="J748" s="198"/>
      <c r="K748" s="198"/>
      <c r="L748" s="200"/>
    </row>
    <row r="749" spans="1:12" x14ac:dyDescent="0.35">
      <c r="A749" s="198"/>
      <c r="B749" s="198"/>
      <c r="C749" s="198"/>
      <c r="D749" s="198"/>
      <c r="E749" s="198"/>
      <c r="F749" s="199"/>
      <c r="G749" s="232"/>
      <c r="H749" s="199"/>
      <c r="I749" s="198"/>
      <c r="J749" s="198"/>
      <c r="K749" s="198"/>
      <c r="L749" s="200"/>
    </row>
    <row r="750" spans="1:12" x14ac:dyDescent="0.35">
      <c r="A750" s="198"/>
      <c r="B750" s="198"/>
      <c r="C750" s="198"/>
      <c r="D750" s="198"/>
      <c r="E750" s="198"/>
      <c r="F750" s="199"/>
      <c r="G750" s="232"/>
      <c r="H750" s="199"/>
      <c r="I750" s="198"/>
      <c r="J750" s="198"/>
      <c r="K750" s="198"/>
      <c r="L750" s="200"/>
    </row>
    <row r="751" spans="1:12" x14ac:dyDescent="0.35">
      <c r="A751" s="198"/>
      <c r="B751" s="198"/>
      <c r="C751" s="198"/>
      <c r="D751" s="198"/>
      <c r="E751" s="198"/>
      <c r="F751" s="199"/>
      <c r="G751" s="232"/>
      <c r="H751" s="199"/>
      <c r="I751" s="198"/>
      <c r="J751" s="198"/>
      <c r="K751" s="198"/>
      <c r="L751" s="200"/>
    </row>
    <row r="752" spans="1:12" x14ac:dyDescent="0.35">
      <c r="A752" s="198"/>
      <c r="B752" s="198"/>
      <c r="C752" s="198"/>
      <c r="D752" s="198"/>
      <c r="E752" s="198"/>
      <c r="F752" s="199"/>
      <c r="G752" s="232"/>
      <c r="H752" s="199"/>
      <c r="I752" s="198"/>
      <c r="J752" s="198"/>
      <c r="K752" s="198"/>
      <c r="L752" s="200"/>
    </row>
    <row r="753" spans="1:12" x14ac:dyDescent="0.35">
      <c r="A753" s="198"/>
      <c r="B753" s="198"/>
      <c r="C753" s="198"/>
      <c r="D753" s="198"/>
      <c r="E753" s="198"/>
      <c r="F753" s="199"/>
      <c r="G753" s="232"/>
      <c r="H753" s="199"/>
      <c r="I753" s="198"/>
      <c r="J753" s="198"/>
      <c r="K753" s="198"/>
      <c r="L753" s="200"/>
    </row>
    <row r="754" spans="1:12" x14ac:dyDescent="0.35">
      <c r="A754" s="198"/>
      <c r="B754" s="198"/>
      <c r="C754" s="198"/>
      <c r="D754" s="198"/>
      <c r="E754" s="198"/>
      <c r="F754" s="199"/>
      <c r="G754" s="232"/>
      <c r="H754" s="199"/>
      <c r="I754" s="198"/>
      <c r="J754" s="198"/>
      <c r="K754" s="198"/>
      <c r="L754" s="200"/>
    </row>
    <row r="755" spans="1:12" x14ac:dyDescent="0.35">
      <c r="A755" s="198"/>
      <c r="B755" s="198"/>
      <c r="C755" s="198"/>
      <c r="D755" s="198"/>
      <c r="E755" s="198"/>
      <c r="F755" s="199"/>
      <c r="G755" s="232"/>
      <c r="H755" s="199"/>
      <c r="I755" s="198"/>
      <c r="J755" s="198"/>
      <c r="K755" s="198"/>
      <c r="L755" s="200"/>
    </row>
    <row r="756" spans="1:12" x14ac:dyDescent="0.35">
      <c r="A756" s="198"/>
      <c r="B756" s="198"/>
      <c r="C756" s="198"/>
      <c r="D756" s="198"/>
      <c r="E756" s="198"/>
      <c r="F756" s="199"/>
      <c r="G756" s="232"/>
      <c r="H756" s="199"/>
      <c r="I756" s="198"/>
      <c r="J756" s="198"/>
      <c r="K756" s="198"/>
      <c r="L756" s="200"/>
    </row>
    <row r="757" spans="1:12" x14ac:dyDescent="0.35">
      <c r="A757" s="198"/>
      <c r="B757" s="198"/>
      <c r="C757" s="198"/>
      <c r="D757" s="198"/>
      <c r="E757" s="198"/>
      <c r="F757" s="199"/>
      <c r="G757" s="232"/>
      <c r="H757" s="199"/>
      <c r="I757" s="198"/>
      <c r="J757" s="198"/>
      <c r="K757" s="198"/>
      <c r="L757" s="200"/>
    </row>
    <row r="758" spans="1:12" x14ac:dyDescent="0.35">
      <c r="A758" s="198"/>
      <c r="B758" s="198"/>
      <c r="C758" s="198"/>
      <c r="D758" s="198"/>
      <c r="E758" s="198"/>
      <c r="F758" s="199"/>
      <c r="G758" s="232"/>
      <c r="H758" s="199"/>
      <c r="I758" s="198"/>
      <c r="J758" s="198"/>
      <c r="K758" s="198"/>
      <c r="L758" s="200"/>
    </row>
    <row r="759" spans="1:12" x14ac:dyDescent="0.35">
      <c r="A759" s="198"/>
      <c r="B759" s="198"/>
      <c r="C759" s="198"/>
      <c r="D759" s="198"/>
      <c r="E759" s="198"/>
      <c r="F759" s="199"/>
      <c r="G759" s="232"/>
      <c r="H759" s="199"/>
      <c r="I759" s="198"/>
      <c r="J759" s="198"/>
      <c r="K759" s="198"/>
      <c r="L759" s="200"/>
    </row>
    <row r="760" spans="1:12" x14ac:dyDescent="0.35">
      <c r="A760" s="198"/>
      <c r="B760" s="198"/>
      <c r="C760" s="198"/>
      <c r="D760" s="198"/>
      <c r="E760" s="198"/>
      <c r="F760" s="199"/>
      <c r="G760" s="232"/>
      <c r="H760" s="199"/>
      <c r="I760" s="198"/>
      <c r="J760" s="198"/>
      <c r="K760" s="198"/>
      <c r="L760" s="200"/>
    </row>
    <row r="761" spans="1:12" x14ac:dyDescent="0.35">
      <c r="A761" s="198"/>
      <c r="B761" s="198"/>
      <c r="C761" s="198"/>
      <c r="D761" s="198"/>
      <c r="E761" s="198"/>
      <c r="F761" s="199"/>
      <c r="G761" s="232"/>
      <c r="H761" s="199"/>
      <c r="I761" s="198"/>
      <c r="J761" s="198"/>
      <c r="K761" s="198"/>
      <c r="L761" s="200"/>
    </row>
    <row r="762" spans="1:12" x14ac:dyDescent="0.35">
      <c r="A762" s="198"/>
      <c r="B762" s="198"/>
      <c r="C762" s="198"/>
      <c r="D762" s="198"/>
      <c r="E762" s="198"/>
      <c r="F762" s="199"/>
      <c r="G762" s="232"/>
      <c r="H762" s="199"/>
      <c r="I762" s="198"/>
      <c r="J762" s="198"/>
      <c r="K762" s="198"/>
      <c r="L762" s="200"/>
    </row>
    <row r="763" spans="1:12" x14ac:dyDescent="0.35">
      <c r="A763" s="198"/>
      <c r="B763" s="198"/>
      <c r="C763" s="198"/>
      <c r="D763" s="198"/>
      <c r="E763" s="198"/>
      <c r="F763" s="199"/>
      <c r="G763" s="232"/>
      <c r="H763" s="199"/>
      <c r="I763" s="198"/>
      <c r="J763" s="198"/>
      <c r="K763" s="198"/>
      <c r="L763" s="200"/>
    </row>
    <row r="764" spans="1:12" x14ac:dyDescent="0.35">
      <c r="A764" s="198"/>
      <c r="B764" s="198"/>
      <c r="C764" s="198"/>
      <c r="D764" s="198"/>
      <c r="E764" s="198"/>
      <c r="F764" s="199"/>
      <c r="G764" s="232"/>
      <c r="H764" s="199"/>
      <c r="I764" s="198"/>
      <c r="J764" s="198"/>
      <c r="K764" s="198"/>
      <c r="L764" s="200"/>
    </row>
    <row r="765" spans="1:12" x14ac:dyDescent="0.35">
      <c r="A765" s="198"/>
      <c r="B765" s="198"/>
      <c r="C765" s="198"/>
      <c r="D765" s="198"/>
      <c r="E765" s="198"/>
      <c r="F765" s="199"/>
      <c r="G765" s="232"/>
      <c r="H765" s="199"/>
      <c r="I765" s="198"/>
      <c r="J765" s="198"/>
      <c r="K765" s="198"/>
      <c r="L765" s="200"/>
    </row>
  </sheetData>
  <autoFilter ref="D4:E124" xr:uid="{B2483206-E11B-4975-A66F-6F6B206F6568}"/>
  <mergeCells count="2">
    <mergeCell ref="A1:L1"/>
    <mergeCell ref="A2:L2"/>
  </mergeCells>
  <conditionalFormatting sqref="C1:C87 C97:C115 C118:C1048576">
    <cfRule type="duplicateValues" dxfId="101" priority="1307"/>
  </conditionalFormatting>
  <conditionalFormatting sqref="C116">
    <cfRule type="duplicateValues" dxfId="100" priority="2"/>
  </conditionalFormatting>
  <conditionalFormatting sqref="C117">
    <cfRule type="duplicateValues" dxfId="99" priority="1"/>
  </conditionalFormatting>
  <conditionalFormatting sqref="E92:F93">
    <cfRule type="containsText" dxfId="98" priority="35" stopIfTrue="1" operator="containsText" text="row">
      <formula>NOT(ISERROR(SEARCH("row",E92)))</formula>
    </cfRule>
    <cfRule type="containsText" dxfId="97" priority="36" stopIfTrue="1" operator="containsText" text="Completed">
      <formula>NOT(ISERROR(SEARCH("Completed",E92)))</formula>
    </cfRule>
    <cfRule type="containsText" dxfId="96" priority="37" stopIfTrue="1" operator="containsText" text="can be done">
      <formula>NOT(ISERROR(SEARCH("can be done",E92)))</formula>
    </cfRule>
    <cfRule type="containsText" dxfId="95" priority="38" stopIfTrue="1" operator="containsText" text="Cannot be done">
      <formula>NOT(ISERROR(SEARCH("Cannot be done",E92)))</formula>
    </cfRule>
  </conditionalFormatting>
  <conditionalFormatting sqref="G5:G91">
    <cfRule type="containsText" dxfId="94" priority="43" stopIfTrue="1" operator="containsText" text="row">
      <formula>NOT(ISERROR(SEARCH("row",G5)))</formula>
    </cfRule>
    <cfRule type="containsText" dxfId="93" priority="44" stopIfTrue="1" operator="containsText" text="Completed">
      <formula>NOT(ISERROR(SEARCH("Completed",G5)))</formula>
    </cfRule>
    <cfRule type="containsText" dxfId="92" priority="45" stopIfTrue="1" operator="containsText" text="can be done">
      <formula>NOT(ISERROR(SEARCH("can be done",G5)))</formula>
    </cfRule>
    <cfRule type="containsText" dxfId="91" priority="46" stopIfTrue="1" operator="containsText" text="Cannot be done">
      <formula>NOT(ISERROR(SEARCH("Cannot be done",G5)))</formula>
    </cfRule>
  </conditionalFormatting>
  <conditionalFormatting sqref="G94:G96">
    <cfRule type="containsText" dxfId="90" priority="23" stopIfTrue="1" operator="containsText" text="row">
      <formula>NOT(ISERROR(SEARCH("row",G94)))</formula>
    </cfRule>
    <cfRule type="containsText" dxfId="89" priority="24" stopIfTrue="1" operator="containsText" text="Completed">
      <formula>NOT(ISERROR(SEARCH("Completed",G94)))</formula>
    </cfRule>
    <cfRule type="containsText" dxfId="88" priority="25" stopIfTrue="1" operator="containsText" text="can be done">
      <formula>NOT(ISERROR(SEARCH("can be done",G94)))</formula>
    </cfRule>
    <cfRule type="containsText" dxfId="87" priority="26" stopIfTrue="1" operator="containsText" text="Cannot be done">
      <formula>NOT(ISERROR(SEARCH("Cannot be done",G94)))</formula>
    </cfRule>
  </conditionalFormatting>
  <conditionalFormatting sqref="G98">
    <cfRule type="containsText" dxfId="86" priority="19" stopIfTrue="1" operator="containsText" text="row">
      <formula>NOT(ISERROR(SEARCH("row",G98)))</formula>
    </cfRule>
    <cfRule type="containsText" dxfId="85" priority="20" stopIfTrue="1" operator="containsText" text="Completed">
      <formula>NOT(ISERROR(SEARCH("Completed",G98)))</formula>
    </cfRule>
    <cfRule type="containsText" dxfId="84" priority="21" stopIfTrue="1" operator="containsText" text="can be done">
      <formula>NOT(ISERROR(SEARCH("can be done",G98)))</formula>
    </cfRule>
    <cfRule type="containsText" dxfId="83" priority="22" stopIfTrue="1" operator="containsText" text="Cannot be done">
      <formula>NOT(ISERROR(SEARCH("Cannot be done",G98)))</formula>
    </cfRule>
  </conditionalFormatting>
  <conditionalFormatting sqref="G102">
    <cfRule type="containsText" dxfId="82" priority="15" stopIfTrue="1" operator="containsText" text="row">
      <formula>NOT(ISERROR(SEARCH("row",G102)))</formula>
    </cfRule>
    <cfRule type="containsText" dxfId="81" priority="16" stopIfTrue="1" operator="containsText" text="Completed">
      <formula>NOT(ISERROR(SEARCH("Completed",G102)))</formula>
    </cfRule>
    <cfRule type="containsText" dxfId="80" priority="17" stopIfTrue="1" operator="containsText" text="can be done">
      <formula>NOT(ISERROR(SEARCH("can be done",G102)))</formula>
    </cfRule>
    <cfRule type="containsText" dxfId="79" priority="18" stopIfTrue="1" operator="containsText" text="Cannot be done">
      <formula>NOT(ISERROR(SEARCH("Cannot be done",G102)))</formula>
    </cfRule>
  </conditionalFormatting>
  <conditionalFormatting sqref="G105">
    <cfRule type="containsText" dxfId="78" priority="11" stopIfTrue="1" operator="containsText" text="row">
      <formula>NOT(ISERROR(SEARCH("row",G105)))</formula>
    </cfRule>
    <cfRule type="containsText" dxfId="77" priority="12" stopIfTrue="1" operator="containsText" text="Completed">
      <formula>NOT(ISERROR(SEARCH("Completed",G105)))</formula>
    </cfRule>
    <cfRule type="containsText" dxfId="76" priority="13" stopIfTrue="1" operator="containsText" text="can be done">
      <formula>NOT(ISERROR(SEARCH("can be done",G105)))</formula>
    </cfRule>
    <cfRule type="containsText" dxfId="75" priority="14" stopIfTrue="1" operator="containsText" text="Cannot be done">
      <formula>NOT(ISERROR(SEARCH("Cannot be done",G105)))</formula>
    </cfRule>
  </conditionalFormatting>
  <conditionalFormatting sqref="G113">
    <cfRule type="containsText" dxfId="74" priority="7" stopIfTrue="1" operator="containsText" text="row">
      <formula>NOT(ISERROR(SEARCH("row",G113)))</formula>
    </cfRule>
    <cfRule type="containsText" dxfId="73" priority="8" stopIfTrue="1" operator="containsText" text="Completed">
      <formula>NOT(ISERROR(SEARCH("Completed",G113)))</formula>
    </cfRule>
    <cfRule type="containsText" dxfId="72" priority="9" stopIfTrue="1" operator="containsText" text="can be done">
      <formula>NOT(ISERROR(SEARCH("can be done",G113)))</formula>
    </cfRule>
    <cfRule type="containsText" dxfId="71" priority="10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8F40-C5D5-4114-B441-77EA442FC7F2}">
  <dimension ref="A1:XEN231"/>
  <sheetViews>
    <sheetView zoomScale="80" zoomScaleNormal="80" workbookViewId="0">
      <selection activeCell="H17" sqref="H17"/>
    </sheetView>
  </sheetViews>
  <sheetFormatPr defaultRowHeight="14.5" x14ac:dyDescent="0.35"/>
  <cols>
    <col min="1" max="1" width="6.54296875" customWidth="1"/>
    <col min="2" max="2" width="15.08984375" customWidth="1"/>
    <col min="3" max="3" width="11.81640625" bestFit="1" customWidth="1"/>
    <col min="4" max="4" width="14.81640625" bestFit="1" customWidth="1"/>
    <col min="5" max="6" width="13.36328125" bestFit="1" customWidth="1"/>
    <col min="7" max="8" width="12.453125" customWidth="1"/>
    <col min="9" max="9" width="14.08984375" style="282" bestFit="1" customWidth="1"/>
    <col min="10" max="10" width="15.08984375" style="282" bestFit="1" customWidth="1"/>
    <col min="11" max="11" width="13.36328125" bestFit="1" customWidth="1"/>
    <col min="12" max="12" width="14.08984375" bestFit="1" customWidth="1"/>
    <col min="13" max="13" width="15.08984375" style="282" bestFit="1" customWidth="1"/>
    <col min="14" max="16" width="15.08984375" style="282" customWidth="1"/>
    <col min="17" max="17" width="12.81640625" bestFit="1" customWidth="1"/>
    <col min="18" max="18" width="9.90625" bestFit="1" customWidth="1"/>
    <col min="19" max="19" width="31.81640625" bestFit="1" customWidth="1"/>
    <col min="20" max="20" width="12.453125" customWidth="1"/>
    <col min="21" max="21" width="10.81640625" customWidth="1"/>
    <col min="22" max="22" width="10.453125" bestFit="1" customWidth="1"/>
    <col min="23" max="23" width="10.36328125" customWidth="1"/>
  </cols>
  <sheetData>
    <row r="1" spans="1:23" ht="16" thickBot="1" x14ac:dyDescent="0.4">
      <c r="A1" s="247"/>
      <c r="B1" s="248"/>
      <c r="C1" s="247"/>
      <c r="D1" s="249" t="s">
        <v>652</v>
      </c>
      <c r="E1" s="250">
        <v>1</v>
      </c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51"/>
    </row>
    <row r="2" spans="1:23" ht="16" thickBot="1" x14ac:dyDescent="0.4">
      <c r="A2" s="248"/>
      <c r="B2" s="248"/>
      <c r="C2" s="252"/>
      <c r="D2" s="248"/>
      <c r="E2" s="252"/>
      <c r="F2" s="248"/>
      <c r="G2" s="252"/>
      <c r="H2" s="252"/>
      <c r="I2" s="253"/>
      <c r="J2" s="253"/>
      <c r="K2" s="252"/>
      <c r="L2" s="248"/>
      <c r="M2" s="253"/>
      <c r="N2" s="253"/>
      <c r="O2" s="253"/>
      <c r="P2" s="253"/>
      <c r="Q2" s="252"/>
    </row>
    <row r="3" spans="1:23" ht="29.5" thickBot="1" x14ac:dyDescent="0.4">
      <c r="A3" s="254" t="s">
        <v>653</v>
      </c>
      <c r="B3" s="255" t="s">
        <v>654</v>
      </c>
      <c r="C3" s="255" t="s">
        <v>655</v>
      </c>
      <c r="D3" s="255" t="s">
        <v>656</v>
      </c>
      <c r="E3" s="255" t="s">
        <v>657</v>
      </c>
      <c r="F3" s="256" t="s">
        <v>658</v>
      </c>
      <c r="G3" s="257" t="s">
        <v>659</v>
      </c>
      <c r="H3" s="257" t="s">
        <v>670</v>
      </c>
      <c r="I3" s="256" t="s">
        <v>660</v>
      </c>
      <c r="J3" s="256" t="s">
        <v>661</v>
      </c>
      <c r="K3" s="255" t="s">
        <v>662</v>
      </c>
      <c r="L3" s="256" t="s">
        <v>663</v>
      </c>
      <c r="M3" s="256" t="s">
        <v>664</v>
      </c>
      <c r="N3" s="254" t="s">
        <v>674</v>
      </c>
      <c r="O3" s="294" t="s">
        <v>675</v>
      </c>
      <c r="P3" s="258" t="s">
        <v>676</v>
      </c>
      <c r="Q3" s="255" t="s">
        <v>665</v>
      </c>
      <c r="R3" s="255" t="s">
        <v>476</v>
      </c>
      <c r="S3" s="255" t="s">
        <v>666</v>
      </c>
      <c r="T3" s="256" t="s">
        <v>677</v>
      </c>
      <c r="U3" s="256" t="s">
        <v>678</v>
      </c>
      <c r="V3" s="255" t="s">
        <v>667</v>
      </c>
      <c r="W3" s="258" t="s">
        <v>1</v>
      </c>
    </row>
    <row r="4" spans="1:23" x14ac:dyDescent="0.35">
      <c r="A4" s="206">
        <v>1</v>
      </c>
      <c r="B4" s="259" t="s">
        <v>672</v>
      </c>
      <c r="C4" s="283" t="s">
        <v>519</v>
      </c>
      <c r="D4" s="260" t="s">
        <v>13</v>
      </c>
      <c r="E4" s="284">
        <v>1466.6</v>
      </c>
      <c r="F4" s="206" t="s">
        <v>668</v>
      </c>
      <c r="G4" s="261" t="s">
        <v>669</v>
      </c>
      <c r="H4" s="291"/>
      <c r="I4" s="262">
        <v>46057</v>
      </c>
      <c r="J4" s="262">
        <v>46060</v>
      </c>
      <c r="K4" s="244"/>
      <c r="L4" s="262"/>
      <c r="M4" s="262"/>
      <c r="N4" s="262"/>
      <c r="O4" s="262"/>
      <c r="P4" s="262"/>
      <c r="Q4" s="263"/>
      <c r="R4" s="264"/>
      <c r="S4" s="265" t="s">
        <v>680</v>
      </c>
      <c r="T4" s="206">
        <v>35</v>
      </c>
      <c r="U4" s="206">
        <v>9</v>
      </c>
      <c r="V4" s="206"/>
      <c r="W4" s="206"/>
    </row>
    <row r="5" spans="1:23" x14ac:dyDescent="0.35">
      <c r="A5" s="198">
        <v>2</v>
      </c>
      <c r="B5" s="259" t="s">
        <v>672</v>
      </c>
      <c r="C5" s="198" t="s">
        <v>13</v>
      </c>
      <c r="D5" s="199" t="s">
        <v>19</v>
      </c>
      <c r="E5" s="284">
        <v>3951.22</v>
      </c>
      <c r="F5" s="198" t="s">
        <v>668</v>
      </c>
      <c r="G5" s="266" t="s">
        <v>669</v>
      </c>
      <c r="H5" s="291"/>
      <c r="I5" s="262" t="s">
        <v>682</v>
      </c>
      <c r="J5" s="236"/>
      <c r="K5" s="245"/>
      <c r="L5" s="236"/>
      <c r="M5" s="236"/>
      <c r="N5" s="236"/>
      <c r="O5" s="236"/>
      <c r="P5" s="236"/>
      <c r="Q5" s="267"/>
      <c r="R5" s="243"/>
      <c r="S5" s="265"/>
      <c r="T5" s="265"/>
      <c r="U5" s="265"/>
      <c r="V5" s="198"/>
      <c r="W5" s="198"/>
    </row>
    <row r="6" spans="1:23" x14ac:dyDescent="0.35">
      <c r="A6" s="198">
        <v>3</v>
      </c>
      <c r="B6" s="259" t="s">
        <v>672</v>
      </c>
      <c r="C6" s="198" t="s">
        <v>19</v>
      </c>
      <c r="D6" s="199" t="s">
        <v>20</v>
      </c>
      <c r="E6" s="284">
        <v>3528.21</v>
      </c>
      <c r="F6" s="198" t="s">
        <v>668</v>
      </c>
      <c r="G6" s="266" t="s">
        <v>669</v>
      </c>
      <c r="H6" s="291"/>
      <c r="I6" s="262" t="s">
        <v>670</v>
      </c>
      <c r="J6" s="236"/>
      <c r="K6" s="245"/>
      <c r="L6" s="236"/>
      <c r="M6" s="236"/>
      <c r="N6" s="236"/>
      <c r="O6" s="236"/>
      <c r="P6" s="236"/>
      <c r="Q6" s="267"/>
      <c r="R6" s="243"/>
      <c r="S6" s="268"/>
      <c r="T6" s="268"/>
      <c r="U6" s="268"/>
      <c r="V6" s="198"/>
      <c r="W6" s="198"/>
    </row>
    <row r="7" spans="1:23" x14ac:dyDescent="0.35">
      <c r="A7" s="198">
        <v>4</v>
      </c>
      <c r="B7" s="259"/>
      <c r="C7" s="198"/>
      <c r="D7" s="199"/>
      <c r="E7" s="284"/>
      <c r="F7" s="198"/>
      <c r="G7" s="266"/>
      <c r="H7" s="292"/>
      <c r="I7" s="236"/>
      <c r="J7" s="236"/>
      <c r="K7" s="245"/>
      <c r="L7" s="236"/>
      <c r="M7" s="236"/>
      <c r="N7" s="236"/>
      <c r="O7" s="236"/>
      <c r="P7" s="236"/>
      <c r="Q7" s="267"/>
      <c r="R7" s="243"/>
      <c r="S7" s="268"/>
      <c r="T7" s="268"/>
      <c r="U7" s="268"/>
      <c r="V7" s="198"/>
      <c r="W7" s="198"/>
    </row>
    <row r="8" spans="1:23" x14ac:dyDescent="0.35">
      <c r="A8" s="198">
        <v>5</v>
      </c>
      <c r="B8" s="259"/>
      <c r="C8" s="198"/>
      <c r="D8" s="199"/>
      <c r="E8" s="284"/>
      <c r="F8" s="198"/>
      <c r="G8" s="266"/>
      <c r="H8" s="292"/>
      <c r="I8" s="236"/>
      <c r="J8" s="236"/>
      <c r="K8" s="269"/>
      <c r="L8" s="236"/>
      <c r="M8" s="236"/>
      <c r="N8" s="236"/>
      <c r="O8" s="236"/>
      <c r="P8" s="236"/>
      <c r="Q8" s="267"/>
      <c r="R8" s="243"/>
      <c r="S8" s="265"/>
      <c r="T8" s="265"/>
      <c r="U8" s="265"/>
      <c r="V8" s="198"/>
      <c r="W8" s="198"/>
    </row>
    <row r="9" spans="1:23" x14ac:dyDescent="0.35">
      <c r="A9" s="198">
        <v>6</v>
      </c>
      <c r="B9" s="259"/>
      <c r="C9" s="198"/>
      <c r="D9" s="199"/>
      <c r="E9" s="284"/>
      <c r="F9" s="198"/>
      <c r="G9" s="266"/>
      <c r="H9" s="292"/>
      <c r="I9" s="236"/>
      <c r="J9" s="236"/>
      <c r="K9" s="269"/>
      <c r="L9" s="236"/>
      <c r="M9" s="236"/>
      <c r="N9" s="236"/>
      <c r="O9" s="236"/>
      <c r="P9" s="236"/>
      <c r="Q9" s="267"/>
      <c r="R9" s="243"/>
      <c r="S9" s="268"/>
      <c r="T9" s="268"/>
      <c r="U9" s="268"/>
      <c r="V9" s="198"/>
      <c r="W9" s="198"/>
    </row>
    <row r="10" spans="1:23" x14ac:dyDescent="0.35">
      <c r="A10" s="198"/>
      <c r="B10" s="270"/>
      <c r="C10" s="198"/>
      <c r="D10" s="199"/>
      <c r="E10" s="284"/>
      <c r="F10" s="198"/>
      <c r="G10" s="266"/>
      <c r="H10" s="292"/>
      <c r="I10" s="236"/>
      <c r="J10" s="236"/>
      <c r="K10" s="269"/>
      <c r="L10" s="236"/>
      <c r="M10" s="236"/>
      <c r="N10" s="236"/>
      <c r="O10" s="236"/>
      <c r="P10" s="236"/>
      <c r="Q10" s="267"/>
      <c r="R10" s="243"/>
      <c r="S10" s="268"/>
      <c r="T10" s="268"/>
      <c r="U10" s="268"/>
      <c r="V10" s="198"/>
      <c r="W10" s="198"/>
    </row>
    <row r="11" spans="1:23" x14ac:dyDescent="0.35">
      <c r="A11" s="198"/>
      <c r="B11" s="270"/>
      <c r="C11" s="198"/>
      <c r="D11" s="199"/>
      <c r="E11" s="284"/>
      <c r="F11" s="198"/>
      <c r="G11" s="266"/>
      <c r="H11" s="292"/>
      <c r="I11" s="236"/>
      <c r="J11" s="236"/>
      <c r="K11" s="269"/>
      <c r="L11" s="236"/>
      <c r="M11" s="236"/>
      <c r="N11" s="236"/>
      <c r="O11" s="236"/>
      <c r="P11" s="236"/>
      <c r="Q11" s="267"/>
      <c r="R11" s="243"/>
      <c r="S11" s="268"/>
      <c r="T11" s="268"/>
      <c r="U11" s="268"/>
      <c r="V11" s="198"/>
      <c r="W11" s="198"/>
    </row>
    <row r="12" spans="1:23" x14ac:dyDescent="0.35">
      <c r="A12" s="198"/>
      <c r="B12" s="270"/>
      <c r="C12" s="198"/>
      <c r="D12" s="199"/>
      <c r="E12" s="284"/>
      <c r="F12" s="198"/>
      <c r="G12" s="266"/>
      <c r="H12" s="292"/>
      <c r="I12" s="236"/>
      <c r="J12" s="236"/>
      <c r="K12" s="269"/>
      <c r="L12" s="236"/>
      <c r="M12" s="236"/>
      <c r="N12" s="236"/>
      <c r="O12" s="236"/>
      <c r="P12" s="236"/>
      <c r="Q12" s="267"/>
      <c r="R12" s="243"/>
      <c r="S12" s="268"/>
      <c r="T12" s="268"/>
      <c r="U12" s="268"/>
      <c r="V12" s="198"/>
      <c r="W12" s="198"/>
    </row>
    <row r="13" spans="1:23" x14ac:dyDescent="0.35">
      <c r="A13" s="198"/>
      <c r="B13" s="270"/>
      <c r="C13" s="198"/>
      <c r="D13" s="198"/>
      <c r="E13" s="284"/>
      <c r="F13" s="198"/>
      <c r="G13" s="266"/>
      <c r="H13" s="292"/>
      <c r="I13" s="236"/>
      <c r="J13" s="236"/>
      <c r="K13" s="269"/>
      <c r="L13" s="236"/>
      <c r="M13" s="236"/>
      <c r="N13" s="236"/>
      <c r="O13" s="236"/>
      <c r="P13" s="236"/>
      <c r="Q13" s="267"/>
      <c r="R13" s="243"/>
      <c r="S13" s="268"/>
      <c r="T13" s="268"/>
      <c r="U13" s="268"/>
      <c r="V13" s="198"/>
      <c r="W13" s="198"/>
    </row>
    <row r="14" spans="1:23" x14ac:dyDescent="0.35">
      <c r="A14" s="198"/>
      <c r="B14" s="270"/>
      <c r="C14" s="198"/>
      <c r="D14" s="198"/>
      <c r="E14" s="284"/>
      <c r="F14" s="198"/>
      <c r="G14" s="266"/>
      <c r="H14" s="292"/>
      <c r="I14" s="236"/>
      <c r="J14" s="236"/>
      <c r="K14" s="269"/>
      <c r="L14" s="236"/>
      <c r="M14" s="236"/>
      <c r="N14" s="236"/>
      <c r="O14" s="236"/>
      <c r="P14" s="236"/>
      <c r="Q14" s="267"/>
      <c r="R14" s="243"/>
      <c r="S14" s="268"/>
      <c r="T14" s="268"/>
      <c r="U14" s="268"/>
      <c r="V14" s="198"/>
      <c r="W14" s="198"/>
    </row>
    <row r="15" spans="1:23" x14ac:dyDescent="0.35">
      <c r="A15" s="198"/>
      <c r="B15" s="270"/>
      <c r="C15" s="198"/>
      <c r="D15" s="198"/>
      <c r="E15" s="284"/>
      <c r="F15" s="198"/>
      <c r="G15" s="266"/>
      <c r="H15" s="292"/>
      <c r="I15" s="236"/>
      <c r="J15" s="236"/>
      <c r="K15" s="269"/>
      <c r="L15" s="236"/>
      <c r="M15" s="236"/>
      <c r="N15" s="236"/>
      <c r="O15" s="236"/>
      <c r="P15" s="236"/>
      <c r="Q15" s="267"/>
      <c r="R15" s="243"/>
      <c r="S15" s="268"/>
      <c r="T15" s="268"/>
      <c r="U15" s="268"/>
      <c r="V15" s="198"/>
      <c r="W15" s="198"/>
    </row>
    <row r="16" spans="1:23" x14ac:dyDescent="0.35">
      <c r="A16" s="198"/>
      <c r="B16" s="270"/>
      <c r="C16" s="198"/>
      <c r="D16" s="198"/>
      <c r="E16" s="284"/>
      <c r="F16" s="198"/>
      <c r="G16" s="266"/>
      <c r="H16" s="292"/>
      <c r="I16" s="236"/>
      <c r="J16" s="236"/>
      <c r="K16" s="269"/>
      <c r="L16" s="236"/>
      <c r="M16" s="236"/>
      <c r="N16" s="236"/>
      <c r="O16" s="236"/>
      <c r="P16" s="236"/>
      <c r="Q16" s="267"/>
      <c r="R16" s="243"/>
      <c r="S16" s="268"/>
      <c r="T16" s="268"/>
      <c r="U16" s="268"/>
      <c r="V16" s="198"/>
      <c r="W16" s="198"/>
    </row>
    <row r="17" spans="1:23" x14ac:dyDescent="0.35">
      <c r="A17" s="198"/>
      <c r="B17" s="270"/>
      <c r="C17" s="198"/>
      <c r="D17" s="198"/>
      <c r="E17" s="284"/>
      <c r="F17" s="198"/>
      <c r="G17" s="266"/>
      <c r="H17" s="292"/>
      <c r="I17" s="236"/>
      <c r="J17" s="236"/>
      <c r="K17" s="269"/>
      <c r="L17" s="236"/>
      <c r="M17" s="236"/>
      <c r="N17" s="236"/>
      <c r="O17" s="236"/>
      <c r="P17" s="236"/>
      <c r="Q17" s="267"/>
      <c r="R17" s="243"/>
      <c r="S17" s="268"/>
      <c r="T17" s="268"/>
      <c r="U17" s="268"/>
      <c r="V17" s="198"/>
      <c r="W17" s="198"/>
    </row>
    <row r="18" spans="1:23" x14ac:dyDescent="0.35">
      <c r="A18" s="198"/>
      <c r="B18" s="270"/>
      <c r="C18" s="198"/>
      <c r="D18" s="198"/>
      <c r="E18" s="284"/>
      <c r="F18" s="198"/>
      <c r="G18" s="266"/>
      <c r="H18" s="292"/>
      <c r="I18" s="236"/>
      <c r="J18" s="236"/>
      <c r="K18" s="269"/>
      <c r="L18" s="236"/>
      <c r="M18" s="236"/>
      <c r="N18" s="236"/>
      <c r="O18" s="236"/>
      <c r="P18" s="236"/>
      <c r="Q18" s="267"/>
      <c r="R18" s="243"/>
      <c r="S18" s="268"/>
      <c r="T18" s="268"/>
      <c r="U18" s="268"/>
      <c r="V18" s="198"/>
      <c r="W18" s="198"/>
    </row>
    <row r="19" spans="1:23" x14ac:dyDescent="0.35">
      <c r="A19" s="198"/>
      <c r="B19" s="270"/>
      <c r="C19" s="198"/>
      <c r="D19" s="198"/>
      <c r="E19" s="284"/>
      <c r="F19" s="198"/>
      <c r="G19" s="266"/>
      <c r="H19" s="292"/>
      <c r="I19" s="236"/>
      <c r="J19" s="236"/>
      <c r="K19" s="269"/>
      <c r="L19" s="236"/>
      <c r="M19" s="236"/>
      <c r="N19" s="236"/>
      <c r="O19" s="236"/>
      <c r="P19" s="236"/>
      <c r="Q19" s="267"/>
      <c r="R19" s="243"/>
      <c r="S19" s="268"/>
      <c r="T19" s="268"/>
      <c r="U19" s="268"/>
      <c r="V19" s="198"/>
      <c r="W19" s="198"/>
    </row>
    <row r="20" spans="1:23" x14ac:dyDescent="0.35">
      <c r="A20" s="198"/>
      <c r="B20" s="270"/>
      <c r="C20" s="198"/>
      <c r="D20" s="198"/>
      <c r="E20" s="284"/>
      <c r="F20" s="198"/>
      <c r="G20" s="266"/>
      <c r="H20" s="292"/>
      <c r="I20" s="236"/>
      <c r="J20" s="236"/>
      <c r="K20" s="269"/>
      <c r="L20" s="236"/>
      <c r="M20" s="236"/>
      <c r="N20" s="236"/>
      <c r="O20" s="236"/>
      <c r="P20" s="236"/>
      <c r="Q20" s="267"/>
      <c r="R20" s="243"/>
      <c r="S20" s="268"/>
      <c r="T20" s="268"/>
      <c r="U20" s="268"/>
      <c r="V20" s="198"/>
      <c r="W20" s="198"/>
    </row>
    <row r="21" spans="1:23" x14ac:dyDescent="0.35">
      <c r="A21" s="198"/>
      <c r="B21" s="270"/>
      <c r="C21" s="198"/>
      <c r="D21" s="198"/>
      <c r="E21" s="284"/>
      <c r="F21" s="198"/>
      <c r="G21" s="266"/>
      <c r="H21" s="292"/>
      <c r="I21" s="236"/>
      <c r="J21" s="236"/>
      <c r="K21" s="269"/>
      <c r="L21" s="236"/>
      <c r="M21" s="236"/>
      <c r="N21" s="236"/>
      <c r="O21" s="236"/>
      <c r="P21" s="236"/>
      <c r="Q21" s="267"/>
      <c r="R21" s="243"/>
      <c r="S21" s="268"/>
      <c r="T21" s="268"/>
      <c r="U21" s="268"/>
      <c r="V21" s="198"/>
      <c r="W21" s="198"/>
    </row>
    <row r="22" spans="1:23" x14ac:dyDescent="0.35">
      <c r="A22" s="198"/>
      <c r="B22" s="270"/>
      <c r="C22" s="198"/>
      <c r="D22" s="198"/>
      <c r="E22" s="284"/>
      <c r="F22" s="198"/>
      <c r="G22" s="266"/>
      <c r="H22" s="292"/>
      <c r="I22" s="236"/>
      <c r="J22" s="236"/>
      <c r="K22" s="269"/>
      <c r="L22" s="236"/>
      <c r="M22" s="236"/>
      <c r="N22" s="236"/>
      <c r="O22" s="236"/>
      <c r="P22" s="236"/>
      <c r="Q22" s="267"/>
      <c r="R22" s="243"/>
      <c r="S22" s="268"/>
      <c r="T22" s="268"/>
      <c r="U22" s="268"/>
      <c r="V22" s="198"/>
      <c r="W22" s="198"/>
    </row>
    <row r="23" spans="1:23" x14ac:dyDescent="0.35">
      <c r="A23" s="198"/>
      <c r="B23" s="270"/>
      <c r="C23" s="198"/>
      <c r="D23" s="198"/>
      <c r="E23" s="284"/>
      <c r="F23" s="198"/>
      <c r="G23" s="266"/>
      <c r="H23" s="292"/>
      <c r="I23" s="236"/>
      <c r="J23" s="236"/>
      <c r="K23" s="269"/>
      <c r="L23" s="236"/>
      <c r="M23" s="236"/>
      <c r="N23" s="236"/>
      <c r="O23" s="236"/>
      <c r="P23" s="236"/>
      <c r="Q23" s="267"/>
      <c r="R23" s="243"/>
      <c r="S23" s="268"/>
      <c r="T23" s="268"/>
      <c r="U23" s="268"/>
      <c r="V23" s="198"/>
      <c r="W23" s="198"/>
    </row>
    <row r="24" spans="1:23" x14ac:dyDescent="0.35">
      <c r="A24" s="198"/>
      <c r="B24" s="270"/>
      <c r="C24" s="198"/>
      <c r="D24" s="198"/>
      <c r="E24" s="284"/>
      <c r="F24" s="198"/>
      <c r="G24" s="266"/>
      <c r="H24" s="292"/>
      <c r="I24" s="236"/>
      <c r="J24" s="236"/>
      <c r="K24" s="269"/>
      <c r="L24" s="236"/>
      <c r="M24" s="236"/>
      <c r="N24" s="236"/>
      <c r="O24" s="236"/>
      <c r="P24" s="236"/>
      <c r="Q24" s="267"/>
      <c r="R24" s="243"/>
      <c r="S24" s="268"/>
      <c r="T24" s="268"/>
      <c r="U24" s="268"/>
      <c r="V24" s="198"/>
      <c r="W24" s="198"/>
    </row>
    <row r="25" spans="1:23" x14ac:dyDescent="0.35">
      <c r="A25" s="198"/>
      <c r="B25" s="270"/>
      <c r="C25" s="198"/>
      <c r="D25" s="198"/>
      <c r="E25" s="284"/>
      <c r="F25" s="198"/>
      <c r="G25" s="266"/>
      <c r="H25" s="292"/>
      <c r="I25" s="236"/>
      <c r="J25" s="236"/>
      <c r="K25" s="269"/>
      <c r="L25" s="236"/>
      <c r="M25" s="236"/>
      <c r="N25" s="236"/>
      <c r="O25" s="236"/>
      <c r="P25" s="236"/>
      <c r="Q25" s="267"/>
      <c r="R25" s="243"/>
      <c r="S25" s="268"/>
      <c r="T25" s="268"/>
      <c r="U25" s="268"/>
      <c r="V25" s="198"/>
      <c r="W25" s="198"/>
    </row>
    <row r="26" spans="1:23" x14ac:dyDescent="0.35">
      <c r="A26" s="198"/>
      <c r="B26" s="270"/>
      <c r="C26" s="198"/>
      <c r="D26" s="198"/>
      <c r="E26" s="284"/>
      <c r="F26" s="198"/>
      <c r="G26" s="266"/>
      <c r="H26" s="292"/>
      <c r="I26" s="236"/>
      <c r="J26" s="236"/>
      <c r="K26" s="269"/>
      <c r="L26" s="236"/>
      <c r="M26" s="236"/>
      <c r="N26" s="236"/>
      <c r="O26" s="236"/>
      <c r="P26" s="236"/>
      <c r="Q26" s="267"/>
      <c r="R26" s="243"/>
      <c r="S26" s="268"/>
      <c r="T26" s="268"/>
      <c r="U26" s="268"/>
      <c r="V26" s="198"/>
      <c r="W26" s="198"/>
    </row>
    <row r="27" spans="1:23" x14ac:dyDescent="0.35">
      <c r="A27" s="198"/>
      <c r="B27" s="270"/>
      <c r="C27" s="198"/>
      <c r="D27" s="198"/>
      <c r="E27" s="284"/>
      <c r="F27" s="198"/>
      <c r="G27" s="266"/>
      <c r="H27" s="292"/>
      <c r="I27" s="236"/>
      <c r="J27" s="236"/>
      <c r="K27" s="269"/>
      <c r="L27" s="236"/>
      <c r="M27" s="236"/>
      <c r="N27" s="236"/>
      <c r="O27" s="236"/>
      <c r="P27" s="236"/>
      <c r="Q27" s="267"/>
      <c r="R27" s="243"/>
      <c r="S27" s="268"/>
      <c r="T27" s="268"/>
      <c r="U27" s="268"/>
      <c r="V27" s="198"/>
      <c r="W27" s="198"/>
    </row>
    <row r="28" spans="1:23" x14ac:dyDescent="0.35">
      <c r="A28" s="198"/>
      <c r="B28" s="270"/>
      <c r="C28" s="198"/>
      <c r="D28" s="198"/>
      <c r="E28" s="284"/>
      <c r="F28" s="198"/>
      <c r="G28" s="266"/>
      <c r="H28" s="292"/>
      <c r="I28" s="236"/>
      <c r="J28" s="236"/>
      <c r="K28" s="269"/>
      <c r="L28" s="236"/>
      <c r="M28" s="236"/>
      <c r="N28" s="236"/>
      <c r="O28" s="236"/>
      <c r="P28" s="236"/>
      <c r="Q28" s="267"/>
      <c r="R28" s="243"/>
      <c r="S28" s="268"/>
      <c r="T28" s="268"/>
      <c r="U28" s="268"/>
      <c r="V28" s="198"/>
      <c r="W28" s="198"/>
    </row>
    <row r="29" spans="1:23" x14ac:dyDescent="0.35">
      <c r="A29" s="198"/>
      <c r="B29" s="270"/>
      <c r="C29" s="198"/>
      <c r="D29" s="198"/>
      <c r="E29" s="284"/>
      <c r="F29" s="198"/>
      <c r="G29" s="266"/>
      <c r="H29" s="292"/>
      <c r="I29" s="236"/>
      <c r="J29" s="236"/>
      <c r="K29" s="269"/>
      <c r="L29" s="236"/>
      <c r="M29" s="236"/>
      <c r="N29" s="236"/>
      <c r="O29" s="236"/>
      <c r="P29" s="236"/>
      <c r="Q29" s="267"/>
      <c r="R29" s="243"/>
      <c r="S29" s="268"/>
      <c r="T29" s="268"/>
      <c r="U29" s="268"/>
      <c r="V29" s="201"/>
      <c r="W29" s="198"/>
    </row>
    <row r="30" spans="1:23" x14ac:dyDescent="0.35">
      <c r="A30" s="198"/>
      <c r="B30" s="270"/>
      <c r="C30" s="198"/>
      <c r="D30" s="198"/>
      <c r="E30" s="284"/>
      <c r="F30" s="198"/>
      <c r="G30" s="266"/>
      <c r="H30" s="292"/>
      <c r="I30" s="236"/>
      <c r="J30" s="236"/>
      <c r="K30" s="269"/>
      <c r="L30" s="236"/>
      <c r="M30" s="236"/>
      <c r="N30" s="236"/>
      <c r="O30" s="236"/>
      <c r="P30" s="236"/>
      <c r="Q30" s="267"/>
      <c r="R30" s="243"/>
      <c r="S30" s="268"/>
      <c r="T30" s="268"/>
      <c r="U30" s="268"/>
      <c r="V30" s="198"/>
      <c r="W30" s="198"/>
    </row>
    <row r="31" spans="1:23" x14ac:dyDescent="0.35">
      <c r="A31" s="198"/>
      <c r="B31" s="270"/>
      <c r="C31" s="198"/>
      <c r="D31" s="198"/>
      <c r="E31" s="284"/>
      <c r="F31" s="198"/>
      <c r="G31" s="266"/>
      <c r="H31" s="292"/>
      <c r="I31" s="236"/>
      <c r="J31" s="236"/>
      <c r="K31" s="269"/>
      <c r="L31" s="236"/>
      <c r="M31" s="236"/>
      <c r="N31" s="236"/>
      <c r="O31" s="236"/>
      <c r="P31" s="236"/>
      <c r="Q31" s="267"/>
      <c r="R31" s="243"/>
      <c r="S31" s="268"/>
      <c r="T31" s="268"/>
      <c r="U31" s="268"/>
      <c r="V31" s="201"/>
      <c r="W31" s="198"/>
    </row>
    <row r="32" spans="1:23" x14ac:dyDescent="0.35">
      <c r="A32" s="198"/>
      <c r="B32" s="270"/>
      <c r="C32" s="198"/>
      <c r="D32" s="198"/>
      <c r="E32" s="284"/>
      <c r="F32" s="198"/>
      <c r="G32" s="266"/>
      <c r="H32" s="292"/>
      <c r="I32" s="236"/>
      <c r="J32" s="236"/>
      <c r="K32" s="269"/>
      <c r="L32" s="236"/>
      <c r="M32" s="236"/>
      <c r="N32" s="236"/>
      <c r="O32" s="236"/>
      <c r="P32" s="236"/>
      <c r="Q32" s="267"/>
      <c r="R32" s="243"/>
      <c r="S32" s="268"/>
      <c r="T32" s="268"/>
      <c r="U32" s="268"/>
      <c r="V32" s="201"/>
      <c r="W32" s="198"/>
    </row>
    <row r="33" spans="1:23" x14ac:dyDescent="0.35">
      <c r="A33" s="198"/>
      <c r="B33" s="198"/>
      <c r="C33" s="198"/>
      <c r="D33" s="198"/>
      <c r="E33" s="284"/>
      <c r="F33" s="198"/>
      <c r="G33" s="266"/>
      <c r="H33" s="292"/>
      <c r="I33" s="202"/>
      <c r="J33" s="202"/>
      <c r="K33" s="269"/>
      <c r="L33" s="202"/>
      <c r="M33" s="202"/>
      <c r="N33" s="202"/>
      <c r="O33" s="202"/>
      <c r="P33" s="202"/>
      <c r="Q33" s="267"/>
      <c r="R33" s="243"/>
      <c r="S33" s="271"/>
      <c r="T33" s="271"/>
      <c r="U33" s="271"/>
      <c r="V33" s="198"/>
      <c r="W33" s="198"/>
    </row>
    <row r="34" spans="1:23" x14ac:dyDescent="0.35">
      <c r="A34" s="198"/>
      <c r="B34" s="198"/>
      <c r="C34" s="198"/>
      <c r="D34" s="198"/>
      <c r="E34" s="284"/>
      <c r="F34" s="198"/>
      <c r="G34" s="266"/>
      <c r="H34" s="292"/>
      <c r="I34" s="202"/>
      <c r="J34" s="202"/>
      <c r="K34" s="269"/>
      <c r="L34" s="202"/>
      <c r="M34" s="202"/>
      <c r="N34" s="202"/>
      <c r="O34" s="202"/>
      <c r="P34" s="202"/>
      <c r="Q34" s="267"/>
      <c r="R34" s="243"/>
      <c r="S34" s="272"/>
      <c r="T34" s="272"/>
      <c r="U34" s="272"/>
      <c r="V34" s="198"/>
      <c r="W34" s="198"/>
    </row>
    <row r="35" spans="1:23" x14ac:dyDescent="0.35">
      <c r="A35" s="198"/>
      <c r="B35" s="270"/>
      <c r="C35" s="198"/>
      <c r="D35" s="198"/>
      <c r="E35" s="284"/>
      <c r="F35" s="198"/>
      <c r="G35" s="266"/>
      <c r="H35" s="292"/>
      <c r="I35" s="236"/>
      <c r="J35" s="236"/>
      <c r="K35" s="269"/>
      <c r="L35" s="236"/>
      <c r="M35" s="236"/>
      <c r="N35" s="236"/>
      <c r="O35" s="236"/>
      <c r="P35" s="236"/>
      <c r="Q35" s="267"/>
      <c r="R35" s="243"/>
      <c r="S35" s="268"/>
      <c r="T35" s="268"/>
      <c r="U35" s="268"/>
      <c r="V35" s="198"/>
      <c r="W35" s="198"/>
    </row>
    <row r="36" spans="1:23" x14ac:dyDescent="0.35">
      <c r="A36" s="198"/>
      <c r="B36" s="270"/>
      <c r="C36" s="198"/>
      <c r="D36" s="198"/>
      <c r="E36" s="284"/>
      <c r="F36" s="198"/>
      <c r="G36" s="266"/>
      <c r="H36" s="292"/>
      <c r="I36" s="236"/>
      <c r="J36" s="236"/>
      <c r="K36" s="269"/>
      <c r="L36" s="236"/>
      <c r="M36" s="236"/>
      <c r="N36" s="236"/>
      <c r="O36" s="236"/>
      <c r="P36" s="236"/>
      <c r="Q36" s="267"/>
      <c r="R36" s="243"/>
      <c r="S36" s="268"/>
      <c r="T36" s="268"/>
      <c r="U36" s="268"/>
      <c r="V36" s="201"/>
      <c r="W36" s="198"/>
    </row>
    <row r="37" spans="1:23" x14ac:dyDescent="0.35">
      <c r="A37" s="198"/>
      <c r="B37" s="270"/>
      <c r="C37" s="198"/>
      <c r="D37" s="198"/>
      <c r="E37" s="284"/>
      <c r="F37" s="198"/>
      <c r="G37" s="266"/>
      <c r="H37" s="292"/>
      <c r="I37" s="236"/>
      <c r="J37" s="236"/>
      <c r="K37" s="269"/>
      <c r="L37" s="236"/>
      <c r="M37" s="236"/>
      <c r="N37" s="236"/>
      <c r="O37" s="236"/>
      <c r="P37" s="236"/>
      <c r="Q37" s="267"/>
      <c r="R37" s="243"/>
      <c r="S37" s="268"/>
      <c r="T37" s="268"/>
      <c r="U37" s="268"/>
      <c r="V37" s="198"/>
      <c r="W37" s="198"/>
    </row>
    <row r="38" spans="1:23" x14ac:dyDescent="0.35">
      <c r="A38" s="198"/>
      <c r="B38" s="270"/>
      <c r="C38" s="198"/>
      <c r="D38" s="198"/>
      <c r="E38" s="284"/>
      <c r="F38" s="198"/>
      <c r="G38" s="266"/>
      <c r="H38" s="292"/>
      <c r="I38" s="236"/>
      <c r="J38" s="236"/>
      <c r="K38" s="269"/>
      <c r="L38" s="236"/>
      <c r="M38" s="236"/>
      <c r="N38" s="236"/>
      <c r="O38" s="236"/>
      <c r="P38" s="236"/>
      <c r="Q38" s="267"/>
      <c r="R38" s="243"/>
      <c r="S38" s="268"/>
      <c r="T38" s="268"/>
      <c r="U38" s="268"/>
      <c r="V38" s="198"/>
      <c r="W38" s="198"/>
    </row>
    <row r="39" spans="1:23" x14ac:dyDescent="0.35">
      <c r="A39" s="198"/>
      <c r="B39" s="270"/>
      <c r="C39" s="198"/>
      <c r="D39" s="198"/>
      <c r="E39" s="284"/>
      <c r="F39" s="198"/>
      <c r="G39" s="266"/>
      <c r="H39" s="292"/>
      <c r="I39" s="236"/>
      <c r="J39" s="236"/>
      <c r="K39" s="269"/>
      <c r="L39" s="236"/>
      <c r="M39" s="236"/>
      <c r="N39" s="236"/>
      <c r="O39" s="236"/>
      <c r="P39" s="236"/>
      <c r="Q39" s="267"/>
      <c r="R39" s="243"/>
      <c r="S39" s="268"/>
      <c r="T39" s="268"/>
      <c r="U39" s="268"/>
      <c r="V39" s="198"/>
      <c r="W39" s="198"/>
    </row>
    <row r="40" spans="1:23" x14ac:dyDescent="0.35">
      <c r="A40" s="198"/>
      <c r="B40" s="270"/>
      <c r="C40" s="198"/>
      <c r="D40" s="198"/>
      <c r="E40" s="284"/>
      <c r="F40" s="198"/>
      <c r="G40" s="266"/>
      <c r="H40" s="292"/>
      <c r="I40" s="236"/>
      <c r="J40" s="236"/>
      <c r="K40" s="269"/>
      <c r="L40" s="236"/>
      <c r="M40" s="236"/>
      <c r="N40" s="236"/>
      <c r="O40" s="236"/>
      <c r="P40" s="236"/>
      <c r="Q40" s="267"/>
      <c r="R40" s="243"/>
      <c r="S40" s="268"/>
      <c r="T40" s="268"/>
      <c r="U40" s="268"/>
      <c r="V40" s="198"/>
      <c r="W40" s="198"/>
    </row>
    <row r="41" spans="1:23" x14ac:dyDescent="0.35">
      <c r="A41" s="198"/>
      <c r="B41" s="270"/>
      <c r="C41" s="198"/>
      <c r="D41" s="198"/>
      <c r="E41" s="284"/>
      <c r="F41" s="198"/>
      <c r="G41" s="266"/>
      <c r="H41" s="292"/>
      <c r="I41" s="236"/>
      <c r="J41" s="236"/>
      <c r="K41" s="269"/>
      <c r="L41" s="236"/>
      <c r="M41" s="236"/>
      <c r="N41" s="236"/>
      <c r="O41" s="236"/>
      <c r="P41" s="236"/>
      <c r="Q41" s="267"/>
      <c r="R41" s="243"/>
      <c r="S41" s="268"/>
      <c r="T41" s="268"/>
      <c r="U41" s="268"/>
      <c r="V41" s="198"/>
      <c r="W41" s="198"/>
    </row>
    <row r="42" spans="1:23" x14ac:dyDescent="0.35">
      <c r="A42" s="198"/>
      <c r="B42" s="270"/>
      <c r="C42" s="198"/>
      <c r="D42" s="198"/>
      <c r="E42" s="284"/>
      <c r="F42" s="198"/>
      <c r="G42" s="266"/>
      <c r="H42" s="292"/>
      <c r="I42" s="236"/>
      <c r="J42" s="236"/>
      <c r="K42" s="269"/>
      <c r="L42" s="236"/>
      <c r="M42" s="236"/>
      <c r="N42" s="236"/>
      <c r="O42" s="236"/>
      <c r="P42" s="236"/>
      <c r="Q42" s="267"/>
      <c r="R42" s="243"/>
      <c r="S42" s="268"/>
      <c r="T42" s="268"/>
      <c r="U42" s="268"/>
      <c r="V42" s="201"/>
      <c r="W42" s="198"/>
    </row>
    <row r="43" spans="1:23" x14ac:dyDescent="0.35">
      <c r="A43" s="198"/>
      <c r="B43" s="270"/>
      <c r="C43" s="198"/>
      <c r="D43" s="198"/>
      <c r="E43" s="284"/>
      <c r="F43" s="198"/>
      <c r="G43" s="266"/>
      <c r="H43" s="292"/>
      <c r="I43" s="236"/>
      <c r="J43" s="236"/>
      <c r="K43" s="269"/>
      <c r="L43" s="236"/>
      <c r="M43" s="236"/>
      <c r="N43" s="236"/>
      <c r="O43" s="236"/>
      <c r="P43" s="236"/>
      <c r="Q43" s="267"/>
      <c r="R43" s="243"/>
      <c r="S43" s="268"/>
      <c r="T43" s="268"/>
      <c r="U43" s="268"/>
      <c r="V43" s="198"/>
      <c r="W43" s="198"/>
    </row>
    <row r="44" spans="1:23" x14ac:dyDescent="0.35">
      <c r="A44" s="198"/>
      <c r="B44" s="273"/>
      <c r="C44" s="198"/>
      <c r="D44" s="198"/>
      <c r="E44" s="284"/>
      <c r="F44" s="198"/>
      <c r="G44" s="266"/>
      <c r="H44" s="292"/>
      <c r="I44" s="236"/>
      <c r="J44" s="236"/>
      <c r="K44" s="269"/>
      <c r="L44" s="236"/>
      <c r="M44" s="236"/>
      <c r="N44" s="236"/>
      <c r="O44" s="236"/>
      <c r="P44" s="236"/>
      <c r="Q44" s="267"/>
      <c r="R44" s="243"/>
      <c r="S44" s="268"/>
      <c r="T44" s="268"/>
      <c r="U44" s="268"/>
      <c r="V44" s="198"/>
      <c r="W44" s="198"/>
    </row>
    <row r="45" spans="1:23" x14ac:dyDescent="0.35">
      <c r="A45" s="198"/>
      <c r="B45" s="270"/>
      <c r="C45" s="198"/>
      <c r="D45" s="198"/>
      <c r="E45" s="284"/>
      <c r="F45" s="198"/>
      <c r="G45" s="266"/>
      <c r="H45" s="292"/>
      <c r="I45" s="236"/>
      <c r="J45" s="236"/>
      <c r="K45" s="269"/>
      <c r="L45" s="236"/>
      <c r="M45" s="236"/>
      <c r="N45" s="236"/>
      <c r="O45" s="236"/>
      <c r="P45" s="236"/>
      <c r="Q45" s="267"/>
      <c r="R45" s="243"/>
      <c r="S45" s="268"/>
      <c r="T45" s="268"/>
      <c r="U45" s="268"/>
      <c r="V45" s="198"/>
      <c r="W45" s="198"/>
    </row>
    <row r="46" spans="1:23" x14ac:dyDescent="0.35">
      <c r="A46" s="198"/>
      <c r="B46" s="270"/>
      <c r="C46" s="198"/>
      <c r="D46" s="198"/>
      <c r="E46" s="284"/>
      <c r="F46" s="198"/>
      <c r="G46" s="266"/>
      <c r="H46" s="292"/>
      <c r="I46" s="236"/>
      <c r="J46" s="236"/>
      <c r="K46" s="269"/>
      <c r="L46" s="236"/>
      <c r="M46" s="236"/>
      <c r="N46" s="236"/>
      <c r="O46" s="236"/>
      <c r="P46" s="236"/>
      <c r="Q46" s="267"/>
      <c r="R46" s="243"/>
      <c r="S46" s="268"/>
      <c r="T46" s="268"/>
      <c r="U46" s="268"/>
      <c r="V46" s="198"/>
      <c r="W46" s="198"/>
    </row>
    <row r="47" spans="1:23" x14ac:dyDescent="0.35">
      <c r="A47" s="198"/>
      <c r="B47" s="270"/>
      <c r="C47" s="198"/>
      <c r="D47" s="198"/>
      <c r="E47" s="284"/>
      <c r="F47" s="198"/>
      <c r="G47" s="266"/>
      <c r="H47" s="292"/>
      <c r="I47" s="236"/>
      <c r="J47" s="236"/>
      <c r="K47" s="269"/>
      <c r="L47" s="236"/>
      <c r="M47" s="236"/>
      <c r="N47" s="236"/>
      <c r="O47" s="236"/>
      <c r="P47" s="236"/>
      <c r="Q47" s="267"/>
      <c r="R47" s="243"/>
      <c r="S47" s="268"/>
      <c r="T47" s="268"/>
      <c r="U47" s="268"/>
      <c r="V47" s="198"/>
      <c r="W47" s="198"/>
    </row>
    <row r="48" spans="1:23" x14ac:dyDescent="0.35">
      <c r="A48" s="198"/>
      <c r="B48" s="270"/>
      <c r="C48" s="198"/>
      <c r="D48" s="198"/>
      <c r="E48" s="284"/>
      <c r="F48" s="198"/>
      <c r="G48" s="266"/>
      <c r="H48" s="292"/>
      <c r="I48" s="236"/>
      <c r="J48" s="236"/>
      <c r="K48" s="269"/>
      <c r="L48" s="236"/>
      <c r="M48" s="236"/>
      <c r="N48" s="236"/>
      <c r="O48" s="236"/>
      <c r="P48" s="236"/>
      <c r="Q48" s="267"/>
      <c r="R48" s="243"/>
      <c r="S48" s="268"/>
      <c r="T48" s="268"/>
      <c r="U48" s="268"/>
      <c r="V48" s="198"/>
      <c r="W48" s="198"/>
    </row>
    <row r="49" spans="1:23" x14ac:dyDescent="0.35">
      <c r="A49" s="198"/>
      <c r="B49" s="198"/>
      <c r="C49" s="198"/>
      <c r="D49" s="198"/>
      <c r="E49" s="284"/>
      <c r="F49" s="198"/>
      <c r="G49" s="266"/>
      <c r="H49" s="292"/>
      <c r="I49" s="274"/>
      <c r="J49" s="274"/>
      <c r="K49" s="269"/>
      <c r="L49" s="274"/>
      <c r="M49" s="274"/>
      <c r="N49" s="274"/>
      <c r="O49" s="274"/>
      <c r="P49" s="274"/>
      <c r="Q49" s="267"/>
      <c r="R49" s="243"/>
      <c r="S49" s="271"/>
      <c r="T49" s="271"/>
      <c r="U49" s="271"/>
      <c r="V49" s="198"/>
      <c r="W49" s="198"/>
    </row>
    <row r="50" spans="1:23" x14ac:dyDescent="0.35">
      <c r="A50" s="198"/>
      <c r="B50" s="270"/>
      <c r="C50" s="198"/>
      <c r="D50" s="198"/>
      <c r="E50" s="284"/>
      <c r="F50" s="198"/>
      <c r="G50" s="266"/>
      <c r="H50" s="292"/>
      <c r="I50" s="236"/>
      <c r="J50" s="236"/>
      <c r="K50" s="269"/>
      <c r="L50" s="236"/>
      <c r="M50" s="236"/>
      <c r="N50" s="236"/>
      <c r="O50" s="236"/>
      <c r="P50" s="236"/>
      <c r="Q50" s="267"/>
      <c r="R50" s="243"/>
      <c r="S50" s="268"/>
      <c r="T50" s="268"/>
      <c r="U50" s="268"/>
      <c r="V50" s="198"/>
      <c r="W50" s="198"/>
    </row>
    <row r="51" spans="1:23" x14ac:dyDescent="0.35">
      <c r="A51" s="198"/>
      <c r="B51" s="270"/>
      <c r="C51" s="198"/>
      <c r="D51" s="198"/>
      <c r="E51" s="284"/>
      <c r="F51" s="198"/>
      <c r="G51" s="266"/>
      <c r="H51" s="292"/>
      <c r="I51" s="236"/>
      <c r="J51" s="236"/>
      <c r="K51" s="269"/>
      <c r="L51" s="236"/>
      <c r="M51" s="236"/>
      <c r="N51" s="236"/>
      <c r="O51" s="236"/>
      <c r="P51" s="236"/>
      <c r="Q51" s="267"/>
      <c r="R51" s="243"/>
      <c r="S51" s="268"/>
      <c r="T51" s="268"/>
      <c r="U51" s="268"/>
      <c r="V51" s="198"/>
      <c r="W51" s="198"/>
    </row>
    <row r="52" spans="1:23" x14ac:dyDescent="0.35">
      <c r="A52" s="198"/>
      <c r="B52" s="198"/>
      <c r="C52" s="198"/>
      <c r="D52" s="198"/>
      <c r="E52" s="284"/>
      <c r="F52" s="198"/>
      <c r="G52" s="266"/>
      <c r="H52" s="292"/>
      <c r="I52" s="274"/>
      <c r="J52" s="274"/>
      <c r="K52" s="269"/>
      <c r="L52" s="274"/>
      <c r="M52" s="274"/>
      <c r="N52" s="274"/>
      <c r="O52" s="274"/>
      <c r="P52" s="274"/>
      <c r="Q52" s="267"/>
      <c r="R52" s="243"/>
      <c r="S52" s="271"/>
      <c r="T52" s="271"/>
      <c r="U52" s="271"/>
      <c r="V52" s="198"/>
      <c r="W52" s="198"/>
    </row>
    <row r="53" spans="1:23" x14ac:dyDescent="0.35">
      <c r="A53" s="198"/>
      <c r="B53" s="270"/>
      <c r="C53" s="198"/>
      <c r="D53" s="198"/>
      <c r="E53" s="284"/>
      <c r="F53" s="198"/>
      <c r="G53" s="266"/>
      <c r="H53" s="292"/>
      <c r="I53" s="236"/>
      <c r="J53" s="236"/>
      <c r="K53" s="269"/>
      <c r="L53" s="236"/>
      <c r="M53" s="236"/>
      <c r="N53" s="236"/>
      <c r="O53" s="236"/>
      <c r="P53" s="236"/>
      <c r="Q53" s="267"/>
      <c r="R53" s="243"/>
      <c r="S53" s="268"/>
      <c r="T53" s="268"/>
      <c r="U53" s="268"/>
      <c r="V53" s="198"/>
      <c r="W53" s="198"/>
    </row>
    <row r="54" spans="1:23" x14ac:dyDescent="0.35">
      <c r="A54" s="198"/>
      <c r="B54" s="270"/>
      <c r="C54" s="198"/>
      <c r="D54" s="198"/>
      <c r="E54" s="284"/>
      <c r="F54" s="198"/>
      <c r="G54" s="266"/>
      <c r="H54" s="292"/>
      <c r="I54" s="236"/>
      <c r="J54" s="236"/>
      <c r="K54" s="269"/>
      <c r="L54" s="236"/>
      <c r="M54" s="236"/>
      <c r="N54" s="236"/>
      <c r="O54" s="236"/>
      <c r="P54" s="236"/>
      <c r="Q54" s="267"/>
      <c r="R54" s="243"/>
      <c r="S54" s="268"/>
      <c r="T54" s="268"/>
      <c r="U54" s="268"/>
      <c r="V54" s="198"/>
      <c r="W54" s="198"/>
    </row>
    <row r="55" spans="1:23" x14ac:dyDescent="0.35">
      <c r="A55" s="198"/>
      <c r="B55" s="270"/>
      <c r="C55" s="198"/>
      <c r="D55" s="198"/>
      <c r="E55" s="284"/>
      <c r="F55" s="198"/>
      <c r="G55" s="266"/>
      <c r="H55" s="292"/>
      <c r="I55" s="236"/>
      <c r="J55" s="236"/>
      <c r="K55" s="269"/>
      <c r="L55" s="236"/>
      <c r="M55" s="236"/>
      <c r="N55" s="236"/>
      <c r="O55" s="236"/>
      <c r="P55" s="236"/>
      <c r="Q55" s="267"/>
      <c r="R55" s="243"/>
      <c r="S55" s="268"/>
      <c r="T55" s="268"/>
      <c r="U55" s="268"/>
      <c r="V55" s="198"/>
      <c r="W55" s="198"/>
    </row>
    <row r="56" spans="1:23" x14ac:dyDescent="0.35">
      <c r="A56" s="198"/>
      <c r="B56" s="270"/>
      <c r="C56" s="198"/>
      <c r="D56" s="198"/>
      <c r="E56" s="284"/>
      <c r="F56" s="198"/>
      <c r="G56" s="266"/>
      <c r="H56" s="292"/>
      <c r="I56" s="236"/>
      <c r="J56" s="236"/>
      <c r="K56" s="269"/>
      <c r="L56" s="236"/>
      <c r="M56" s="236"/>
      <c r="N56" s="236"/>
      <c r="O56" s="236"/>
      <c r="P56" s="236"/>
      <c r="Q56" s="267"/>
      <c r="R56" s="243"/>
      <c r="S56" s="268"/>
      <c r="T56" s="268"/>
      <c r="U56" s="268"/>
      <c r="V56" s="198"/>
      <c r="W56" s="198"/>
    </row>
    <row r="57" spans="1:23" x14ac:dyDescent="0.35">
      <c r="A57" s="198"/>
      <c r="B57" s="198"/>
      <c r="C57" s="198"/>
      <c r="D57" s="198"/>
      <c r="E57" s="284"/>
      <c r="F57" s="198"/>
      <c r="G57" s="266"/>
      <c r="H57" s="292"/>
      <c r="I57" s="274"/>
      <c r="J57" s="274"/>
      <c r="K57" s="269"/>
      <c r="L57" s="274"/>
      <c r="M57" s="274"/>
      <c r="N57" s="274"/>
      <c r="O57" s="274"/>
      <c r="P57" s="274"/>
      <c r="Q57" s="267"/>
      <c r="R57" s="243"/>
      <c r="S57" s="271"/>
      <c r="T57" s="271"/>
      <c r="U57" s="271"/>
      <c r="V57" s="198"/>
      <c r="W57" s="198"/>
    </row>
    <row r="58" spans="1:23" x14ac:dyDescent="0.35">
      <c r="A58" s="198"/>
      <c r="B58" s="198"/>
      <c r="C58" s="198"/>
      <c r="D58" s="198"/>
      <c r="E58" s="284"/>
      <c r="F58" s="198"/>
      <c r="G58" s="266"/>
      <c r="H58" s="292"/>
      <c r="I58" s="274"/>
      <c r="J58" s="274"/>
      <c r="K58" s="269"/>
      <c r="L58" s="274"/>
      <c r="M58" s="274"/>
      <c r="N58" s="274"/>
      <c r="O58" s="274"/>
      <c r="P58" s="274"/>
      <c r="Q58" s="267"/>
      <c r="R58" s="243"/>
      <c r="S58" s="271"/>
      <c r="T58" s="271"/>
      <c r="U58" s="271"/>
      <c r="V58" s="198"/>
      <c r="W58" s="198"/>
    </row>
    <row r="59" spans="1:23" x14ac:dyDescent="0.35">
      <c r="A59" s="198"/>
      <c r="B59" s="270"/>
      <c r="C59" s="198"/>
      <c r="D59" s="198"/>
      <c r="E59" s="284"/>
      <c r="F59" s="198"/>
      <c r="G59" s="266"/>
      <c r="H59" s="292"/>
      <c r="I59" s="236"/>
      <c r="J59" s="236"/>
      <c r="K59" s="269"/>
      <c r="L59" s="236"/>
      <c r="M59" s="236"/>
      <c r="N59" s="236"/>
      <c r="O59" s="236"/>
      <c r="P59" s="236"/>
      <c r="Q59" s="267"/>
      <c r="R59" s="243"/>
      <c r="S59" s="268"/>
      <c r="T59" s="268"/>
      <c r="U59" s="268"/>
      <c r="V59" s="198"/>
      <c r="W59" s="198"/>
    </row>
    <row r="60" spans="1:23" x14ac:dyDescent="0.35">
      <c r="A60" s="198"/>
      <c r="B60" s="270"/>
      <c r="C60" s="198"/>
      <c r="D60" s="198"/>
      <c r="E60" s="284"/>
      <c r="F60" s="198"/>
      <c r="G60" s="266"/>
      <c r="H60" s="292"/>
      <c r="I60" s="236"/>
      <c r="J60" s="236"/>
      <c r="K60" s="269"/>
      <c r="L60" s="236"/>
      <c r="M60" s="236"/>
      <c r="N60" s="236"/>
      <c r="O60" s="236"/>
      <c r="P60" s="236"/>
      <c r="Q60" s="267"/>
      <c r="R60" s="243"/>
      <c r="S60" s="268"/>
      <c r="T60" s="268"/>
      <c r="U60" s="268"/>
      <c r="V60" s="198"/>
      <c r="W60" s="198"/>
    </row>
    <row r="61" spans="1:23" x14ac:dyDescent="0.35">
      <c r="A61" s="198"/>
      <c r="B61" s="198"/>
      <c r="C61" s="198"/>
      <c r="D61" s="198"/>
      <c r="E61" s="284"/>
      <c r="F61" s="198"/>
      <c r="G61" s="266"/>
      <c r="H61" s="292"/>
      <c r="I61" s="274"/>
      <c r="J61" s="274"/>
      <c r="K61" s="269"/>
      <c r="L61" s="274"/>
      <c r="M61" s="274"/>
      <c r="N61" s="274"/>
      <c r="O61" s="274"/>
      <c r="P61" s="274"/>
      <c r="Q61" s="267"/>
      <c r="R61" s="243"/>
      <c r="S61" s="271"/>
      <c r="T61" s="271"/>
      <c r="U61" s="271"/>
      <c r="V61" s="198"/>
      <c r="W61" s="198"/>
    </row>
    <row r="62" spans="1:23" x14ac:dyDescent="0.35">
      <c r="A62" s="198"/>
      <c r="B62" s="198"/>
      <c r="C62" s="198"/>
      <c r="D62" s="198"/>
      <c r="E62" s="284"/>
      <c r="F62" s="198"/>
      <c r="G62" s="266"/>
      <c r="H62" s="292"/>
      <c r="I62" s="274"/>
      <c r="J62" s="274"/>
      <c r="K62" s="269"/>
      <c r="L62" s="274"/>
      <c r="M62" s="274"/>
      <c r="N62" s="274"/>
      <c r="O62" s="274"/>
      <c r="P62" s="274"/>
      <c r="Q62" s="267"/>
      <c r="R62" s="243"/>
      <c r="S62" s="271"/>
      <c r="T62" s="271"/>
      <c r="U62" s="271"/>
      <c r="V62" s="198"/>
      <c r="W62" s="198"/>
    </row>
    <row r="63" spans="1:23" x14ac:dyDescent="0.35">
      <c r="A63" s="198"/>
      <c r="B63" s="270"/>
      <c r="C63" s="198"/>
      <c r="D63" s="198"/>
      <c r="E63" s="284"/>
      <c r="F63" s="198"/>
      <c r="G63" s="266"/>
      <c r="H63" s="292"/>
      <c r="I63" s="236"/>
      <c r="J63" s="236"/>
      <c r="K63" s="269"/>
      <c r="L63" s="236"/>
      <c r="M63" s="236"/>
      <c r="N63" s="236"/>
      <c r="O63" s="236"/>
      <c r="P63" s="236"/>
      <c r="Q63" s="267"/>
      <c r="R63" s="243"/>
      <c r="S63" s="268"/>
      <c r="T63" s="268"/>
      <c r="U63" s="268"/>
      <c r="V63" s="198"/>
      <c r="W63" s="198"/>
    </row>
    <row r="64" spans="1:23" x14ac:dyDescent="0.35">
      <c r="A64" s="198"/>
      <c r="B64" s="198"/>
      <c r="C64" s="198"/>
      <c r="D64" s="198"/>
      <c r="E64" s="284"/>
      <c r="F64" s="198"/>
      <c r="G64" s="266"/>
      <c r="H64" s="292"/>
      <c r="I64" s="236"/>
      <c r="J64" s="202"/>
      <c r="K64" s="269"/>
      <c r="L64" s="236"/>
      <c r="M64" s="236"/>
      <c r="N64" s="236"/>
      <c r="O64" s="236"/>
      <c r="P64" s="236"/>
      <c r="Q64" s="267"/>
      <c r="R64" s="243"/>
      <c r="S64" s="268"/>
      <c r="T64" s="268"/>
      <c r="U64" s="268"/>
      <c r="V64" s="198"/>
      <c r="W64" s="198"/>
    </row>
    <row r="65" spans="1:16368" x14ac:dyDescent="0.35">
      <c r="A65" s="198"/>
      <c r="B65" s="198"/>
      <c r="C65" s="198"/>
      <c r="D65" s="198"/>
      <c r="E65" s="284"/>
      <c r="F65" s="198"/>
      <c r="G65" s="266"/>
      <c r="H65" s="292"/>
      <c r="I65" s="236"/>
      <c r="J65" s="202"/>
      <c r="K65" s="269"/>
      <c r="L65" s="236"/>
      <c r="M65" s="236"/>
      <c r="N65" s="236"/>
      <c r="O65" s="236"/>
      <c r="P65" s="236"/>
      <c r="Q65" s="267"/>
      <c r="R65" s="243"/>
      <c r="S65" s="268"/>
      <c r="T65" s="268"/>
      <c r="U65" s="268"/>
      <c r="V65" s="198"/>
      <c r="W65" s="198"/>
    </row>
    <row r="66" spans="1:16368" x14ac:dyDescent="0.35">
      <c r="A66" s="198"/>
      <c r="B66" s="198"/>
      <c r="C66" s="198"/>
      <c r="D66" s="198"/>
      <c r="E66" s="284"/>
      <c r="F66" s="198"/>
      <c r="G66" s="266"/>
      <c r="H66" s="292"/>
      <c r="I66" s="236"/>
      <c r="J66" s="202"/>
      <c r="K66" s="269"/>
      <c r="L66" s="236"/>
      <c r="M66" s="236"/>
      <c r="N66" s="236"/>
      <c r="O66" s="236"/>
      <c r="P66" s="236"/>
      <c r="Q66" s="267"/>
      <c r="R66" s="243"/>
      <c r="S66" s="268"/>
      <c r="T66" s="268"/>
      <c r="U66" s="268"/>
      <c r="V66" s="198"/>
      <c r="W66" s="198"/>
    </row>
    <row r="67" spans="1:16368" x14ac:dyDescent="0.35">
      <c r="A67" s="198"/>
      <c r="B67" s="198"/>
      <c r="C67" s="198"/>
      <c r="D67" s="198"/>
      <c r="E67" s="284"/>
      <c r="F67" s="198"/>
      <c r="G67" s="266"/>
      <c r="H67" s="292"/>
      <c r="I67" s="274"/>
      <c r="J67" s="274"/>
      <c r="K67" s="269"/>
      <c r="L67" s="274"/>
      <c r="M67" s="274"/>
      <c r="N67" s="274"/>
      <c r="O67" s="274"/>
      <c r="P67" s="274"/>
      <c r="Q67" s="267"/>
      <c r="R67" s="243"/>
      <c r="S67" s="271"/>
      <c r="T67" s="271"/>
      <c r="U67" s="271"/>
      <c r="V67" s="198"/>
      <c r="W67" s="198"/>
    </row>
    <row r="68" spans="1:16368" x14ac:dyDescent="0.35">
      <c r="A68" s="198"/>
      <c r="B68" s="270"/>
      <c r="C68" s="198"/>
      <c r="D68" s="198"/>
      <c r="E68" s="284"/>
      <c r="F68" s="198"/>
      <c r="G68" s="266"/>
      <c r="H68" s="292"/>
      <c r="I68" s="236"/>
      <c r="J68" s="236"/>
      <c r="K68" s="269"/>
      <c r="L68" s="236"/>
      <c r="M68" s="236"/>
      <c r="N68" s="236"/>
      <c r="O68" s="236"/>
      <c r="P68" s="236"/>
      <c r="Q68" s="267"/>
      <c r="R68" s="243"/>
      <c r="S68" s="268"/>
      <c r="T68" s="268"/>
      <c r="U68" s="268"/>
      <c r="V68" s="198"/>
      <c r="W68" s="198"/>
    </row>
    <row r="69" spans="1:16368" x14ac:dyDescent="0.35">
      <c r="A69" s="198"/>
      <c r="B69" s="270"/>
      <c r="C69" s="198"/>
      <c r="D69" s="198"/>
      <c r="E69" s="284"/>
      <c r="F69" s="198"/>
      <c r="G69" s="266"/>
      <c r="H69" s="292"/>
      <c r="I69" s="236"/>
      <c r="J69" s="236"/>
      <c r="K69" s="269"/>
      <c r="L69" s="236"/>
      <c r="M69" s="236"/>
      <c r="N69" s="236"/>
      <c r="O69" s="236"/>
      <c r="P69" s="236"/>
      <c r="Q69" s="267"/>
      <c r="R69" s="243"/>
      <c r="S69" s="268"/>
      <c r="T69" s="268"/>
      <c r="U69" s="268"/>
      <c r="V69" s="198"/>
      <c r="W69" s="198"/>
    </row>
    <row r="70" spans="1:16368" x14ac:dyDescent="0.35">
      <c r="A70" s="198"/>
      <c r="B70" s="270"/>
      <c r="C70" s="198"/>
      <c r="D70" s="198"/>
      <c r="E70" s="284"/>
      <c r="F70" s="198"/>
      <c r="G70" s="266"/>
      <c r="H70" s="292"/>
      <c r="I70" s="236"/>
      <c r="J70" s="236"/>
      <c r="K70" s="269"/>
      <c r="L70" s="236"/>
      <c r="M70" s="236"/>
      <c r="N70" s="236"/>
      <c r="O70" s="236"/>
      <c r="P70" s="236"/>
      <c r="Q70" s="267"/>
      <c r="R70" s="243"/>
      <c r="S70" s="268"/>
      <c r="T70" s="268"/>
      <c r="U70" s="268"/>
      <c r="V70" s="198"/>
      <c r="W70" s="198"/>
    </row>
    <row r="71" spans="1:16368" x14ac:dyDescent="0.35">
      <c r="A71" s="198"/>
      <c r="B71" s="198"/>
      <c r="C71" s="198"/>
      <c r="D71" s="198"/>
      <c r="E71" s="284"/>
      <c r="F71" s="198"/>
      <c r="G71" s="266"/>
      <c r="H71" s="292"/>
      <c r="I71" s="274"/>
      <c r="J71" s="274"/>
      <c r="K71" s="269"/>
      <c r="L71" s="274"/>
      <c r="M71" s="274"/>
      <c r="N71" s="274"/>
      <c r="O71" s="274"/>
      <c r="P71" s="274"/>
      <c r="Q71" s="267"/>
      <c r="R71" s="243"/>
      <c r="S71" s="271"/>
      <c r="T71" s="271"/>
      <c r="U71" s="271"/>
      <c r="V71" s="198"/>
      <c r="W71" s="198"/>
    </row>
    <row r="72" spans="1:16368" x14ac:dyDescent="0.35">
      <c r="A72" s="198"/>
      <c r="B72" s="198"/>
      <c r="C72" s="198"/>
      <c r="D72" s="198"/>
      <c r="E72" s="284"/>
      <c r="F72" s="198"/>
      <c r="G72" s="266"/>
      <c r="H72" s="292"/>
      <c r="I72" s="274"/>
      <c r="J72" s="274"/>
      <c r="K72" s="269"/>
      <c r="L72" s="274"/>
      <c r="M72" s="274"/>
      <c r="N72" s="274"/>
      <c r="O72" s="274"/>
      <c r="P72" s="274"/>
      <c r="Q72" s="267"/>
      <c r="R72" s="243"/>
      <c r="S72" s="271"/>
      <c r="T72" s="271"/>
      <c r="U72" s="271"/>
      <c r="V72" s="198"/>
      <c r="W72" s="198"/>
    </row>
    <row r="73" spans="1:16368" x14ac:dyDescent="0.35">
      <c r="A73" s="198"/>
      <c r="B73" s="270"/>
      <c r="C73" s="198"/>
      <c r="D73" s="198"/>
      <c r="E73" s="284"/>
      <c r="F73" s="198"/>
      <c r="G73" s="266"/>
      <c r="H73" s="292"/>
      <c r="I73" s="236"/>
      <c r="J73" s="236"/>
      <c r="K73" s="269"/>
      <c r="L73" s="236"/>
      <c r="M73" s="236"/>
      <c r="N73" s="236"/>
      <c r="O73" s="236"/>
      <c r="P73" s="236"/>
      <c r="Q73" s="267"/>
      <c r="R73" s="243"/>
      <c r="S73" s="268"/>
      <c r="T73" s="268"/>
      <c r="U73" s="268"/>
      <c r="V73" s="198"/>
      <c r="W73" s="198"/>
    </row>
    <row r="74" spans="1:16368" x14ac:dyDescent="0.35">
      <c r="A74" s="198"/>
      <c r="B74" s="270"/>
      <c r="C74" s="198"/>
      <c r="D74" s="198"/>
      <c r="E74" s="284"/>
      <c r="F74" s="198"/>
      <c r="G74" s="266"/>
      <c r="H74" s="292"/>
      <c r="I74" s="236"/>
      <c r="J74" s="236"/>
      <c r="K74" s="269"/>
      <c r="L74" s="236"/>
      <c r="M74" s="236"/>
      <c r="N74" s="236"/>
      <c r="O74" s="236"/>
      <c r="P74" s="236"/>
      <c r="Q74" s="267"/>
      <c r="R74" s="243"/>
      <c r="S74" s="268"/>
      <c r="T74" s="268"/>
      <c r="U74" s="268"/>
      <c r="V74" s="198"/>
      <c r="W74" s="198"/>
    </row>
    <row r="75" spans="1:16368" x14ac:dyDescent="0.35">
      <c r="A75" s="198"/>
      <c r="B75" s="273"/>
      <c r="C75" s="198"/>
      <c r="D75" s="198"/>
      <c r="E75" s="284"/>
      <c r="F75" s="198"/>
      <c r="G75" s="266"/>
      <c r="H75" s="292"/>
      <c r="I75" s="236"/>
      <c r="J75" s="236"/>
      <c r="K75" s="269"/>
      <c r="L75" s="236"/>
      <c r="M75" s="236"/>
      <c r="N75" s="236"/>
      <c r="O75" s="236"/>
      <c r="P75" s="236"/>
      <c r="Q75" s="267"/>
      <c r="R75" s="243"/>
      <c r="S75" s="268"/>
      <c r="T75" s="268"/>
      <c r="U75" s="268"/>
      <c r="V75" s="198"/>
      <c r="W75" s="198"/>
    </row>
    <row r="76" spans="1:16368" x14ac:dyDescent="0.35">
      <c r="A76" s="198"/>
      <c r="B76" s="198"/>
      <c r="C76" s="198"/>
      <c r="D76" s="198"/>
      <c r="E76" s="284"/>
      <c r="F76" s="198"/>
      <c r="G76" s="266"/>
      <c r="H76" s="292"/>
      <c r="I76" s="274"/>
      <c r="J76" s="274"/>
      <c r="K76" s="269"/>
      <c r="L76" s="274"/>
      <c r="M76" s="274"/>
      <c r="N76" s="274"/>
      <c r="O76" s="274"/>
      <c r="P76" s="274"/>
      <c r="Q76" s="267"/>
      <c r="R76" s="243"/>
      <c r="S76" s="271"/>
      <c r="T76" s="271"/>
      <c r="U76" s="271"/>
      <c r="V76" s="198"/>
      <c r="W76" s="198"/>
    </row>
    <row r="77" spans="1:16368" x14ac:dyDescent="0.35">
      <c r="A77" s="198"/>
      <c r="B77" s="198"/>
      <c r="C77" s="198"/>
      <c r="D77" s="198"/>
      <c r="E77" s="284"/>
      <c r="F77" s="198"/>
      <c r="G77" s="266"/>
      <c r="H77" s="292"/>
      <c r="I77" s="274"/>
      <c r="J77" s="274"/>
      <c r="K77" s="269"/>
      <c r="L77" s="274"/>
      <c r="M77" s="274"/>
      <c r="N77" s="274"/>
      <c r="O77" s="274"/>
      <c r="P77" s="274"/>
      <c r="Q77" s="267"/>
      <c r="R77" s="243"/>
      <c r="S77" s="271"/>
      <c r="T77" s="271"/>
      <c r="U77" s="271"/>
      <c r="V77" s="198"/>
      <c r="W77" s="198"/>
    </row>
    <row r="78" spans="1:16368" x14ac:dyDescent="0.35">
      <c r="A78" s="198"/>
      <c r="B78" s="198"/>
      <c r="C78" s="198"/>
      <c r="D78" s="198"/>
      <c r="E78" s="284"/>
      <c r="F78" s="198"/>
      <c r="G78" s="266"/>
      <c r="H78" s="292"/>
      <c r="I78" s="274"/>
      <c r="J78" s="274"/>
      <c r="K78" s="269"/>
      <c r="L78" s="274"/>
      <c r="M78" s="274"/>
      <c r="N78" s="274"/>
      <c r="O78" s="274"/>
      <c r="P78" s="274"/>
      <c r="Q78" s="267"/>
      <c r="R78" s="243"/>
      <c r="S78" s="271"/>
      <c r="T78" s="271"/>
      <c r="U78" s="271"/>
      <c r="V78" s="198"/>
      <c r="W78" s="198"/>
    </row>
    <row r="79" spans="1:16368" x14ac:dyDescent="0.35">
      <c r="A79" s="198"/>
      <c r="B79" s="198"/>
      <c r="C79" s="198"/>
      <c r="D79" s="198"/>
      <c r="E79" s="284"/>
      <c r="F79" s="198"/>
      <c r="G79" s="266"/>
      <c r="H79" s="292"/>
      <c r="I79" s="274"/>
      <c r="J79" s="274"/>
      <c r="K79" s="269"/>
      <c r="L79" s="274"/>
      <c r="M79" s="274"/>
      <c r="N79" s="274"/>
      <c r="O79" s="274"/>
      <c r="P79" s="274"/>
      <c r="Q79" s="267"/>
      <c r="R79" s="243"/>
      <c r="S79" s="271"/>
      <c r="T79" s="271"/>
      <c r="U79" s="271"/>
      <c r="V79" s="198"/>
      <c r="W79" s="198"/>
    </row>
    <row r="80" spans="1:16368" x14ac:dyDescent="0.35">
      <c r="A80" s="198"/>
      <c r="B80" s="273"/>
      <c r="C80" s="198"/>
      <c r="D80" s="198"/>
      <c r="E80" s="284"/>
      <c r="F80" s="198"/>
      <c r="G80" s="266"/>
      <c r="H80" s="292"/>
      <c r="I80" s="236"/>
      <c r="J80" s="236"/>
      <c r="K80" s="269"/>
      <c r="L80" s="236"/>
      <c r="M80" s="236"/>
      <c r="N80" s="236"/>
      <c r="O80" s="236"/>
      <c r="P80" s="236"/>
      <c r="Q80" s="267"/>
      <c r="R80" s="243"/>
      <c r="S80" s="268"/>
      <c r="T80" s="268"/>
      <c r="U80" s="268"/>
      <c r="V80" s="198"/>
      <c r="W80" s="198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  <c r="IW80" s="68"/>
      <c r="IX80" s="68"/>
      <c r="IY80" s="68"/>
      <c r="IZ80" s="68"/>
      <c r="JA80" s="68"/>
      <c r="JB80" s="68"/>
      <c r="JC80" s="68"/>
      <c r="JD80" s="68"/>
      <c r="JE80" s="68"/>
      <c r="JF80" s="68"/>
      <c r="JG80" s="68"/>
      <c r="JH80" s="68"/>
      <c r="JI80" s="68"/>
      <c r="JJ80" s="68"/>
      <c r="JK80" s="68"/>
      <c r="JL80" s="68"/>
      <c r="JM80" s="68"/>
      <c r="JN80" s="68"/>
      <c r="JO80" s="68"/>
      <c r="JP80" s="68"/>
      <c r="JQ80" s="68"/>
      <c r="JR80" s="68"/>
      <c r="JS80" s="68"/>
      <c r="JT80" s="68"/>
      <c r="JU80" s="68"/>
      <c r="JV80" s="68"/>
      <c r="JW80" s="68"/>
      <c r="JX80" s="68"/>
      <c r="JY80" s="68"/>
      <c r="JZ80" s="68"/>
      <c r="KA80" s="68"/>
      <c r="KB80" s="68"/>
      <c r="KC80" s="68"/>
      <c r="KD80" s="68"/>
      <c r="KE80" s="68"/>
      <c r="KF80" s="68"/>
      <c r="KG80" s="68"/>
      <c r="KH80" s="68"/>
      <c r="KI80" s="68"/>
      <c r="KJ80" s="68"/>
      <c r="KK80" s="68"/>
      <c r="KL80" s="68"/>
      <c r="KM80" s="68"/>
      <c r="KN80" s="68"/>
      <c r="KO80" s="68"/>
      <c r="KP80" s="68"/>
      <c r="KQ80" s="68"/>
      <c r="KR80" s="68"/>
      <c r="KS80" s="68"/>
      <c r="KT80" s="68"/>
      <c r="KU80" s="68"/>
      <c r="KV80" s="68"/>
      <c r="KW80" s="68"/>
      <c r="KX80" s="68"/>
      <c r="KY80" s="68"/>
      <c r="KZ80" s="68"/>
      <c r="LA80" s="68"/>
      <c r="LB80" s="68"/>
      <c r="LC80" s="68"/>
      <c r="LD80" s="68"/>
      <c r="LE80" s="68"/>
      <c r="LF80" s="68"/>
      <c r="LG80" s="68"/>
      <c r="LH80" s="68"/>
      <c r="LI80" s="68"/>
      <c r="LJ80" s="68"/>
      <c r="LK80" s="68"/>
      <c r="LL80" s="68"/>
      <c r="LM80" s="68"/>
      <c r="LN80" s="68"/>
      <c r="LO80" s="68"/>
      <c r="LP80" s="68"/>
      <c r="LQ80" s="68"/>
      <c r="LR80" s="68"/>
      <c r="LS80" s="68"/>
      <c r="LT80" s="68"/>
      <c r="LU80" s="68"/>
      <c r="LV80" s="68"/>
      <c r="LW80" s="68"/>
      <c r="LX80" s="68"/>
      <c r="LY80" s="68"/>
      <c r="LZ80" s="68"/>
      <c r="MA80" s="68"/>
      <c r="MB80" s="68"/>
      <c r="MC80" s="68"/>
      <c r="MD80" s="68"/>
      <c r="ME80" s="68"/>
      <c r="MF80" s="68"/>
      <c r="MG80" s="68"/>
      <c r="MH80" s="68"/>
      <c r="MI80" s="68"/>
      <c r="MJ80" s="68"/>
      <c r="MK80" s="68"/>
      <c r="ML80" s="68"/>
      <c r="MM80" s="68"/>
      <c r="MN80" s="68"/>
      <c r="MO80" s="68"/>
      <c r="MP80" s="68"/>
      <c r="MQ80" s="68"/>
      <c r="MR80" s="68"/>
      <c r="MS80" s="68"/>
      <c r="MT80" s="68"/>
      <c r="MU80" s="68"/>
      <c r="MV80" s="68"/>
      <c r="MW80" s="68"/>
      <c r="MX80" s="68"/>
      <c r="MY80" s="68"/>
      <c r="MZ80" s="68"/>
      <c r="NA80" s="68"/>
      <c r="NB80" s="68"/>
      <c r="NC80" s="68"/>
      <c r="ND80" s="68"/>
      <c r="NE80" s="68"/>
      <c r="NF80" s="68"/>
      <c r="NG80" s="68"/>
      <c r="NH80" s="68"/>
      <c r="NI80" s="68"/>
      <c r="NJ80" s="68"/>
      <c r="NK80" s="68"/>
      <c r="NL80" s="68"/>
      <c r="NM80" s="68"/>
      <c r="NN80" s="68"/>
      <c r="NO80" s="68"/>
      <c r="NP80" s="68"/>
      <c r="NQ80" s="68"/>
      <c r="NR80" s="68"/>
      <c r="NS80" s="68"/>
      <c r="NT80" s="68"/>
      <c r="NU80" s="68"/>
      <c r="NV80" s="68"/>
      <c r="NW80" s="68"/>
      <c r="NX80" s="68"/>
      <c r="NY80" s="68"/>
      <c r="NZ80" s="68"/>
      <c r="OA80" s="68"/>
      <c r="OB80" s="68"/>
      <c r="OC80" s="68"/>
      <c r="OD80" s="68"/>
      <c r="OE80" s="68"/>
      <c r="OF80" s="68"/>
      <c r="OG80" s="68"/>
      <c r="OH80" s="68"/>
      <c r="OI80" s="68"/>
      <c r="OJ80" s="68"/>
      <c r="OK80" s="68"/>
      <c r="OL80" s="68"/>
      <c r="OM80" s="68"/>
      <c r="ON80" s="68"/>
      <c r="OO80" s="68"/>
      <c r="OP80" s="68"/>
      <c r="OQ80" s="68"/>
      <c r="OR80" s="68"/>
      <c r="OS80" s="68"/>
      <c r="OT80" s="68"/>
      <c r="OU80" s="68"/>
      <c r="OV80" s="68"/>
      <c r="OW80" s="68"/>
      <c r="OX80" s="68"/>
      <c r="OY80" s="68"/>
      <c r="OZ80" s="68"/>
      <c r="PA80" s="68"/>
      <c r="PB80" s="68"/>
      <c r="PC80" s="68"/>
      <c r="PD80" s="68"/>
      <c r="PE80" s="68"/>
      <c r="PF80" s="68"/>
      <c r="PG80" s="68"/>
      <c r="PH80" s="68"/>
      <c r="PI80" s="68"/>
      <c r="PJ80" s="68"/>
      <c r="PK80" s="68"/>
      <c r="PL80" s="68"/>
      <c r="PM80" s="68"/>
      <c r="PN80" s="68"/>
      <c r="PO80" s="68"/>
      <c r="PP80" s="68"/>
      <c r="PQ80" s="68"/>
      <c r="PR80" s="68"/>
      <c r="PS80" s="68"/>
      <c r="PT80" s="68"/>
      <c r="PU80" s="68"/>
      <c r="PV80" s="68"/>
      <c r="PW80" s="68"/>
      <c r="PX80" s="68"/>
      <c r="PY80" s="68"/>
      <c r="PZ80" s="68"/>
      <c r="QA80" s="68"/>
      <c r="QB80" s="68"/>
      <c r="QC80" s="68"/>
      <c r="QD80" s="68"/>
      <c r="QE80" s="68"/>
      <c r="QF80" s="68"/>
      <c r="QG80" s="68"/>
      <c r="QH80" s="68"/>
      <c r="QI80" s="68"/>
      <c r="QJ80" s="68"/>
      <c r="QK80" s="68"/>
      <c r="QL80" s="68"/>
      <c r="QM80" s="68"/>
      <c r="QN80" s="68"/>
      <c r="QO80" s="68"/>
      <c r="QP80" s="68"/>
      <c r="QQ80" s="68"/>
      <c r="QR80" s="68"/>
      <c r="QS80" s="68"/>
      <c r="QT80" s="68"/>
      <c r="QU80" s="68"/>
      <c r="QV80" s="68"/>
      <c r="QW80" s="68"/>
      <c r="QX80" s="68"/>
      <c r="QY80" s="68"/>
      <c r="QZ80" s="68"/>
      <c r="RA80" s="68"/>
      <c r="RB80" s="68"/>
      <c r="RC80" s="68"/>
      <c r="RD80" s="68"/>
      <c r="RE80" s="68"/>
      <c r="RF80" s="68"/>
      <c r="RG80" s="68"/>
      <c r="RH80" s="68"/>
      <c r="RI80" s="68"/>
      <c r="RJ80" s="68"/>
      <c r="RK80" s="68"/>
      <c r="RL80" s="68"/>
      <c r="RM80" s="68"/>
      <c r="RN80" s="68"/>
      <c r="RO80" s="68"/>
      <c r="RP80" s="68"/>
      <c r="RQ80" s="68"/>
      <c r="RR80" s="68"/>
      <c r="RS80" s="68"/>
      <c r="RT80" s="68"/>
      <c r="RU80" s="68"/>
      <c r="RV80" s="68"/>
      <c r="RW80" s="68"/>
      <c r="RX80" s="68"/>
      <c r="RY80" s="68"/>
      <c r="RZ80" s="68"/>
      <c r="SA80" s="68"/>
      <c r="SB80" s="68"/>
      <c r="SC80" s="68"/>
      <c r="SD80" s="68"/>
      <c r="SE80" s="68"/>
      <c r="SF80" s="68"/>
      <c r="SG80" s="68"/>
      <c r="SH80" s="68"/>
      <c r="SI80" s="68"/>
      <c r="SJ80" s="68"/>
      <c r="SK80" s="68"/>
      <c r="SL80" s="68"/>
      <c r="SM80" s="68"/>
      <c r="SN80" s="68"/>
      <c r="SO80" s="68"/>
      <c r="SP80" s="68"/>
      <c r="SQ80" s="68"/>
      <c r="SR80" s="68"/>
      <c r="SS80" s="68"/>
      <c r="ST80" s="68"/>
      <c r="SU80" s="68"/>
      <c r="SV80" s="68"/>
      <c r="SW80" s="68"/>
      <c r="SX80" s="68"/>
      <c r="SY80" s="68"/>
      <c r="SZ80" s="68"/>
      <c r="TA80" s="68"/>
      <c r="TB80" s="68"/>
      <c r="TC80" s="68"/>
      <c r="TD80" s="68"/>
      <c r="TE80" s="68"/>
      <c r="TF80" s="68"/>
      <c r="TG80" s="68"/>
      <c r="TH80" s="68"/>
      <c r="TI80" s="68"/>
      <c r="TJ80" s="68"/>
      <c r="TK80" s="68"/>
      <c r="TL80" s="68"/>
      <c r="TM80" s="68"/>
      <c r="TN80" s="68"/>
      <c r="TO80" s="68"/>
      <c r="TP80" s="68"/>
      <c r="TQ80" s="68"/>
      <c r="TR80" s="68"/>
      <c r="TS80" s="68"/>
      <c r="TT80" s="68"/>
      <c r="TU80" s="68"/>
      <c r="TV80" s="68"/>
      <c r="TW80" s="68"/>
      <c r="TX80" s="68"/>
      <c r="TY80" s="68"/>
      <c r="TZ80" s="68"/>
      <c r="UA80" s="68"/>
      <c r="UB80" s="68"/>
      <c r="UC80" s="68"/>
      <c r="UD80" s="68"/>
      <c r="UE80" s="68"/>
      <c r="UF80" s="68"/>
      <c r="UG80" s="68"/>
      <c r="UH80" s="68"/>
      <c r="UI80" s="68"/>
      <c r="UJ80" s="68"/>
      <c r="UK80" s="68"/>
      <c r="UL80" s="68"/>
      <c r="UM80" s="68"/>
      <c r="UN80" s="68"/>
      <c r="UO80" s="68"/>
      <c r="UP80" s="68"/>
      <c r="UQ80" s="68"/>
      <c r="UR80" s="68"/>
      <c r="US80" s="68"/>
      <c r="UT80" s="68"/>
      <c r="UU80" s="68"/>
      <c r="UV80" s="68"/>
      <c r="UW80" s="68"/>
      <c r="UX80" s="68"/>
      <c r="UY80" s="68"/>
      <c r="UZ80" s="68"/>
      <c r="VA80" s="68"/>
      <c r="VB80" s="68"/>
      <c r="VC80" s="68"/>
      <c r="VD80" s="68"/>
      <c r="VE80" s="68"/>
      <c r="VF80" s="68"/>
      <c r="VG80" s="68"/>
      <c r="VH80" s="68"/>
      <c r="VI80" s="68"/>
      <c r="VJ80" s="68"/>
      <c r="VK80" s="68"/>
      <c r="VL80" s="68"/>
      <c r="VM80" s="68"/>
      <c r="VN80" s="68"/>
      <c r="VO80" s="68"/>
      <c r="VP80" s="68"/>
      <c r="VQ80" s="68"/>
      <c r="VR80" s="68"/>
      <c r="VS80" s="68"/>
      <c r="VT80" s="68"/>
      <c r="VU80" s="68"/>
      <c r="VV80" s="68"/>
      <c r="VW80" s="68"/>
      <c r="VX80" s="68"/>
      <c r="VY80" s="68"/>
      <c r="VZ80" s="68"/>
      <c r="WA80" s="68"/>
      <c r="WB80" s="68"/>
      <c r="WC80" s="68"/>
      <c r="WD80" s="68"/>
      <c r="WE80" s="68"/>
      <c r="WF80" s="68"/>
      <c r="WG80" s="68"/>
      <c r="WH80" s="68"/>
      <c r="WI80" s="68"/>
      <c r="WJ80" s="68"/>
      <c r="WK80" s="68"/>
      <c r="WL80" s="68"/>
      <c r="WM80" s="68"/>
      <c r="WN80" s="68"/>
      <c r="WO80" s="68"/>
      <c r="WP80" s="68"/>
      <c r="WQ80" s="68"/>
      <c r="WR80" s="68"/>
      <c r="WS80" s="68"/>
      <c r="WT80" s="68"/>
      <c r="WU80" s="68"/>
      <c r="WV80" s="68"/>
      <c r="WW80" s="68"/>
      <c r="WX80" s="68"/>
      <c r="WY80" s="68"/>
      <c r="WZ80" s="68"/>
      <c r="XA80" s="68"/>
      <c r="XB80" s="68"/>
      <c r="XC80" s="68"/>
      <c r="XD80" s="68"/>
      <c r="XE80" s="68"/>
      <c r="XF80" s="68"/>
      <c r="XG80" s="68"/>
      <c r="XH80" s="68"/>
      <c r="XI80" s="68"/>
      <c r="XJ80" s="68"/>
      <c r="XK80" s="68"/>
      <c r="XL80" s="68"/>
      <c r="XM80" s="68"/>
      <c r="XN80" s="68"/>
      <c r="XO80" s="68"/>
      <c r="XP80" s="68"/>
      <c r="XQ80" s="68"/>
      <c r="XR80" s="68"/>
      <c r="XS80" s="68"/>
      <c r="XT80" s="68"/>
      <c r="XU80" s="68"/>
      <c r="XV80" s="68"/>
      <c r="XW80" s="68"/>
      <c r="XX80" s="68"/>
      <c r="XY80" s="68"/>
      <c r="XZ80" s="68"/>
      <c r="YA80" s="68"/>
      <c r="YB80" s="68"/>
      <c r="YC80" s="68"/>
      <c r="YD80" s="68"/>
      <c r="YE80" s="68"/>
      <c r="YF80" s="68"/>
      <c r="YG80" s="68"/>
      <c r="YH80" s="68"/>
      <c r="YI80" s="68"/>
      <c r="YJ80" s="68"/>
      <c r="YK80" s="68"/>
      <c r="YL80" s="68"/>
      <c r="YM80" s="68"/>
      <c r="YN80" s="68"/>
      <c r="YO80" s="68"/>
      <c r="YP80" s="68"/>
      <c r="YQ80" s="68"/>
      <c r="YR80" s="68"/>
      <c r="YS80" s="68"/>
      <c r="YT80" s="68"/>
      <c r="YU80" s="68"/>
      <c r="YV80" s="68"/>
      <c r="YW80" s="68"/>
      <c r="YX80" s="68"/>
      <c r="YY80" s="68"/>
      <c r="YZ80" s="68"/>
      <c r="ZA80" s="68"/>
      <c r="ZB80" s="68"/>
      <c r="ZC80" s="68"/>
      <c r="ZD80" s="68"/>
      <c r="ZE80" s="68"/>
      <c r="ZF80" s="68"/>
      <c r="ZG80" s="68"/>
      <c r="ZH80" s="68"/>
      <c r="ZI80" s="68"/>
      <c r="ZJ80" s="68"/>
      <c r="ZK80" s="68"/>
      <c r="ZL80" s="68"/>
      <c r="ZM80" s="68"/>
      <c r="ZN80" s="68"/>
      <c r="ZO80" s="68"/>
      <c r="ZP80" s="68"/>
      <c r="ZQ80" s="68"/>
      <c r="ZR80" s="68"/>
      <c r="ZS80" s="68"/>
      <c r="ZT80" s="68"/>
      <c r="ZU80" s="68"/>
      <c r="ZV80" s="68"/>
      <c r="ZW80" s="68"/>
      <c r="ZX80" s="68"/>
      <c r="ZY80" s="68"/>
      <c r="ZZ80" s="68"/>
      <c r="AAA80" s="68"/>
      <c r="AAB80" s="68"/>
      <c r="AAC80" s="68"/>
      <c r="AAD80" s="68"/>
      <c r="AAE80" s="68"/>
      <c r="AAF80" s="68"/>
      <c r="AAG80" s="68"/>
      <c r="AAH80" s="68"/>
      <c r="AAI80" s="68"/>
      <c r="AAJ80" s="68"/>
      <c r="AAK80" s="68"/>
      <c r="AAL80" s="68"/>
      <c r="AAM80" s="68"/>
      <c r="AAN80" s="68"/>
      <c r="AAO80" s="68"/>
      <c r="AAP80" s="68"/>
      <c r="AAQ80" s="68"/>
      <c r="AAR80" s="68"/>
      <c r="AAS80" s="68"/>
      <c r="AAT80" s="68"/>
      <c r="AAU80" s="68"/>
      <c r="AAV80" s="68"/>
      <c r="AAW80" s="68"/>
      <c r="AAX80" s="68"/>
      <c r="AAY80" s="68"/>
      <c r="AAZ80" s="68"/>
      <c r="ABA80" s="68"/>
      <c r="ABB80" s="68"/>
      <c r="ABC80" s="68"/>
      <c r="ABD80" s="68"/>
      <c r="ABE80" s="68"/>
      <c r="ABF80" s="68"/>
      <c r="ABG80" s="68"/>
      <c r="ABH80" s="68"/>
      <c r="ABI80" s="68"/>
      <c r="ABJ80" s="68"/>
      <c r="ABK80" s="68"/>
      <c r="ABL80" s="68"/>
      <c r="ABM80" s="68"/>
      <c r="ABN80" s="68"/>
      <c r="ABO80" s="68"/>
      <c r="ABP80" s="68"/>
      <c r="ABQ80" s="68"/>
      <c r="ABR80" s="68"/>
      <c r="ABS80" s="68"/>
      <c r="ABT80" s="68"/>
      <c r="ABU80" s="68"/>
      <c r="ABV80" s="68"/>
      <c r="ABW80" s="68"/>
      <c r="ABX80" s="68"/>
      <c r="ABY80" s="68"/>
      <c r="ABZ80" s="68"/>
      <c r="ACA80" s="68"/>
      <c r="ACB80" s="68"/>
      <c r="ACC80" s="68"/>
      <c r="ACD80" s="68"/>
      <c r="ACE80" s="68"/>
      <c r="ACF80" s="68"/>
      <c r="ACG80" s="68"/>
      <c r="ACH80" s="68"/>
      <c r="ACI80" s="68"/>
      <c r="ACJ80" s="68"/>
      <c r="ACK80" s="68"/>
      <c r="ACL80" s="68"/>
      <c r="ACM80" s="68"/>
      <c r="ACN80" s="68"/>
      <c r="ACO80" s="68"/>
      <c r="ACP80" s="68"/>
      <c r="ACQ80" s="68"/>
      <c r="ACR80" s="68"/>
      <c r="ACS80" s="68"/>
      <c r="ACT80" s="68"/>
      <c r="ACU80" s="68"/>
      <c r="ACV80" s="68"/>
      <c r="ACW80" s="68"/>
      <c r="ACX80" s="68"/>
      <c r="ACY80" s="68"/>
      <c r="ACZ80" s="68"/>
      <c r="ADA80" s="68"/>
      <c r="ADB80" s="68"/>
      <c r="ADC80" s="68"/>
      <c r="ADD80" s="68"/>
      <c r="ADE80" s="68"/>
      <c r="ADF80" s="68"/>
      <c r="ADG80" s="68"/>
      <c r="ADH80" s="68"/>
      <c r="ADI80" s="68"/>
      <c r="ADJ80" s="68"/>
      <c r="ADK80" s="68"/>
      <c r="ADL80" s="68"/>
      <c r="ADM80" s="68"/>
      <c r="ADN80" s="68"/>
      <c r="ADO80" s="68"/>
      <c r="ADP80" s="68"/>
      <c r="ADQ80" s="68"/>
      <c r="ADR80" s="68"/>
      <c r="ADS80" s="68"/>
      <c r="ADT80" s="68"/>
      <c r="ADU80" s="68"/>
      <c r="ADV80" s="68"/>
      <c r="ADW80" s="68"/>
      <c r="ADX80" s="68"/>
      <c r="ADY80" s="68"/>
      <c r="ADZ80" s="68"/>
      <c r="AEA80" s="68"/>
      <c r="AEB80" s="68"/>
      <c r="AEC80" s="68"/>
      <c r="AED80" s="68"/>
      <c r="AEE80" s="68"/>
      <c r="AEF80" s="68"/>
      <c r="AEG80" s="68"/>
      <c r="AEH80" s="68"/>
      <c r="AEI80" s="68"/>
      <c r="AEJ80" s="68"/>
      <c r="AEK80" s="68"/>
      <c r="AEL80" s="68"/>
      <c r="AEM80" s="68"/>
      <c r="AEN80" s="68"/>
      <c r="AEO80" s="68"/>
      <c r="AEP80" s="68"/>
      <c r="AEQ80" s="68"/>
      <c r="AER80" s="68"/>
      <c r="AES80" s="68"/>
      <c r="AET80" s="68"/>
      <c r="AEU80" s="68"/>
      <c r="AEV80" s="68"/>
      <c r="AEW80" s="68"/>
      <c r="AEX80" s="68"/>
      <c r="AEY80" s="68"/>
      <c r="AEZ80" s="68"/>
      <c r="AFA80" s="68"/>
      <c r="AFB80" s="68"/>
      <c r="AFC80" s="68"/>
      <c r="AFD80" s="68"/>
      <c r="AFE80" s="68"/>
      <c r="AFF80" s="68"/>
      <c r="AFG80" s="68"/>
      <c r="AFH80" s="68"/>
      <c r="AFI80" s="68"/>
      <c r="AFJ80" s="68"/>
      <c r="AFK80" s="68"/>
      <c r="AFL80" s="68"/>
      <c r="AFM80" s="68"/>
      <c r="AFN80" s="68"/>
      <c r="AFO80" s="68"/>
      <c r="AFP80" s="68"/>
      <c r="AFQ80" s="68"/>
      <c r="AFR80" s="68"/>
      <c r="AFS80" s="68"/>
      <c r="AFT80" s="68"/>
      <c r="AFU80" s="68"/>
      <c r="AFV80" s="68"/>
      <c r="AFW80" s="68"/>
      <c r="AFX80" s="68"/>
      <c r="AFY80" s="68"/>
      <c r="AFZ80" s="68"/>
      <c r="AGA80" s="68"/>
      <c r="AGB80" s="68"/>
      <c r="AGC80" s="68"/>
      <c r="AGD80" s="68"/>
      <c r="AGE80" s="68"/>
      <c r="AGF80" s="68"/>
      <c r="AGG80" s="68"/>
      <c r="AGH80" s="68"/>
      <c r="AGI80" s="68"/>
      <c r="AGJ80" s="68"/>
      <c r="AGK80" s="68"/>
      <c r="AGL80" s="68"/>
      <c r="AGM80" s="68"/>
      <c r="AGN80" s="68"/>
      <c r="AGO80" s="68"/>
      <c r="AGP80" s="68"/>
      <c r="AGQ80" s="68"/>
      <c r="AGR80" s="68"/>
      <c r="AGS80" s="68"/>
      <c r="AGT80" s="68"/>
      <c r="AGU80" s="68"/>
      <c r="AGV80" s="68"/>
      <c r="AGW80" s="68"/>
      <c r="AGX80" s="68"/>
      <c r="AGY80" s="68"/>
      <c r="AGZ80" s="68"/>
      <c r="AHA80" s="68"/>
      <c r="AHB80" s="68"/>
      <c r="AHC80" s="68"/>
      <c r="AHD80" s="68"/>
      <c r="AHE80" s="68"/>
      <c r="AHF80" s="68"/>
      <c r="AHG80" s="68"/>
      <c r="AHH80" s="68"/>
      <c r="AHI80" s="68"/>
      <c r="AHJ80" s="68"/>
      <c r="AHK80" s="68"/>
      <c r="AHL80" s="68"/>
      <c r="AHM80" s="68"/>
      <c r="AHN80" s="68"/>
      <c r="AHO80" s="68"/>
      <c r="AHP80" s="68"/>
      <c r="AHQ80" s="68"/>
      <c r="AHR80" s="68"/>
      <c r="AHS80" s="68"/>
      <c r="AHT80" s="68"/>
      <c r="AHU80" s="68"/>
      <c r="AHV80" s="68"/>
      <c r="AHW80" s="68"/>
      <c r="AHX80" s="68"/>
      <c r="AHY80" s="68"/>
      <c r="AHZ80" s="68"/>
      <c r="AIA80" s="68"/>
      <c r="AIB80" s="68"/>
      <c r="AIC80" s="68"/>
      <c r="AID80" s="68"/>
      <c r="AIE80" s="68"/>
      <c r="AIF80" s="68"/>
      <c r="AIG80" s="68"/>
      <c r="AIH80" s="68"/>
      <c r="AII80" s="68"/>
      <c r="AIJ80" s="68"/>
      <c r="AIK80" s="68"/>
      <c r="AIL80" s="68"/>
      <c r="AIM80" s="68"/>
      <c r="AIN80" s="68"/>
      <c r="AIO80" s="68"/>
      <c r="AIP80" s="68"/>
      <c r="AIQ80" s="68"/>
      <c r="AIR80" s="68"/>
      <c r="AIS80" s="68"/>
      <c r="AIT80" s="68"/>
      <c r="AIU80" s="68"/>
      <c r="AIV80" s="68"/>
      <c r="AIW80" s="68"/>
      <c r="AIX80" s="68"/>
      <c r="AIY80" s="68"/>
      <c r="AIZ80" s="68"/>
      <c r="AJA80" s="68"/>
      <c r="AJB80" s="68"/>
      <c r="AJC80" s="68"/>
      <c r="AJD80" s="68"/>
      <c r="AJE80" s="68"/>
      <c r="AJF80" s="68"/>
      <c r="AJG80" s="68"/>
      <c r="AJH80" s="68"/>
      <c r="AJI80" s="68"/>
      <c r="AJJ80" s="68"/>
      <c r="AJK80" s="68"/>
      <c r="AJL80" s="68"/>
      <c r="AJM80" s="68"/>
      <c r="AJN80" s="68"/>
      <c r="AJO80" s="68"/>
      <c r="AJP80" s="68"/>
      <c r="AJQ80" s="68"/>
      <c r="AJR80" s="68"/>
      <c r="AJS80" s="68"/>
      <c r="AJT80" s="68"/>
      <c r="AJU80" s="68"/>
      <c r="AJV80" s="68"/>
      <c r="AJW80" s="68"/>
      <c r="AJX80" s="68"/>
      <c r="AJY80" s="68"/>
      <c r="AJZ80" s="68"/>
      <c r="AKA80" s="68"/>
      <c r="AKB80" s="68"/>
      <c r="AKC80" s="68"/>
      <c r="AKD80" s="68"/>
      <c r="AKE80" s="68"/>
      <c r="AKF80" s="68"/>
      <c r="AKG80" s="68"/>
      <c r="AKH80" s="68"/>
      <c r="AKI80" s="68"/>
      <c r="AKJ80" s="68"/>
      <c r="AKK80" s="68"/>
      <c r="AKL80" s="68"/>
      <c r="AKM80" s="68"/>
      <c r="AKN80" s="68"/>
      <c r="AKO80" s="68"/>
      <c r="AKP80" s="68"/>
      <c r="AKQ80" s="68"/>
      <c r="AKR80" s="68"/>
      <c r="AKS80" s="68"/>
      <c r="AKT80" s="68"/>
      <c r="AKU80" s="68"/>
      <c r="AKV80" s="68"/>
      <c r="AKW80" s="68"/>
      <c r="AKX80" s="68"/>
      <c r="AKY80" s="68"/>
      <c r="AKZ80" s="68"/>
      <c r="ALA80" s="68"/>
      <c r="ALB80" s="68"/>
      <c r="ALC80" s="68"/>
      <c r="ALD80" s="68"/>
      <c r="ALE80" s="68"/>
      <c r="ALF80" s="68"/>
      <c r="ALG80" s="68"/>
      <c r="ALH80" s="68"/>
      <c r="ALI80" s="68"/>
      <c r="ALJ80" s="68"/>
      <c r="ALK80" s="68"/>
      <c r="ALL80" s="68"/>
      <c r="ALM80" s="68"/>
      <c r="ALN80" s="68"/>
      <c r="ALO80" s="68"/>
      <c r="ALP80" s="68"/>
      <c r="ALQ80" s="68"/>
      <c r="ALR80" s="68"/>
      <c r="ALS80" s="68"/>
      <c r="ALT80" s="68"/>
      <c r="ALU80" s="68"/>
      <c r="ALV80" s="68"/>
      <c r="ALW80" s="68"/>
      <c r="ALX80" s="68"/>
      <c r="ALY80" s="68"/>
      <c r="ALZ80" s="68"/>
      <c r="AMA80" s="68"/>
      <c r="AMB80" s="68"/>
      <c r="AMC80" s="68"/>
      <c r="AMD80" s="68"/>
      <c r="AME80" s="68"/>
      <c r="AMF80" s="68"/>
      <c r="AMG80" s="68"/>
      <c r="AMH80" s="68"/>
      <c r="AMI80" s="68"/>
      <c r="AMJ80" s="68"/>
      <c r="AMK80" s="68"/>
      <c r="AML80" s="68"/>
      <c r="AMM80" s="68"/>
      <c r="AMN80" s="68"/>
      <c r="AMO80" s="68"/>
      <c r="AMP80" s="68"/>
      <c r="AMQ80" s="68"/>
      <c r="AMR80" s="68"/>
      <c r="AMS80" s="68"/>
      <c r="AMT80" s="68"/>
      <c r="AMU80" s="68"/>
      <c r="AMV80" s="68"/>
      <c r="AMW80" s="68"/>
      <c r="AMX80" s="68"/>
      <c r="AMY80" s="68"/>
      <c r="AMZ80" s="68"/>
      <c r="ANA80" s="68"/>
      <c r="ANB80" s="68"/>
      <c r="ANC80" s="68"/>
      <c r="AND80" s="68"/>
      <c r="ANE80" s="68"/>
      <c r="ANF80" s="68"/>
      <c r="ANG80" s="68"/>
      <c r="ANH80" s="68"/>
      <c r="ANI80" s="68"/>
      <c r="ANJ80" s="68"/>
      <c r="ANK80" s="68"/>
      <c r="ANL80" s="68"/>
      <c r="ANM80" s="68"/>
      <c r="ANN80" s="68"/>
      <c r="ANO80" s="68"/>
      <c r="ANP80" s="68"/>
      <c r="ANQ80" s="68"/>
      <c r="ANR80" s="68"/>
      <c r="ANS80" s="68"/>
      <c r="ANT80" s="68"/>
      <c r="ANU80" s="68"/>
      <c r="ANV80" s="68"/>
      <c r="ANW80" s="68"/>
      <c r="ANX80" s="68"/>
      <c r="ANY80" s="68"/>
      <c r="ANZ80" s="68"/>
      <c r="AOA80" s="68"/>
      <c r="AOB80" s="68"/>
      <c r="AOC80" s="68"/>
      <c r="AOD80" s="68"/>
      <c r="AOE80" s="68"/>
      <c r="AOF80" s="68"/>
      <c r="AOG80" s="68"/>
      <c r="AOH80" s="68"/>
      <c r="AOI80" s="68"/>
      <c r="AOJ80" s="68"/>
      <c r="AOK80" s="68"/>
      <c r="AOL80" s="68"/>
      <c r="AOM80" s="68"/>
      <c r="AON80" s="68"/>
      <c r="AOO80" s="68"/>
      <c r="AOP80" s="68"/>
      <c r="AOQ80" s="68"/>
      <c r="AOR80" s="68"/>
      <c r="AOS80" s="68"/>
      <c r="AOT80" s="68"/>
      <c r="AOU80" s="68"/>
      <c r="AOV80" s="68"/>
      <c r="AOW80" s="68"/>
      <c r="AOX80" s="68"/>
      <c r="AOY80" s="68"/>
      <c r="AOZ80" s="68"/>
      <c r="APA80" s="68"/>
      <c r="APB80" s="68"/>
      <c r="APC80" s="68"/>
      <c r="APD80" s="68"/>
      <c r="APE80" s="68"/>
      <c r="APF80" s="68"/>
      <c r="APG80" s="68"/>
      <c r="APH80" s="68"/>
      <c r="API80" s="68"/>
      <c r="APJ80" s="68"/>
      <c r="APK80" s="68"/>
      <c r="APL80" s="68"/>
      <c r="APM80" s="68"/>
      <c r="APN80" s="68"/>
      <c r="APO80" s="68"/>
      <c r="APP80" s="68"/>
      <c r="APQ80" s="68"/>
      <c r="APR80" s="68"/>
      <c r="APS80" s="68"/>
      <c r="APT80" s="68"/>
      <c r="APU80" s="68"/>
      <c r="APV80" s="68"/>
      <c r="APW80" s="68"/>
      <c r="APX80" s="68"/>
      <c r="APY80" s="68"/>
      <c r="APZ80" s="68"/>
      <c r="AQA80" s="68"/>
      <c r="AQB80" s="68"/>
      <c r="AQC80" s="68"/>
      <c r="AQD80" s="68"/>
      <c r="AQE80" s="68"/>
      <c r="AQF80" s="68"/>
      <c r="AQG80" s="68"/>
      <c r="AQH80" s="68"/>
      <c r="AQI80" s="68"/>
      <c r="AQJ80" s="68"/>
      <c r="AQK80" s="68"/>
      <c r="AQL80" s="68"/>
      <c r="AQM80" s="68"/>
      <c r="AQN80" s="68"/>
      <c r="AQO80" s="68"/>
      <c r="AQP80" s="68"/>
      <c r="AQQ80" s="68"/>
      <c r="AQR80" s="68"/>
      <c r="AQS80" s="68"/>
      <c r="AQT80" s="68"/>
      <c r="AQU80" s="68"/>
      <c r="AQV80" s="68"/>
      <c r="AQW80" s="68"/>
      <c r="AQX80" s="68"/>
      <c r="AQY80" s="68"/>
      <c r="AQZ80" s="68"/>
      <c r="ARA80" s="68"/>
      <c r="ARB80" s="68"/>
      <c r="ARC80" s="68"/>
      <c r="ARD80" s="68"/>
      <c r="ARE80" s="68"/>
      <c r="ARF80" s="68"/>
      <c r="ARG80" s="68"/>
      <c r="ARH80" s="68"/>
      <c r="ARI80" s="68"/>
      <c r="ARJ80" s="68"/>
      <c r="ARK80" s="68"/>
      <c r="ARL80" s="68"/>
      <c r="ARM80" s="68"/>
      <c r="ARN80" s="68"/>
      <c r="ARO80" s="68"/>
      <c r="ARP80" s="68"/>
      <c r="ARQ80" s="68"/>
      <c r="ARR80" s="68"/>
      <c r="ARS80" s="68"/>
      <c r="ART80" s="68"/>
      <c r="ARU80" s="68"/>
      <c r="ARV80" s="68"/>
      <c r="ARW80" s="68"/>
      <c r="ARX80" s="68"/>
      <c r="ARY80" s="68"/>
      <c r="ARZ80" s="68"/>
      <c r="ASA80" s="68"/>
      <c r="ASB80" s="68"/>
      <c r="ASC80" s="68"/>
      <c r="ASD80" s="68"/>
      <c r="ASE80" s="68"/>
      <c r="ASF80" s="68"/>
      <c r="ASG80" s="68"/>
      <c r="ASH80" s="68"/>
      <c r="ASI80" s="68"/>
      <c r="ASJ80" s="68"/>
      <c r="ASK80" s="68"/>
      <c r="ASL80" s="68"/>
      <c r="ASM80" s="68"/>
      <c r="ASN80" s="68"/>
      <c r="ASO80" s="68"/>
      <c r="ASP80" s="68"/>
      <c r="ASQ80" s="68"/>
      <c r="ASR80" s="68"/>
      <c r="ASS80" s="68"/>
      <c r="AST80" s="68"/>
      <c r="ASU80" s="68"/>
      <c r="ASV80" s="68"/>
      <c r="ASW80" s="68"/>
      <c r="ASX80" s="68"/>
      <c r="ASY80" s="68"/>
      <c r="ASZ80" s="68"/>
      <c r="ATA80" s="68"/>
      <c r="ATB80" s="68"/>
      <c r="ATC80" s="68"/>
      <c r="ATD80" s="68"/>
      <c r="ATE80" s="68"/>
      <c r="ATF80" s="68"/>
      <c r="ATG80" s="68"/>
      <c r="ATH80" s="68"/>
      <c r="ATI80" s="68"/>
      <c r="ATJ80" s="68"/>
      <c r="ATK80" s="68"/>
      <c r="ATL80" s="68"/>
      <c r="ATM80" s="68"/>
      <c r="ATN80" s="68"/>
      <c r="ATO80" s="68"/>
      <c r="ATP80" s="68"/>
      <c r="ATQ80" s="68"/>
      <c r="ATR80" s="68"/>
      <c r="ATS80" s="68"/>
      <c r="ATT80" s="68"/>
      <c r="ATU80" s="68"/>
      <c r="ATV80" s="68"/>
      <c r="ATW80" s="68"/>
      <c r="ATX80" s="68"/>
      <c r="ATY80" s="68"/>
      <c r="ATZ80" s="68"/>
      <c r="AUA80" s="68"/>
      <c r="AUB80" s="68"/>
      <c r="AUC80" s="68"/>
      <c r="AUD80" s="68"/>
      <c r="AUE80" s="68"/>
      <c r="AUF80" s="68"/>
      <c r="AUG80" s="68"/>
      <c r="AUH80" s="68"/>
      <c r="AUI80" s="68"/>
      <c r="AUJ80" s="68"/>
      <c r="AUK80" s="68"/>
      <c r="AUL80" s="68"/>
      <c r="AUM80" s="68"/>
      <c r="AUN80" s="68"/>
      <c r="AUO80" s="68"/>
      <c r="AUP80" s="68"/>
      <c r="AUQ80" s="68"/>
      <c r="AUR80" s="68"/>
      <c r="AUS80" s="68"/>
      <c r="AUT80" s="68"/>
      <c r="AUU80" s="68"/>
      <c r="AUV80" s="68"/>
      <c r="AUW80" s="68"/>
      <c r="AUX80" s="68"/>
      <c r="AUY80" s="68"/>
      <c r="AUZ80" s="68"/>
      <c r="AVA80" s="68"/>
      <c r="AVB80" s="68"/>
      <c r="AVC80" s="68"/>
      <c r="AVD80" s="68"/>
      <c r="AVE80" s="68"/>
      <c r="AVF80" s="68"/>
      <c r="AVG80" s="68"/>
      <c r="AVH80" s="68"/>
      <c r="AVI80" s="68"/>
      <c r="AVJ80" s="68"/>
      <c r="AVK80" s="68"/>
      <c r="AVL80" s="68"/>
      <c r="AVM80" s="68"/>
      <c r="AVN80" s="68"/>
      <c r="AVO80" s="68"/>
      <c r="AVP80" s="68"/>
      <c r="AVQ80" s="68"/>
      <c r="AVR80" s="68"/>
      <c r="AVS80" s="68"/>
      <c r="AVT80" s="68"/>
      <c r="AVU80" s="68"/>
      <c r="AVV80" s="68"/>
      <c r="AVW80" s="68"/>
      <c r="AVX80" s="68"/>
      <c r="AVY80" s="68"/>
      <c r="AVZ80" s="68"/>
      <c r="AWA80" s="68"/>
      <c r="AWB80" s="68"/>
      <c r="AWC80" s="68"/>
      <c r="AWD80" s="68"/>
      <c r="AWE80" s="68"/>
      <c r="AWF80" s="68"/>
      <c r="AWG80" s="68"/>
      <c r="AWH80" s="68"/>
      <c r="AWI80" s="68"/>
      <c r="AWJ80" s="68"/>
      <c r="AWK80" s="68"/>
      <c r="AWL80" s="68"/>
      <c r="AWM80" s="68"/>
      <c r="AWN80" s="68"/>
      <c r="AWO80" s="68"/>
      <c r="AWP80" s="68"/>
      <c r="AWQ80" s="68"/>
      <c r="AWR80" s="68"/>
      <c r="AWS80" s="68"/>
      <c r="AWT80" s="68"/>
      <c r="AWU80" s="68"/>
      <c r="AWV80" s="68"/>
      <c r="AWW80" s="68"/>
      <c r="AWX80" s="68"/>
      <c r="AWY80" s="68"/>
      <c r="AWZ80" s="68"/>
      <c r="AXA80" s="68"/>
      <c r="AXB80" s="68"/>
      <c r="AXC80" s="68"/>
      <c r="AXD80" s="68"/>
      <c r="AXE80" s="68"/>
      <c r="AXF80" s="68"/>
      <c r="AXG80" s="68"/>
      <c r="AXH80" s="68"/>
      <c r="AXI80" s="68"/>
      <c r="AXJ80" s="68"/>
      <c r="AXK80" s="68"/>
      <c r="AXL80" s="68"/>
      <c r="AXM80" s="68"/>
      <c r="AXN80" s="68"/>
      <c r="AXO80" s="68"/>
      <c r="AXP80" s="68"/>
      <c r="AXQ80" s="68"/>
      <c r="AXR80" s="68"/>
      <c r="AXS80" s="68"/>
      <c r="AXT80" s="68"/>
      <c r="AXU80" s="68"/>
      <c r="AXV80" s="68"/>
      <c r="AXW80" s="68"/>
      <c r="AXX80" s="68"/>
      <c r="AXY80" s="68"/>
      <c r="AXZ80" s="68"/>
      <c r="AYA80" s="68"/>
      <c r="AYB80" s="68"/>
      <c r="AYC80" s="68"/>
      <c r="AYD80" s="68"/>
      <c r="AYE80" s="68"/>
      <c r="AYF80" s="68"/>
      <c r="AYG80" s="68"/>
      <c r="AYH80" s="68"/>
      <c r="AYI80" s="68"/>
      <c r="AYJ80" s="68"/>
      <c r="AYK80" s="68"/>
      <c r="AYL80" s="68"/>
      <c r="AYM80" s="68"/>
      <c r="AYN80" s="68"/>
      <c r="AYO80" s="68"/>
      <c r="AYP80" s="68"/>
      <c r="AYQ80" s="68"/>
      <c r="AYR80" s="68"/>
      <c r="AYS80" s="68"/>
      <c r="AYT80" s="68"/>
      <c r="AYU80" s="68"/>
      <c r="AYV80" s="68"/>
      <c r="AYW80" s="68"/>
      <c r="AYX80" s="68"/>
      <c r="AYY80" s="68"/>
      <c r="AYZ80" s="68"/>
      <c r="AZA80" s="68"/>
      <c r="AZB80" s="68"/>
      <c r="AZC80" s="68"/>
      <c r="AZD80" s="68"/>
      <c r="AZE80" s="68"/>
      <c r="AZF80" s="68"/>
      <c r="AZG80" s="68"/>
      <c r="AZH80" s="68"/>
      <c r="AZI80" s="68"/>
      <c r="AZJ80" s="68"/>
      <c r="AZK80" s="68"/>
      <c r="AZL80" s="68"/>
      <c r="AZM80" s="68"/>
      <c r="AZN80" s="68"/>
      <c r="AZO80" s="68"/>
      <c r="AZP80" s="68"/>
      <c r="AZQ80" s="68"/>
      <c r="AZR80" s="68"/>
      <c r="AZS80" s="68"/>
      <c r="AZT80" s="68"/>
      <c r="AZU80" s="68"/>
      <c r="AZV80" s="68"/>
      <c r="AZW80" s="68"/>
      <c r="AZX80" s="68"/>
      <c r="AZY80" s="68"/>
      <c r="AZZ80" s="68"/>
      <c r="BAA80" s="68"/>
      <c r="BAB80" s="68"/>
      <c r="BAC80" s="68"/>
      <c r="BAD80" s="68"/>
      <c r="BAE80" s="68"/>
      <c r="BAF80" s="68"/>
      <c r="BAG80" s="68"/>
      <c r="BAH80" s="68"/>
      <c r="BAI80" s="68"/>
      <c r="BAJ80" s="68"/>
      <c r="BAK80" s="68"/>
      <c r="BAL80" s="68"/>
      <c r="BAM80" s="68"/>
      <c r="BAN80" s="68"/>
      <c r="BAO80" s="68"/>
      <c r="BAP80" s="68"/>
      <c r="BAQ80" s="68"/>
      <c r="BAR80" s="68"/>
      <c r="BAS80" s="68"/>
      <c r="BAT80" s="68"/>
      <c r="BAU80" s="68"/>
      <c r="BAV80" s="68"/>
      <c r="BAW80" s="68"/>
      <c r="BAX80" s="68"/>
      <c r="BAY80" s="68"/>
      <c r="BAZ80" s="68"/>
      <c r="BBA80" s="68"/>
      <c r="BBB80" s="68"/>
      <c r="BBC80" s="68"/>
      <c r="BBD80" s="68"/>
      <c r="BBE80" s="68"/>
      <c r="BBF80" s="68"/>
      <c r="BBG80" s="68"/>
      <c r="BBH80" s="68"/>
      <c r="BBI80" s="68"/>
      <c r="BBJ80" s="68"/>
      <c r="BBK80" s="68"/>
      <c r="BBL80" s="68"/>
      <c r="BBM80" s="68"/>
      <c r="BBN80" s="68"/>
      <c r="BBO80" s="68"/>
      <c r="BBP80" s="68"/>
      <c r="BBQ80" s="68"/>
      <c r="BBR80" s="68"/>
      <c r="BBS80" s="68"/>
      <c r="BBT80" s="68"/>
      <c r="BBU80" s="68"/>
      <c r="BBV80" s="68"/>
      <c r="BBW80" s="68"/>
      <c r="BBX80" s="68"/>
      <c r="BBY80" s="68"/>
      <c r="BBZ80" s="68"/>
      <c r="BCA80" s="68"/>
      <c r="BCB80" s="68"/>
      <c r="BCC80" s="68"/>
      <c r="BCD80" s="68"/>
      <c r="BCE80" s="68"/>
      <c r="BCF80" s="68"/>
      <c r="BCG80" s="68"/>
      <c r="BCH80" s="68"/>
      <c r="BCI80" s="68"/>
      <c r="BCJ80" s="68"/>
      <c r="BCK80" s="68"/>
      <c r="BCL80" s="68"/>
      <c r="BCM80" s="68"/>
      <c r="BCN80" s="68"/>
      <c r="BCO80" s="68"/>
      <c r="BCP80" s="68"/>
      <c r="BCQ80" s="68"/>
      <c r="BCR80" s="68"/>
      <c r="BCS80" s="68"/>
      <c r="BCT80" s="68"/>
      <c r="BCU80" s="68"/>
      <c r="BCV80" s="68"/>
      <c r="BCW80" s="68"/>
      <c r="BCX80" s="68"/>
      <c r="BCY80" s="68"/>
      <c r="BCZ80" s="68"/>
      <c r="BDA80" s="68"/>
      <c r="BDB80" s="68"/>
      <c r="BDC80" s="68"/>
      <c r="BDD80" s="68"/>
      <c r="BDE80" s="68"/>
      <c r="BDF80" s="68"/>
      <c r="BDG80" s="68"/>
      <c r="BDH80" s="68"/>
      <c r="BDI80" s="68"/>
      <c r="BDJ80" s="68"/>
      <c r="BDK80" s="68"/>
      <c r="BDL80" s="68"/>
      <c r="BDM80" s="68"/>
      <c r="BDN80" s="68"/>
      <c r="BDO80" s="68"/>
      <c r="BDP80" s="68"/>
      <c r="BDQ80" s="68"/>
      <c r="BDR80" s="68"/>
      <c r="BDS80" s="68"/>
      <c r="BDT80" s="68"/>
      <c r="BDU80" s="68"/>
      <c r="BDV80" s="68"/>
      <c r="BDW80" s="68"/>
      <c r="BDX80" s="68"/>
      <c r="BDY80" s="68"/>
      <c r="BDZ80" s="68"/>
      <c r="BEA80" s="68"/>
      <c r="BEB80" s="68"/>
      <c r="BEC80" s="68"/>
      <c r="BED80" s="68"/>
      <c r="BEE80" s="68"/>
      <c r="BEF80" s="68"/>
      <c r="BEG80" s="68"/>
      <c r="BEH80" s="68"/>
      <c r="BEI80" s="68"/>
      <c r="BEJ80" s="68"/>
      <c r="BEK80" s="68"/>
      <c r="BEL80" s="68"/>
      <c r="BEM80" s="68"/>
      <c r="BEN80" s="68"/>
      <c r="BEO80" s="68"/>
      <c r="BEP80" s="68"/>
      <c r="BEQ80" s="68"/>
      <c r="BER80" s="68"/>
      <c r="BES80" s="68"/>
      <c r="BET80" s="68"/>
      <c r="BEU80" s="68"/>
      <c r="BEV80" s="68"/>
      <c r="BEW80" s="68"/>
      <c r="BEX80" s="68"/>
      <c r="BEY80" s="68"/>
      <c r="BEZ80" s="68"/>
      <c r="BFA80" s="68"/>
      <c r="BFB80" s="68"/>
      <c r="BFC80" s="68"/>
      <c r="BFD80" s="68"/>
      <c r="BFE80" s="68"/>
      <c r="BFF80" s="68"/>
      <c r="BFG80" s="68"/>
      <c r="BFH80" s="68"/>
      <c r="BFI80" s="68"/>
      <c r="BFJ80" s="68"/>
      <c r="BFK80" s="68"/>
      <c r="BFL80" s="68"/>
      <c r="BFM80" s="68"/>
      <c r="BFN80" s="68"/>
      <c r="BFO80" s="68"/>
      <c r="BFP80" s="68"/>
      <c r="BFQ80" s="68"/>
      <c r="BFR80" s="68"/>
      <c r="BFS80" s="68"/>
      <c r="BFT80" s="68"/>
      <c r="BFU80" s="68"/>
      <c r="BFV80" s="68"/>
      <c r="BFW80" s="68"/>
      <c r="BFX80" s="68"/>
      <c r="BFY80" s="68"/>
      <c r="BFZ80" s="68"/>
      <c r="BGA80" s="68"/>
      <c r="BGB80" s="68"/>
      <c r="BGC80" s="68"/>
      <c r="BGD80" s="68"/>
      <c r="BGE80" s="68"/>
      <c r="BGF80" s="68"/>
      <c r="BGG80" s="68"/>
      <c r="BGH80" s="68"/>
      <c r="BGI80" s="68"/>
      <c r="BGJ80" s="68"/>
      <c r="BGK80" s="68"/>
      <c r="BGL80" s="68"/>
      <c r="BGM80" s="68"/>
      <c r="BGN80" s="68"/>
      <c r="BGO80" s="68"/>
      <c r="BGP80" s="68"/>
      <c r="BGQ80" s="68"/>
      <c r="BGR80" s="68"/>
      <c r="BGS80" s="68"/>
      <c r="BGT80" s="68"/>
      <c r="BGU80" s="68"/>
      <c r="BGV80" s="68"/>
      <c r="BGW80" s="68"/>
      <c r="BGX80" s="68"/>
      <c r="BGY80" s="68"/>
      <c r="BGZ80" s="68"/>
      <c r="BHA80" s="68"/>
      <c r="BHB80" s="68"/>
      <c r="BHC80" s="68"/>
      <c r="BHD80" s="68"/>
      <c r="BHE80" s="68"/>
      <c r="BHF80" s="68"/>
      <c r="BHG80" s="68"/>
      <c r="BHH80" s="68"/>
      <c r="BHI80" s="68"/>
      <c r="BHJ80" s="68"/>
      <c r="BHK80" s="68"/>
      <c r="BHL80" s="68"/>
      <c r="BHM80" s="68"/>
      <c r="BHN80" s="68"/>
      <c r="BHO80" s="68"/>
      <c r="BHP80" s="68"/>
      <c r="BHQ80" s="68"/>
      <c r="BHR80" s="68"/>
      <c r="BHS80" s="68"/>
      <c r="BHT80" s="68"/>
      <c r="BHU80" s="68"/>
      <c r="BHV80" s="68"/>
      <c r="BHW80" s="68"/>
      <c r="BHX80" s="68"/>
      <c r="BHY80" s="68"/>
      <c r="BHZ80" s="68"/>
      <c r="BIA80" s="68"/>
      <c r="BIB80" s="68"/>
      <c r="BIC80" s="68"/>
      <c r="BID80" s="68"/>
      <c r="BIE80" s="68"/>
      <c r="BIF80" s="68"/>
      <c r="BIG80" s="68"/>
      <c r="BIH80" s="68"/>
      <c r="BII80" s="68"/>
      <c r="BIJ80" s="68"/>
      <c r="BIK80" s="68"/>
      <c r="BIL80" s="68"/>
      <c r="BIM80" s="68"/>
      <c r="BIN80" s="68"/>
      <c r="BIO80" s="68"/>
      <c r="BIP80" s="68"/>
      <c r="BIQ80" s="68"/>
      <c r="BIR80" s="68"/>
      <c r="BIS80" s="68"/>
      <c r="BIT80" s="68"/>
      <c r="BIU80" s="68"/>
      <c r="BIV80" s="68"/>
      <c r="BIW80" s="68"/>
      <c r="BIX80" s="68"/>
      <c r="BIY80" s="68"/>
      <c r="BIZ80" s="68"/>
      <c r="BJA80" s="68"/>
      <c r="BJB80" s="68"/>
      <c r="BJC80" s="68"/>
      <c r="BJD80" s="68"/>
      <c r="BJE80" s="68"/>
      <c r="BJF80" s="68"/>
      <c r="BJG80" s="68"/>
      <c r="BJH80" s="68"/>
      <c r="BJI80" s="68"/>
      <c r="BJJ80" s="68"/>
      <c r="BJK80" s="68"/>
      <c r="BJL80" s="68"/>
      <c r="BJM80" s="68"/>
      <c r="BJN80" s="68"/>
      <c r="BJO80" s="68"/>
      <c r="BJP80" s="68"/>
      <c r="BJQ80" s="68"/>
      <c r="BJR80" s="68"/>
      <c r="BJS80" s="68"/>
      <c r="BJT80" s="68"/>
      <c r="BJU80" s="68"/>
      <c r="BJV80" s="68"/>
      <c r="BJW80" s="68"/>
      <c r="BJX80" s="68"/>
      <c r="BJY80" s="68"/>
      <c r="BJZ80" s="68"/>
      <c r="BKA80" s="68"/>
      <c r="BKB80" s="68"/>
      <c r="BKC80" s="68"/>
      <c r="BKD80" s="68"/>
      <c r="BKE80" s="68"/>
      <c r="BKF80" s="68"/>
      <c r="BKG80" s="68"/>
      <c r="BKH80" s="68"/>
      <c r="BKI80" s="68"/>
      <c r="BKJ80" s="68"/>
      <c r="BKK80" s="68"/>
      <c r="BKL80" s="68"/>
      <c r="BKM80" s="68"/>
      <c r="BKN80" s="68"/>
      <c r="BKO80" s="68"/>
      <c r="BKP80" s="68"/>
      <c r="BKQ80" s="68"/>
      <c r="BKR80" s="68"/>
      <c r="BKS80" s="68"/>
      <c r="BKT80" s="68"/>
      <c r="BKU80" s="68"/>
      <c r="BKV80" s="68"/>
      <c r="BKW80" s="68"/>
      <c r="BKX80" s="68"/>
      <c r="BKY80" s="68"/>
      <c r="BKZ80" s="68"/>
      <c r="BLA80" s="68"/>
      <c r="BLB80" s="68"/>
      <c r="BLC80" s="68"/>
      <c r="BLD80" s="68"/>
      <c r="BLE80" s="68"/>
      <c r="BLF80" s="68"/>
      <c r="BLG80" s="68"/>
      <c r="BLH80" s="68"/>
      <c r="BLI80" s="68"/>
      <c r="BLJ80" s="68"/>
      <c r="BLK80" s="68"/>
      <c r="BLL80" s="68"/>
      <c r="BLM80" s="68"/>
      <c r="BLN80" s="68"/>
      <c r="BLO80" s="68"/>
      <c r="BLP80" s="68"/>
      <c r="BLQ80" s="68"/>
      <c r="BLR80" s="68"/>
      <c r="BLS80" s="68"/>
      <c r="BLT80" s="68"/>
      <c r="BLU80" s="68"/>
      <c r="BLV80" s="68"/>
      <c r="BLW80" s="68"/>
      <c r="BLX80" s="68"/>
      <c r="BLY80" s="68"/>
      <c r="BLZ80" s="68"/>
      <c r="BMA80" s="68"/>
      <c r="BMB80" s="68"/>
      <c r="BMC80" s="68"/>
      <c r="BMD80" s="68"/>
      <c r="BME80" s="68"/>
      <c r="BMF80" s="68"/>
      <c r="BMG80" s="68"/>
      <c r="BMH80" s="68"/>
      <c r="BMI80" s="68"/>
      <c r="BMJ80" s="68"/>
      <c r="BMK80" s="68"/>
      <c r="BML80" s="68"/>
      <c r="BMM80" s="68"/>
      <c r="BMN80" s="68"/>
      <c r="BMO80" s="68"/>
      <c r="BMP80" s="68"/>
      <c r="BMQ80" s="68"/>
      <c r="BMR80" s="68"/>
      <c r="BMS80" s="68"/>
      <c r="BMT80" s="68"/>
      <c r="BMU80" s="68"/>
      <c r="BMV80" s="68"/>
      <c r="BMW80" s="68"/>
      <c r="BMX80" s="68"/>
      <c r="BMY80" s="68"/>
      <c r="BMZ80" s="68"/>
      <c r="BNA80" s="68"/>
      <c r="BNB80" s="68"/>
      <c r="BNC80" s="68"/>
      <c r="BND80" s="68"/>
      <c r="BNE80" s="68"/>
      <c r="BNF80" s="68"/>
      <c r="BNG80" s="68"/>
      <c r="BNH80" s="68"/>
      <c r="BNI80" s="68"/>
      <c r="BNJ80" s="68"/>
      <c r="BNK80" s="68"/>
      <c r="BNL80" s="68"/>
      <c r="BNM80" s="68"/>
      <c r="BNN80" s="68"/>
      <c r="BNO80" s="68"/>
      <c r="BNP80" s="68"/>
      <c r="BNQ80" s="68"/>
      <c r="BNR80" s="68"/>
      <c r="BNS80" s="68"/>
      <c r="BNT80" s="68"/>
      <c r="BNU80" s="68"/>
      <c r="BNV80" s="68"/>
      <c r="BNW80" s="68"/>
      <c r="BNX80" s="68"/>
      <c r="BNY80" s="68"/>
      <c r="BNZ80" s="68"/>
      <c r="BOA80" s="68"/>
      <c r="BOB80" s="68"/>
      <c r="BOC80" s="68"/>
      <c r="BOD80" s="68"/>
      <c r="BOE80" s="68"/>
      <c r="BOF80" s="68"/>
      <c r="BOG80" s="68"/>
      <c r="BOH80" s="68"/>
      <c r="BOI80" s="68"/>
      <c r="BOJ80" s="68"/>
      <c r="BOK80" s="68"/>
      <c r="BOL80" s="68"/>
      <c r="BOM80" s="68"/>
      <c r="BON80" s="68"/>
      <c r="BOO80" s="68"/>
      <c r="BOP80" s="68"/>
      <c r="BOQ80" s="68"/>
      <c r="BOR80" s="68"/>
      <c r="BOS80" s="68"/>
      <c r="BOT80" s="68"/>
      <c r="BOU80" s="68"/>
      <c r="BOV80" s="68"/>
      <c r="BOW80" s="68"/>
      <c r="BOX80" s="68"/>
      <c r="BOY80" s="68"/>
      <c r="BOZ80" s="68"/>
      <c r="BPA80" s="68"/>
      <c r="BPB80" s="68"/>
      <c r="BPC80" s="68"/>
      <c r="BPD80" s="68"/>
      <c r="BPE80" s="68"/>
      <c r="BPF80" s="68"/>
      <c r="BPG80" s="68"/>
      <c r="BPH80" s="68"/>
      <c r="BPI80" s="68"/>
      <c r="BPJ80" s="68"/>
      <c r="BPK80" s="68"/>
      <c r="BPL80" s="68"/>
      <c r="BPM80" s="68"/>
      <c r="BPN80" s="68"/>
      <c r="BPO80" s="68"/>
      <c r="BPP80" s="68"/>
      <c r="BPQ80" s="68"/>
      <c r="BPR80" s="68"/>
      <c r="BPS80" s="68"/>
      <c r="BPT80" s="68"/>
      <c r="BPU80" s="68"/>
      <c r="BPV80" s="68"/>
      <c r="BPW80" s="68"/>
      <c r="BPX80" s="68"/>
      <c r="BPY80" s="68"/>
      <c r="BPZ80" s="68"/>
      <c r="BQA80" s="68"/>
      <c r="BQB80" s="68"/>
      <c r="BQC80" s="68"/>
      <c r="BQD80" s="68"/>
      <c r="BQE80" s="68"/>
      <c r="BQF80" s="68"/>
      <c r="BQG80" s="68"/>
      <c r="BQH80" s="68"/>
      <c r="BQI80" s="68"/>
      <c r="BQJ80" s="68"/>
      <c r="BQK80" s="68"/>
      <c r="BQL80" s="68"/>
      <c r="BQM80" s="68"/>
      <c r="BQN80" s="68"/>
      <c r="BQO80" s="68"/>
      <c r="BQP80" s="68"/>
      <c r="BQQ80" s="68"/>
      <c r="BQR80" s="68"/>
      <c r="BQS80" s="68"/>
      <c r="BQT80" s="68"/>
      <c r="BQU80" s="68"/>
      <c r="BQV80" s="68"/>
      <c r="BQW80" s="68"/>
      <c r="BQX80" s="68"/>
      <c r="BQY80" s="68"/>
      <c r="BQZ80" s="68"/>
      <c r="BRA80" s="68"/>
      <c r="BRB80" s="68"/>
      <c r="BRC80" s="68"/>
      <c r="BRD80" s="68"/>
      <c r="BRE80" s="68"/>
      <c r="BRF80" s="68"/>
      <c r="BRG80" s="68"/>
      <c r="BRH80" s="68"/>
      <c r="BRI80" s="68"/>
      <c r="BRJ80" s="68"/>
      <c r="BRK80" s="68"/>
      <c r="BRL80" s="68"/>
      <c r="BRM80" s="68"/>
      <c r="BRN80" s="68"/>
      <c r="BRO80" s="68"/>
      <c r="BRP80" s="68"/>
      <c r="BRQ80" s="68"/>
      <c r="BRR80" s="68"/>
      <c r="BRS80" s="68"/>
      <c r="BRT80" s="68"/>
      <c r="BRU80" s="68"/>
      <c r="BRV80" s="68"/>
      <c r="BRW80" s="68"/>
      <c r="BRX80" s="68"/>
      <c r="BRY80" s="68"/>
      <c r="BRZ80" s="68"/>
      <c r="BSA80" s="68"/>
      <c r="BSB80" s="68"/>
      <c r="BSC80" s="68"/>
      <c r="BSD80" s="68"/>
      <c r="BSE80" s="68"/>
      <c r="BSF80" s="68"/>
      <c r="BSG80" s="68"/>
      <c r="BSH80" s="68"/>
      <c r="BSI80" s="68"/>
      <c r="BSJ80" s="68"/>
      <c r="BSK80" s="68"/>
      <c r="BSL80" s="68"/>
      <c r="BSM80" s="68"/>
      <c r="BSN80" s="68"/>
      <c r="BSO80" s="68"/>
      <c r="BSP80" s="68"/>
      <c r="BSQ80" s="68"/>
      <c r="BSR80" s="68"/>
      <c r="BSS80" s="68"/>
      <c r="BST80" s="68"/>
      <c r="BSU80" s="68"/>
      <c r="BSV80" s="68"/>
      <c r="BSW80" s="68"/>
      <c r="BSX80" s="68"/>
      <c r="BSY80" s="68"/>
      <c r="BSZ80" s="68"/>
      <c r="BTA80" s="68"/>
      <c r="BTB80" s="68"/>
      <c r="BTC80" s="68"/>
      <c r="BTD80" s="68"/>
      <c r="BTE80" s="68"/>
      <c r="BTF80" s="68"/>
      <c r="BTG80" s="68"/>
      <c r="BTH80" s="68"/>
      <c r="BTI80" s="68"/>
      <c r="BTJ80" s="68"/>
      <c r="BTK80" s="68"/>
      <c r="BTL80" s="68"/>
      <c r="BTM80" s="68"/>
      <c r="BTN80" s="68"/>
      <c r="BTO80" s="68"/>
      <c r="BTP80" s="68"/>
      <c r="BTQ80" s="68"/>
      <c r="BTR80" s="68"/>
      <c r="BTS80" s="68"/>
      <c r="BTT80" s="68"/>
      <c r="BTU80" s="68"/>
      <c r="BTV80" s="68"/>
      <c r="BTW80" s="68"/>
      <c r="BTX80" s="68"/>
      <c r="BTY80" s="68"/>
      <c r="BTZ80" s="68"/>
      <c r="BUA80" s="68"/>
      <c r="BUB80" s="68"/>
      <c r="BUC80" s="68"/>
      <c r="BUD80" s="68"/>
      <c r="BUE80" s="68"/>
      <c r="BUF80" s="68"/>
      <c r="BUG80" s="68"/>
      <c r="BUH80" s="68"/>
      <c r="BUI80" s="68"/>
      <c r="BUJ80" s="68"/>
      <c r="BUK80" s="68"/>
      <c r="BUL80" s="68"/>
      <c r="BUM80" s="68"/>
      <c r="BUN80" s="68"/>
      <c r="BUO80" s="68"/>
      <c r="BUP80" s="68"/>
      <c r="BUQ80" s="68"/>
      <c r="BUR80" s="68"/>
      <c r="BUS80" s="68"/>
      <c r="BUT80" s="68"/>
      <c r="BUU80" s="68"/>
      <c r="BUV80" s="68"/>
      <c r="BUW80" s="68"/>
      <c r="BUX80" s="68"/>
      <c r="BUY80" s="68"/>
      <c r="BUZ80" s="68"/>
      <c r="BVA80" s="68"/>
      <c r="BVB80" s="68"/>
      <c r="BVC80" s="68"/>
      <c r="BVD80" s="68"/>
      <c r="BVE80" s="68"/>
      <c r="BVF80" s="68"/>
      <c r="BVG80" s="68"/>
      <c r="BVH80" s="68"/>
      <c r="BVI80" s="68"/>
      <c r="BVJ80" s="68"/>
      <c r="BVK80" s="68"/>
      <c r="BVL80" s="68"/>
      <c r="BVM80" s="68"/>
      <c r="BVN80" s="68"/>
      <c r="BVO80" s="68"/>
      <c r="BVP80" s="68"/>
      <c r="BVQ80" s="68"/>
      <c r="BVR80" s="68"/>
      <c r="BVS80" s="68"/>
      <c r="BVT80" s="68"/>
      <c r="BVU80" s="68"/>
      <c r="BVV80" s="68"/>
      <c r="BVW80" s="68"/>
      <c r="BVX80" s="68"/>
      <c r="BVY80" s="68"/>
      <c r="BVZ80" s="68"/>
      <c r="BWA80" s="68"/>
      <c r="BWB80" s="68"/>
      <c r="BWC80" s="68"/>
      <c r="BWD80" s="68"/>
      <c r="BWE80" s="68"/>
      <c r="BWF80" s="68"/>
      <c r="BWG80" s="68"/>
      <c r="BWH80" s="68"/>
      <c r="BWI80" s="68"/>
      <c r="BWJ80" s="68"/>
      <c r="BWK80" s="68"/>
      <c r="BWL80" s="68"/>
      <c r="BWM80" s="68"/>
      <c r="BWN80" s="68"/>
      <c r="BWO80" s="68"/>
      <c r="BWP80" s="68"/>
      <c r="BWQ80" s="68"/>
      <c r="BWR80" s="68"/>
      <c r="BWS80" s="68"/>
      <c r="BWT80" s="68"/>
      <c r="BWU80" s="68"/>
      <c r="BWV80" s="68"/>
      <c r="BWW80" s="68"/>
      <c r="BWX80" s="68"/>
      <c r="BWY80" s="68"/>
      <c r="BWZ80" s="68"/>
      <c r="BXA80" s="68"/>
      <c r="BXB80" s="68"/>
      <c r="BXC80" s="68"/>
      <c r="BXD80" s="68"/>
      <c r="BXE80" s="68"/>
      <c r="BXF80" s="68"/>
      <c r="BXG80" s="68"/>
      <c r="BXH80" s="68"/>
      <c r="BXI80" s="68"/>
      <c r="BXJ80" s="68"/>
      <c r="BXK80" s="68"/>
      <c r="BXL80" s="68"/>
      <c r="BXM80" s="68"/>
      <c r="BXN80" s="68"/>
      <c r="BXO80" s="68"/>
      <c r="BXP80" s="68"/>
      <c r="BXQ80" s="68"/>
      <c r="BXR80" s="68"/>
      <c r="BXS80" s="68"/>
      <c r="BXT80" s="68"/>
      <c r="BXU80" s="68"/>
      <c r="BXV80" s="68"/>
      <c r="BXW80" s="68"/>
      <c r="BXX80" s="68"/>
      <c r="BXY80" s="68"/>
      <c r="BXZ80" s="68"/>
      <c r="BYA80" s="68"/>
      <c r="BYB80" s="68"/>
      <c r="BYC80" s="68"/>
      <c r="BYD80" s="68"/>
      <c r="BYE80" s="68"/>
      <c r="BYF80" s="68"/>
      <c r="BYG80" s="68"/>
      <c r="BYH80" s="68"/>
      <c r="BYI80" s="68"/>
      <c r="BYJ80" s="68"/>
      <c r="BYK80" s="68"/>
      <c r="BYL80" s="68"/>
      <c r="BYM80" s="68"/>
      <c r="BYN80" s="68"/>
      <c r="BYO80" s="68"/>
      <c r="BYP80" s="68"/>
      <c r="BYQ80" s="68"/>
      <c r="BYR80" s="68"/>
      <c r="BYS80" s="68"/>
      <c r="BYT80" s="68"/>
      <c r="BYU80" s="68"/>
      <c r="BYV80" s="68"/>
      <c r="BYW80" s="68"/>
      <c r="BYX80" s="68"/>
      <c r="BYY80" s="68"/>
      <c r="BYZ80" s="68"/>
      <c r="BZA80" s="68"/>
      <c r="BZB80" s="68"/>
      <c r="BZC80" s="68"/>
      <c r="BZD80" s="68"/>
      <c r="BZE80" s="68"/>
      <c r="BZF80" s="68"/>
      <c r="BZG80" s="68"/>
      <c r="BZH80" s="68"/>
      <c r="BZI80" s="68"/>
      <c r="BZJ80" s="68"/>
      <c r="BZK80" s="68"/>
      <c r="BZL80" s="68"/>
      <c r="BZM80" s="68"/>
      <c r="BZN80" s="68"/>
      <c r="BZO80" s="68"/>
      <c r="BZP80" s="68"/>
      <c r="BZQ80" s="68"/>
      <c r="BZR80" s="68"/>
      <c r="BZS80" s="68"/>
      <c r="BZT80" s="68"/>
      <c r="BZU80" s="68"/>
      <c r="BZV80" s="68"/>
      <c r="BZW80" s="68"/>
      <c r="BZX80" s="68"/>
      <c r="BZY80" s="68"/>
      <c r="BZZ80" s="68"/>
      <c r="CAA80" s="68"/>
      <c r="CAB80" s="68"/>
      <c r="CAC80" s="68"/>
      <c r="CAD80" s="68"/>
      <c r="CAE80" s="68"/>
      <c r="CAF80" s="68"/>
      <c r="CAG80" s="68"/>
      <c r="CAH80" s="68"/>
      <c r="CAI80" s="68"/>
      <c r="CAJ80" s="68"/>
      <c r="CAK80" s="68"/>
      <c r="CAL80" s="68"/>
      <c r="CAM80" s="68"/>
      <c r="CAN80" s="68"/>
      <c r="CAO80" s="68"/>
      <c r="CAP80" s="68"/>
      <c r="CAQ80" s="68"/>
      <c r="CAR80" s="68"/>
      <c r="CAS80" s="68"/>
      <c r="CAT80" s="68"/>
      <c r="CAU80" s="68"/>
      <c r="CAV80" s="68"/>
      <c r="CAW80" s="68"/>
      <c r="CAX80" s="68"/>
      <c r="CAY80" s="68"/>
      <c r="CAZ80" s="68"/>
      <c r="CBA80" s="68"/>
      <c r="CBB80" s="68"/>
      <c r="CBC80" s="68"/>
      <c r="CBD80" s="68"/>
      <c r="CBE80" s="68"/>
      <c r="CBF80" s="68"/>
      <c r="CBG80" s="68"/>
      <c r="CBH80" s="68"/>
      <c r="CBI80" s="68"/>
      <c r="CBJ80" s="68"/>
      <c r="CBK80" s="68"/>
      <c r="CBL80" s="68"/>
      <c r="CBM80" s="68"/>
      <c r="CBN80" s="68"/>
      <c r="CBO80" s="68"/>
      <c r="CBP80" s="68"/>
      <c r="CBQ80" s="68"/>
      <c r="CBR80" s="68"/>
      <c r="CBS80" s="68"/>
      <c r="CBT80" s="68"/>
      <c r="CBU80" s="68"/>
      <c r="CBV80" s="68"/>
      <c r="CBW80" s="68"/>
      <c r="CBX80" s="68"/>
      <c r="CBY80" s="68"/>
      <c r="CBZ80" s="68"/>
      <c r="CCA80" s="68"/>
      <c r="CCB80" s="68"/>
      <c r="CCC80" s="68"/>
      <c r="CCD80" s="68"/>
      <c r="CCE80" s="68"/>
      <c r="CCF80" s="68"/>
      <c r="CCG80" s="68"/>
      <c r="CCH80" s="68"/>
      <c r="CCI80" s="68"/>
      <c r="CCJ80" s="68"/>
      <c r="CCK80" s="68"/>
      <c r="CCL80" s="68"/>
      <c r="CCM80" s="68"/>
      <c r="CCN80" s="68"/>
      <c r="CCO80" s="68"/>
      <c r="CCP80" s="68"/>
      <c r="CCQ80" s="68"/>
      <c r="CCR80" s="68"/>
      <c r="CCS80" s="68"/>
      <c r="CCT80" s="68"/>
      <c r="CCU80" s="68"/>
      <c r="CCV80" s="68"/>
      <c r="CCW80" s="68"/>
      <c r="CCX80" s="68"/>
      <c r="CCY80" s="68"/>
      <c r="CCZ80" s="68"/>
      <c r="CDA80" s="68"/>
      <c r="CDB80" s="68"/>
      <c r="CDC80" s="68"/>
      <c r="CDD80" s="68"/>
      <c r="CDE80" s="68"/>
      <c r="CDF80" s="68"/>
      <c r="CDG80" s="68"/>
      <c r="CDH80" s="68"/>
      <c r="CDI80" s="68"/>
      <c r="CDJ80" s="68"/>
      <c r="CDK80" s="68"/>
      <c r="CDL80" s="68"/>
      <c r="CDM80" s="68"/>
      <c r="CDN80" s="68"/>
      <c r="CDO80" s="68"/>
      <c r="CDP80" s="68"/>
      <c r="CDQ80" s="68"/>
      <c r="CDR80" s="68"/>
      <c r="CDS80" s="68"/>
      <c r="CDT80" s="68"/>
      <c r="CDU80" s="68"/>
      <c r="CDV80" s="68"/>
      <c r="CDW80" s="68"/>
      <c r="CDX80" s="68"/>
      <c r="CDY80" s="68"/>
      <c r="CDZ80" s="68"/>
      <c r="CEA80" s="68"/>
      <c r="CEB80" s="68"/>
      <c r="CEC80" s="68"/>
      <c r="CED80" s="68"/>
      <c r="CEE80" s="68"/>
      <c r="CEF80" s="68"/>
      <c r="CEG80" s="68"/>
      <c r="CEH80" s="68"/>
      <c r="CEI80" s="68"/>
      <c r="CEJ80" s="68"/>
      <c r="CEK80" s="68"/>
      <c r="CEL80" s="68"/>
      <c r="CEM80" s="68"/>
      <c r="CEN80" s="68"/>
      <c r="CEO80" s="68"/>
      <c r="CEP80" s="68"/>
      <c r="CEQ80" s="68"/>
      <c r="CER80" s="68"/>
      <c r="CES80" s="68"/>
      <c r="CET80" s="68"/>
      <c r="CEU80" s="68"/>
      <c r="CEV80" s="68"/>
      <c r="CEW80" s="68"/>
      <c r="CEX80" s="68"/>
      <c r="CEY80" s="68"/>
      <c r="CEZ80" s="68"/>
      <c r="CFA80" s="68"/>
      <c r="CFB80" s="68"/>
      <c r="CFC80" s="68"/>
      <c r="CFD80" s="68"/>
      <c r="CFE80" s="68"/>
      <c r="CFF80" s="68"/>
      <c r="CFG80" s="68"/>
      <c r="CFH80" s="68"/>
      <c r="CFI80" s="68"/>
      <c r="CFJ80" s="68"/>
      <c r="CFK80" s="68"/>
      <c r="CFL80" s="68"/>
      <c r="CFM80" s="68"/>
      <c r="CFN80" s="68"/>
      <c r="CFO80" s="68"/>
      <c r="CFP80" s="68"/>
      <c r="CFQ80" s="68"/>
      <c r="CFR80" s="68"/>
      <c r="CFS80" s="68"/>
      <c r="CFT80" s="68"/>
      <c r="CFU80" s="68"/>
      <c r="CFV80" s="68"/>
      <c r="CFW80" s="68"/>
      <c r="CFX80" s="68"/>
      <c r="CFY80" s="68"/>
      <c r="CFZ80" s="68"/>
      <c r="CGA80" s="68"/>
      <c r="CGB80" s="68"/>
      <c r="CGC80" s="68"/>
      <c r="CGD80" s="68"/>
      <c r="CGE80" s="68"/>
      <c r="CGF80" s="68"/>
      <c r="CGG80" s="68"/>
      <c r="CGH80" s="68"/>
      <c r="CGI80" s="68"/>
      <c r="CGJ80" s="68"/>
      <c r="CGK80" s="68"/>
      <c r="CGL80" s="68"/>
      <c r="CGM80" s="68"/>
      <c r="CGN80" s="68"/>
      <c r="CGO80" s="68"/>
      <c r="CGP80" s="68"/>
      <c r="CGQ80" s="68"/>
      <c r="CGR80" s="68"/>
      <c r="CGS80" s="68"/>
      <c r="CGT80" s="68"/>
      <c r="CGU80" s="68"/>
      <c r="CGV80" s="68"/>
      <c r="CGW80" s="68"/>
      <c r="CGX80" s="68"/>
      <c r="CGY80" s="68"/>
      <c r="CGZ80" s="68"/>
      <c r="CHA80" s="68"/>
      <c r="CHB80" s="68"/>
      <c r="CHC80" s="68"/>
      <c r="CHD80" s="68"/>
      <c r="CHE80" s="68"/>
      <c r="CHF80" s="68"/>
      <c r="CHG80" s="68"/>
      <c r="CHH80" s="68"/>
      <c r="CHI80" s="68"/>
      <c r="CHJ80" s="68"/>
      <c r="CHK80" s="68"/>
      <c r="CHL80" s="68"/>
      <c r="CHM80" s="68"/>
      <c r="CHN80" s="68"/>
      <c r="CHO80" s="68"/>
      <c r="CHP80" s="68"/>
      <c r="CHQ80" s="68"/>
      <c r="CHR80" s="68"/>
      <c r="CHS80" s="68"/>
      <c r="CHT80" s="68"/>
      <c r="CHU80" s="68"/>
      <c r="CHV80" s="68"/>
      <c r="CHW80" s="68"/>
      <c r="CHX80" s="68"/>
      <c r="CHY80" s="68"/>
      <c r="CHZ80" s="68"/>
      <c r="CIA80" s="68"/>
      <c r="CIB80" s="68"/>
      <c r="CIC80" s="68"/>
      <c r="CID80" s="68"/>
      <c r="CIE80" s="68"/>
      <c r="CIF80" s="68"/>
      <c r="CIG80" s="68"/>
      <c r="CIH80" s="68"/>
      <c r="CII80" s="68"/>
      <c r="CIJ80" s="68"/>
      <c r="CIK80" s="68"/>
      <c r="CIL80" s="68"/>
      <c r="CIM80" s="68"/>
      <c r="CIN80" s="68"/>
      <c r="CIO80" s="68"/>
      <c r="CIP80" s="68"/>
      <c r="CIQ80" s="68"/>
      <c r="CIR80" s="68"/>
      <c r="CIS80" s="68"/>
      <c r="CIT80" s="68"/>
      <c r="CIU80" s="68"/>
      <c r="CIV80" s="68"/>
      <c r="CIW80" s="68"/>
      <c r="CIX80" s="68"/>
      <c r="CIY80" s="68"/>
      <c r="CIZ80" s="68"/>
      <c r="CJA80" s="68"/>
      <c r="CJB80" s="68"/>
      <c r="CJC80" s="68"/>
      <c r="CJD80" s="68"/>
      <c r="CJE80" s="68"/>
      <c r="CJF80" s="68"/>
      <c r="CJG80" s="68"/>
      <c r="CJH80" s="68"/>
      <c r="CJI80" s="68"/>
      <c r="CJJ80" s="68"/>
      <c r="CJK80" s="68"/>
      <c r="CJL80" s="68"/>
      <c r="CJM80" s="68"/>
      <c r="CJN80" s="68"/>
      <c r="CJO80" s="68"/>
      <c r="CJP80" s="68"/>
      <c r="CJQ80" s="68"/>
      <c r="CJR80" s="68"/>
      <c r="CJS80" s="68"/>
      <c r="CJT80" s="68"/>
      <c r="CJU80" s="68"/>
      <c r="CJV80" s="68"/>
      <c r="CJW80" s="68"/>
      <c r="CJX80" s="68"/>
      <c r="CJY80" s="68"/>
      <c r="CJZ80" s="68"/>
      <c r="CKA80" s="68"/>
      <c r="CKB80" s="68"/>
      <c r="CKC80" s="68"/>
      <c r="CKD80" s="68"/>
      <c r="CKE80" s="68"/>
      <c r="CKF80" s="68"/>
      <c r="CKG80" s="68"/>
      <c r="CKH80" s="68"/>
      <c r="CKI80" s="68"/>
      <c r="CKJ80" s="68"/>
      <c r="CKK80" s="68"/>
      <c r="CKL80" s="68"/>
      <c r="CKM80" s="68"/>
      <c r="CKN80" s="68"/>
      <c r="CKO80" s="68"/>
      <c r="CKP80" s="68"/>
      <c r="CKQ80" s="68"/>
      <c r="CKR80" s="68"/>
      <c r="CKS80" s="68"/>
      <c r="CKT80" s="68"/>
      <c r="CKU80" s="68"/>
      <c r="CKV80" s="68"/>
      <c r="CKW80" s="68"/>
      <c r="CKX80" s="68"/>
      <c r="CKY80" s="68"/>
      <c r="CKZ80" s="68"/>
      <c r="CLA80" s="68"/>
      <c r="CLB80" s="68"/>
      <c r="CLC80" s="68"/>
      <c r="CLD80" s="68"/>
      <c r="CLE80" s="68"/>
      <c r="CLF80" s="68"/>
      <c r="CLG80" s="68"/>
      <c r="CLH80" s="68"/>
      <c r="CLI80" s="68"/>
      <c r="CLJ80" s="68"/>
      <c r="CLK80" s="68"/>
      <c r="CLL80" s="68"/>
      <c r="CLM80" s="68"/>
      <c r="CLN80" s="68"/>
      <c r="CLO80" s="68"/>
      <c r="CLP80" s="68"/>
      <c r="CLQ80" s="68"/>
      <c r="CLR80" s="68"/>
      <c r="CLS80" s="68"/>
      <c r="CLT80" s="68"/>
      <c r="CLU80" s="68"/>
      <c r="CLV80" s="68"/>
      <c r="CLW80" s="68"/>
      <c r="CLX80" s="68"/>
      <c r="CLY80" s="68"/>
      <c r="CLZ80" s="68"/>
      <c r="CMA80" s="68"/>
      <c r="CMB80" s="68"/>
      <c r="CMC80" s="68"/>
      <c r="CMD80" s="68"/>
      <c r="CME80" s="68"/>
      <c r="CMF80" s="68"/>
      <c r="CMG80" s="68"/>
      <c r="CMH80" s="68"/>
      <c r="CMI80" s="68"/>
      <c r="CMJ80" s="68"/>
      <c r="CMK80" s="68"/>
      <c r="CML80" s="68"/>
      <c r="CMM80" s="68"/>
      <c r="CMN80" s="68"/>
      <c r="CMO80" s="68"/>
      <c r="CMP80" s="68"/>
      <c r="CMQ80" s="68"/>
      <c r="CMR80" s="68"/>
      <c r="CMS80" s="68"/>
      <c r="CMT80" s="68"/>
      <c r="CMU80" s="68"/>
      <c r="CMV80" s="68"/>
      <c r="CMW80" s="68"/>
      <c r="CMX80" s="68"/>
      <c r="CMY80" s="68"/>
      <c r="CMZ80" s="68"/>
      <c r="CNA80" s="68"/>
      <c r="CNB80" s="68"/>
      <c r="CNC80" s="68"/>
      <c r="CND80" s="68"/>
      <c r="CNE80" s="68"/>
      <c r="CNF80" s="68"/>
      <c r="CNG80" s="68"/>
      <c r="CNH80" s="68"/>
      <c r="CNI80" s="68"/>
      <c r="CNJ80" s="68"/>
      <c r="CNK80" s="68"/>
      <c r="CNL80" s="68"/>
      <c r="CNM80" s="68"/>
      <c r="CNN80" s="68"/>
      <c r="CNO80" s="68"/>
      <c r="CNP80" s="68"/>
      <c r="CNQ80" s="68"/>
      <c r="CNR80" s="68"/>
      <c r="CNS80" s="68"/>
      <c r="CNT80" s="68"/>
      <c r="CNU80" s="68"/>
      <c r="CNV80" s="68"/>
      <c r="CNW80" s="68"/>
      <c r="CNX80" s="68"/>
      <c r="CNY80" s="68"/>
      <c r="CNZ80" s="68"/>
      <c r="COA80" s="68"/>
      <c r="COB80" s="68"/>
      <c r="COC80" s="68"/>
      <c r="COD80" s="68"/>
      <c r="COE80" s="68"/>
      <c r="COF80" s="68"/>
      <c r="COG80" s="68"/>
      <c r="COH80" s="68"/>
      <c r="COI80" s="68"/>
      <c r="COJ80" s="68"/>
      <c r="COK80" s="68"/>
      <c r="COL80" s="68"/>
      <c r="COM80" s="68"/>
      <c r="CON80" s="68"/>
      <c r="COO80" s="68"/>
      <c r="COP80" s="68"/>
      <c r="COQ80" s="68"/>
      <c r="COR80" s="68"/>
      <c r="COS80" s="68"/>
      <c r="COT80" s="68"/>
      <c r="COU80" s="68"/>
      <c r="COV80" s="68"/>
      <c r="COW80" s="68"/>
      <c r="COX80" s="68"/>
      <c r="COY80" s="68"/>
      <c r="COZ80" s="68"/>
      <c r="CPA80" s="68"/>
      <c r="CPB80" s="68"/>
      <c r="CPC80" s="68"/>
      <c r="CPD80" s="68"/>
      <c r="CPE80" s="68"/>
      <c r="CPF80" s="68"/>
      <c r="CPG80" s="68"/>
      <c r="CPH80" s="68"/>
      <c r="CPI80" s="68"/>
      <c r="CPJ80" s="68"/>
      <c r="CPK80" s="68"/>
      <c r="CPL80" s="68"/>
      <c r="CPM80" s="68"/>
      <c r="CPN80" s="68"/>
      <c r="CPO80" s="68"/>
      <c r="CPP80" s="68"/>
      <c r="CPQ80" s="68"/>
      <c r="CPR80" s="68"/>
      <c r="CPS80" s="68"/>
      <c r="CPT80" s="68"/>
      <c r="CPU80" s="68"/>
      <c r="CPV80" s="68"/>
      <c r="CPW80" s="68"/>
      <c r="CPX80" s="68"/>
      <c r="CPY80" s="68"/>
      <c r="CPZ80" s="68"/>
      <c r="CQA80" s="68"/>
      <c r="CQB80" s="68"/>
      <c r="CQC80" s="68"/>
      <c r="CQD80" s="68"/>
      <c r="CQE80" s="68"/>
      <c r="CQF80" s="68"/>
      <c r="CQG80" s="68"/>
      <c r="CQH80" s="68"/>
      <c r="CQI80" s="68"/>
      <c r="CQJ80" s="68"/>
      <c r="CQK80" s="68"/>
      <c r="CQL80" s="68"/>
      <c r="CQM80" s="68"/>
      <c r="CQN80" s="68"/>
      <c r="CQO80" s="68"/>
      <c r="CQP80" s="68"/>
      <c r="CQQ80" s="68"/>
      <c r="CQR80" s="68"/>
      <c r="CQS80" s="68"/>
      <c r="CQT80" s="68"/>
      <c r="CQU80" s="68"/>
      <c r="CQV80" s="68"/>
      <c r="CQW80" s="68"/>
      <c r="CQX80" s="68"/>
      <c r="CQY80" s="68"/>
      <c r="CQZ80" s="68"/>
      <c r="CRA80" s="68"/>
      <c r="CRB80" s="68"/>
      <c r="CRC80" s="68"/>
      <c r="CRD80" s="68"/>
      <c r="CRE80" s="68"/>
      <c r="CRF80" s="68"/>
      <c r="CRG80" s="68"/>
      <c r="CRH80" s="68"/>
      <c r="CRI80" s="68"/>
      <c r="CRJ80" s="68"/>
      <c r="CRK80" s="68"/>
      <c r="CRL80" s="68"/>
      <c r="CRM80" s="68"/>
      <c r="CRN80" s="68"/>
      <c r="CRO80" s="68"/>
      <c r="CRP80" s="68"/>
      <c r="CRQ80" s="68"/>
      <c r="CRR80" s="68"/>
      <c r="CRS80" s="68"/>
      <c r="CRT80" s="68"/>
      <c r="CRU80" s="68"/>
      <c r="CRV80" s="68"/>
      <c r="CRW80" s="68"/>
      <c r="CRX80" s="68"/>
      <c r="CRY80" s="68"/>
      <c r="CRZ80" s="68"/>
      <c r="CSA80" s="68"/>
      <c r="CSB80" s="68"/>
      <c r="CSC80" s="68"/>
      <c r="CSD80" s="68"/>
      <c r="CSE80" s="68"/>
      <c r="CSF80" s="68"/>
      <c r="CSG80" s="68"/>
      <c r="CSH80" s="68"/>
      <c r="CSI80" s="68"/>
      <c r="CSJ80" s="68"/>
      <c r="CSK80" s="68"/>
      <c r="CSL80" s="68"/>
      <c r="CSM80" s="68"/>
      <c r="CSN80" s="68"/>
      <c r="CSO80" s="68"/>
      <c r="CSP80" s="68"/>
      <c r="CSQ80" s="68"/>
      <c r="CSR80" s="68"/>
      <c r="CSS80" s="68"/>
      <c r="CST80" s="68"/>
      <c r="CSU80" s="68"/>
      <c r="CSV80" s="68"/>
      <c r="CSW80" s="68"/>
      <c r="CSX80" s="68"/>
      <c r="CSY80" s="68"/>
      <c r="CSZ80" s="68"/>
      <c r="CTA80" s="68"/>
      <c r="CTB80" s="68"/>
      <c r="CTC80" s="68"/>
      <c r="CTD80" s="68"/>
      <c r="CTE80" s="68"/>
      <c r="CTF80" s="68"/>
      <c r="CTG80" s="68"/>
      <c r="CTH80" s="68"/>
      <c r="CTI80" s="68"/>
      <c r="CTJ80" s="68"/>
      <c r="CTK80" s="68"/>
      <c r="CTL80" s="68"/>
      <c r="CTM80" s="68"/>
      <c r="CTN80" s="68"/>
      <c r="CTO80" s="68"/>
      <c r="CTP80" s="68"/>
      <c r="CTQ80" s="68"/>
      <c r="CTR80" s="68"/>
      <c r="CTS80" s="68"/>
      <c r="CTT80" s="68"/>
      <c r="CTU80" s="68"/>
      <c r="CTV80" s="68"/>
      <c r="CTW80" s="68"/>
      <c r="CTX80" s="68"/>
      <c r="CTY80" s="68"/>
      <c r="CTZ80" s="68"/>
      <c r="CUA80" s="68"/>
      <c r="CUB80" s="68"/>
      <c r="CUC80" s="68"/>
      <c r="CUD80" s="68"/>
      <c r="CUE80" s="68"/>
      <c r="CUF80" s="68"/>
      <c r="CUG80" s="68"/>
      <c r="CUH80" s="68"/>
      <c r="CUI80" s="68"/>
      <c r="CUJ80" s="68"/>
      <c r="CUK80" s="68"/>
      <c r="CUL80" s="68"/>
      <c r="CUM80" s="68"/>
      <c r="CUN80" s="68"/>
      <c r="CUO80" s="68"/>
      <c r="CUP80" s="68"/>
      <c r="CUQ80" s="68"/>
      <c r="CUR80" s="68"/>
      <c r="CUS80" s="68"/>
      <c r="CUT80" s="68"/>
      <c r="CUU80" s="68"/>
      <c r="CUV80" s="68"/>
      <c r="CUW80" s="68"/>
      <c r="CUX80" s="68"/>
      <c r="CUY80" s="68"/>
      <c r="CUZ80" s="68"/>
      <c r="CVA80" s="68"/>
      <c r="CVB80" s="68"/>
      <c r="CVC80" s="68"/>
      <c r="CVD80" s="68"/>
      <c r="CVE80" s="68"/>
      <c r="CVF80" s="68"/>
      <c r="CVG80" s="68"/>
      <c r="CVH80" s="68"/>
      <c r="CVI80" s="68"/>
      <c r="CVJ80" s="68"/>
      <c r="CVK80" s="68"/>
      <c r="CVL80" s="68"/>
      <c r="CVM80" s="68"/>
      <c r="CVN80" s="68"/>
      <c r="CVO80" s="68"/>
      <c r="CVP80" s="68"/>
      <c r="CVQ80" s="68"/>
      <c r="CVR80" s="68"/>
      <c r="CVS80" s="68"/>
      <c r="CVT80" s="68"/>
      <c r="CVU80" s="68"/>
      <c r="CVV80" s="68"/>
      <c r="CVW80" s="68"/>
      <c r="CVX80" s="68"/>
      <c r="CVY80" s="68"/>
      <c r="CVZ80" s="68"/>
      <c r="CWA80" s="68"/>
      <c r="CWB80" s="68"/>
      <c r="CWC80" s="68"/>
      <c r="CWD80" s="68"/>
      <c r="CWE80" s="68"/>
      <c r="CWF80" s="68"/>
      <c r="CWG80" s="68"/>
      <c r="CWH80" s="68"/>
      <c r="CWI80" s="68"/>
      <c r="CWJ80" s="68"/>
      <c r="CWK80" s="68"/>
      <c r="CWL80" s="68"/>
      <c r="CWM80" s="68"/>
      <c r="CWN80" s="68"/>
      <c r="CWO80" s="68"/>
      <c r="CWP80" s="68"/>
      <c r="CWQ80" s="68"/>
      <c r="CWR80" s="68"/>
      <c r="CWS80" s="68"/>
      <c r="CWT80" s="68"/>
      <c r="CWU80" s="68"/>
      <c r="CWV80" s="68"/>
      <c r="CWW80" s="68"/>
      <c r="CWX80" s="68"/>
      <c r="CWY80" s="68"/>
      <c r="CWZ80" s="68"/>
      <c r="CXA80" s="68"/>
      <c r="CXB80" s="68"/>
      <c r="CXC80" s="68"/>
      <c r="CXD80" s="68"/>
      <c r="CXE80" s="68"/>
      <c r="CXF80" s="68"/>
      <c r="CXG80" s="68"/>
      <c r="CXH80" s="68"/>
      <c r="CXI80" s="68"/>
      <c r="CXJ80" s="68"/>
      <c r="CXK80" s="68"/>
      <c r="CXL80" s="68"/>
      <c r="CXM80" s="68"/>
      <c r="CXN80" s="68"/>
      <c r="CXO80" s="68"/>
      <c r="CXP80" s="68"/>
      <c r="CXQ80" s="68"/>
      <c r="CXR80" s="68"/>
      <c r="CXS80" s="68"/>
      <c r="CXT80" s="68"/>
      <c r="CXU80" s="68"/>
      <c r="CXV80" s="68"/>
      <c r="CXW80" s="68"/>
      <c r="CXX80" s="68"/>
      <c r="CXY80" s="68"/>
      <c r="CXZ80" s="68"/>
      <c r="CYA80" s="68"/>
      <c r="CYB80" s="68"/>
      <c r="CYC80" s="68"/>
      <c r="CYD80" s="68"/>
      <c r="CYE80" s="68"/>
      <c r="CYF80" s="68"/>
      <c r="CYG80" s="68"/>
      <c r="CYH80" s="68"/>
      <c r="CYI80" s="68"/>
      <c r="CYJ80" s="68"/>
      <c r="CYK80" s="68"/>
      <c r="CYL80" s="68"/>
      <c r="CYM80" s="68"/>
      <c r="CYN80" s="68"/>
      <c r="CYO80" s="68"/>
      <c r="CYP80" s="68"/>
      <c r="CYQ80" s="68"/>
      <c r="CYR80" s="68"/>
      <c r="CYS80" s="68"/>
      <c r="CYT80" s="68"/>
      <c r="CYU80" s="68"/>
      <c r="CYV80" s="68"/>
      <c r="CYW80" s="68"/>
      <c r="CYX80" s="68"/>
      <c r="CYY80" s="68"/>
      <c r="CYZ80" s="68"/>
      <c r="CZA80" s="68"/>
      <c r="CZB80" s="68"/>
      <c r="CZC80" s="68"/>
      <c r="CZD80" s="68"/>
      <c r="CZE80" s="68"/>
      <c r="CZF80" s="68"/>
      <c r="CZG80" s="68"/>
      <c r="CZH80" s="68"/>
      <c r="CZI80" s="68"/>
      <c r="CZJ80" s="68"/>
      <c r="CZK80" s="68"/>
      <c r="CZL80" s="68"/>
      <c r="CZM80" s="68"/>
      <c r="CZN80" s="68"/>
      <c r="CZO80" s="68"/>
      <c r="CZP80" s="68"/>
      <c r="CZQ80" s="68"/>
      <c r="CZR80" s="68"/>
      <c r="CZS80" s="68"/>
      <c r="CZT80" s="68"/>
      <c r="CZU80" s="68"/>
      <c r="CZV80" s="68"/>
      <c r="CZW80" s="68"/>
      <c r="CZX80" s="68"/>
      <c r="CZY80" s="68"/>
      <c r="CZZ80" s="68"/>
      <c r="DAA80" s="68"/>
      <c r="DAB80" s="68"/>
      <c r="DAC80" s="68"/>
      <c r="DAD80" s="68"/>
      <c r="DAE80" s="68"/>
      <c r="DAF80" s="68"/>
      <c r="DAG80" s="68"/>
      <c r="DAH80" s="68"/>
      <c r="DAI80" s="68"/>
      <c r="DAJ80" s="68"/>
      <c r="DAK80" s="68"/>
      <c r="DAL80" s="68"/>
      <c r="DAM80" s="68"/>
      <c r="DAN80" s="68"/>
      <c r="DAO80" s="68"/>
      <c r="DAP80" s="68"/>
      <c r="DAQ80" s="68"/>
      <c r="DAR80" s="68"/>
      <c r="DAS80" s="68"/>
      <c r="DAT80" s="68"/>
      <c r="DAU80" s="68"/>
      <c r="DAV80" s="68"/>
      <c r="DAW80" s="68"/>
      <c r="DAX80" s="68"/>
      <c r="DAY80" s="68"/>
      <c r="DAZ80" s="68"/>
      <c r="DBA80" s="68"/>
      <c r="DBB80" s="68"/>
      <c r="DBC80" s="68"/>
      <c r="DBD80" s="68"/>
      <c r="DBE80" s="68"/>
      <c r="DBF80" s="68"/>
      <c r="DBG80" s="68"/>
      <c r="DBH80" s="68"/>
      <c r="DBI80" s="68"/>
      <c r="DBJ80" s="68"/>
      <c r="DBK80" s="68"/>
      <c r="DBL80" s="68"/>
      <c r="DBM80" s="68"/>
      <c r="DBN80" s="68"/>
      <c r="DBO80" s="68"/>
      <c r="DBP80" s="68"/>
      <c r="DBQ80" s="68"/>
      <c r="DBR80" s="68"/>
      <c r="DBS80" s="68"/>
      <c r="DBT80" s="68"/>
      <c r="DBU80" s="68"/>
      <c r="DBV80" s="68"/>
      <c r="DBW80" s="68"/>
      <c r="DBX80" s="68"/>
      <c r="DBY80" s="68"/>
      <c r="DBZ80" s="68"/>
      <c r="DCA80" s="68"/>
      <c r="DCB80" s="68"/>
      <c r="DCC80" s="68"/>
      <c r="DCD80" s="68"/>
      <c r="DCE80" s="68"/>
      <c r="DCF80" s="68"/>
      <c r="DCG80" s="68"/>
      <c r="DCH80" s="68"/>
      <c r="DCI80" s="68"/>
      <c r="DCJ80" s="68"/>
      <c r="DCK80" s="68"/>
      <c r="DCL80" s="68"/>
      <c r="DCM80" s="68"/>
      <c r="DCN80" s="68"/>
      <c r="DCO80" s="68"/>
      <c r="DCP80" s="68"/>
      <c r="DCQ80" s="68"/>
      <c r="DCR80" s="68"/>
      <c r="DCS80" s="68"/>
      <c r="DCT80" s="68"/>
      <c r="DCU80" s="68"/>
      <c r="DCV80" s="68"/>
      <c r="DCW80" s="68"/>
      <c r="DCX80" s="68"/>
      <c r="DCY80" s="68"/>
      <c r="DCZ80" s="68"/>
      <c r="DDA80" s="68"/>
      <c r="DDB80" s="68"/>
      <c r="DDC80" s="68"/>
      <c r="DDD80" s="68"/>
      <c r="DDE80" s="68"/>
      <c r="DDF80" s="68"/>
      <c r="DDG80" s="68"/>
      <c r="DDH80" s="68"/>
      <c r="DDI80" s="68"/>
      <c r="DDJ80" s="68"/>
      <c r="DDK80" s="68"/>
      <c r="DDL80" s="68"/>
      <c r="DDM80" s="68"/>
      <c r="DDN80" s="68"/>
      <c r="DDO80" s="68"/>
      <c r="DDP80" s="68"/>
      <c r="DDQ80" s="68"/>
      <c r="DDR80" s="68"/>
      <c r="DDS80" s="68"/>
      <c r="DDT80" s="68"/>
      <c r="DDU80" s="68"/>
      <c r="DDV80" s="68"/>
      <c r="DDW80" s="68"/>
      <c r="DDX80" s="68"/>
      <c r="DDY80" s="68"/>
      <c r="DDZ80" s="68"/>
      <c r="DEA80" s="68"/>
      <c r="DEB80" s="68"/>
      <c r="DEC80" s="68"/>
      <c r="DED80" s="68"/>
      <c r="DEE80" s="68"/>
      <c r="DEF80" s="68"/>
      <c r="DEG80" s="68"/>
      <c r="DEH80" s="68"/>
      <c r="DEI80" s="68"/>
      <c r="DEJ80" s="68"/>
      <c r="DEK80" s="68"/>
      <c r="DEL80" s="68"/>
      <c r="DEM80" s="68"/>
      <c r="DEN80" s="68"/>
      <c r="DEO80" s="68"/>
      <c r="DEP80" s="68"/>
      <c r="DEQ80" s="68"/>
      <c r="DER80" s="68"/>
      <c r="DES80" s="68"/>
      <c r="DET80" s="68"/>
      <c r="DEU80" s="68"/>
      <c r="DEV80" s="68"/>
      <c r="DEW80" s="68"/>
      <c r="DEX80" s="68"/>
      <c r="DEY80" s="68"/>
      <c r="DEZ80" s="68"/>
      <c r="DFA80" s="68"/>
      <c r="DFB80" s="68"/>
      <c r="DFC80" s="68"/>
      <c r="DFD80" s="68"/>
      <c r="DFE80" s="68"/>
      <c r="DFF80" s="68"/>
      <c r="DFG80" s="68"/>
      <c r="DFH80" s="68"/>
      <c r="DFI80" s="68"/>
      <c r="DFJ80" s="68"/>
      <c r="DFK80" s="68"/>
      <c r="DFL80" s="68"/>
      <c r="DFM80" s="68"/>
      <c r="DFN80" s="68"/>
      <c r="DFO80" s="68"/>
      <c r="DFP80" s="68"/>
      <c r="DFQ80" s="68"/>
      <c r="DFR80" s="68"/>
      <c r="DFS80" s="68"/>
      <c r="DFT80" s="68"/>
      <c r="DFU80" s="68"/>
      <c r="DFV80" s="68"/>
      <c r="DFW80" s="68"/>
      <c r="DFX80" s="68"/>
      <c r="DFY80" s="68"/>
      <c r="DFZ80" s="68"/>
      <c r="DGA80" s="68"/>
      <c r="DGB80" s="68"/>
      <c r="DGC80" s="68"/>
      <c r="DGD80" s="68"/>
      <c r="DGE80" s="68"/>
      <c r="DGF80" s="68"/>
      <c r="DGG80" s="68"/>
      <c r="DGH80" s="68"/>
      <c r="DGI80" s="68"/>
      <c r="DGJ80" s="68"/>
      <c r="DGK80" s="68"/>
      <c r="DGL80" s="68"/>
      <c r="DGM80" s="68"/>
      <c r="DGN80" s="68"/>
      <c r="DGO80" s="68"/>
      <c r="DGP80" s="68"/>
      <c r="DGQ80" s="68"/>
      <c r="DGR80" s="68"/>
      <c r="DGS80" s="68"/>
      <c r="DGT80" s="68"/>
      <c r="DGU80" s="68"/>
      <c r="DGV80" s="68"/>
      <c r="DGW80" s="68"/>
      <c r="DGX80" s="68"/>
      <c r="DGY80" s="68"/>
      <c r="DGZ80" s="68"/>
      <c r="DHA80" s="68"/>
      <c r="DHB80" s="68"/>
      <c r="DHC80" s="68"/>
      <c r="DHD80" s="68"/>
      <c r="DHE80" s="68"/>
      <c r="DHF80" s="68"/>
      <c r="DHG80" s="68"/>
      <c r="DHH80" s="68"/>
      <c r="DHI80" s="68"/>
      <c r="DHJ80" s="68"/>
      <c r="DHK80" s="68"/>
      <c r="DHL80" s="68"/>
      <c r="DHM80" s="68"/>
      <c r="DHN80" s="68"/>
      <c r="DHO80" s="68"/>
      <c r="DHP80" s="68"/>
      <c r="DHQ80" s="68"/>
      <c r="DHR80" s="68"/>
      <c r="DHS80" s="68"/>
      <c r="DHT80" s="68"/>
      <c r="DHU80" s="68"/>
      <c r="DHV80" s="68"/>
      <c r="DHW80" s="68"/>
      <c r="DHX80" s="68"/>
      <c r="DHY80" s="68"/>
      <c r="DHZ80" s="68"/>
      <c r="DIA80" s="68"/>
      <c r="DIB80" s="68"/>
      <c r="DIC80" s="68"/>
      <c r="DID80" s="68"/>
      <c r="DIE80" s="68"/>
      <c r="DIF80" s="68"/>
      <c r="DIG80" s="68"/>
      <c r="DIH80" s="68"/>
      <c r="DII80" s="68"/>
      <c r="DIJ80" s="68"/>
      <c r="DIK80" s="68"/>
      <c r="DIL80" s="68"/>
      <c r="DIM80" s="68"/>
      <c r="DIN80" s="68"/>
      <c r="DIO80" s="68"/>
      <c r="DIP80" s="68"/>
      <c r="DIQ80" s="68"/>
      <c r="DIR80" s="68"/>
      <c r="DIS80" s="68"/>
      <c r="DIT80" s="68"/>
      <c r="DIU80" s="68"/>
      <c r="DIV80" s="68"/>
      <c r="DIW80" s="68"/>
      <c r="DIX80" s="68"/>
      <c r="DIY80" s="68"/>
      <c r="DIZ80" s="68"/>
      <c r="DJA80" s="68"/>
      <c r="DJB80" s="68"/>
      <c r="DJC80" s="68"/>
      <c r="DJD80" s="68"/>
      <c r="DJE80" s="68"/>
      <c r="DJF80" s="68"/>
      <c r="DJG80" s="68"/>
      <c r="DJH80" s="68"/>
      <c r="DJI80" s="68"/>
      <c r="DJJ80" s="68"/>
      <c r="DJK80" s="68"/>
      <c r="DJL80" s="68"/>
      <c r="DJM80" s="68"/>
      <c r="DJN80" s="68"/>
      <c r="DJO80" s="68"/>
      <c r="DJP80" s="68"/>
      <c r="DJQ80" s="68"/>
      <c r="DJR80" s="68"/>
      <c r="DJS80" s="68"/>
      <c r="DJT80" s="68"/>
      <c r="DJU80" s="68"/>
      <c r="DJV80" s="68"/>
      <c r="DJW80" s="68"/>
      <c r="DJX80" s="68"/>
      <c r="DJY80" s="68"/>
      <c r="DJZ80" s="68"/>
      <c r="DKA80" s="68"/>
      <c r="DKB80" s="68"/>
      <c r="DKC80" s="68"/>
      <c r="DKD80" s="68"/>
      <c r="DKE80" s="68"/>
      <c r="DKF80" s="68"/>
      <c r="DKG80" s="68"/>
      <c r="DKH80" s="68"/>
      <c r="DKI80" s="68"/>
      <c r="DKJ80" s="68"/>
      <c r="DKK80" s="68"/>
      <c r="DKL80" s="68"/>
      <c r="DKM80" s="68"/>
      <c r="DKN80" s="68"/>
      <c r="DKO80" s="68"/>
      <c r="DKP80" s="68"/>
      <c r="DKQ80" s="68"/>
      <c r="DKR80" s="68"/>
      <c r="DKS80" s="68"/>
      <c r="DKT80" s="68"/>
      <c r="DKU80" s="68"/>
      <c r="DKV80" s="68"/>
      <c r="DKW80" s="68"/>
      <c r="DKX80" s="68"/>
      <c r="DKY80" s="68"/>
      <c r="DKZ80" s="68"/>
      <c r="DLA80" s="68"/>
      <c r="DLB80" s="68"/>
      <c r="DLC80" s="68"/>
      <c r="DLD80" s="68"/>
      <c r="DLE80" s="68"/>
      <c r="DLF80" s="68"/>
      <c r="DLG80" s="68"/>
      <c r="DLH80" s="68"/>
      <c r="DLI80" s="68"/>
      <c r="DLJ80" s="68"/>
      <c r="DLK80" s="68"/>
      <c r="DLL80" s="68"/>
      <c r="DLM80" s="68"/>
      <c r="DLN80" s="68"/>
      <c r="DLO80" s="68"/>
      <c r="DLP80" s="68"/>
      <c r="DLQ80" s="68"/>
      <c r="DLR80" s="68"/>
      <c r="DLS80" s="68"/>
      <c r="DLT80" s="68"/>
      <c r="DLU80" s="68"/>
      <c r="DLV80" s="68"/>
      <c r="DLW80" s="68"/>
      <c r="DLX80" s="68"/>
      <c r="DLY80" s="68"/>
      <c r="DLZ80" s="68"/>
      <c r="DMA80" s="68"/>
      <c r="DMB80" s="68"/>
      <c r="DMC80" s="68"/>
      <c r="DMD80" s="68"/>
      <c r="DME80" s="68"/>
      <c r="DMF80" s="68"/>
      <c r="DMG80" s="68"/>
      <c r="DMH80" s="68"/>
      <c r="DMI80" s="68"/>
      <c r="DMJ80" s="68"/>
      <c r="DMK80" s="68"/>
      <c r="DML80" s="68"/>
      <c r="DMM80" s="68"/>
      <c r="DMN80" s="68"/>
      <c r="DMO80" s="68"/>
      <c r="DMP80" s="68"/>
      <c r="DMQ80" s="68"/>
      <c r="DMR80" s="68"/>
      <c r="DMS80" s="68"/>
      <c r="DMT80" s="68"/>
      <c r="DMU80" s="68"/>
      <c r="DMV80" s="68"/>
      <c r="DMW80" s="68"/>
      <c r="DMX80" s="68"/>
      <c r="DMY80" s="68"/>
      <c r="DMZ80" s="68"/>
      <c r="DNA80" s="68"/>
      <c r="DNB80" s="68"/>
      <c r="DNC80" s="68"/>
      <c r="DND80" s="68"/>
      <c r="DNE80" s="68"/>
      <c r="DNF80" s="68"/>
      <c r="DNG80" s="68"/>
      <c r="DNH80" s="68"/>
      <c r="DNI80" s="68"/>
      <c r="DNJ80" s="68"/>
      <c r="DNK80" s="68"/>
      <c r="DNL80" s="68"/>
      <c r="DNM80" s="68"/>
      <c r="DNN80" s="68"/>
      <c r="DNO80" s="68"/>
      <c r="DNP80" s="68"/>
      <c r="DNQ80" s="68"/>
      <c r="DNR80" s="68"/>
      <c r="DNS80" s="68"/>
      <c r="DNT80" s="68"/>
      <c r="DNU80" s="68"/>
      <c r="DNV80" s="68"/>
      <c r="DNW80" s="68"/>
      <c r="DNX80" s="68"/>
      <c r="DNY80" s="68"/>
      <c r="DNZ80" s="68"/>
      <c r="DOA80" s="68"/>
      <c r="DOB80" s="68"/>
      <c r="DOC80" s="68"/>
      <c r="DOD80" s="68"/>
      <c r="DOE80" s="68"/>
      <c r="DOF80" s="68"/>
      <c r="DOG80" s="68"/>
      <c r="DOH80" s="68"/>
      <c r="DOI80" s="68"/>
      <c r="DOJ80" s="68"/>
      <c r="DOK80" s="68"/>
      <c r="DOL80" s="68"/>
      <c r="DOM80" s="68"/>
      <c r="DON80" s="68"/>
      <c r="DOO80" s="68"/>
      <c r="DOP80" s="68"/>
      <c r="DOQ80" s="68"/>
      <c r="DOR80" s="68"/>
      <c r="DOS80" s="68"/>
      <c r="DOT80" s="68"/>
      <c r="DOU80" s="68"/>
      <c r="DOV80" s="68"/>
      <c r="DOW80" s="68"/>
      <c r="DOX80" s="68"/>
      <c r="DOY80" s="68"/>
      <c r="DOZ80" s="68"/>
      <c r="DPA80" s="68"/>
      <c r="DPB80" s="68"/>
      <c r="DPC80" s="68"/>
      <c r="DPD80" s="68"/>
      <c r="DPE80" s="68"/>
      <c r="DPF80" s="68"/>
      <c r="DPG80" s="68"/>
      <c r="DPH80" s="68"/>
      <c r="DPI80" s="68"/>
      <c r="DPJ80" s="68"/>
      <c r="DPK80" s="68"/>
      <c r="DPL80" s="68"/>
      <c r="DPM80" s="68"/>
      <c r="DPN80" s="68"/>
      <c r="DPO80" s="68"/>
      <c r="DPP80" s="68"/>
      <c r="DPQ80" s="68"/>
      <c r="DPR80" s="68"/>
      <c r="DPS80" s="68"/>
      <c r="DPT80" s="68"/>
      <c r="DPU80" s="68"/>
      <c r="DPV80" s="68"/>
      <c r="DPW80" s="68"/>
      <c r="DPX80" s="68"/>
      <c r="DPY80" s="68"/>
      <c r="DPZ80" s="68"/>
      <c r="DQA80" s="68"/>
      <c r="DQB80" s="68"/>
      <c r="DQC80" s="68"/>
      <c r="DQD80" s="68"/>
      <c r="DQE80" s="68"/>
      <c r="DQF80" s="68"/>
      <c r="DQG80" s="68"/>
      <c r="DQH80" s="68"/>
      <c r="DQI80" s="68"/>
      <c r="DQJ80" s="68"/>
      <c r="DQK80" s="68"/>
      <c r="DQL80" s="68"/>
      <c r="DQM80" s="68"/>
      <c r="DQN80" s="68"/>
      <c r="DQO80" s="68"/>
      <c r="DQP80" s="68"/>
      <c r="DQQ80" s="68"/>
      <c r="DQR80" s="68"/>
      <c r="DQS80" s="68"/>
      <c r="DQT80" s="68"/>
      <c r="DQU80" s="68"/>
      <c r="DQV80" s="68"/>
      <c r="DQW80" s="68"/>
      <c r="DQX80" s="68"/>
      <c r="DQY80" s="68"/>
      <c r="DQZ80" s="68"/>
      <c r="DRA80" s="68"/>
      <c r="DRB80" s="68"/>
      <c r="DRC80" s="68"/>
      <c r="DRD80" s="68"/>
      <c r="DRE80" s="68"/>
      <c r="DRF80" s="68"/>
      <c r="DRG80" s="68"/>
      <c r="DRH80" s="68"/>
      <c r="DRI80" s="68"/>
      <c r="DRJ80" s="68"/>
      <c r="DRK80" s="68"/>
      <c r="DRL80" s="68"/>
      <c r="DRM80" s="68"/>
      <c r="DRN80" s="68"/>
      <c r="DRO80" s="68"/>
      <c r="DRP80" s="68"/>
      <c r="DRQ80" s="68"/>
      <c r="DRR80" s="68"/>
      <c r="DRS80" s="68"/>
      <c r="DRT80" s="68"/>
      <c r="DRU80" s="68"/>
      <c r="DRV80" s="68"/>
      <c r="DRW80" s="68"/>
      <c r="DRX80" s="68"/>
      <c r="DRY80" s="68"/>
      <c r="DRZ80" s="68"/>
      <c r="DSA80" s="68"/>
      <c r="DSB80" s="68"/>
      <c r="DSC80" s="68"/>
      <c r="DSD80" s="68"/>
      <c r="DSE80" s="68"/>
      <c r="DSF80" s="68"/>
      <c r="DSG80" s="68"/>
      <c r="DSH80" s="68"/>
      <c r="DSI80" s="68"/>
      <c r="DSJ80" s="68"/>
      <c r="DSK80" s="68"/>
      <c r="DSL80" s="68"/>
      <c r="DSM80" s="68"/>
      <c r="DSN80" s="68"/>
      <c r="DSO80" s="68"/>
      <c r="DSP80" s="68"/>
      <c r="DSQ80" s="68"/>
      <c r="DSR80" s="68"/>
      <c r="DSS80" s="68"/>
      <c r="DST80" s="68"/>
      <c r="DSU80" s="68"/>
      <c r="DSV80" s="68"/>
      <c r="DSW80" s="68"/>
      <c r="DSX80" s="68"/>
      <c r="DSY80" s="68"/>
      <c r="DSZ80" s="68"/>
      <c r="DTA80" s="68"/>
      <c r="DTB80" s="68"/>
      <c r="DTC80" s="68"/>
      <c r="DTD80" s="68"/>
      <c r="DTE80" s="68"/>
      <c r="DTF80" s="68"/>
      <c r="DTG80" s="68"/>
      <c r="DTH80" s="68"/>
      <c r="DTI80" s="68"/>
      <c r="DTJ80" s="68"/>
      <c r="DTK80" s="68"/>
      <c r="DTL80" s="68"/>
      <c r="DTM80" s="68"/>
      <c r="DTN80" s="68"/>
      <c r="DTO80" s="68"/>
      <c r="DTP80" s="68"/>
      <c r="DTQ80" s="68"/>
      <c r="DTR80" s="68"/>
      <c r="DTS80" s="68"/>
      <c r="DTT80" s="68"/>
      <c r="DTU80" s="68"/>
      <c r="DTV80" s="68"/>
      <c r="DTW80" s="68"/>
      <c r="DTX80" s="68"/>
      <c r="DTY80" s="68"/>
      <c r="DTZ80" s="68"/>
      <c r="DUA80" s="68"/>
      <c r="DUB80" s="68"/>
      <c r="DUC80" s="68"/>
      <c r="DUD80" s="68"/>
      <c r="DUE80" s="68"/>
      <c r="DUF80" s="68"/>
      <c r="DUG80" s="68"/>
      <c r="DUH80" s="68"/>
      <c r="DUI80" s="68"/>
      <c r="DUJ80" s="68"/>
      <c r="DUK80" s="68"/>
      <c r="DUL80" s="68"/>
      <c r="DUM80" s="68"/>
      <c r="DUN80" s="68"/>
      <c r="DUO80" s="68"/>
      <c r="DUP80" s="68"/>
      <c r="DUQ80" s="68"/>
      <c r="DUR80" s="68"/>
      <c r="DUS80" s="68"/>
      <c r="DUT80" s="68"/>
      <c r="DUU80" s="68"/>
      <c r="DUV80" s="68"/>
      <c r="DUW80" s="68"/>
      <c r="DUX80" s="68"/>
      <c r="DUY80" s="68"/>
      <c r="DUZ80" s="68"/>
      <c r="DVA80" s="68"/>
      <c r="DVB80" s="68"/>
      <c r="DVC80" s="68"/>
      <c r="DVD80" s="68"/>
      <c r="DVE80" s="68"/>
      <c r="DVF80" s="68"/>
      <c r="DVG80" s="68"/>
      <c r="DVH80" s="68"/>
      <c r="DVI80" s="68"/>
      <c r="DVJ80" s="68"/>
      <c r="DVK80" s="68"/>
      <c r="DVL80" s="68"/>
      <c r="DVM80" s="68"/>
      <c r="DVN80" s="68"/>
      <c r="DVO80" s="68"/>
      <c r="DVP80" s="68"/>
      <c r="DVQ80" s="68"/>
      <c r="DVR80" s="68"/>
      <c r="DVS80" s="68"/>
      <c r="DVT80" s="68"/>
      <c r="DVU80" s="68"/>
      <c r="DVV80" s="68"/>
      <c r="DVW80" s="68"/>
      <c r="DVX80" s="68"/>
      <c r="DVY80" s="68"/>
      <c r="DVZ80" s="68"/>
      <c r="DWA80" s="68"/>
      <c r="DWB80" s="68"/>
      <c r="DWC80" s="68"/>
      <c r="DWD80" s="68"/>
      <c r="DWE80" s="68"/>
      <c r="DWF80" s="68"/>
      <c r="DWG80" s="68"/>
      <c r="DWH80" s="68"/>
      <c r="DWI80" s="68"/>
      <c r="DWJ80" s="68"/>
      <c r="DWK80" s="68"/>
      <c r="DWL80" s="68"/>
      <c r="DWM80" s="68"/>
      <c r="DWN80" s="68"/>
      <c r="DWO80" s="68"/>
      <c r="DWP80" s="68"/>
      <c r="DWQ80" s="68"/>
      <c r="DWR80" s="68"/>
      <c r="DWS80" s="68"/>
      <c r="DWT80" s="68"/>
      <c r="DWU80" s="68"/>
      <c r="DWV80" s="68"/>
      <c r="DWW80" s="68"/>
      <c r="DWX80" s="68"/>
      <c r="DWY80" s="68"/>
      <c r="DWZ80" s="68"/>
      <c r="DXA80" s="68"/>
      <c r="DXB80" s="68"/>
      <c r="DXC80" s="68"/>
      <c r="DXD80" s="68"/>
      <c r="DXE80" s="68"/>
      <c r="DXF80" s="68"/>
      <c r="DXG80" s="68"/>
      <c r="DXH80" s="68"/>
      <c r="DXI80" s="68"/>
      <c r="DXJ80" s="68"/>
      <c r="DXK80" s="68"/>
      <c r="DXL80" s="68"/>
      <c r="DXM80" s="68"/>
      <c r="DXN80" s="68"/>
      <c r="DXO80" s="68"/>
      <c r="DXP80" s="68"/>
      <c r="DXQ80" s="68"/>
      <c r="DXR80" s="68"/>
      <c r="DXS80" s="68"/>
      <c r="DXT80" s="68"/>
      <c r="DXU80" s="68"/>
      <c r="DXV80" s="68"/>
      <c r="DXW80" s="68"/>
      <c r="DXX80" s="68"/>
      <c r="DXY80" s="68"/>
      <c r="DXZ80" s="68"/>
      <c r="DYA80" s="68"/>
      <c r="DYB80" s="68"/>
      <c r="DYC80" s="68"/>
      <c r="DYD80" s="68"/>
      <c r="DYE80" s="68"/>
      <c r="DYF80" s="68"/>
      <c r="DYG80" s="68"/>
      <c r="DYH80" s="68"/>
      <c r="DYI80" s="68"/>
      <c r="DYJ80" s="68"/>
      <c r="DYK80" s="68"/>
      <c r="DYL80" s="68"/>
      <c r="DYM80" s="68"/>
      <c r="DYN80" s="68"/>
      <c r="DYO80" s="68"/>
      <c r="DYP80" s="68"/>
      <c r="DYQ80" s="68"/>
      <c r="DYR80" s="68"/>
      <c r="DYS80" s="68"/>
      <c r="DYT80" s="68"/>
      <c r="DYU80" s="68"/>
      <c r="DYV80" s="68"/>
      <c r="DYW80" s="68"/>
      <c r="DYX80" s="68"/>
      <c r="DYY80" s="68"/>
      <c r="DYZ80" s="68"/>
      <c r="DZA80" s="68"/>
      <c r="DZB80" s="68"/>
      <c r="DZC80" s="68"/>
      <c r="DZD80" s="68"/>
      <c r="DZE80" s="68"/>
      <c r="DZF80" s="68"/>
      <c r="DZG80" s="68"/>
      <c r="DZH80" s="68"/>
      <c r="DZI80" s="68"/>
      <c r="DZJ80" s="68"/>
      <c r="DZK80" s="68"/>
      <c r="DZL80" s="68"/>
      <c r="DZM80" s="68"/>
      <c r="DZN80" s="68"/>
      <c r="DZO80" s="68"/>
      <c r="DZP80" s="68"/>
      <c r="DZQ80" s="68"/>
      <c r="DZR80" s="68"/>
      <c r="DZS80" s="68"/>
      <c r="DZT80" s="68"/>
      <c r="DZU80" s="68"/>
      <c r="DZV80" s="68"/>
      <c r="DZW80" s="68"/>
      <c r="DZX80" s="68"/>
      <c r="DZY80" s="68"/>
      <c r="DZZ80" s="68"/>
      <c r="EAA80" s="68"/>
      <c r="EAB80" s="68"/>
      <c r="EAC80" s="68"/>
      <c r="EAD80" s="68"/>
      <c r="EAE80" s="68"/>
      <c r="EAF80" s="68"/>
      <c r="EAG80" s="68"/>
      <c r="EAH80" s="68"/>
      <c r="EAI80" s="68"/>
      <c r="EAJ80" s="68"/>
      <c r="EAK80" s="68"/>
      <c r="EAL80" s="68"/>
      <c r="EAM80" s="68"/>
      <c r="EAN80" s="68"/>
      <c r="EAO80" s="68"/>
      <c r="EAP80" s="68"/>
      <c r="EAQ80" s="68"/>
      <c r="EAR80" s="68"/>
      <c r="EAS80" s="68"/>
      <c r="EAT80" s="68"/>
      <c r="EAU80" s="68"/>
      <c r="EAV80" s="68"/>
      <c r="EAW80" s="68"/>
      <c r="EAX80" s="68"/>
      <c r="EAY80" s="68"/>
      <c r="EAZ80" s="68"/>
      <c r="EBA80" s="68"/>
      <c r="EBB80" s="68"/>
      <c r="EBC80" s="68"/>
      <c r="EBD80" s="68"/>
      <c r="EBE80" s="68"/>
      <c r="EBF80" s="68"/>
      <c r="EBG80" s="68"/>
      <c r="EBH80" s="68"/>
      <c r="EBI80" s="68"/>
      <c r="EBJ80" s="68"/>
      <c r="EBK80" s="68"/>
      <c r="EBL80" s="68"/>
      <c r="EBM80" s="68"/>
      <c r="EBN80" s="68"/>
      <c r="EBO80" s="68"/>
      <c r="EBP80" s="68"/>
      <c r="EBQ80" s="68"/>
      <c r="EBR80" s="68"/>
      <c r="EBS80" s="68"/>
      <c r="EBT80" s="68"/>
      <c r="EBU80" s="68"/>
      <c r="EBV80" s="68"/>
      <c r="EBW80" s="68"/>
      <c r="EBX80" s="68"/>
      <c r="EBY80" s="68"/>
      <c r="EBZ80" s="68"/>
      <c r="ECA80" s="68"/>
      <c r="ECB80" s="68"/>
      <c r="ECC80" s="68"/>
      <c r="ECD80" s="68"/>
      <c r="ECE80" s="68"/>
      <c r="ECF80" s="68"/>
      <c r="ECG80" s="68"/>
      <c r="ECH80" s="68"/>
      <c r="ECI80" s="68"/>
      <c r="ECJ80" s="68"/>
      <c r="ECK80" s="68"/>
      <c r="ECL80" s="68"/>
      <c r="ECM80" s="68"/>
      <c r="ECN80" s="68"/>
      <c r="ECO80" s="68"/>
      <c r="ECP80" s="68"/>
      <c r="ECQ80" s="68"/>
      <c r="ECR80" s="68"/>
      <c r="ECS80" s="68"/>
      <c r="ECT80" s="68"/>
      <c r="ECU80" s="68"/>
      <c r="ECV80" s="68"/>
      <c r="ECW80" s="68"/>
      <c r="ECX80" s="68"/>
      <c r="ECY80" s="68"/>
      <c r="ECZ80" s="68"/>
      <c r="EDA80" s="68"/>
      <c r="EDB80" s="68"/>
      <c r="EDC80" s="68"/>
      <c r="EDD80" s="68"/>
      <c r="EDE80" s="68"/>
      <c r="EDF80" s="68"/>
      <c r="EDG80" s="68"/>
      <c r="EDH80" s="68"/>
      <c r="EDI80" s="68"/>
      <c r="EDJ80" s="68"/>
      <c r="EDK80" s="68"/>
      <c r="EDL80" s="68"/>
      <c r="EDM80" s="68"/>
      <c r="EDN80" s="68"/>
      <c r="EDO80" s="68"/>
      <c r="EDP80" s="68"/>
      <c r="EDQ80" s="68"/>
      <c r="EDR80" s="68"/>
      <c r="EDS80" s="68"/>
      <c r="EDT80" s="68"/>
      <c r="EDU80" s="68"/>
      <c r="EDV80" s="68"/>
      <c r="EDW80" s="68"/>
      <c r="EDX80" s="68"/>
      <c r="EDY80" s="68"/>
      <c r="EDZ80" s="68"/>
      <c r="EEA80" s="68"/>
      <c r="EEB80" s="68"/>
      <c r="EEC80" s="68"/>
      <c r="EED80" s="68"/>
      <c r="EEE80" s="68"/>
      <c r="EEF80" s="68"/>
      <c r="EEG80" s="68"/>
      <c r="EEH80" s="68"/>
      <c r="EEI80" s="68"/>
      <c r="EEJ80" s="68"/>
      <c r="EEK80" s="68"/>
      <c r="EEL80" s="68"/>
      <c r="EEM80" s="68"/>
      <c r="EEN80" s="68"/>
      <c r="EEO80" s="68"/>
      <c r="EEP80" s="68"/>
      <c r="EEQ80" s="68"/>
      <c r="EER80" s="68"/>
      <c r="EES80" s="68"/>
      <c r="EET80" s="68"/>
      <c r="EEU80" s="68"/>
      <c r="EEV80" s="68"/>
      <c r="EEW80" s="68"/>
      <c r="EEX80" s="68"/>
      <c r="EEY80" s="68"/>
      <c r="EEZ80" s="68"/>
      <c r="EFA80" s="68"/>
      <c r="EFB80" s="68"/>
      <c r="EFC80" s="68"/>
      <c r="EFD80" s="68"/>
      <c r="EFE80" s="68"/>
      <c r="EFF80" s="68"/>
      <c r="EFG80" s="68"/>
      <c r="EFH80" s="68"/>
      <c r="EFI80" s="68"/>
      <c r="EFJ80" s="68"/>
      <c r="EFK80" s="68"/>
      <c r="EFL80" s="68"/>
      <c r="EFM80" s="68"/>
      <c r="EFN80" s="68"/>
      <c r="EFO80" s="68"/>
      <c r="EFP80" s="68"/>
      <c r="EFQ80" s="68"/>
      <c r="EFR80" s="68"/>
      <c r="EFS80" s="68"/>
      <c r="EFT80" s="68"/>
      <c r="EFU80" s="68"/>
      <c r="EFV80" s="68"/>
      <c r="EFW80" s="68"/>
      <c r="EFX80" s="68"/>
      <c r="EFY80" s="68"/>
      <c r="EFZ80" s="68"/>
      <c r="EGA80" s="68"/>
      <c r="EGB80" s="68"/>
      <c r="EGC80" s="68"/>
      <c r="EGD80" s="68"/>
      <c r="EGE80" s="68"/>
      <c r="EGF80" s="68"/>
      <c r="EGG80" s="68"/>
      <c r="EGH80" s="68"/>
      <c r="EGI80" s="68"/>
      <c r="EGJ80" s="68"/>
      <c r="EGK80" s="68"/>
      <c r="EGL80" s="68"/>
      <c r="EGM80" s="68"/>
      <c r="EGN80" s="68"/>
      <c r="EGO80" s="68"/>
      <c r="EGP80" s="68"/>
      <c r="EGQ80" s="68"/>
      <c r="EGR80" s="68"/>
      <c r="EGS80" s="68"/>
      <c r="EGT80" s="68"/>
      <c r="EGU80" s="68"/>
      <c r="EGV80" s="68"/>
      <c r="EGW80" s="68"/>
      <c r="EGX80" s="68"/>
      <c r="EGY80" s="68"/>
      <c r="EGZ80" s="68"/>
      <c r="EHA80" s="68"/>
      <c r="EHB80" s="68"/>
      <c r="EHC80" s="68"/>
      <c r="EHD80" s="68"/>
      <c r="EHE80" s="68"/>
      <c r="EHF80" s="68"/>
      <c r="EHG80" s="68"/>
      <c r="EHH80" s="68"/>
      <c r="EHI80" s="68"/>
      <c r="EHJ80" s="68"/>
      <c r="EHK80" s="68"/>
      <c r="EHL80" s="68"/>
      <c r="EHM80" s="68"/>
      <c r="EHN80" s="68"/>
      <c r="EHO80" s="68"/>
      <c r="EHP80" s="68"/>
      <c r="EHQ80" s="68"/>
      <c r="EHR80" s="68"/>
      <c r="EHS80" s="68"/>
      <c r="EHT80" s="68"/>
      <c r="EHU80" s="68"/>
      <c r="EHV80" s="68"/>
      <c r="EHW80" s="68"/>
      <c r="EHX80" s="68"/>
      <c r="EHY80" s="68"/>
      <c r="EHZ80" s="68"/>
      <c r="EIA80" s="68"/>
      <c r="EIB80" s="68"/>
      <c r="EIC80" s="68"/>
      <c r="EID80" s="68"/>
      <c r="EIE80" s="68"/>
      <c r="EIF80" s="68"/>
      <c r="EIG80" s="68"/>
      <c r="EIH80" s="68"/>
      <c r="EII80" s="68"/>
      <c r="EIJ80" s="68"/>
      <c r="EIK80" s="68"/>
      <c r="EIL80" s="68"/>
      <c r="EIM80" s="68"/>
      <c r="EIN80" s="68"/>
      <c r="EIO80" s="68"/>
      <c r="EIP80" s="68"/>
      <c r="EIQ80" s="68"/>
      <c r="EIR80" s="68"/>
      <c r="EIS80" s="68"/>
      <c r="EIT80" s="68"/>
      <c r="EIU80" s="68"/>
      <c r="EIV80" s="68"/>
      <c r="EIW80" s="68"/>
      <c r="EIX80" s="68"/>
      <c r="EIY80" s="68"/>
      <c r="EIZ80" s="68"/>
      <c r="EJA80" s="68"/>
      <c r="EJB80" s="68"/>
      <c r="EJC80" s="68"/>
      <c r="EJD80" s="68"/>
      <c r="EJE80" s="68"/>
      <c r="EJF80" s="68"/>
      <c r="EJG80" s="68"/>
      <c r="EJH80" s="68"/>
      <c r="EJI80" s="68"/>
      <c r="EJJ80" s="68"/>
      <c r="EJK80" s="68"/>
      <c r="EJL80" s="68"/>
      <c r="EJM80" s="68"/>
      <c r="EJN80" s="68"/>
      <c r="EJO80" s="68"/>
      <c r="EJP80" s="68"/>
      <c r="EJQ80" s="68"/>
      <c r="EJR80" s="68"/>
      <c r="EJS80" s="68"/>
      <c r="EJT80" s="68"/>
      <c r="EJU80" s="68"/>
      <c r="EJV80" s="68"/>
      <c r="EJW80" s="68"/>
      <c r="EJX80" s="68"/>
      <c r="EJY80" s="68"/>
      <c r="EJZ80" s="68"/>
      <c r="EKA80" s="68"/>
      <c r="EKB80" s="68"/>
      <c r="EKC80" s="68"/>
      <c r="EKD80" s="68"/>
      <c r="EKE80" s="68"/>
      <c r="EKF80" s="68"/>
      <c r="EKG80" s="68"/>
      <c r="EKH80" s="68"/>
      <c r="EKI80" s="68"/>
      <c r="EKJ80" s="68"/>
      <c r="EKK80" s="68"/>
      <c r="EKL80" s="68"/>
      <c r="EKM80" s="68"/>
      <c r="EKN80" s="68"/>
      <c r="EKO80" s="68"/>
      <c r="EKP80" s="68"/>
      <c r="EKQ80" s="68"/>
      <c r="EKR80" s="68"/>
      <c r="EKS80" s="68"/>
      <c r="EKT80" s="68"/>
      <c r="EKU80" s="68"/>
      <c r="EKV80" s="68"/>
      <c r="EKW80" s="68"/>
      <c r="EKX80" s="68"/>
      <c r="EKY80" s="68"/>
      <c r="EKZ80" s="68"/>
      <c r="ELA80" s="68"/>
      <c r="ELB80" s="68"/>
      <c r="ELC80" s="68"/>
      <c r="ELD80" s="68"/>
      <c r="ELE80" s="68"/>
      <c r="ELF80" s="68"/>
      <c r="ELG80" s="68"/>
      <c r="ELH80" s="68"/>
      <c r="ELI80" s="68"/>
      <c r="ELJ80" s="68"/>
      <c r="ELK80" s="68"/>
      <c r="ELL80" s="68"/>
      <c r="ELM80" s="68"/>
      <c r="ELN80" s="68"/>
      <c r="ELO80" s="68"/>
      <c r="ELP80" s="68"/>
      <c r="ELQ80" s="68"/>
      <c r="ELR80" s="68"/>
      <c r="ELS80" s="68"/>
      <c r="ELT80" s="68"/>
      <c r="ELU80" s="68"/>
      <c r="ELV80" s="68"/>
      <c r="ELW80" s="68"/>
      <c r="ELX80" s="68"/>
      <c r="ELY80" s="68"/>
      <c r="ELZ80" s="68"/>
      <c r="EMA80" s="68"/>
      <c r="EMB80" s="68"/>
      <c r="EMC80" s="68"/>
      <c r="EMD80" s="68"/>
      <c r="EME80" s="68"/>
      <c r="EMF80" s="68"/>
      <c r="EMG80" s="68"/>
      <c r="EMH80" s="68"/>
      <c r="EMI80" s="68"/>
      <c r="EMJ80" s="68"/>
      <c r="EMK80" s="68"/>
      <c r="EML80" s="68"/>
      <c r="EMM80" s="68"/>
      <c r="EMN80" s="68"/>
      <c r="EMO80" s="68"/>
      <c r="EMP80" s="68"/>
      <c r="EMQ80" s="68"/>
      <c r="EMR80" s="68"/>
      <c r="EMS80" s="68"/>
      <c r="EMT80" s="68"/>
      <c r="EMU80" s="68"/>
      <c r="EMV80" s="68"/>
      <c r="EMW80" s="68"/>
      <c r="EMX80" s="68"/>
      <c r="EMY80" s="68"/>
      <c r="EMZ80" s="68"/>
      <c r="ENA80" s="68"/>
      <c r="ENB80" s="68"/>
      <c r="ENC80" s="68"/>
      <c r="END80" s="68"/>
      <c r="ENE80" s="68"/>
      <c r="ENF80" s="68"/>
      <c r="ENG80" s="68"/>
      <c r="ENH80" s="68"/>
      <c r="ENI80" s="68"/>
      <c r="ENJ80" s="68"/>
      <c r="ENK80" s="68"/>
      <c r="ENL80" s="68"/>
      <c r="ENM80" s="68"/>
      <c r="ENN80" s="68"/>
      <c r="ENO80" s="68"/>
      <c r="ENP80" s="68"/>
      <c r="ENQ80" s="68"/>
      <c r="ENR80" s="68"/>
      <c r="ENS80" s="68"/>
      <c r="ENT80" s="68"/>
      <c r="ENU80" s="68"/>
      <c r="ENV80" s="68"/>
      <c r="ENW80" s="68"/>
      <c r="ENX80" s="68"/>
      <c r="ENY80" s="68"/>
      <c r="ENZ80" s="68"/>
      <c r="EOA80" s="68"/>
      <c r="EOB80" s="68"/>
      <c r="EOC80" s="68"/>
      <c r="EOD80" s="68"/>
      <c r="EOE80" s="68"/>
      <c r="EOF80" s="68"/>
      <c r="EOG80" s="68"/>
      <c r="EOH80" s="68"/>
      <c r="EOI80" s="68"/>
      <c r="EOJ80" s="68"/>
      <c r="EOK80" s="68"/>
      <c r="EOL80" s="68"/>
      <c r="EOM80" s="68"/>
      <c r="EON80" s="68"/>
      <c r="EOO80" s="68"/>
      <c r="EOP80" s="68"/>
      <c r="EOQ80" s="68"/>
      <c r="EOR80" s="68"/>
      <c r="EOS80" s="68"/>
      <c r="EOT80" s="68"/>
      <c r="EOU80" s="68"/>
      <c r="EOV80" s="68"/>
      <c r="EOW80" s="68"/>
      <c r="EOX80" s="68"/>
      <c r="EOY80" s="68"/>
      <c r="EOZ80" s="68"/>
      <c r="EPA80" s="68"/>
      <c r="EPB80" s="68"/>
      <c r="EPC80" s="68"/>
      <c r="EPD80" s="68"/>
      <c r="EPE80" s="68"/>
      <c r="EPF80" s="68"/>
      <c r="EPG80" s="68"/>
      <c r="EPH80" s="68"/>
      <c r="EPI80" s="68"/>
      <c r="EPJ80" s="68"/>
      <c r="EPK80" s="68"/>
      <c r="EPL80" s="68"/>
      <c r="EPM80" s="68"/>
      <c r="EPN80" s="68"/>
      <c r="EPO80" s="68"/>
      <c r="EPP80" s="68"/>
      <c r="EPQ80" s="68"/>
      <c r="EPR80" s="68"/>
      <c r="EPS80" s="68"/>
      <c r="EPT80" s="68"/>
      <c r="EPU80" s="68"/>
      <c r="EPV80" s="68"/>
      <c r="EPW80" s="68"/>
      <c r="EPX80" s="68"/>
      <c r="EPY80" s="68"/>
      <c r="EPZ80" s="68"/>
      <c r="EQA80" s="68"/>
      <c r="EQB80" s="68"/>
      <c r="EQC80" s="68"/>
      <c r="EQD80" s="68"/>
      <c r="EQE80" s="68"/>
      <c r="EQF80" s="68"/>
      <c r="EQG80" s="68"/>
      <c r="EQH80" s="68"/>
      <c r="EQI80" s="68"/>
      <c r="EQJ80" s="68"/>
      <c r="EQK80" s="68"/>
      <c r="EQL80" s="68"/>
      <c r="EQM80" s="68"/>
      <c r="EQN80" s="68"/>
      <c r="EQO80" s="68"/>
      <c r="EQP80" s="68"/>
      <c r="EQQ80" s="68"/>
      <c r="EQR80" s="68"/>
      <c r="EQS80" s="68"/>
      <c r="EQT80" s="68"/>
      <c r="EQU80" s="68"/>
      <c r="EQV80" s="68"/>
      <c r="EQW80" s="68"/>
      <c r="EQX80" s="68"/>
      <c r="EQY80" s="68"/>
      <c r="EQZ80" s="68"/>
      <c r="ERA80" s="68"/>
      <c r="ERB80" s="68"/>
      <c r="ERC80" s="68"/>
      <c r="ERD80" s="68"/>
      <c r="ERE80" s="68"/>
      <c r="ERF80" s="68"/>
      <c r="ERG80" s="68"/>
      <c r="ERH80" s="68"/>
      <c r="ERI80" s="68"/>
      <c r="ERJ80" s="68"/>
      <c r="ERK80" s="68"/>
      <c r="ERL80" s="68"/>
      <c r="ERM80" s="68"/>
      <c r="ERN80" s="68"/>
      <c r="ERO80" s="68"/>
      <c r="ERP80" s="68"/>
      <c r="ERQ80" s="68"/>
      <c r="ERR80" s="68"/>
      <c r="ERS80" s="68"/>
      <c r="ERT80" s="68"/>
      <c r="ERU80" s="68"/>
      <c r="ERV80" s="68"/>
      <c r="ERW80" s="68"/>
      <c r="ERX80" s="68"/>
      <c r="ERY80" s="68"/>
      <c r="ERZ80" s="68"/>
      <c r="ESA80" s="68"/>
      <c r="ESB80" s="68"/>
      <c r="ESC80" s="68"/>
      <c r="ESD80" s="68"/>
      <c r="ESE80" s="68"/>
      <c r="ESF80" s="68"/>
      <c r="ESG80" s="68"/>
      <c r="ESH80" s="68"/>
      <c r="ESI80" s="68"/>
      <c r="ESJ80" s="68"/>
      <c r="ESK80" s="68"/>
      <c r="ESL80" s="68"/>
      <c r="ESM80" s="68"/>
      <c r="ESN80" s="68"/>
      <c r="ESO80" s="68"/>
      <c r="ESP80" s="68"/>
      <c r="ESQ80" s="68"/>
      <c r="ESR80" s="68"/>
      <c r="ESS80" s="68"/>
      <c r="EST80" s="68"/>
      <c r="ESU80" s="68"/>
      <c r="ESV80" s="68"/>
      <c r="ESW80" s="68"/>
      <c r="ESX80" s="68"/>
      <c r="ESY80" s="68"/>
      <c r="ESZ80" s="68"/>
      <c r="ETA80" s="68"/>
      <c r="ETB80" s="68"/>
      <c r="ETC80" s="68"/>
      <c r="ETD80" s="68"/>
      <c r="ETE80" s="68"/>
      <c r="ETF80" s="68"/>
      <c r="ETG80" s="68"/>
      <c r="ETH80" s="68"/>
      <c r="ETI80" s="68"/>
      <c r="ETJ80" s="68"/>
      <c r="ETK80" s="68"/>
      <c r="ETL80" s="68"/>
      <c r="ETM80" s="68"/>
      <c r="ETN80" s="68"/>
      <c r="ETO80" s="68"/>
      <c r="ETP80" s="68"/>
      <c r="ETQ80" s="68"/>
      <c r="ETR80" s="68"/>
      <c r="ETS80" s="68"/>
      <c r="ETT80" s="68"/>
      <c r="ETU80" s="68"/>
      <c r="ETV80" s="68"/>
      <c r="ETW80" s="68"/>
      <c r="ETX80" s="68"/>
      <c r="ETY80" s="68"/>
      <c r="ETZ80" s="68"/>
      <c r="EUA80" s="68"/>
      <c r="EUB80" s="68"/>
      <c r="EUC80" s="68"/>
      <c r="EUD80" s="68"/>
      <c r="EUE80" s="68"/>
      <c r="EUF80" s="68"/>
      <c r="EUG80" s="68"/>
      <c r="EUH80" s="68"/>
      <c r="EUI80" s="68"/>
      <c r="EUJ80" s="68"/>
      <c r="EUK80" s="68"/>
      <c r="EUL80" s="68"/>
      <c r="EUM80" s="68"/>
      <c r="EUN80" s="68"/>
      <c r="EUO80" s="68"/>
      <c r="EUP80" s="68"/>
      <c r="EUQ80" s="68"/>
      <c r="EUR80" s="68"/>
      <c r="EUS80" s="68"/>
      <c r="EUT80" s="68"/>
      <c r="EUU80" s="68"/>
      <c r="EUV80" s="68"/>
      <c r="EUW80" s="68"/>
      <c r="EUX80" s="68"/>
      <c r="EUY80" s="68"/>
      <c r="EUZ80" s="68"/>
      <c r="EVA80" s="68"/>
      <c r="EVB80" s="68"/>
      <c r="EVC80" s="68"/>
      <c r="EVD80" s="68"/>
      <c r="EVE80" s="68"/>
      <c r="EVF80" s="68"/>
      <c r="EVG80" s="68"/>
      <c r="EVH80" s="68"/>
      <c r="EVI80" s="68"/>
      <c r="EVJ80" s="68"/>
      <c r="EVK80" s="68"/>
      <c r="EVL80" s="68"/>
      <c r="EVM80" s="68"/>
      <c r="EVN80" s="68"/>
      <c r="EVO80" s="68"/>
      <c r="EVP80" s="68"/>
      <c r="EVQ80" s="68"/>
      <c r="EVR80" s="68"/>
      <c r="EVS80" s="68"/>
      <c r="EVT80" s="68"/>
      <c r="EVU80" s="68"/>
      <c r="EVV80" s="68"/>
      <c r="EVW80" s="68"/>
      <c r="EVX80" s="68"/>
      <c r="EVY80" s="68"/>
      <c r="EVZ80" s="68"/>
      <c r="EWA80" s="68"/>
      <c r="EWB80" s="68"/>
      <c r="EWC80" s="68"/>
      <c r="EWD80" s="68"/>
      <c r="EWE80" s="68"/>
      <c r="EWF80" s="68"/>
      <c r="EWG80" s="68"/>
      <c r="EWH80" s="68"/>
      <c r="EWI80" s="68"/>
      <c r="EWJ80" s="68"/>
      <c r="EWK80" s="68"/>
      <c r="EWL80" s="68"/>
      <c r="EWM80" s="68"/>
      <c r="EWN80" s="68"/>
      <c r="EWO80" s="68"/>
      <c r="EWP80" s="68"/>
      <c r="EWQ80" s="68"/>
      <c r="EWR80" s="68"/>
      <c r="EWS80" s="68"/>
      <c r="EWT80" s="68"/>
      <c r="EWU80" s="68"/>
      <c r="EWV80" s="68"/>
      <c r="EWW80" s="68"/>
      <c r="EWX80" s="68"/>
      <c r="EWY80" s="68"/>
      <c r="EWZ80" s="68"/>
      <c r="EXA80" s="68"/>
      <c r="EXB80" s="68"/>
      <c r="EXC80" s="68"/>
      <c r="EXD80" s="68"/>
      <c r="EXE80" s="68"/>
      <c r="EXF80" s="68"/>
      <c r="EXG80" s="68"/>
      <c r="EXH80" s="68"/>
      <c r="EXI80" s="68"/>
      <c r="EXJ80" s="68"/>
      <c r="EXK80" s="68"/>
      <c r="EXL80" s="68"/>
      <c r="EXM80" s="68"/>
      <c r="EXN80" s="68"/>
      <c r="EXO80" s="68"/>
      <c r="EXP80" s="68"/>
      <c r="EXQ80" s="68"/>
      <c r="EXR80" s="68"/>
      <c r="EXS80" s="68"/>
      <c r="EXT80" s="68"/>
      <c r="EXU80" s="68"/>
      <c r="EXV80" s="68"/>
      <c r="EXW80" s="68"/>
      <c r="EXX80" s="68"/>
      <c r="EXY80" s="68"/>
      <c r="EXZ80" s="68"/>
      <c r="EYA80" s="68"/>
      <c r="EYB80" s="68"/>
      <c r="EYC80" s="68"/>
      <c r="EYD80" s="68"/>
      <c r="EYE80" s="68"/>
      <c r="EYF80" s="68"/>
      <c r="EYG80" s="68"/>
      <c r="EYH80" s="68"/>
      <c r="EYI80" s="68"/>
      <c r="EYJ80" s="68"/>
      <c r="EYK80" s="68"/>
      <c r="EYL80" s="68"/>
      <c r="EYM80" s="68"/>
      <c r="EYN80" s="68"/>
      <c r="EYO80" s="68"/>
      <c r="EYP80" s="68"/>
      <c r="EYQ80" s="68"/>
      <c r="EYR80" s="68"/>
      <c r="EYS80" s="68"/>
      <c r="EYT80" s="68"/>
      <c r="EYU80" s="68"/>
      <c r="EYV80" s="68"/>
      <c r="EYW80" s="68"/>
      <c r="EYX80" s="68"/>
      <c r="EYY80" s="68"/>
      <c r="EYZ80" s="68"/>
      <c r="EZA80" s="68"/>
      <c r="EZB80" s="68"/>
      <c r="EZC80" s="68"/>
      <c r="EZD80" s="68"/>
      <c r="EZE80" s="68"/>
      <c r="EZF80" s="68"/>
      <c r="EZG80" s="68"/>
      <c r="EZH80" s="68"/>
      <c r="EZI80" s="68"/>
      <c r="EZJ80" s="68"/>
      <c r="EZK80" s="68"/>
      <c r="EZL80" s="68"/>
      <c r="EZM80" s="68"/>
      <c r="EZN80" s="68"/>
      <c r="EZO80" s="68"/>
      <c r="EZP80" s="68"/>
      <c r="EZQ80" s="68"/>
      <c r="EZR80" s="68"/>
      <c r="EZS80" s="68"/>
      <c r="EZT80" s="68"/>
      <c r="EZU80" s="68"/>
      <c r="EZV80" s="68"/>
      <c r="EZW80" s="68"/>
      <c r="EZX80" s="68"/>
      <c r="EZY80" s="68"/>
      <c r="EZZ80" s="68"/>
      <c r="FAA80" s="68"/>
      <c r="FAB80" s="68"/>
      <c r="FAC80" s="68"/>
      <c r="FAD80" s="68"/>
      <c r="FAE80" s="68"/>
      <c r="FAF80" s="68"/>
      <c r="FAG80" s="68"/>
      <c r="FAH80" s="68"/>
      <c r="FAI80" s="68"/>
      <c r="FAJ80" s="68"/>
      <c r="FAK80" s="68"/>
      <c r="FAL80" s="68"/>
      <c r="FAM80" s="68"/>
      <c r="FAN80" s="68"/>
      <c r="FAO80" s="68"/>
      <c r="FAP80" s="68"/>
      <c r="FAQ80" s="68"/>
      <c r="FAR80" s="68"/>
      <c r="FAS80" s="68"/>
      <c r="FAT80" s="68"/>
      <c r="FAU80" s="68"/>
      <c r="FAV80" s="68"/>
      <c r="FAW80" s="68"/>
      <c r="FAX80" s="68"/>
      <c r="FAY80" s="68"/>
      <c r="FAZ80" s="68"/>
      <c r="FBA80" s="68"/>
      <c r="FBB80" s="68"/>
      <c r="FBC80" s="68"/>
      <c r="FBD80" s="68"/>
      <c r="FBE80" s="68"/>
      <c r="FBF80" s="68"/>
      <c r="FBG80" s="68"/>
      <c r="FBH80" s="68"/>
      <c r="FBI80" s="68"/>
      <c r="FBJ80" s="68"/>
      <c r="FBK80" s="68"/>
      <c r="FBL80" s="68"/>
      <c r="FBM80" s="68"/>
      <c r="FBN80" s="68"/>
      <c r="FBO80" s="68"/>
      <c r="FBP80" s="68"/>
      <c r="FBQ80" s="68"/>
      <c r="FBR80" s="68"/>
      <c r="FBS80" s="68"/>
      <c r="FBT80" s="68"/>
      <c r="FBU80" s="68"/>
      <c r="FBV80" s="68"/>
      <c r="FBW80" s="68"/>
      <c r="FBX80" s="68"/>
      <c r="FBY80" s="68"/>
      <c r="FBZ80" s="68"/>
      <c r="FCA80" s="68"/>
      <c r="FCB80" s="68"/>
      <c r="FCC80" s="68"/>
      <c r="FCD80" s="68"/>
      <c r="FCE80" s="68"/>
      <c r="FCF80" s="68"/>
      <c r="FCG80" s="68"/>
      <c r="FCH80" s="68"/>
      <c r="FCI80" s="68"/>
      <c r="FCJ80" s="68"/>
      <c r="FCK80" s="68"/>
      <c r="FCL80" s="68"/>
      <c r="FCM80" s="68"/>
      <c r="FCN80" s="68"/>
      <c r="FCO80" s="68"/>
      <c r="FCP80" s="68"/>
      <c r="FCQ80" s="68"/>
      <c r="FCR80" s="68"/>
      <c r="FCS80" s="68"/>
      <c r="FCT80" s="68"/>
      <c r="FCU80" s="68"/>
      <c r="FCV80" s="68"/>
      <c r="FCW80" s="68"/>
      <c r="FCX80" s="68"/>
      <c r="FCY80" s="68"/>
      <c r="FCZ80" s="68"/>
      <c r="FDA80" s="68"/>
      <c r="FDB80" s="68"/>
      <c r="FDC80" s="68"/>
      <c r="FDD80" s="68"/>
      <c r="FDE80" s="68"/>
      <c r="FDF80" s="68"/>
      <c r="FDG80" s="68"/>
      <c r="FDH80" s="68"/>
      <c r="FDI80" s="68"/>
      <c r="FDJ80" s="68"/>
      <c r="FDK80" s="68"/>
      <c r="FDL80" s="68"/>
      <c r="FDM80" s="68"/>
      <c r="FDN80" s="68"/>
      <c r="FDO80" s="68"/>
      <c r="FDP80" s="68"/>
      <c r="FDQ80" s="68"/>
      <c r="FDR80" s="68"/>
      <c r="FDS80" s="68"/>
      <c r="FDT80" s="68"/>
      <c r="FDU80" s="68"/>
      <c r="FDV80" s="68"/>
      <c r="FDW80" s="68"/>
      <c r="FDX80" s="68"/>
      <c r="FDY80" s="68"/>
      <c r="FDZ80" s="68"/>
      <c r="FEA80" s="68"/>
      <c r="FEB80" s="68"/>
      <c r="FEC80" s="68"/>
      <c r="FED80" s="68"/>
      <c r="FEE80" s="68"/>
      <c r="FEF80" s="68"/>
      <c r="FEG80" s="68"/>
      <c r="FEH80" s="68"/>
      <c r="FEI80" s="68"/>
      <c r="FEJ80" s="68"/>
      <c r="FEK80" s="68"/>
      <c r="FEL80" s="68"/>
      <c r="FEM80" s="68"/>
      <c r="FEN80" s="68"/>
      <c r="FEO80" s="68"/>
      <c r="FEP80" s="68"/>
      <c r="FEQ80" s="68"/>
      <c r="FER80" s="68"/>
      <c r="FES80" s="68"/>
      <c r="FET80" s="68"/>
      <c r="FEU80" s="68"/>
      <c r="FEV80" s="68"/>
      <c r="FEW80" s="68"/>
      <c r="FEX80" s="68"/>
      <c r="FEY80" s="68"/>
      <c r="FEZ80" s="68"/>
      <c r="FFA80" s="68"/>
      <c r="FFB80" s="68"/>
      <c r="FFC80" s="68"/>
      <c r="FFD80" s="68"/>
      <c r="FFE80" s="68"/>
      <c r="FFF80" s="68"/>
      <c r="FFG80" s="68"/>
      <c r="FFH80" s="68"/>
      <c r="FFI80" s="68"/>
      <c r="FFJ80" s="68"/>
      <c r="FFK80" s="68"/>
      <c r="FFL80" s="68"/>
      <c r="FFM80" s="68"/>
      <c r="FFN80" s="68"/>
      <c r="FFO80" s="68"/>
      <c r="FFP80" s="68"/>
      <c r="FFQ80" s="68"/>
      <c r="FFR80" s="68"/>
      <c r="FFS80" s="68"/>
      <c r="FFT80" s="68"/>
      <c r="FFU80" s="68"/>
      <c r="FFV80" s="68"/>
      <c r="FFW80" s="68"/>
      <c r="FFX80" s="68"/>
      <c r="FFY80" s="68"/>
      <c r="FFZ80" s="68"/>
      <c r="FGA80" s="68"/>
      <c r="FGB80" s="68"/>
      <c r="FGC80" s="68"/>
      <c r="FGD80" s="68"/>
      <c r="FGE80" s="68"/>
      <c r="FGF80" s="68"/>
      <c r="FGG80" s="68"/>
      <c r="FGH80" s="68"/>
      <c r="FGI80" s="68"/>
      <c r="FGJ80" s="68"/>
      <c r="FGK80" s="68"/>
      <c r="FGL80" s="68"/>
      <c r="FGM80" s="68"/>
      <c r="FGN80" s="68"/>
      <c r="FGO80" s="68"/>
      <c r="FGP80" s="68"/>
      <c r="FGQ80" s="68"/>
      <c r="FGR80" s="68"/>
      <c r="FGS80" s="68"/>
      <c r="FGT80" s="68"/>
      <c r="FGU80" s="68"/>
      <c r="FGV80" s="68"/>
      <c r="FGW80" s="68"/>
      <c r="FGX80" s="68"/>
      <c r="FGY80" s="68"/>
      <c r="FGZ80" s="68"/>
      <c r="FHA80" s="68"/>
      <c r="FHB80" s="68"/>
      <c r="FHC80" s="68"/>
      <c r="FHD80" s="68"/>
      <c r="FHE80" s="68"/>
      <c r="FHF80" s="68"/>
      <c r="FHG80" s="68"/>
      <c r="FHH80" s="68"/>
      <c r="FHI80" s="68"/>
      <c r="FHJ80" s="68"/>
      <c r="FHK80" s="68"/>
      <c r="FHL80" s="68"/>
      <c r="FHM80" s="68"/>
      <c r="FHN80" s="68"/>
      <c r="FHO80" s="68"/>
      <c r="FHP80" s="68"/>
      <c r="FHQ80" s="68"/>
      <c r="FHR80" s="68"/>
      <c r="FHS80" s="68"/>
      <c r="FHT80" s="68"/>
      <c r="FHU80" s="68"/>
      <c r="FHV80" s="68"/>
      <c r="FHW80" s="68"/>
      <c r="FHX80" s="68"/>
      <c r="FHY80" s="68"/>
      <c r="FHZ80" s="68"/>
      <c r="FIA80" s="68"/>
      <c r="FIB80" s="68"/>
      <c r="FIC80" s="68"/>
      <c r="FID80" s="68"/>
      <c r="FIE80" s="68"/>
      <c r="FIF80" s="68"/>
      <c r="FIG80" s="68"/>
      <c r="FIH80" s="68"/>
      <c r="FII80" s="68"/>
      <c r="FIJ80" s="68"/>
      <c r="FIK80" s="68"/>
      <c r="FIL80" s="68"/>
      <c r="FIM80" s="68"/>
      <c r="FIN80" s="68"/>
      <c r="FIO80" s="68"/>
      <c r="FIP80" s="68"/>
      <c r="FIQ80" s="68"/>
      <c r="FIR80" s="68"/>
      <c r="FIS80" s="68"/>
      <c r="FIT80" s="68"/>
      <c r="FIU80" s="68"/>
      <c r="FIV80" s="68"/>
      <c r="FIW80" s="68"/>
      <c r="FIX80" s="68"/>
      <c r="FIY80" s="68"/>
      <c r="FIZ80" s="68"/>
      <c r="FJA80" s="68"/>
      <c r="FJB80" s="68"/>
      <c r="FJC80" s="68"/>
      <c r="FJD80" s="68"/>
      <c r="FJE80" s="68"/>
      <c r="FJF80" s="68"/>
      <c r="FJG80" s="68"/>
      <c r="FJH80" s="68"/>
      <c r="FJI80" s="68"/>
      <c r="FJJ80" s="68"/>
      <c r="FJK80" s="68"/>
      <c r="FJL80" s="68"/>
      <c r="FJM80" s="68"/>
      <c r="FJN80" s="68"/>
      <c r="FJO80" s="68"/>
      <c r="FJP80" s="68"/>
      <c r="FJQ80" s="68"/>
      <c r="FJR80" s="68"/>
      <c r="FJS80" s="68"/>
      <c r="FJT80" s="68"/>
      <c r="FJU80" s="68"/>
      <c r="FJV80" s="68"/>
      <c r="FJW80" s="68"/>
      <c r="FJX80" s="68"/>
      <c r="FJY80" s="68"/>
      <c r="FJZ80" s="68"/>
      <c r="FKA80" s="68"/>
      <c r="FKB80" s="68"/>
      <c r="FKC80" s="68"/>
      <c r="FKD80" s="68"/>
      <c r="FKE80" s="68"/>
      <c r="FKF80" s="68"/>
      <c r="FKG80" s="68"/>
      <c r="FKH80" s="68"/>
      <c r="FKI80" s="68"/>
      <c r="FKJ80" s="68"/>
      <c r="FKK80" s="68"/>
      <c r="FKL80" s="68"/>
      <c r="FKM80" s="68"/>
      <c r="FKN80" s="68"/>
      <c r="FKO80" s="68"/>
      <c r="FKP80" s="68"/>
      <c r="FKQ80" s="68"/>
      <c r="FKR80" s="68"/>
      <c r="FKS80" s="68"/>
      <c r="FKT80" s="68"/>
      <c r="FKU80" s="68"/>
      <c r="FKV80" s="68"/>
      <c r="FKW80" s="68"/>
      <c r="FKX80" s="68"/>
      <c r="FKY80" s="68"/>
      <c r="FKZ80" s="68"/>
      <c r="FLA80" s="68"/>
      <c r="FLB80" s="68"/>
      <c r="FLC80" s="68"/>
      <c r="FLD80" s="68"/>
      <c r="FLE80" s="68"/>
      <c r="FLF80" s="68"/>
      <c r="FLG80" s="68"/>
      <c r="FLH80" s="68"/>
      <c r="FLI80" s="68"/>
      <c r="FLJ80" s="68"/>
      <c r="FLK80" s="68"/>
      <c r="FLL80" s="68"/>
      <c r="FLM80" s="68"/>
      <c r="FLN80" s="68"/>
      <c r="FLO80" s="68"/>
      <c r="FLP80" s="68"/>
      <c r="FLQ80" s="68"/>
      <c r="FLR80" s="68"/>
      <c r="FLS80" s="68"/>
      <c r="FLT80" s="68"/>
      <c r="FLU80" s="68"/>
      <c r="FLV80" s="68"/>
      <c r="FLW80" s="68"/>
      <c r="FLX80" s="68"/>
      <c r="FLY80" s="68"/>
      <c r="FLZ80" s="68"/>
      <c r="FMA80" s="68"/>
      <c r="FMB80" s="68"/>
      <c r="FMC80" s="68"/>
      <c r="FMD80" s="68"/>
      <c r="FME80" s="68"/>
      <c r="FMF80" s="68"/>
      <c r="FMG80" s="68"/>
      <c r="FMH80" s="68"/>
      <c r="FMI80" s="68"/>
      <c r="FMJ80" s="68"/>
      <c r="FMK80" s="68"/>
      <c r="FML80" s="68"/>
      <c r="FMM80" s="68"/>
      <c r="FMN80" s="68"/>
      <c r="FMO80" s="68"/>
      <c r="FMP80" s="68"/>
      <c r="FMQ80" s="68"/>
      <c r="FMR80" s="68"/>
      <c r="FMS80" s="68"/>
      <c r="FMT80" s="68"/>
      <c r="FMU80" s="68"/>
      <c r="FMV80" s="68"/>
      <c r="FMW80" s="68"/>
      <c r="FMX80" s="68"/>
      <c r="FMY80" s="68"/>
      <c r="FMZ80" s="68"/>
      <c r="FNA80" s="68"/>
      <c r="FNB80" s="68"/>
      <c r="FNC80" s="68"/>
      <c r="FND80" s="68"/>
      <c r="FNE80" s="68"/>
      <c r="FNF80" s="68"/>
      <c r="FNG80" s="68"/>
      <c r="FNH80" s="68"/>
      <c r="FNI80" s="68"/>
      <c r="FNJ80" s="68"/>
      <c r="FNK80" s="68"/>
      <c r="FNL80" s="68"/>
      <c r="FNM80" s="68"/>
      <c r="FNN80" s="68"/>
      <c r="FNO80" s="68"/>
      <c r="FNP80" s="68"/>
      <c r="FNQ80" s="68"/>
      <c r="FNR80" s="68"/>
      <c r="FNS80" s="68"/>
      <c r="FNT80" s="68"/>
      <c r="FNU80" s="68"/>
      <c r="FNV80" s="68"/>
      <c r="FNW80" s="68"/>
      <c r="FNX80" s="68"/>
      <c r="FNY80" s="68"/>
      <c r="FNZ80" s="68"/>
      <c r="FOA80" s="68"/>
      <c r="FOB80" s="68"/>
      <c r="FOC80" s="68"/>
      <c r="FOD80" s="68"/>
      <c r="FOE80" s="68"/>
      <c r="FOF80" s="68"/>
      <c r="FOG80" s="68"/>
      <c r="FOH80" s="68"/>
      <c r="FOI80" s="68"/>
      <c r="FOJ80" s="68"/>
      <c r="FOK80" s="68"/>
      <c r="FOL80" s="68"/>
      <c r="FOM80" s="68"/>
      <c r="FON80" s="68"/>
      <c r="FOO80" s="68"/>
      <c r="FOP80" s="68"/>
      <c r="FOQ80" s="68"/>
      <c r="FOR80" s="68"/>
      <c r="FOS80" s="68"/>
      <c r="FOT80" s="68"/>
      <c r="FOU80" s="68"/>
      <c r="FOV80" s="68"/>
      <c r="FOW80" s="68"/>
      <c r="FOX80" s="68"/>
      <c r="FOY80" s="68"/>
      <c r="FOZ80" s="68"/>
      <c r="FPA80" s="68"/>
      <c r="FPB80" s="68"/>
      <c r="FPC80" s="68"/>
      <c r="FPD80" s="68"/>
      <c r="FPE80" s="68"/>
      <c r="FPF80" s="68"/>
      <c r="FPG80" s="68"/>
      <c r="FPH80" s="68"/>
      <c r="FPI80" s="68"/>
      <c r="FPJ80" s="68"/>
      <c r="FPK80" s="68"/>
      <c r="FPL80" s="68"/>
      <c r="FPM80" s="68"/>
      <c r="FPN80" s="68"/>
      <c r="FPO80" s="68"/>
      <c r="FPP80" s="68"/>
      <c r="FPQ80" s="68"/>
      <c r="FPR80" s="68"/>
      <c r="FPS80" s="68"/>
      <c r="FPT80" s="68"/>
      <c r="FPU80" s="68"/>
      <c r="FPV80" s="68"/>
      <c r="FPW80" s="68"/>
      <c r="FPX80" s="68"/>
      <c r="FPY80" s="68"/>
      <c r="FPZ80" s="68"/>
      <c r="FQA80" s="68"/>
      <c r="FQB80" s="68"/>
      <c r="FQC80" s="68"/>
      <c r="FQD80" s="68"/>
      <c r="FQE80" s="68"/>
      <c r="FQF80" s="68"/>
      <c r="FQG80" s="68"/>
      <c r="FQH80" s="68"/>
      <c r="FQI80" s="68"/>
      <c r="FQJ80" s="68"/>
      <c r="FQK80" s="68"/>
      <c r="FQL80" s="68"/>
      <c r="FQM80" s="68"/>
      <c r="FQN80" s="68"/>
      <c r="FQO80" s="68"/>
      <c r="FQP80" s="68"/>
      <c r="FQQ80" s="68"/>
      <c r="FQR80" s="68"/>
      <c r="FQS80" s="68"/>
      <c r="FQT80" s="68"/>
      <c r="FQU80" s="68"/>
      <c r="FQV80" s="68"/>
      <c r="FQW80" s="68"/>
      <c r="FQX80" s="68"/>
      <c r="FQY80" s="68"/>
      <c r="FQZ80" s="68"/>
      <c r="FRA80" s="68"/>
      <c r="FRB80" s="68"/>
      <c r="FRC80" s="68"/>
      <c r="FRD80" s="68"/>
      <c r="FRE80" s="68"/>
      <c r="FRF80" s="68"/>
      <c r="FRG80" s="68"/>
      <c r="FRH80" s="68"/>
      <c r="FRI80" s="68"/>
      <c r="FRJ80" s="68"/>
      <c r="FRK80" s="68"/>
      <c r="FRL80" s="68"/>
      <c r="FRM80" s="68"/>
      <c r="FRN80" s="68"/>
      <c r="FRO80" s="68"/>
      <c r="FRP80" s="68"/>
      <c r="FRQ80" s="68"/>
      <c r="FRR80" s="68"/>
      <c r="FRS80" s="68"/>
      <c r="FRT80" s="68"/>
      <c r="FRU80" s="68"/>
      <c r="FRV80" s="68"/>
      <c r="FRW80" s="68"/>
      <c r="FRX80" s="68"/>
      <c r="FRY80" s="68"/>
      <c r="FRZ80" s="68"/>
      <c r="FSA80" s="68"/>
      <c r="FSB80" s="68"/>
      <c r="FSC80" s="68"/>
      <c r="FSD80" s="68"/>
      <c r="FSE80" s="68"/>
      <c r="FSF80" s="68"/>
      <c r="FSG80" s="68"/>
      <c r="FSH80" s="68"/>
      <c r="FSI80" s="68"/>
      <c r="FSJ80" s="68"/>
      <c r="FSK80" s="68"/>
      <c r="FSL80" s="68"/>
      <c r="FSM80" s="68"/>
      <c r="FSN80" s="68"/>
      <c r="FSO80" s="68"/>
      <c r="FSP80" s="68"/>
      <c r="FSQ80" s="68"/>
      <c r="FSR80" s="68"/>
      <c r="FSS80" s="68"/>
      <c r="FST80" s="68"/>
      <c r="FSU80" s="68"/>
      <c r="FSV80" s="68"/>
      <c r="FSW80" s="68"/>
      <c r="FSX80" s="68"/>
      <c r="FSY80" s="68"/>
      <c r="FSZ80" s="68"/>
      <c r="FTA80" s="68"/>
      <c r="FTB80" s="68"/>
      <c r="FTC80" s="68"/>
      <c r="FTD80" s="68"/>
      <c r="FTE80" s="68"/>
      <c r="FTF80" s="68"/>
      <c r="FTG80" s="68"/>
      <c r="FTH80" s="68"/>
      <c r="FTI80" s="68"/>
      <c r="FTJ80" s="68"/>
      <c r="FTK80" s="68"/>
      <c r="FTL80" s="68"/>
      <c r="FTM80" s="68"/>
      <c r="FTN80" s="68"/>
      <c r="FTO80" s="68"/>
      <c r="FTP80" s="68"/>
      <c r="FTQ80" s="68"/>
      <c r="FTR80" s="68"/>
      <c r="FTS80" s="68"/>
      <c r="FTT80" s="68"/>
      <c r="FTU80" s="68"/>
      <c r="FTV80" s="68"/>
      <c r="FTW80" s="68"/>
      <c r="FTX80" s="68"/>
      <c r="FTY80" s="68"/>
      <c r="FTZ80" s="68"/>
      <c r="FUA80" s="68"/>
      <c r="FUB80" s="68"/>
      <c r="FUC80" s="68"/>
      <c r="FUD80" s="68"/>
      <c r="FUE80" s="68"/>
      <c r="FUF80" s="68"/>
      <c r="FUG80" s="68"/>
      <c r="FUH80" s="68"/>
      <c r="FUI80" s="68"/>
      <c r="FUJ80" s="68"/>
      <c r="FUK80" s="68"/>
      <c r="FUL80" s="68"/>
      <c r="FUM80" s="68"/>
      <c r="FUN80" s="68"/>
      <c r="FUO80" s="68"/>
      <c r="FUP80" s="68"/>
      <c r="FUQ80" s="68"/>
      <c r="FUR80" s="68"/>
      <c r="FUS80" s="68"/>
      <c r="FUT80" s="68"/>
      <c r="FUU80" s="68"/>
      <c r="FUV80" s="68"/>
      <c r="FUW80" s="68"/>
      <c r="FUX80" s="68"/>
      <c r="FUY80" s="68"/>
      <c r="FUZ80" s="68"/>
      <c r="FVA80" s="68"/>
      <c r="FVB80" s="68"/>
      <c r="FVC80" s="68"/>
      <c r="FVD80" s="68"/>
      <c r="FVE80" s="68"/>
      <c r="FVF80" s="68"/>
      <c r="FVG80" s="68"/>
      <c r="FVH80" s="68"/>
      <c r="FVI80" s="68"/>
      <c r="FVJ80" s="68"/>
      <c r="FVK80" s="68"/>
      <c r="FVL80" s="68"/>
      <c r="FVM80" s="68"/>
      <c r="FVN80" s="68"/>
      <c r="FVO80" s="68"/>
      <c r="FVP80" s="68"/>
      <c r="FVQ80" s="68"/>
      <c r="FVR80" s="68"/>
      <c r="FVS80" s="68"/>
      <c r="FVT80" s="68"/>
      <c r="FVU80" s="68"/>
      <c r="FVV80" s="68"/>
      <c r="FVW80" s="68"/>
      <c r="FVX80" s="68"/>
      <c r="FVY80" s="68"/>
      <c r="FVZ80" s="68"/>
      <c r="FWA80" s="68"/>
      <c r="FWB80" s="68"/>
      <c r="FWC80" s="68"/>
      <c r="FWD80" s="68"/>
      <c r="FWE80" s="68"/>
      <c r="FWF80" s="68"/>
      <c r="FWG80" s="68"/>
      <c r="FWH80" s="68"/>
      <c r="FWI80" s="68"/>
      <c r="FWJ80" s="68"/>
      <c r="FWK80" s="68"/>
      <c r="FWL80" s="68"/>
      <c r="FWM80" s="68"/>
      <c r="FWN80" s="68"/>
      <c r="FWO80" s="68"/>
      <c r="FWP80" s="68"/>
      <c r="FWQ80" s="68"/>
      <c r="FWR80" s="68"/>
      <c r="FWS80" s="68"/>
      <c r="FWT80" s="68"/>
      <c r="FWU80" s="68"/>
      <c r="FWV80" s="68"/>
      <c r="FWW80" s="68"/>
      <c r="FWX80" s="68"/>
      <c r="FWY80" s="68"/>
      <c r="FWZ80" s="68"/>
      <c r="FXA80" s="68"/>
      <c r="FXB80" s="68"/>
      <c r="FXC80" s="68"/>
      <c r="FXD80" s="68"/>
      <c r="FXE80" s="68"/>
      <c r="FXF80" s="68"/>
      <c r="FXG80" s="68"/>
      <c r="FXH80" s="68"/>
      <c r="FXI80" s="68"/>
      <c r="FXJ80" s="68"/>
      <c r="FXK80" s="68"/>
      <c r="FXL80" s="68"/>
      <c r="FXM80" s="68"/>
      <c r="FXN80" s="68"/>
      <c r="FXO80" s="68"/>
      <c r="FXP80" s="68"/>
      <c r="FXQ80" s="68"/>
      <c r="FXR80" s="68"/>
      <c r="FXS80" s="68"/>
      <c r="FXT80" s="68"/>
      <c r="FXU80" s="68"/>
      <c r="FXV80" s="68"/>
      <c r="FXW80" s="68"/>
      <c r="FXX80" s="68"/>
      <c r="FXY80" s="68"/>
      <c r="FXZ80" s="68"/>
      <c r="FYA80" s="68"/>
      <c r="FYB80" s="68"/>
      <c r="FYC80" s="68"/>
      <c r="FYD80" s="68"/>
      <c r="FYE80" s="68"/>
      <c r="FYF80" s="68"/>
      <c r="FYG80" s="68"/>
      <c r="FYH80" s="68"/>
      <c r="FYI80" s="68"/>
      <c r="FYJ80" s="68"/>
      <c r="FYK80" s="68"/>
      <c r="FYL80" s="68"/>
      <c r="FYM80" s="68"/>
      <c r="FYN80" s="68"/>
      <c r="FYO80" s="68"/>
      <c r="FYP80" s="68"/>
      <c r="FYQ80" s="68"/>
      <c r="FYR80" s="68"/>
      <c r="FYS80" s="68"/>
      <c r="FYT80" s="68"/>
      <c r="FYU80" s="68"/>
      <c r="FYV80" s="68"/>
      <c r="FYW80" s="68"/>
      <c r="FYX80" s="68"/>
      <c r="FYY80" s="68"/>
      <c r="FYZ80" s="68"/>
      <c r="FZA80" s="68"/>
      <c r="FZB80" s="68"/>
      <c r="FZC80" s="68"/>
      <c r="FZD80" s="68"/>
      <c r="FZE80" s="68"/>
      <c r="FZF80" s="68"/>
      <c r="FZG80" s="68"/>
      <c r="FZH80" s="68"/>
      <c r="FZI80" s="68"/>
      <c r="FZJ80" s="68"/>
      <c r="FZK80" s="68"/>
      <c r="FZL80" s="68"/>
      <c r="FZM80" s="68"/>
      <c r="FZN80" s="68"/>
      <c r="FZO80" s="68"/>
      <c r="FZP80" s="68"/>
      <c r="FZQ80" s="68"/>
      <c r="FZR80" s="68"/>
      <c r="FZS80" s="68"/>
      <c r="FZT80" s="68"/>
      <c r="FZU80" s="68"/>
      <c r="FZV80" s="68"/>
      <c r="FZW80" s="68"/>
      <c r="FZX80" s="68"/>
      <c r="FZY80" s="68"/>
      <c r="FZZ80" s="68"/>
      <c r="GAA80" s="68"/>
      <c r="GAB80" s="68"/>
      <c r="GAC80" s="68"/>
      <c r="GAD80" s="68"/>
      <c r="GAE80" s="68"/>
      <c r="GAF80" s="68"/>
      <c r="GAG80" s="68"/>
      <c r="GAH80" s="68"/>
      <c r="GAI80" s="68"/>
      <c r="GAJ80" s="68"/>
      <c r="GAK80" s="68"/>
      <c r="GAL80" s="68"/>
      <c r="GAM80" s="68"/>
      <c r="GAN80" s="68"/>
      <c r="GAO80" s="68"/>
      <c r="GAP80" s="68"/>
      <c r="GAQ80" s="68"/>
      <c r="GAR80" s="68"/>
      <c r="GAS80" s="68"/>
      <c r="GAT80" s="68"/>
      <c r="GAU80" s="68"/>
      <c r="GAV80" s="68"/>
      <c r="GAW80" s="68"/>
      <c r="GAX80" s="68"/>
      <c r="GAY80" s="68"/>
      <c r="GAZ80" s="68"/>
      <c r="GBA80" s="68"/>
      <c r="GBB80" s="68"/>
      <c r="GBC80" s="68"/>
      <c r="GBD80" s="68"/>
      <c r="GBE80" s="68"/>
      <c r="GBF80" s="68"/>
      <c r="GBG80" s="68"/>
      <c r="GBH80" s="68"/>
      <c r="GBI80" s="68"/>
      <c r="GBJ80" s="68"/>
      <c r="GBK80" s="68"/>
      <c r="GBL80" s="68"/>
      <c r="GBM80" s="68"/>
      <c r="GBN80" s="68"/>
      <c r="GBO80" s="68"/>
      <c r="GBP80" s="68"/>
      <c r="GBQ80" s="68"/>
      <c r="GBR80" s="68"/>
      <c r="GBS80" s="68"/>
      <c r="GBT80" s="68"/>
      <c r="GBU80" s="68"/>
      <c r="GBV80" s="68"/>
      <c r="GBW80" s="68"/>
      <c r="GBX80" s="68"/>
      <c r="GBY80" s="68"/>
      <c r="GBZ80" s="68"/>
      <c r="GCA80" s="68"/>
      <c r="GCB80" s="68"/>
      <c r="GCC80" s="68"/>
      <c r="GCD80" s="68"/>
      <c r="GCE80" s="68"/>
      <c r="GCF80" s="68"/>
      <c r="GCG80" s="68"/>
      <c r="GCH80" s="68"/>
      <c r="GCI80" s="68"/>
      <c r="GCJ80" s="68"/>
      <c r="GCK80" s="68"/>
      <c r="GCL80" s="68"/>
      <c r="GCM80" s="68"/>
      <c r="GCN80" s="68"/>
      <c r="GCO80" s="68"/>
      <c r="GCP80" s="68"/>
      <c r="GCQ80" s="68"/>
      <c r="GCR80" s="68"/>
      <c r="GCS80" s="68"/>
      <c r="GCT80" s="68"/>
      <c r="GCU80" s="68"/>
      <c r="GCV80" s="68"/>
      <c r="GCW80" s="68"/>
      <c r="GCX80" s="68"/>
      <c r="GCY80" s="68"/>
      <c r="GCZ80" s="68"/>
      <c r="GDA80" s="68"/>
      <c r="GDB80" s="68"/>
      <c r="GDC80" s="68"/>
      <c r="GDD80" s="68"/>
      <c r="GDE80" s="68"/>
      <c r="GDF80" s="68"/>
      <c r="GDG80" s="68"/>
      <c r="GDH80" s="68"/>
      <c r="GDI80" s="68"/>
      <c r="GDJ80" s="68"/>
      <c r="GDK80" s="68"/>
      <c r="GDL80" s="68"/>
      <c r="GDM80" s="68"/>
      <c r="GDN80" s="68"/>
      <c r="GDO80" s="68"/>
      <c r="GDP80" s="68"/>
      <c r="GDQ80" s="68"/>
      <c r="GDR80" s="68"/>
      <c r="GDS80" s="68"/>
      <c r="GDT80" s="68"/>
      <c r="GDU80" s="68"/>
      <c r="GDV80" s="68"/>
      <c r="GDW80" s="68"/>
      <c r="GDX80" s="68"/>
      <c r="GDY80" s="68"/>
      <c r="GDZ80" s="68"/>
      <c r="GEA80" s="68"/>
      <c r="GEB80" s="68"/>
      <c r="GEC80" s="68"/>
      <c r="GED80" s="68"/>
      <c r="GEE80" s="68"/>
      <c r="GEF80" s="68"/>
      <c r="GEG80" s="68"/>
      <c r="GEH80" s="68"/>
      <c r="GEI80" s="68"/>
      <c r="GEJ80" s="68"/>
      <c r="GEK80" s="68"/>
      <c r="GEL80" s="68"/>
      <c r="GEM80" s="68"/>
      <c r="GEN80" s="68"/>
      <c r="GEO80" s="68"/>
      <c r="GEP80" s="68"/>
      <c r="GEQ80" s="68"/>
      <c r="GER80" s="68"/>
      <c r="GES80" s="68"/>
      <c r="GET80" s="68"/>
      <c r="GEU80" s="68"/>
      <c r="GEV80" s="68"/>
      <c r="GEW80" s="68"/>
      <c r="GEX80" s="68"/>
      <c r="GEY80" s="68"/>
      <c r="GEZ80" s="68"/>
      <c r="GFA80" s="68"/>
      <c r="GFB80" s="68"/>
      <c r="GFC80" s="68"/>
      <c r="GFD80" s="68"/>
      <c r="GFE80" s="68"/>
      <c r="GFF80" s="68"/>
      <c r="GFG80" s="68"/>
      <c r="GFH80" s="68"/>
      <c r="GFI80" s="68"/>
      <c r="GFJ80" s="68"/>
      <c r="GFK80" s="68"/>
      <c r="GFL80" s="68"/>
      <c r="GFM80" s="68"/>
      <c r="GFN80" s="68"/>
      <c r="GFO80" s="68"/>
      <c r="GFP80" s="68"/>
      <c r="GFQ80" s="68"/>
      <c r="GFR80" s="68"/>
      <c r="GFS80" s="68"/>
      <c r="GFT80" s="68"/>
      <c r="GFU80" s="68"/>
      <c r="GFV80" s="68"/>
      <c r="GFW80" s="68"/>
      <c r="GFX80" s="68"/>
      <c r="GFY80" s="68"/>
      <c r="GFZ80" s="68"/>
      <c r="GGA80" s="68"/>
      <c r="GGB80" s="68"/>
      <c r="GGC80" s="68"/>
      <c r="GGD80" s="68"/>
      <c r="GGE80" s="68"/>
      <c r="GGF80" s="68"/>
      <c r="GGG80" s="68"/>
      <c r="GGH80" s="68"/>
      <c r="GGI80" s="68"/>
      <c r="GGJ80" s="68"/>
      <c r="GGK80" s="68"/>
      <c r="GGL80" s="68"/>
      <c r="GGM80" s="68"/>
      <c r="GGN80" s="68"/>
      <c r="GGO80" s="68"/>
      <c r="GGP80" s="68"/>
      <c r="GGQ80" s="68"/>
      <c r="GGR80" s="68"/>
      <c r="GGS80" s="68"/>
      <c r="GGT80" s="68"/>
      <c r="GGU80" s="68"/>
      <c r="GGV80" s="68"/>
      <c r="GGW80" s="68"/>
      <c r="GGX80" s="68"/>
      <c r="GGY80" s="68"/>
      <c r="GGZ80" s="68"/>
      <c r="GHA80" s="68"/>
      <c r="GHB80" s="68"/>
      <c r="GHC80" s="68"/>
      <c r="GHD80" s="68"/>
      <c r="GHE80" s="68"/>
      <c r="GHF80" s="68"/>
      <c r="GHG80" s="68"/>
      <c r="GHH80" s="68"/>
      <c r="GHI80" s="68"/>
      <c r="GHJ80" s="68"/>
      <c r="GHK80" s="68"/>
      <c r="GHL80" s="68"/>
      <c r="GHM80" s="68"/>
      <c r="GHN80" s="68"/>
      <c r="GHO80" s="68"/>
      <c r="GHP80" s="68"/>
      <c r="GHQ80" s="68"/>
      <c r="GHR80" s="68"/>
      <c r="GHS80" s="68"/>
      <c r="GHT80" s="68"/>
      <c r="GHU80" s="68"/>
      <c r="GHV80" s="68"/>
      <c r="GHW80" s="68"/>
      <c r="GHX80" s="68"/>
      <c r="GHY80" s="68"/>
      <c r="GHZ80" s="68"/>
      <c r="GIA80" s="68"/>
      <c r="GIB80" s="68"/>
      <c r="GIC80" s="68"/>
      <c r="GID80" s="68"/>
      <c r="GIE80" s="68"/>
      <c r="GIF80" s="68"/>
      <c r="GIG80" s="68"/>
      <c r="GIH80" s="68"/>
      <c r="GII80" s="68"/>
      <c r="GIJ80" s="68"/>
      <c r="GIK80" s="68"/>
      <c r="GIL80" s="68"/>
      <c r="GIM80" s="68"/>
      <c r="GIN80" s="68"/>
      <c r="GIO80" s="68"/>
      <c r="GIP80" s="68"/>
      <c r="GIQ80" s="68"/>
      <c r="GIR80" s="68"/>
      <c r="GIS80" s="68"/>
      <c r="GIT80" s="68"/>
      <c r="GIU80" s="68"/>
      <c r="GIV80" s="68"/>
      <c r="GIW80" s="68"/>
      <c r="GIX80" s="68"/>
      <c r="GIY80" s="68"/>
      <c r="GIZ80" s="68"/>
      <c r="GJA80" s="68"/>
      <c r="GJB80" s="68"/>
      <c r="GJC80" s="68"/>
      <c r="GJD80" s="68"/>
      <c r="GJE80" s="68"/>
      <c r="GJF80" s="68"/>
      <c r="GJG80" s="68"/>
      <c r="GJH80" s="68"/>
      <c r="GJI80" s="68"/>
      <c r="GJJ80" s="68"/>
      <c r="GJK80" s="68"/>
      <c r="GJL80" s="68"/>
      <c r="GJM80" s="68"/>
      <c r="GJN80" s="68"/>
      <c r="GJO80" s="68"/>
      <c r="GJP80" s="68"/>
      <c r="GJQ80" s="68"/>
      <c r="GJR80" s="68"/>
      <c r="GJS80" s="68"/>
      <c r="GJT80" s="68"/>
      <c r="GJU80" s="68"/>
      <c r="GJV80" s="68"/>
      <c r="GJW80" s="68"/>
      <c r="GJX80" s="68"/>
      <c r="GJY80" s="68"/>
      <c r="GJZ80" s="68"/>
      <c r="GKA80" s="68"/>
      <c r="GKB80" s="68"/>
      <c r="GKC80" s="68"/>
      <c r="GKD80" s="68"/>
      <c r="GKE80" s="68"/>
      <c r="GKF80" s="68"/>
      <c r="GKG80" s="68"/>
      <c r="GKH80" s="68"/>
      <c r="GKI80" s="68"/>
      <c r="GKJ80" s="68"/>
      <c r="GKK80" s="68"/>
      <c r="GKL80" s="68"/>
      <c r="GKM80" s="68"/>
      <c r="GKN80" s="68"/>
      <c r="GKO80" s="68"/>
      <c r="GKP80" s="68"/>
      <c r="GKQ80" s="68"/>
      <c r="GKR80" s="68"/>
      <c r="GKS80" s="68"/>
      <c r="GKT80" s="68"/>
      <c r="GKU80" s="68"/>
      <c r="GKV80" s="68"/>
      <c r="GKW80" s="68"/>
      <c r="GKX80" s="68"/>
      <c r="GKY80" s="68"/>
      <c r="GKZ80" s="68"/>
      <c r="GLA80" s="68"/>
      <c r="GLB80" s="68"/>
      <c r="GLC80" s="68"/>
      <c r="GLD80" s="68"/>
      <c r="GLE80" s="68"/>
      <c r="GLF80" s="68"/>
      <c r="GLG80" s="68"/>
      <c r="GLH80" s="68"/>
      <c r="GLI80" s="68"/>
      <c r="GLJ80" s="68"/>
      <c r="GLK80" s="68"/>
      <c r="GLL80" s="68"/>
      <c r="GLM80" s="68"/>
      <c r="GLN80" s="68"/>
      <c r="GLO80" s="68"/>
      <c r="GLP80" s="68"/>
      <c r="GLQ80" s="68"/>
      <c r="GLR80" s="68"/>
      <c r="GLS80" s="68"/>
      <c r="GLT80" s="68"/>
      <c r="GLU80" s="68"/>
      <c r="GLV80" s="68"/>
      <c r="GLW80" s="68"/>
      <c r="GLX80" s="68"/>
      <c r="GLY80" s="68"/>
      <c r="GLZ80" s="68"/>
      <c r="GMA80" s="68"/>
      <c r="GMB80" s="68"/>
      <c r="GMC80" s="68"/>
      <c r="GMD80" s="68"/>
      <c r="GME80" s="68"/>
      <c r="GMF80" s="68"/>
      <c r="GMG80" s="68"/>
      <c r="GMH80" s="68"/>
      <c r="GMI80" s="68"/>
      <c r="GMJ80" s="68"/>
      <c r="GMK80" s="68"/>
      <c r="GML80" s="68"/>
      <c r="GMM80" s="68"/>
      <c r="GMN80" s="68"/>
      <c r="GMO80" s="68"/>
      <c r="GMP80" s="68"/>
      <c r="GMQ80" s="68"/>
      <c r="GMR80" s="68"/>
      <c r="GMS80" s="68"/>
      <c r="GMT80" s="68"/>
      <c r="GMU80" s="68"/>
      <c r="GMV80" s="68"/>
      <c r="GMW80" s="68"/>
      <c r="GMX80" s="68"/>
      <c r="GMY80" s="68"/>
      <c r="GMZ80" s="68"/>
      <c r="GNA80" s="68"/>
      <c r="GNB80" s="68"/>
      <c r="GNC80" s="68"/>
      <c r="GND80" s="68"/>
      <c r="GNE80" s="68"/>
      <c r="GNF80" s="68"/>
      <c r="GNG80" s="68"/>
      <c r="GNH80" s="68"/>
      <c r="GNI80" s="68"/>
      <c r="GNJ80" s="68"/>
      <c r="GNK80" s="68"/>
      <c r="GNL80" s="68"/>
      <c r="GNM80" s="68"/>
      <c r="GNN80" s="68"/>
      <c r="GNO80" s="68"/>
      <c r="GNP80" s="68"/>
      <c r="GNQ80" s="68"/>
      <c r="GNR80" s="68"/>
      <c r="GNS80" s="68"/>
      <c r="GNT80" s="68"/>
      <c r="GNU80" s="68"/>
      <c r="GNV80" s="68"/>
      <c r="GNW80" s="68"/>
      <c r="GNX80" s="68"/>
      <c r="GNY80" s="68"/>
      <c r="GNZ80" s="68"/>
      <c r="GOA80" s="68"/>
      <c r="GOB80" s="68"/>
      <c r="GOC80" s="68"/>
      <c r="GOD80" s="68"/>
      <c r="GOE80" s="68"/>
      <c r="GOF80" s="68"/>
      <c r="GOG80" s="68"/>
      <c r="GOH80" s="68"/>
      <c r="GOI80" s="68"/>
      <c r="GOJ80" s="68"/>
      <c r="GOK80" s="68"/>
      <c r="GOL80" s="68"/>
      <c r="GOM80" s="68"/>
      <c r="GON80" s="68"/>
      <c r="GOO80" s="68"/>
      <c r="GOP80" s="68"/>
      <c r="GOQ80" s="68"/>
      <c r="GOR80" s="68"/>
      <c r="GOS80" s="68"/>
      <c r="GOT80" s="68"/>
      <c r="GOU80" s="68"/>
      <c r="GOV80" s="68"/>
      <c r="GOW80" s="68"/>
      <c r="GOX80" s="68"/>
      <c r="GOY80" s="68"/>
      <c r="GOZ80" s="68"/>
      <c r="GPA80" s="68"/>
      <c r="GPB80" s="68"/>
      <c r="GPC80" s="68"/>
      <c r="GPD80" s="68"/>
      <c r="GPE80" s="68"/>
      <c r="GPF80" s="68"/>
      <c r="GPG80" s="68"/>
      <c r="GPH80" s="68"/>
      <c r="GPI80" s="68"/>
      <c r="GPJ80" s="68"/>
      <c r="GPK80" s="68"/>
      <c r="GPL80" s="68"/>
      <c r="GPM80" s="68"/>
      <c r="GPN80" s="68"/>
      <c r="GPO80" s="68"/>
      <c r="GPP80" s="68"/>
      <c r="GPQ80" s="68"/>
      <c r="GPR80" s="68"/>
      <c r="GPS80" s="68"/>
      <c r="GPT80" s="68"/>
      <c r="GPU80" s="68"/>
      <c r="GPV80" s="68"/>
      <c r="GPW80" s="68"/>
      <c r="GPX80" s="68"/>
      <c r="GPY80" s="68"/>
      <c r="GPZ80" s="68"/>
      <c r="GQA80" s="68"/>
      <c r="GQB80" s="68"/>
      <c r="GQC80" s="68"/>
      <c r="GQD80" s="68"/>
      <c r="GQE80" s="68"/>
      <c r="GQF80" s="68"/>
      <c r="GQG80" s="68"/>
      <c r="GQH80" s="68"/>
      <c r="GQI80" s="68"/>
      <c r="GQJ80" s="68"/>
      <c r="GQK80" s="68"/>
      <c r="GQL80" s="68"/>
      <c r="GQM80" s="68"/>
      <c r="GQN80" s="68"/>
      <c r="GQO80" s="68"/>
      <c r="GQP80" s="68"/>
      <c r="GQQ80" s="68"/>
      <c r="GQR80" s="68"/>
      <c r="GQS80" s="68"/>
      <c r="GQT80" s="68"/>
      <c r="GQU80" s="68"/>
      <c r="GQV80" s="68"/>
      <c r="GQW80" s="68"/>
      <c r="GQX80" s="68"/>
      <c r="GQY80" s="68"/>
      <c r="GQZ80" s="68"/>
      <c r="GRA80" s="68"/>
      <c r="GRB80" s="68"/>
      <c r="GRC80" s="68"/>
      <c r="GRD80" s="68"/>
      <c r="GRE80" s="68"/>
      <c r="GRF80" s="68"/>
      <c r="GRG80" s="68"/>
      <c r="GRH80" s="68"/>
      <c r="GRI80" s="68"/>
      <c r="GRJ80" s="68"/>
      <c r="GRK80" s="68"/>
      <c r="GRL80" s="68"/>
      <c r="GRM80" s="68"/>
      <c r="GRN80" s="68"/>
      <c r="GRO80" s="68"/>
      <c r="GRP80" s="68"/>
      <c r="GRQ80" s="68"/>
      <c r="GRR80" s="68"/>
      <c r="GRS80" s="68"/>
      <c r="GRT80" s="68"/>
      <c r="GRU80" s="68"/>
      <c r="GRV80" s="68"/>
      <c r="GRW80" s="68"/>
      <c r="GRX80" s="68"/>
      <c r="GRY80" s="68"/>
      <c r="GRZ80" s="68"/>
      <c r="GSA80" s="68"/>
      <c r="GSB80" s="68"/>
      <c r="GSC80" s="68"/>
      <c r="GSD80" s="68"/>
      <c r="GSE80" s="68"/>
      <c r="GSF80" s="68"/>
      <c r="GSG80" s="68"/>
      <c r="GSH80" s="68"/>
      <c r="GSI80" s="68"/>
      <c r="GSJ80" s="68"/>
      <c r="GSK80" s="68"/>
      <c r="GSL80" s="68"/>
      <c r="GSM80" s="68"/>
      <c r="GSN80" s="68"/>
      <c r="GSO80" s="68"/>
      <c r="GSP80" s="68"/>
      <c r="GSQ80" s="68"/>
      <c r="GSR80" s="68"/>
      <c r="GSS80" s="68"/>
      <c r="GST80" s="68"/>
      <c r="GSU80" s="68"/>
      <c r="GSV80" s="68"/>
      <c r="GSW80" s="68"/>
      <c r="GSX80" s="68"/>
      <c r="GSY80" s="68"/>
      <c r="GSZ80" s="68"/>
      <c r="GTA80" s="68"/>
      <c r="GTB80" s="68"/>
      <c r="GTC80" s="68"/>
      <c r="GTD80" s="68"/>
      <c r="GTE80" s="68"/>
      <c r="GTF80" s="68"/>
      <c r="GTG80" s="68"/>
      <c r="GTH80" s="68"/>
      <c r="GTI80" s="68"/>
      <c r="GTJ80" s="68"/>
      <c r="GTK80" s="68"/>
      <c r="GTL80" s="68"/>
      <c r="GTM80" s="68"/>
      <c r="GTN80" s="68"/>
      <c r="GTO80" s="68"/>
      <c r="GTP80" s="68"/>
      <c r="GTQ80" s="68"/>
      <c r="GTR80" s="68"/>
      <c r="GTS80" s="68"/>
      <c r="GTT80" s="68"/>
      <c r="GTU80" s="68"/>
      <c r="GTV80" s="68"/>
      <c r="GTW80" s="68"/>
      <c r="GTX80" s="68"/>
      <c r="GTY80" s="68"/>
      <c r="GTZ80" s="68"/>
      <c r="GUA80" s="68"/>
      <c r="GUB80" s="68"/>
      <c r="GUC80" s="68"/>
      <c r="GUD80" s="68"/>
      <c r="GUE80" s="68"/>
      <c r="GUF80" s="68"/>
      <c r="GUG80" s="68"/>
      <c r="GUH80" s="68"/>
      <c r="GUI80" s="68"/>
      <c r="GUJ80" s="68"/>
      <c r="GUK80" s="68"/>
      <c r="GUL80" s="68"/>
      <c r="GUM80" s="68"/>
      <c r="GUN80" s="68"/>
      <c r="GUO80" s="68"/>
      <c r="GUP80" s="68"/>
      <c r="GUQ80" s="68"/>
      <c r="GUR80" s="68"/>
      <c r="GUS80" s="68"/>
      <c r="GUT80" s="68"/>
      <c r="GUU80" s="68"/>
      <c r="GUV80" s="68"/>
      <c r="GUW80" s="68"/>
      <c r="GUX80" s="68"/>
      <c r="GUY80" s="68"/>
      <c r="GUZ80" s="68"/>
      <c r="GVA80" s="68"/>
      <c r="GVB80" s="68"/>
      <c r="GVC80" s="68"/>
      <c r="GVD80" s="68"/>
      <c r="GVE80" s="68"/>
      <c r="GVF80" s="68"/>
      <c r="GVG80" s="68"/>
      <c r="GVH80" s="68"/>
      <c r="GVI80" s="68"/>
      <c r="GVJ80" s="68"/>
      <c r="GVK80" s="68"/>
      <c r="GVL80" s="68"/>
      <c r="GVM80" s="68"/>
      <c r="GVN80" s="68"/>
      <c r="GVO80" s="68"/>
      <c r="GVP80" s="68"/>
      <c r="GVQ80" s="68"/>
      <c r="GVR80" s="68"/>
      <c r="GVS80" s="68"/>
      <c r="GVT80" s="68"/>
      <c r="GVU80" s="68"/>
      <c r="GVV80" s="68"/>
      <c r="GVW80" s="68"/>
      <c r="GVX80" s="68"/>
      <c r="GVY80" s="68"/>
      <c r="GVZ80" s="68"/>
      <c r="GWA80" s="68"/>
      <c r="GWB80" s="68"/>
      <c r="GWC80" s="68"/>
      <c r="GWD80" s="68"/>
      <c r="GWE80" s="68"/>
      <c r="GWF80" s="68"/>
      <c r="GWG80" s="68"/>
      <c r="GWH80" s="68"/>
      <c r="GWI80" s="68"/>
      <c r="GWJ80" s="68"/>
      <c r="GWK80" s="68"/>
      <c r="GWL80" s="68"/>
      <c r="GWM80" s="68"/>
      <c r="GWN80" s="68"/>
      <c r="GWO80" s="68"/>
      <c r="GWP80" s="68"/>
      <c r="GWQ80" s="68"/>
      <c r="GWR80" s="68"/>
      <c r="GWS80" s="68"/>
      <c r="GWT80" s="68"/>
      <c r="GWU80" s="68"/>
      <c r="GWV80" s="68"/>
      <c r="GWW80" s="68"/>
      <c r="GWX80" s="68"/>
      <c r="GWY80" s="68"/>
      <c r="GWZ80" s="68"/>
      <c r="GXA80" s="68"/>
      <c r="GXB80" s="68"/>
      <c r="GXC80" s="68"/>
      <c r="GXD80" s="68"/>
      <c r="GXE80" s="68"/>
      <c r="GXF80" s="68"/>
      <c r="GXG80" s="68"/>
      <c r="GXH80" s="68"/>
      <c r="GXI80" s="68"/>
      <c r="GXJ80" s="68"/>
      <c r="GXK80" s="68"/>
      <c r="GXL80" s="68"/>
      <c r="GXM80" s="68"/>
      <c r="GXN80" s="68"/>
      <c r="GXO80" s="68"/>
      <c r="GXP80" s="68"/>
      <c r="GXQ80" s="68"/>
      <c r="GXR80" s="68"/>
      <c r="GXS80" s="68"/>
      <c r="GXT80" s="68"/>
      <c r="GXU80" s="68"/>
      <c r="GXV80" s="68"/>
      <c r="GXW80" s="68"/>
      <c r="GXX80" s="68"/>
      <c r="GXY80" s="68"/>
      <c r="GXZ80" s="68"/>
      <c r="GYA80" s="68"/>
      <c r="GYB80" s="68"/>
      <c r="GYC80" s="68"/>
      <c r="GYD80" s="68"/>
      <c r="GYE80" s="68"/>
      <c r="GYF80" s="68"/>
      <c r="GYG80" s="68"/>
      <c r="GYH80" s="68"/>
      <c r="GYI80" s="68"/>
      <c r="GYJ80" s="68"/>
      <c r="GYK80" s="68"/>
      <c r="GYL80" s="68"/>
      <c r="GYM80" s="68"/>
      <c r="GYN80" s="68"/>
      <c r="GYO80" s="68"/>
      <c r="GYP80" s="68"/>
      <c r="GYQ80" s="68"/>
      <c r="GYR80" s="68"/>
      <c r="GYS80" s="68"/>
      <c r="GYT80" s="68"/>
      <c r="GYU80" s="68"/>
      <c r="GYV80" s="68"/>
      <c r="GYW80" s="68"/>
      <c r="GYX80" s="68"/>
      <c r="GYY80" s="68"/>
      <c r="GYZ80" s="68"/>
      <c r="GZA80" s="68"/>
      <c r="GZB80" s="68"/>
      <c r="GZC80" s="68"/>
      <c r="GZD80" s="68"/>
      <c r="GZE80" s="68"/>
      <c r="GZF80" s="68"/>
      <c r="GZG80" s="68"/>
      <c r="GZH80" s="68"/>
      <c r="GZI80" s="68"/>
      <c r="GZJ80" s="68"/>
      <c r="GZK80" s="68"/>
      <c r="GZL80" s="68"/>
      <c r="GZM80" s="68"/>
      <c r="GZN80" s="68"/>
      <c r="GZO80" s="68"/>
      <c r="GZP80" s="68"/>
      <c r="GZQ80" s="68"/>
      <c r="GZR80" s="68"/>
      <c r="GZS80" s="68"/>
      <c r="GZT80" s="68"/>
      <c r="GZU80" s="68"/>
      <c r="GZV80" s="68"/>
      <c r="GZW80" s="68"/>
      <c r="GZX80" s="68"/>
      <c r="GZY80" s="68"/>
      <c r="GZZ80" s="68"/>
      <c r="HAA80" s="68"/>
      <c r="HAB80" s="68"/>
      <c r="HAC80" s="68"/>
      <c r="HAD80" s="68"/>
      <c r="HAE80" s="68"/>
      <c r="HAF80" s="68"/>
      <c r="HAG80" s="68"/>
      <c r="HAH80" s="68"/>
      <c r="HAI80" s="68"/>
      <c r="HAJ80" s="68"/>
      <c r="HAK80" s="68"/>
      <c r="HAL80" s="68"/>
      <c r="HAM80" s="68"/>
      <c r="HAN80" s="68"/>
      <c r="HAO80" s="68"/>
      <c r="HAP80" s="68"/>
      <c r="HAQ80" s="68"/>
      <c r="HAR80" s="68"/>
      <c r="HAS80" s="68"/>
      <c r="HAT80" s="68"/>
      <c r="HAU80" s="68"/>
      <c r="HAV80" s="68"/>
      <c r="HAW80" s="68"/>
      <c r="HAX80" s="68"/>
      <c r="HAY80" s="68"/>
      <c r="HAZ80" s="68"/>
      <c r="HBA80" s="68"/>
      <c r="HBB80" s="68"/>
      <c r="HBC80" s="68"/>
      <c r="HBD80" s="68"/>
      <c r="HBE80" s="68"/>
      <c r="HBF80" s="68"/>
      <c r="HBG80" s="68"/>
      <c r="HBH80" s="68"/>
      <c r="HBI80" s="68"/>
      <c r="HBJ80" s="68"/>
      <c r="HBK80" s="68"/>
      <c r="HBL80" s="68"/>
      <c r="HBM80" s="68"/>
      <c r="HBN80" s="68"/>
      <c r="HBO80" s="68"/>
      <c r="HBP80" s="68"/>
      <c r="HBQ80" s="68"/>
      <c r="HBR80" s="68"/>
      <c r="HBS80" s="68"/>
      <c r="HBT80" s="68"/>
      <c r="HBU80" s="68"/>
      <c r="HBV80" s="68"/>
      <c r="HBW80" s="68"/>
      <c r="HBX80" s="68"/>
      <c r="HBY80" s="68"/>
      <c r="HBZ80" s="68"/>
      <c r="HCA80" s="68"/>
      <c r="HCB80" s="68"/>
      <c r="HCC80" s="68"/>
      <c r="HCD80" s="68"/>
      <c r="HCE80" s="68"/>
      <c r="HCF80" s="68"/>
      <c r="HCG80" s="68"/>
      <c r="HCH80" s="68"/>
      <c r="HCI80" s="68"/>
      <c r="HCJ80" s="68"/>
      <c r="HCK80" s="68"/>
      <c r="HCL80" s="68"/>
      <c r="HCM80" s="68"/>
      <c r="HCN80" s="68"/>
      <c r="HCO80" s="68"/>
      <c r="HCP80" s="68"/>
      <c r="HCQ80" s="68"/>
      <c r="HCR80" s="68"/>
      <c r="HCS80" s="68"/>
      <c r="HCT80" s="68"/>
      <c r="HCU80" s="68"/>
      <c r="HCV80" s="68"/>
      <c r="HCW80" s="68"/>
      <c r="HCX80" s="68"/>
      <c r="HCY80" s="68"/>
      <c r="HCZ80" s="68"/>
      <c r="HDA80" s="68"/>
      <c r="HDB80" s="68"/>
      <c r="HDC80" s="68"/>
      <c r="HDD80" s="68"/>
      <c r="HDE80" s="68"/>
      <c r="HDF80" s="68"/>
      <c r="HDG80" s="68"/>
      <c r="HDH80" s="68"/>
      <c r="HDI80" s="68"/>
      <c r="HDJ80" s="68"/>
      <c r="HDK80" s="68"/>
      <c r="HDL80" s="68"/>
      <c r="HDM80" s="68"/>
      <c r="HDN80" s="68"/>
      <c r="HDO80" s="68"/>
      <c r="HDP80" s="68"/>
      <c r="HDQ80" s="68"/>
      <c r="HDR80" s="68"/>
      <c r="HDS80" s="68"/>
      <c r="HDT80" s="68"/>
      <c r="HDU80" s="68"/>
      <c r="HDV80" s="68"/>
      <c r="HDW80" s="68"/>
      <c r="HDX80" s="68"/>
      <c r="HDY80" s="68"/>
      <c r="HDZ80" s="68"/>
      <c r="HEA80" s="68"/>
      <c r="HEB80" s="68"/>
      <c r="HEC80" s="68"/>
      <c r="HED80" s="68"/>
      <c r="HEE80" s="68"/>
      <c r="HEF80" s="68"/>
      <c r="HEG80" s="68"/>
      <c r="HEH80" s="68"/>
      <c r="HEI80" s="68"/>
      <c r="HEJ80" s="68"/>
      <c r="HEK80" s="68"/>
      <c r="HEL80" s="68"/>
      <c r="HEM80" s="68"/>
      <c r="HEN80" s="68"/>
      <c r="HEO80" s="68"/>
      <c r="HEP80" s="68"/>
      <c r="HEQ80" s="68"/>
      <c r="HER80" s="68"/>
      <c r="HES80" s="68"/>
      <c r="HET80" s="68"/>
      <c r="HEU80" s="68"/>
      <c r="HEV80" s="68"/>
      <c r="HEW80" s="68"/>
      <c r="HEX80" s="68"/>
      <c r="HEY80" s="68"/>
      <c r="HEZ80" s="68"/>
      <c r="HFA80" s="68"/>
      <c r="HFB80" s="68"/>
      <c r="HFC80" s="68"/>
      <c r="HFD80" s="68"/>
      <c r="HFE80" s="68"/>
      <c r="HFF80" s="68"/>
      <c r="HFG80" s="68"/>
      <c r="HFH80" s="68"/>
      <c r="HFI80" s="68"/>
      <c r="HFJ80" s="68"/>
      <c r="HFK80" s="68"/>
      <c r="HFL80" s="68"/>
      <c r="HFM80" s="68"/>
      <c r="HFN80" s="68"/>
      <c r="HFO80" s="68"/>
      <c r="HFP80" s="68"/>
      <c r="HFQ80" s="68"/>
      <c r="HFR80" s="68"/>
      <c r="HFS80" s="68"/>
      <c r="HFT80" s="68"/>
      <c r="HFU80" s="68"/>
      <c r="HFV80" s="68"/>
      <c r="HFW80" s="68"/>
      <c r="HFX80" s="68"/>
      <c r="HFY80" s="68"/>
      <c r="HFZ80" s="68"/>
      <c r="HGA80" s="68"/>
      <c r="HGB80" s="68"/>
      <c r="HGC80" s="68"/>
      <c r="HGD80" s="68"/>
      <c r="HGE80" s="68"/>
      <c r="HGF80" s="68"/>
      <c r="HGG80" s="68"/>
      <c r="HGH80" s="68"/>
      <c r="HGI80" s="68"/>
      <c r="HGJ80" s="68"/>
      <c r="HGK80" s="68"/>
      <c r="HGL80" s="68"/>
      <c r="HGM80" s="68"/>
      <c r="HGN80" s="68"/>
      <c r="HGO80" s="68"/>
      <c r="HGP80" s="68"/>
      <c r="HGQ80" s="68"/>
      <c r="HGR80" s="68"/>
      <c r="HGS80" s="68"/>
      <c r="HGT80" s="68"/>
      <c r="HGU80" s="68"/>
      <c r="HGV80" s="68"/>
      <c r="HGW80" s="68"/>
      <c r="HGX80" s="68"/>
      <c r="HGY80" s="68"/>
      <c r="HGZ80" s="68"/>
      <c r="HHA80" s="68"/>
      <c r="HHB80" s="68"/>
      <c r="HHC80" s="68"/>
      <c r="HHD80" s="68"/>
      <c r="HHE80" s="68"/>
      <c r="HHF80" s="68"/>
      <c r="HHG80" s="68"/>
      <c r="HHH80" s="68"/>
      <c r="HHI80" s="68"/>
      <c r="HHJ80" s="68"/>
      <c r="HHK80" s="68"/>
      <c r="HHL80" s="68"/>
      <c r="HHM80" s="68"/>
      <c r="HHN80" s="68"/>
      <c r="HHO80" s="68"/>
      <c r="HHP80" s="68"/>
      <c r="HHQ80" s="68"/>
      <c r="HHR80" s="68"/>
      <c r="HHS80" s="68"/>
      <c r="HHT80" s="68"/>
      <c r="HHU80" s="68"/>
      <c r="HHV80" s="68"/>
      <c r="HHW80" s="68"/>
      <c r="HHX80" s="68"/>
      <c r="HHY80" s="68"/>
      <c r="HHZ80" s="68"/>
      <c r="HIA80" s="68"/>
      <c r="HIB80" s="68"/>
      <c r="HIC80" s="68"/>
      <c r="HID80" s="68"/>
      <c r="HIE80" s="68"/>
      <c r="HIF80" s="68"/>
      <c r="HIG80" s="68"/>
      <c r="HIH80" s="68"/>
      <c r="HII80" s="68"/>
      <c r="HIJ80" s="68"/>
      <c r="HIK80" s="68"/>
      <c r="HIL80" s="68"/>
      <c r="HIM80" s="68"/>
      <c r="HIN80" s="68"/>
      <c r="HIO80" s="68"/>
      <c r="HIP80" s="68"/>
      <c r="HIQ80" s="68"/>
      <c r="HIR80" s="68"/>
      <c r="HIS80" s="68"/>
      <c r="HIT80" s="68"/>
      <c r="HIU80" s="68"/>
      <c r="HIV80" s="68"/>
      <c r="HIW80" s="68"/>
      <c r="HIX80" s="68"/>
      <c r="HIY80" s="68"/>
      <c r="HIZ80" s="68"/>
      <c r="HJA80" s="68"/>
      <c r="HJB80" s="68"/>
      <c r="HJC80" s="68"/>
      <c r="HJD80" s="68"/>
      <c r="HJE80" s="68"/>
      <c r="HJF80" s="68"/>
      <c r="HJG80" s="68"/>
      <c r="HJH80" s="68"/>
      <c r="HJI80" s="68"/>
      <c r="HJJ80" s="68"/>
      <c r="HJK80" s="68"/>
      <c r="HJL80" s="68"/>
      <c r="HJM80" s="68"/>
      <c r="HJN80" s="68"/>
      <c r="HJO80" s="68"/>
      <c r="HJP80" s="68"/>
      <c r="HJQ80" s="68"/>
      <c r="HJR80" s="68"/>
      <c r="HJS80" s="68"/>
      <c r="HJT80" s="68"/>
      <c r="HJU80" s="68"/>
      <c r="HJV80" s="68"/>
      <c r="HJW80" s="68"/>
      <c r="HJX80" s="68"/>
      <c r="HJY80" s="68"/>
      <c r="HJZ80" s="68"/>
      <c r="HKA80" s="68"/>
      <c r="HKB80" s="68"/>
      <c r="HKC80" s="68"/>
      <c r="HKD80" s="68"/>
      <c r="HKE80" s="68"/>
      <c r="HKF80" s="68"/>
      <c r="HKG80" s="68"/>
      <c r="HKH80" s="68"/>
      <c r="HKI80" s="68"/>
      <c r="HKJ80" s="68"/>
      <c r="HKK80" s="68"/>
      <c r="HKL80" s="68"/>
      <c r="HKM80" s="68"/>
      <c r="HKN80" s="68"/>
      <c r="HKO80" s="68"/>
      <c r="HKP80" s="68"/>
      <c r="HKQ80" s="68"/>
      <c r="HKR80" s="68"/>
      <c r="HKS80" s="68"/>
      <c r="HKT80" s="68"/>
      <c r="HKU80" s="68"/>
      <c r="HKV80" s="68"/>
      <c r="HKW80" s="68"/>
      <c r="HKX80" s="68"/>
      <c r="HKY80" s="68"/>
      <c r="HKZ80" s="68"/>
      <c r="HLA80" s="68"/>
      <c r="HLB80" s="68"/>
      <c r="HLC80" s="68"/>
      <c r="HLD80" s="68"/>
      <c r="HLE80" s="68"/>
      <c r="HLF80" s="68"/>
      <c r="HLG80" s="68"/>
      <c r="HLH80" s="68"/>
      <c r="HLI80" s="68"/>
      <c r="HLJ80" s="68"/>
      <c r="HLK80" s="68"/>
      <c r="HLL80" s="68"/>
      <c r="HLM80" s="68"/>
      <c r="HLN80" s="68"/>
      <c r="HLO80" s="68"/>
      <c r="HLP80" s="68"/>
      <c r="HLQ80" s="68"/>
      <c r="HLR80" s="68"/>
      <c r="HLS80" s="68"/>
      <c r="HLT80" s="68"/>
      <c r="HLU80" s="68"/>
      <c r="HLV80" s="68"/>
      <c r="HLW80" s="68"/>
      <c r="HLX80" s="68"/>
      <c r="HLY80" s="68"/>
      <c r="HLZ80" s="68"/>
      <c r="HMA80" s="68"/>
      <c r="HMB80" s="68"/>
      <c r="HMC80" s="68"/>
      <c r="HMD80" s="68"/>
      <c r="HME80" s="68"/>
      <c r="HMF80" s="68"/>
      <c r="HMG80" s="68"/>
      <c r="HMH80" s="68"/>
      <c r="HMI80" s="68"/>
      <c r="HMJ80" s="68"/>
      <c r="HMK80" s="68"/>
      <c r="HML80" s="68"/>
      <c r="HMM80" s="68"/>
      <c r="HMN80" s="68"/>
      <c r="HMO80" s="68"/>
      <c r="HMP80" s="68"/>
      <c r="HMQ80" s="68"/>
      <c r="HMR80" s="68"/>
      <c r="HMS80" s="68"/>
      <c r="HMT80" s="68"/>
      <c r="HMU80" s="68"/>
      <c r="HMV80" s="68"/>
      <c r="HMW80" s="68"/>
      <c r="HMX80" s="68"/>
      <c r="HMY80" s="68"/>
      <c r="HMZ80" s="68"/>
      <c r="HNA80" s="68"/>
      <c r="HNB80" s="68"/>
      <c r="HNC80" s="68"/>
      <c r="HND80" s="68"/>
      <c r="HNE80" s="68"/>
      <c r="HNF80" s="68"/>
      <c r="HNG80" s="68"/>
      <c r="HNH80" s="68"/>
      <c r="HNI80" s="68"/>
      <c r="HNJ80" s="68"/>
      <c r="HNK80" s="68"/>
      <c r="HNL80" s="68"/>
      <c r="HNM80" s="68"/>
      <c r="HNN80" s="68"/>
      <c r="HNO80" s="68"/>
      <c r="HNP80" s="68"/>
      <c r="HNQ80" s="68"/>
      <c r="HNR80" s="68"/>
      <c r="HNS80" s="68"/>
      <c r="HNT80" s="68"/>
      <c r="HNU80" s="68"/>
      <c r="HNV80" s="68"/>
      <c r="HNW80" s="68"/>
      <c r="HNX80" s="68"/>
      <c r="HNY80" s="68"/>
      <c r="HNZ80" s="68"/>
      <c r="HOA80" s="68"/>
      <c r="HOB80" s="68"/>
      <c r="HOC80" s="68"/>
      <c r="HOD80" s="68"/>
      <c r="HOE80" s="68"/>
      <c r="HOF80" s="68"/>
      <c r="HOG80" s="68"/>
      <c r="HOH80" s="68"/>
      <c r="HOI80" s="68"/>
      <c r="HOJ80" s="68"/>
      <c r="HOK80" s="68"/>
      <c r="HOL80" s="68"/>
      <c r="HOM80" s="68"/>
      <c r="HON80" s="68"/>
      <c r="HOO80" s="68"/>
      <c r="HOP80" s="68"/>
      <c r="HOQ80" s="68"/>
      <c r="HOR80" s="68"/>
      <c r="HOS80" s="68"/>
      <c r="HOT80" s="68"/>
      <c r="HOU80" s="68"/>
      <c r="HOV80" s="68"/>
      <c r="HOW80" s="68"/>
      <c r="HOX80" s="68"/>
      <c r="HOY80" s="68"/>
      <c r="HOZ80" s="68"/>
      <c r="HPA80" s="68"/>
      <c r="HPB80" s="68"/>
      <c r="HPC80" s="68"/>
      <c r="HPD80" s="68"/>
      <c r="HPE80" s="68"/>
      <c r="HPF80" s="68"/>
      <c r="HPG80" s="68"/>
      <c r="HPH80" s="68"/>
      <c r="HPI80" s="68"/>
      <c r="HPJ80" s="68"/>
      <c r="HPK80" s="68"/>
      <c r="HPL80" s="68"/>
      <c r="HPM80" s="68"/>
      <c r="HPN80" s="68"/>
      <c r="HPO80" s="68"/>
      <c r="HPP80" s="68"/>
      <c r="HPQ80" s="68"/>
      <c r="HPR80" s="68"/>
      <c r="HPS80" s="68"/>
      <c r="HPT80" s="68"/>
      <c r="HPU80" s="68"/>
      <c r="HPV80" s="68"/>
      <c r="HPW80" s="68"/>
      <c r="HPX80" s="68"/>
      <c r="HPY80" s="68"/>
      <c r="HPZ80" s="68"/>
      <c r="HQA80" s="68"/>
      <c r="HQB80" s="68"/>
      <c r="HQC80" s="68"/>
      <c r="HQD80" s="68"/>
      <c r="HQE80" s="68"/>
      <c r="HQF80" s="68"/>
      <c r="HQG80" s="68"/>
      <c r="HQH80" s="68"/>
      <c r="HQI80" s="68"/>
      <c r="HQJ80" s="68"/>
      <c r="HQK80" s="68"/>
      <c r="HQL80" s="68"/>
      <c r="HQM80" s="68"/>
      <c r="HQN80" s="68"/>
      <c r="HQO80" s="68"/>
      <c r="HQP80" s="68"/>
      <c r="HQQ80" s="68"/>
      <c r="HQR80" s="68"/>
      <c r="HQS80" s="68"/>
      <c r="HQT80" s="68"/>
      <c r="HQU80" s="68"/>
      <c r="HQV80" s="68"/>
      <c r="HQW80" s="68"/>
      <c r="HQX80" s="68"/>
      <c r="HQY80" s="68"/>
      <c r="HQZ80" s="68"/>
      <c r="HRA80" s="68"/>
      <c r="HRB80" s="68"/>
      <c r="HRC80" s="68"/>
      <c r="HRD80" s="68"/>
      <c r="HRE80" s="68"/>
      <c r="HRF80" s="68"/>
      <c r="HRG80" s="68"/>
      <c r="HRH80" s="68"/>
      <c r="HRI80" s="68"/>
      <c r="HRJ80" s="68"/>
      <c r="HRK80" s="68"/>
      <c r="HRL80" s="68"/>
      <c r="HRM80" s="68"/>
      <c r="HRN80" s="68"/>
      <c r="HRO80" s="68"/>
      <c r="HRP80" s="68"/>
      <c r="HRQ80" s="68"/>
      <c r="HRR80" s="68"/>
      <c r="HRS80" s="68"/>
      <c r="HRT80" s="68"/>
      <c r="HRU80" s="68"/>
      <c r="HRV80" s="68"/>
      <c r="HRW80" s="68"/>
      <c r="HRX80" s="68"/>
      <c r="HRY80" s="68"/>
      <c r="HRZ80" s="68"/>
      <c r="HSA80" s="68"/>
      <c r="HSB80" s="68"/>
      <c r="HSC80" s="68"/>
      <c r="HSD80" s="68"/>
      <c r="HSE80" s="68"/>
      <c r="HSF80" s="68"/>
      <c r="HSG80" s="68"/>
      <c r="HSH80" s="68"/>
      <c r="HSI80" s="68"/>
      <c r="HSJ80" s="68"/>
      <c r="HSK80" s="68"/>
      <c r="HSL80" s="68"/>
      <c r="HSM80" s="68"/>
      <c r="HSN80" s="68"/>
      <c r="HSO80" s="68"/>
      <c r="HSP80" s="68"/>
      <c r="HSQ80" s="68"/>
      <c r="HSR80" s="68"/>
      <c r="HSS80" s="68"/>
      <c r="HST80" s="68"/>
      <c r="HSU80" s="68"/>
      <c r="HSV80" s="68"/>
      <c r="HSW80" s="68"/>
      <c r="HSX80" s="68"/>
      <c r="HSY80" s="68"/>
      <c r="HSZ80" s="68"/>
      <c r="HTA80" s="68"/>
      <c r="HTB80" s="68"/>
      <c r="HTC80" s="68"/>
      <c r="HTD80" s="68"/>
      <c r="HTE80" s="68"/>
      <c r="HTF80" s="68"/>
      <c r="HTG80" s="68"/>
      <c r="HTH80" s="68"/>
      <c r="HTI80" s="68"/>
      <c r="HTJ80" s="68"/>
      <c r="HTK80" s="68"/>
      <c r="HTL80" s="68"/>
      <c r="HTM80" s="68"/>
      <c r="HTN80" s="68"/>
      <c r="HTO80" s="68"/>
      <c r="HTP80" s="68"/>
      <c r="HTQ80" s="68"/>
      <c r="HTR80" s="68"/>
      <c r="HTS80" s="68"/>
      <c r="HTT80" s="68"/>
      <c r="HTU80" s="68"/>
      <c r="HTV80" s="68"/>
      <c r="HTW80" s="68"/>
      <c r="HTX80" s="68"/>
      <c r="HTY80" s="68"/>
      <c r="HTZ80" s="68"/>
      <c r="HUA80" s="68"/>
      <c r="HUB80" s="68"/>
      <c r="HUC80" s="68"/>
      <c r="HUD80" s="68"/>
      <c r="HUE80" s="68"/>
      <c r="HUF80" s="68"/>
      <c r="HUG80" s="68"/>
      <c r="HUH80" s="68"/>
      <c r="HUI80" s="68"/>
      <c r="HUJ80" s="68"/>
      <c r="HUK80" s="68"/>
      <c r="HUL80" s="68"/>
      <c r="HUM80" s="68"/>
      <c r="HUN80" s="68"/>
      <c r="HUO80" s="68"/>
      <c r="HUP80" s="68"/>
      <c r="HUQ80" s="68"/>
      <c r="HUR80" s="68"/>
      <c r="HUS80" s="68"/>
      <c r="HUT80" s="68"/>
      <c r="HUU80" s="68"/>
      <c r="HUV80" s="68"/>
      <c r="HUW80" s="68"/>
      <c r="HUX80" s="68"/>
      <c r="HUY80" s="68"/>
      <c r="HUZ80" s="68"/>
      <c r="HVA80" s="68"/>
      <c r="HVB80" s="68"/>
      <c r="HVC80" s="68"/>
      <c r="HVD80" s="68"/>
      <c r="HVE80" s="68"/>
      <c r="HVF80" s="68"/>
      <c r="HVG80" s="68"/>
      <c r="HVH80" s="68"/>
      <c r="HVI80" s="68"/>
      <c r="HVJ80" s="68"/>
      <c r="HVK80" s="68"/>
      <c r="HVL80" s="68"/>
      <c r="HVM80" s="68"/>
      <c r="HVN80" s="68"/>
      <c r="HVO80" s="68"/>
      <c r="HVP80" s="68"/>
      <c r="HVQ80" s="68"/>
      <c r="HVR80" s="68"/>
      <c r="HVS80" s="68"/>
      <c r="HVT80" s="68"/>
      <c r="HVU80" s="68"/>
      <c r="HVV80" s="68"/>
      <c r="HVW80" s="68"/>
      <c r="HVX80" s="68"/>
      <c r="HVY80" s="68"/>
      <c r="HVZ80" s="68"/>
      <c r="HWA80" s="68"/>
      <c r="HWB80" s="68"/>
      <c r="HWC80" s="68"/>
      <c r="HWD80" s="68"/>
      <c r="HWE80" s="68"/>
      <c r="HWF80" s="68"/>
      <c r="HWG80" s="68"/>
      <c r="HWH80" s="68"/>
      <c r="HWI80" s="68"/>
      <c r="HWJ80" s="68"/>
      <c r="HWK80" s="68"/>
      <c r="HWL80" s="68"/>
      <c r="HWM80" s="68"/>
      <c r="HWN80" s="68"/>
      <c r="HWO80" s="68"/>
      <c r="HWP80" s="68"/>
      <c r="HWQ80" s="68"/>
      <c r="HWR80" s="68"/>
      <c r="HWS80" s="68"/>
      <c r="HWT80" s="68"/>
      <c r="HWU80" s="68"/>
      <c r="HWV80" s="68"/>
      <c r="HWW80" s="68"/>
      <c r="HWX80" s="68"/>
      <c r="HWY80" s="68"/>
      <c r="HWZ80" s="68"/>
      <c r="HXA80" s="68"/>
      <c r="HXB80" s="68"/>
      <c r="HXC80" s="68"/>
      <c r="HXD80" s="68"/>
      <c r="HXE80" s="68"/>
      <c r="HXF80" s="68"/>
      <c r="HXG80" s="68"/>
      <c r="HXH80" s="68"/>
      <c r="HXI80" s="68"/>
      <c r="HXJ80" s="68"/>
      <c r="HXK80" s="68"/>
      <c r="HXL80" s="68"/>
      <c r="HXM80" s="68"/>
      <c r="HXN80" s="68"/>
      <c r="HXO80" s="68"/>
      <c r="HXP80" s="68"/>
      <c r="HXQ80" s="68"/>
      <c r="HXR80" s="68"/>
      <c r="HXS80" s="68"/>
      <c r="HXT80" s="68"/>
      <c r="HXU80" s="68"/>
      <c r="HXV80" s="68"/>
      <c r="HXW80" s="68"/>
      <c r="HXX80" s="68"/>
      <c r="HXY80" s="68"/>
      <c r="HXZ80" s="68"/>
      <c r="HYA80" s="68"/>
      <c r="HYB80" s="68"/>
      <c r="HYC80" s="68"/>
      <c r="HYD80" s="68"/>
      <c r="HYE80" s="68"/>
      <c r="HYF80" s="68"/>
      <c r="HYG80" s="68"/>
      <c r="HYH80" s="68"/>
      <c r="HYI80" s="68"/>
      <c r="HYJ80" s="68"/>
      <c r="HYK80" s="68"/>
      <c r="HYL80" s="68"/>
      <c r="HYM80" s="68"/>
      <c r="HYN80" s="68"/>
      <c r="HYO80" s="68"/>
      <c r="HYP80" s="68"/>
      <c r="HYQ80" s="68"/>
      <c r="HYR80" s="68"/>
      <c r="HYS80" s="68"/>
      <c r="HYT80" s="68"/>
      <c r="HYU80" s="68"/>
      <c r="HYV80" s="68"/>
      <c r="HYW80" s="68"/>
      <c r="HYX80" s="68"/>
      <c r="HYY80" s="68"/>
      <c r="HYZ80" s="68"/>
      <c r="HZA80" s="68"/>
      <c r="HZB80" s="68"/>
      <c r="HZC80" s="68"/>
      <c r="HZD80" s="68"/>
      <c r="HZE80" s="68"/>
      <c r="HZF80" s="68"/>
      <c r="HZG80" s="68"/>
      <c r="HZH80" s="68"/>
      <c r="HZI80" s="68"/>
      <c r="HZJ80" s="68"/>
      <c r="HZK80" s="68"/>
      <c r="HZL80" s="68"/>
      <c r="HZM80" s="68"/>
      <c r="HZN80" s="68"/>
      <c r="HZO80" s="68"/>
      <c r="HZP80" s="68"/>
      <c r="HZQ80" s="68"/>
      <c r="HZR80" s="68"/>
      <c r="HZS80" s="68"/>
      <c r="HZT80" s="68"/>
      <c r="HZU80" s="68"/>
      <c r="HZV80" s="68"/>
      <c r="HZW80" s="68"/>
      <c r="HZX80" s="68"/>
      <c r="HZY80" s="68"/>
      <c r="HZZ80" s="68"/>
      <c r="IAA80" s="68"/>
      <c r="IAB80" s="68"/>
      <c r="IAC80" s="68"/>
      <c r="IAD80" s="68"/>
      <c r="IAE80" s="68"/>
      <c r="IAF80" s="68"/>
      <c r="IAG80" s="68"/>
      <c r="IAH80" s="68"/>
      <c r="IAI80" s="68"/>
      <c r="IAJ80" s="68"/>
      <c r="IAK80" s="68"/>
      <c r="IAL80" s="68"/>
      <c r="IAM80" s="68"/>
      <c r="IAN80" s="68"/>
      <c r="IAO80" s="68"/>
      <c r="IAP80" s="68"/>
      <c r="IAQ80" s="68"/>
      <c r="IAR80" s="68"/>
      <c r="IAS80" s="68"/>
      <c r="IAT80" s="68"/>
      <c r="IAU80" s="68"/>
      <c r="IAV80" s="68"/>
      <c r="IAW80" s="68"/>
      <c r="IAX80" s="68"/>
      <c r="IAY80" s="68"/>
      <c r="IAZ80" s="68"/>
      <c r="IBA80" s="68"/>
      <c r="IBB80" s="68"/>
      <c r="IBC80" s="68"/>
      <c r="IBD80" s="68"/>
      <c r="IBE80" s="68"/>
      <c r="IBF80" s="68"/>
      <c r="IBG80" s="68"/>
      <c r="IBH80" s="68"/>
      <c r="IBI80" s="68"/>
      <c r="IBJ80" s="68"/>
      <c r="IBK80" s="68"/>
      <c r="IBL80" s="68"/>
      <c r="IBM80" s="68"/>
      <c r="IBN80" s="68"/>
      <c r="IBO80" s="68"/>
      <c r="IBP80" s="68"/>
      <c r="IBQ80" s="68"/>
      <c r="IBR80" s="68"/>
      <c r="IBS80" s="68"/>
      <c r="IBT80" s="68"/>
      <c r="IBU80" s="68"/>
      <c r="IBV80" s="68"/>
      <c r="IBW80" s="68"/>
      <c r="IBX80" s="68"/>
      <c r="IBY80" s="68"/>
      <c r="IBZ80" s="68"/>
      <c r="ICA80" s="68"/>
      <c r="ICB80" s="68"/>
      <c r="ICC80" s="68"/>
      <c r="ICD80" s="68"/>
      <c r="ICE80" s="68"/>
      <c r="ICF80" s="68"/>
      <c r="ICG80" s="68"/>
      <c r="ICH80" s="68"/>
      <c r="ICI80" s="68"/>
      <c r="ICJ80" s="68"/>
      <c r="ICK80" s="68"/>
      <c r="ICL80" s="68"/>
      <c r="ICM80" s="68"/>
      <c r="ICN80" s="68"/>
      <c r="ICO80" s="68"/>
      <c r="ICP80" s="68"/>
      <c r="ICQ80" s="68"/>
      <c r="ICR80" s="68"/>
      <c r="ICS80" s="68"/>
      <c r="ICT80" s="68"/>
      <c r="ICU80" s="68"/>
      <c r="ICV80" s="68"/>
      <c r="ICW80" s="68"/>
      <c r="ICX80" s="68"/>
      <c r="ICY80" s="68"/>
      <c r="ICZ80" s="68"/>
      <c r="IDA80" s="68"/>
      <c r="IDB80" s="68"/>
      <c r="IDC80" s="68"/>
      <c r="IDD80" s="68"/>
      <c r="IDE80" s="68"/>
      <c r="IDF80" s="68"/>
      <c r="IDG80" s="68"/>
      <c r="IDH80" s="68"/>
      <c r="IDI80" s="68"/>
      <c r="IDJ80" s="68"/>
      <c r="IDK80" s="68"/>
      <c r="IDL80" s="68"/>
      <c r="IDM80" s="68"/>
      <c r="IDN80" s="68"/>
      <c r="IDO80" s="68"/>
      <c r="IDP80" s="68"/>
      <c r="IDQ80" s="68"/>
      <c r="IDR80" s="68"/>
      <c r="IDS80" s="68"/>
      <c r="IDT80" s="68"/>
      <c r="IDU80" s="68"/>
      <c r="IDV80" s="68"/>
      <c r="IDW80" s="68"/>
      <c r="IDX80" s="68"/>
      <c r="IDY80" s="68"/>
      <c r="IDZ80" s="68"/>
      <c r="IEA80" s="68"/>
      <c r="IEB80" s="68"/>
      <c r="IEC80" s="68"/>
      <c r="IED80" s="68"/>
      <c r="IEE80" s="68"/>
      <c r="IEF80" s="68"/>
      <c r="IEG80" s="68"/>
      <c r="IEH80" s="68"/>
      <c r="IEI80" s="68"/>
      <c r="IEJ80" s="68"/>
      <c r="IEK80" s="68"/>
      <c r="IEL80" s="68"/>
      <c r="IEM80" s="68"/>
      <c r="IEN80" s="68"/>
      <c r="IEO80" s="68"/>
      <c r="IEP80" s="68"/>
      <c r="IEQ80" s="68"/>
      <c r="IER80" s="68"/>
      <c r="IES80" s="68"/>
      <c r="IET80" s="68"/>
      <c r="IEU80" s="68"/>
      <c r="IEV80" s="68"/>
      <c r="IEW80" s="68"/>
      <c r="IEX80" s="68"/>
      <c r="IEY80" s="68"/>
      <c r="IEZ80" s="68"/>
      <c r="IFA80" s="68"/>
      <c r="IFB80" s="68"/>
      <c r="IFC80" s="68"/>
      <c r="IFD80" s="68"/>
      <c r="IFE80" s="68"/>
      <c r="IFF80" s="68"/>
      <c r="IFG80" s="68"/>
      <c r="IFH80" s="68"/>
      <c r="IFI80" s="68"/>
      <c r="IFJ80" s="68"/>
      <c r="IFK80" s="68"/>
      <c r="IFL80" s="68"/>
      <c r="IFM80" s="68"/>
      <c r="IFN80" s="68"/>
      <c r="IFO80" s="68"/>
      <c r="IFP80" s="68"/>
      <c r="IFQ80" s="68"/>
      <c r="IFR80" s="68"/>
      <c r="IFS80" s="68"/>
      <c r="IFT80" s="68"/>
      <c r="IFU80" s="68"/>
      <c r="IFV80" s="68"/>
      <c r="IFW80" s="68"/>
      <c r="IFX80" s="68"/>
      <c r="IFY80" s="68"/>
      <c r="IFZ80" s="68"/>
      <c r="IGA80" s="68"/>
      <c r="IGB80" s="68"/>
      <c r="IGC80" s="68"/>
      <c r="IGD80" s="68"/>
      <c r="IGE80" s="68"/>
      <c r="IGF80" s="68"/>
      <c r="IGG80" s="68"/>
      <c r="IGH80" s="68"/>
      <c r="IGI80" s="68"/>
      <c r="IGJ80" s="68"/>
      <c r="IGK80" s="68"/>
      <c r="IGL80" s="68"/>
      <c r="IGM80" s="68"/>
      <c r="IGN80" s="68"/>
      <c r="IGO80" s="68"/>
      <c r="IGP80" s="68"/>
      <c r="IGQ80" s="68"/>
      <c r="IGR80" s="68"/>
      <c r="IGS80" s="68"/>
      <c r="IGT80" s="68"/>
      <c r="IGU80" s="68"/>
      <c r="IGV80" s="68"/>
      <c r="IGW80" s="68"/>
      <c r="IGX80" s="68"/>
      <c r="IGY80" s="68"/>
      <c r="IGZ80" s="68"/>
      <c r="IHA80" s="68"/>
      <c r="IHB80" s="68"/>
      <c r="IHC80" s="68"/>
      <c r="IHD80" s="68"/>
      <c r="IHE80" s="68"/>
      <c r="IHF80" s="68"/>
      <c r="IHG80" s="68"/>
      <c r="IHH80" s="68"/>
      <c r="IHI80" s="68"/>
      <c r="IHJ80" s="68"/>
      <c r="IHK80" s="68"/>
      <c r="IHL80" s="68"/>
      <c r="IHM80" s="68"/>
      <c r="IHN80" s="68"/>
      <c r="IHO80" s="68"/>
      <c r="IHP80" s="68"/>
      <c r="IHQ80" s="68"/>
      <c r="IHR80" s="68"/>
      <c r="IHS80" s="68"/>
      <c r="IHT80" s="68"/>
      <c r="IHU80" s="68"/>
      <c r="IHV80" s="68"/>
      <c r="IHW80" s="68"/>
      <c r="IHX80" s="68"/>
      <c r="IHY80" s="68"/>
      <c r="IHZ80" s="68"/>
      <c r="IIA80" s="68"/>
      <c r="IIB80" s="68"/>
      <c r="IIC80" s="68"/>
      <c r="IID80" s="68"/>
      <c r="IIE80" s="68"/>
      <c r="IIF80" s="68"/>
      <c r="IIG80" s="68"/>
      <c r="IIH80" s="68"/>
      <c r="III80" s="68"/>
      <c r="IIJ80" s="68"/>
      <c r="IIK80" s="68"/>
      <c r="IIL80" s="68"/>
      <c r="IIM80" s="68"/>
      <c r="IIN80" s="68"/>
      <c r="IIO80" s="68"/>
      <c r="IIP80" s="68"/>
      <c r="IIQ80" s="68"/>
      <c r="IIR80" s="68"/>
      <c r="IIS80" s="68"/>
      <c r="IIT80" s="68"/>
      <c r="IIU80" s="68"/>
      <c r="IIV80" s="68"/>
      <c r="IIW80" s="68"/>
      <c r="IIX80" s="68"/>
      <c r="IIY80" s="68"/>
      <c r="IIZ80" s="68"/>
      <c r="IJA80" s="68"/>
      <c r="IJB80" s="68"/>
      <c r="IJC80" s="68"/>
      <c r="IJD80" s="68"/>
      <c r="IJE80" s="68"/>
      <c r="IJF80" s="68"/>
      <c r="IJG80" s="68"/>
      <c r="IJH80" s="68"/>
      <c r="IJI80" s="68"/>
      <c r="IJJ80" s="68"/>
      <c r="IJK80" s="68"/>
      <c r="IJL80" s="68"/>
      <c r="IJM80" s="68"/>
      <c r="IJN80" s="68"/>
      <c r="IJO80" s="68"/>
      <c r="IJP80" s="68"/>
      <c r="IJQ80" s="68"/>
      <c r="IJR80" s="68"/>
      <c r="IJS80" s="68"/>
      <c r="IJT80" s="68"/>
      <c r="IJU80" s="68"/>
      <c r="IJV80" s="68"/>
      <c r="IJW80" s="68"/>
      <c r="IJX80" s="68"/>
      <c r="IJY80" s="68"/>
      <c r="IJZ80" s="68"/>
      <c r="IKA80" s="68"/>
      <c r="IKB80" s="68"/>
      <c r="IKC80" s="68"/>
      <c r="IKD80" s="68"/>
      <c r="IKE80" s="68"/>
      <c r="IKF80" s="68"/>
      <c r="IKG80" s="68"/>
      <c r="IKH80" s="68"/>
      <c r="IKI80" s="68"/>
      <c r="IKJ80" s="68"/>
      <c r="IKK80" s="68"/>
      <c r="IKL80" s="68"/>
      <c r="IKM80" s="68"/>
      <c r="IKN80" s="68"/>
      <c r="IKO80" s="68"/>
      <c r="IKP80" s="68"/>
      <c r="IKQ80" s="68"/>
      <c r="IKR80" s="68"/>
      <c r="IKS80" s="68"/>
      <c r="IKT80" s="68"/>
      <c r="IKU80" s="68"/>
      <c r="IKV80" s="68"/>
      <c r="IKW80" s="68"/>
      <c r="IKX80" s="68"/>
      <c r="IKY80" s="68"/>
      <c r="IKZ80" s="68"/>
      <c r="ILA80" s="68"/>
      <c r="ILB80" s="68"/>
      <c r="ILC80" s="68"/>
      <c r="ILD80" s="68"/>
      <c r="ILE80" s="68"/>
      <c r="ILF80" s="68"/>
      <c r="ILG80" s="68"/>
      <c r="ILH80" s="68"/>
      <c r="ILI80" s="68"/>
      <c r="ILJ80" s="68"/>
      <c r="ILK80" s="68"/>
      <c r="ILL80" s="68"/>
      <c r="ILM80" s="68"/>
      <c r="ILN80" s="68"/>
      <c r="ILO80" s="68"/>
      <c r="ILP80" s="68"/>
      <c r="ILQ80" s="68"/>
      <c r="ILR80" s="68"/>
      <c r="ILS80" s="68"/>
      <c r="ILT80" s="68"/>
      <c r="ILU80" s="68"/>
      <c r="ILV80" s="68"/>
      <c r="ILW80" s="68"/>
      <c r="ILX80" s="68"/>
      <c r="ILY80" s="68"/>
      <c r="ILZ80" s="68"/>
      <c r="IMA80" s="68"/>
      <c r="IMB80" s="68"/>
      <c r="IMC80" s="68"/>
      <c r="IMD80" s="68"/>
      <c r="IME80" s="68"/>
      <c r="IMF80" s="68"/>
      <c r="IMG80" s="68"/>
      <c r="IMH80" s="68"/>
      <c r="IMI80" s="68"/>
      <c r="IMJ80" s="68"/>
      <c r="IMK80" s="68"/>
      <c r="IML80" s="68"/>
      <c r="IMM80" s="68"/>
      <c r="IMN80" s="68"/>
      <c r="IMO80" s="68"/>
      <c r="IMP80" s="68"/>
      <c r="IMQ80" s="68"/>
      <c r="IMR80" s="68"/>
      <c r="IMS80" s="68"/>
      <c r="IMT80" s="68"/>
      <c r="IMU80" s="68"/>
      <c r="IMV80" s="68"/>
      <c r="IMW80" s="68"/>
      <c r="IMX80" s="68"/>
      <c r="IMY80" s="68"/>
      <c r="IMZ80" s="68"/>
      <c r="INA80" s="68"/>
      <c r="INB80" s="68"/>
      <c r="INC80" s="68"/>
      <c r="IND80" s="68"/>
      <c r="INE80" s="68"/>
      <c r="INF80" s="68"/>
      <c r="ING80" s="68"/>
      <c r="INH80" s="68"/>
      <c r="INI80" s="68"/>
      <c r="INJ80" s="68"/>
      <c r="INK80" s="68"/>
      <c r="INL80" s="68"/>
      <c r="INM80" s="68"/>
      <c r="INN80" s="68"/>
      <c r="INO80" s="68"/>
      <c r="INP80" s="68"/>
      <c r="INQ80" s="68"/>
      <c r="INR80" s="68"/>
      <c r="INS80" s="68"/>
      <c r="INT80" s="68"/>
      <c r="INU80" s="68"/>
      <c r="INV80" s="68"/>
      <c r="INW80" s="68"/>
      <c r="INX80" s="68"/>
      <c r="INY80" s="68"/>
      <c r="INZ80" s="68"/>
      <c r="IOA80" s="68"/>
      <c r="IOB80" s="68"/>
      <c r="IOC80" s="68"/>
      <c r="IOD80" s="68"/>
      <c r="IOE80" s="68"/>
      <c r="IOF80" s="68"/>
      <c r="IOG80" s="68"/>
      <c r="IOH80" s="68"/>
      <c r="IOI80" s="68"/>
      <c r="IOJ80" s="68"/>
      <c r="IOK80" s="68"/>
      <c r="IOL80" s="68"/>
      <c r="IOM80" s="68"/>
      <c r="ION80" s="68"/>
      <c r="IOO80" s="68"/>
      <c r="IOP80" s="68"/>
      <c r="IOQ80" s="68"/>
      <c r="IOR80" s="68"/>
      <c r="IOS80" s="68"/>
      <c r="IOT80" s="68"/>
      <c r="IOU80" s="68"/>
      <c r="IOV80" s="68"/>
      <c r="IOW80" s="68"/>
      <c r="IOX80" s="68"/>
      <c r="IOY80" s="68"/>
      <c r="IOZ80" s="68"/>
      <c r="IPA80" s="68"/>
      <c r="IPB80" s="68"/>
      <c r="IPC80" s="68"/>
      <c r="IPD80" s="68"/>
      <c r="IPE80" s="68"/>
      <c r="IPF80" s="68"/>
      <c r="IPG80" s="68"/>
      <c r="IPH80" s="68"/>
      <c r="IPI80" s="68"/>
      <c r="IPJ80" s="68"/>
      <c r="IPK80" s="68"/>
      <c r="IPL80" s="68"/>
      <c r="IPM80" s="68"/>
      <c r="IPN80" s="68"/>
      <c r="IPO80" s="68"/>
      <c r="IPP80" s="68"/>
      <c r="IPQ80" s="68"/>
      <c r="IPR80" s="68"/>
      <c r="IPS80" s="68"/>
      <c r="IPT80" s="68"/>
      <c r="IPU80" s="68"/>
      <c r="IPV80" s="68"/>
      <c r="IPW80" s="68"/>
      <c r="IPX80" s="68"/>
      <c r="IPY80" s="68"/>
      <c r="IPZ80" s="68"/>
      <c r="IQA80" s="68"/>
      <c r="IQB80" s="68"/>
      <c r="IQC80" s="68"/>
      <c r="IQD80" s="68"/>
      <c r="IQE80" s="68"/>
      <c r="IQF80" s="68"/>
      <c r="IQG80" s="68"/>
      <c r="IQH80" s="68"/>
      <c r="IQI80" s="68"/>
      <c r="IQJ80" s="68"/>
      <c r="IQK80" s="68"/>
      <c r="IQL80" s="68"/>
      <c r="IQM80" s="68"/>
      <c r="IQN80" s="68"/>
      <c r="IQO80" s="68"/>
      <c r="IQP80" s="68"/>
      <c r="IQQ80" s="68"/>
      <c r="IQR80" s="68"/>
      <c r="IQS80" s="68"/>
      <c r="IQT80" s="68"/>
      <c r="IQU80" s="68"/>
      <c r="IQV80" s="68"/>
      <c r="IQW80" s="68"/>
      <c r="IQX80" s="68"/>
      <c r="IQY80" s="68"/>
      <c r="IQZ80" s="68"/>
      <c r="IRA80" s="68"/>
      <c r="IRB80" s="68"/>
      <c r="IRC80" s="68"/>
      <c r="IRD80" s="68"/>
      <c r="IRE80" s="68"/>
      <c r="IRF80" s="68"/>
      <c r="IRG80" s="68"/>
      <c r="IRH80" s="68"/>
      <c r="IRI80" s="68"/>
      <c r="IRJ80" s="68"/>
      <c r="IRK80" s="68"/>
      <c r="IRL80" s="68"/>
      <c r="IRM80" s="68"/>
      <c r="IRN80" s="68"/>
      <c r="IRO80" s="68"/>
      <c r="IRP80" s="68"/>
      <c r="IRQ80" s="68"/>
      <c r="IRR80" s="68"/>
      <c r="IRS80" s="68"/>
      <c r="IRT80" s="68"/>
      <c r="IRU80" s="68"/>
      <c r="IRV80" s="68"/>
      <c r="IRW80" s="68"/>
      <c r="IRX80" s="68"/>
      <c r="IRY80" s="68"/>
      <c r="IRZ80" s="68"/>
      <c r="ISA80" s="68"/>
      <c r="ISB80" s="68"/>
      <c r="ISC80" s="68"/>
      <c r="ISD80" s="68"/>
      <c r="ISE80" s="68"/>
      <c r="ISF80" s="68"/>
      <c r="ISG80" s="68"/>
      <c r="ISH80" s="68"/>
      <c r="ISI80" s="68"/>
      <c r="ISJ80" s="68"/>
      <c r="ISK80" s="68"/>
      <c r="ISL80" s="68"/>
      <c r="ISM80" s="68"/>
      <c r="ISN80" s="68"/>
      <c r="ISO80" s="68"/>
      <c r="ISP80" s="68"/>
      <c r="ISQ80" s="68"/>
      <c r="ISR80" s="68"/>
      <c r="ISS80" s="68"/>
      <c r="IST80" s="68"/>
      <c r="ISU80" s="68"/>
      <c r="ISV80" s="68"/>
      <c r="ISW80" s="68"/>
      <c r="ISX80" s="68"/>
      <c r="ISY80" s="68"/>
      <c r="ISZ80" s="68"/>
      <c r="ITA80" s="68"/>
      <c r="ITB80" s="68"/>
      <c r="ITC80" s="68"/>
      <c r="ITD80" s="68"/>
      <c r="ITE80" s="68"/>
      <c r="ITF80" s="68"/>
      <c r="ITG80" s="68"/>
      <c r="ITH80" s="68"/>
      <c r="ITI80" s="68"/>
      <c r="ITJ80" s="68"/>
      <c r="ITK80" s="68"/>
      <c r="ITL80" s="68"/>
      <c r="ITM80" s="68"/>
      <c r="ITN80" s="68"/>
      <c r="ITO80" s="68"/>
      <c r="ITP80" s="68"/>
      <c r="ITQ80" s="68"/>
      <c r="ITR80" s="68"/>
      <c r="ITS80" s="68"/>
      <c r="ITT80" s="68"/>
      <c r="ITU80" s="68"/>
      <c r="ITV80" s="68"/>
      <c r="ITW80" s="68"/>
      <c r="ITX80" s="68"/>
      <c r="ITY80" s="68"/>
      <c r="ITZ80" s="68"/>
      <c r="IUA80" s="68"/>
      <c r="IUB80" s="68"/>
      <c r="IUC80" s="68"/>
      <c r="IUD80" s="68"/>
      <c r="IUE80" s="68"/>
      <c r="IUF80" s="68"/>
      <c r="IUG80" s="68"/>
      <c r="IUH80" s="68"/>
      <c r="IUI80" s="68"/>
      <c r="IUJ80" s="68"/>
      <c r="IUK80" s="68"/>
      <c r="IUL80" s="68"/>
      <c r="IUM80" s="68"/>
      <c r="IUN80" s="68"/>
      <c r="IUO80" s="68"/>
      <c r="IUP80" s="68"/>
      <c r="IUQ80" s="68"/>
      <c r="IUR80" s="68"/>
      <c r="IUS80" s="68"/>
      <c r="IUT80" s="68"/>
      <c r="IUU80" s="68"/>
      <c r="IUV80" s="68"/>
      <c r="IUW80" s="68"/>
      <c r="IUX80" s="68"/>
      <c r="IUY80" s="68"/>
      <c r="IUZ80" s="68"/>
      <c r="IVA80" s="68"/>
      <c r="IVB80" s="68"/>
      <c r="IVC80" s="68"/>
      <c r="IVD80" s="68"/>
      <c r="IVE80" s="68"/>
      <c r="IVF80" s="68"/>
      <c r="IVG80" s="68"/>
      <c r="IVH80" s="68"/>
      <c r="IVI80" s="68"/>
      <c r="IVJ80" s="68"/>
      <c r="IVK80" s="68"/>
      <c r="IVL80" s="68"/>
      <c r="IVM80" s="68"/>
      <c r="IVN80" s="68"/>
      <c r="IVO80" s="68"/>
      <c r="IVP80" s="68"/>
      <c r="IVQ80" s="68"/>
      <c r="IVR80" s="68"/>
      <c r="IVS80" s="68"/>
      <c r="IVT80" s="68"/>
      <c r="IVU80" s="68"/>
      <c r="IVV80" s="68"/>
      <c r="IVW80" s="68"/>
      <c r="IVX80" s="68"/>
      <c r="IVY80" s="68"/>
      <c r="IVZ80" s="68"/>
      <c r="IWA80" s="68"/>
      <c r="IWB80" s="68"/>
      <c r="IWC80" s="68"/>
      <c r="IWD80" s="68"/>
      <c r="IWE80" s="68"/>
      <c r="IWF80" s="68"/>
      <c r="IWG80" s="68"/>
      <c r="IWH80" s="68"/>
      <c r="IWI80" s="68"/>
      <c r="IWJ80" s="68"/>
      <c r="IWK80" s="68"/>
      <c r="IWL80" s="68"/>
      <c r="IWM80" s="68"/>
      <c r="IWN80" s="68"/>
      <c r="IWO80" s="68"/>
      <c r="IWP80" s="68"/>
      <c r="IWQ80" s="68"/>
      <c r="IWR80" s="68"/>
      <c r="IWS80" s="68"/>
      <c r="IWT80" s="68"/>
      <c r="IWU80" s="68"/>
      <c r="IWV80" s="68"/>
      <c r="IWW80" s="68"/>
      <c r="IWX80" s="68"/>
      <c r="IWY80" s="68"/>
      <c r="IWZ80" s="68"/>
      <c r="IXA80" s="68"/>
      <c r="IXB80" s="68"/>
      <c r="IXC80" s="68"/>
      <c r="IXD80" s="68"/>
      <c r="IXE80" s="68"/>
      <c r="IXF80" s="68"/>
      <c r="IXG80" s="68"/>
      <c r="IXH80" s="68"/>
      <c r="IXI80" s="68"/>
      <c r="IXJ80" s="68"/>
      <c r="IXK80" s="68"/>
      <c r="IXL80" s="68"/>
      <c r="IXM80" s="68"/>
      <c r="IXN80" s="68"/>
      <c r="IXO80" s="68"/>
      <c r="IXP80" s="68"/>
      <c r="IXQ80" s="68"/>
      <c r="IXR80" s="68"/>
      <c r="IXS80" s="68"/>
      <c r="IXT80" s="68"/>
      <c r="IXU80" s="68"/>
      <c r="IXV80" s="68"/>
      <c r="IXW80" s="68"/>
      <c r="IXX80" s="68"/>
      <c r="IXY80" s="68"/>
      <c r="IXZ80" s="68"/>
      <c r="IYA80" s="68"/>
      <c r="IYB80" s="68"/>
      <c r="IYC80" s="68"/>
      <c r="IYD80" s="68"/>
      <c r="IYE80" s="68"/>
      <c r="IYF80" s="68"/>
      <c r="IYG80" s="68"/>
      <c r="IYH80" s="68"/>
      <c r="IYI80" s="68"/>
      <c r="IYJ80" s="68"/>
      <c r="IYK80" s="68"/>
      <c r="IYL80" s="68"/>
      <c r="IYM80" s="68"/>
      <c r="IYN80" s="68"/>
      <c r="IYO80" s="68"/>
      <c r="IYP80" s="68"/>
      <c r="IYQ80" s="68"/>
      <c r="IYR80" s="68"/>
      <c r="IYS80" s="68"/>
      <c r="IYT80" s="68"/>
      <c r="IYU80" s="68"/>
      <c r="IYV80" s="68"/>
      <c r="IYW80" s="68"/>
      <c r="IYX80" s="68"/>
      <c r="IYY80" s="68"/>
      <c r="IYZ80" s="68"/>
      <c r="IZA80" s="68"/>
      <c r="IZB80" s="68"/>
      <c r="IZC80" s="68"/>
      <c r="IZD80" s="68"/>
      <c r="IZE80" s="68"/>
      <c r="IZF80" s="68"/>
      <c r="IZG80" s="68"/>
      <c r="IZH80" s="68"/>
      <c r="IZI80" s="68"/>
      <c r="IZJ80" s="68"/>
      <c r="IZK80" s="68"/>
      <c r="IZL80" s="68"/>
      <c r="IZM80" s="68"/>
      <c r="IZN80" s="68"/>
      <c r="IZO80" s="68"/>
      <c r="IZP80" s="68"/>
      <c r="IZQ80" s="68"/>
      <c r="IZR80" s="68"/>
      <c r="IZS80" s="68"/>
      <c r="IZT80" s="68"/>
      <c r="IZU80" s="68"/>
      <c r="IZV80" s="68"/>
      <c r="IZW80" s="68"/>
      <c r="IZX80" s="68"/>
      <c r="IZY80" s="68"/>
      <c r="IZZ80" s="68"/>
      <c r="JAA80" s="68"/>
      <c r="JAB80" s="68"/>
      <c r="JAC80" s="68"/>
      <c r="JAD80" s="68"/>
      <c r="JAE80" s="68"/>
      <c r="JAF80" s="68"/>
      <c r="JAG80" s="68"/>
      <c r="JAH80" s="68"/>
      <c r="JAI80" s="68"/>
      <c r="JAJ80" s="68"/>
      <c r="JAK80" s="68"/>
      <c r="JAL80" s="68"/>
      <c r="JAM80" s="68"/>
      <c r="JAN80" s="68"/>
      <c r="JAO80" s="68"/>
      <c r="JAP80" s="68"/>
      <c r="JAQ80" s="68"/>
      <c r="JAR80" s="68"/>
      <c r="JAS80" s="68"/>
      <c r="JAT80" s="68"/>
      <c r="JAU80" s="68"/>
      <c r="JAV80" s="68"/>
      <c r="JAW80" s="68"/>
      <c r="JAX80" s="68"/>
      <c r="JAY80" s="68"/>
      <c r="JAZ80" s="68"/>
      <c r="JBA80" s="68"/>
      <c r="JBB80" s="68"/>
      <c r="JBC80" s="68"/>
      <c r="JBD80" s="68"/>
      <c r="JBE80" s="68"/>
      <c r="JBF80" s="68"/>
      <c r="JBG80" s="68"/>
      <c r="JBH80" s="68"/>
      <c r="JBI80" s="68"/>
      <c r="JBJ80" s="68"/>
      <c r="JBK80" s="68"/>
      <c r="JBL80" s="68"/>
      <c r="JBM80" s="68"/>
      <c r="JBN80" s="68"/>
      <c r="JBO80" s="68"/>
      <c r="JBP80" s="68"/>
      <c r="JBQ80" s="68"/>
      <c r="JBR80" s="68"/>
      <c r="JBS80" s="68"/>
      <c r="JBT80" s="68"/>
      <c r="JBU80" s="68"/>
      <c r="JBV80" s="68"/>
      <c r="JBW80" s="68"/>
      <c r="JBX80" s="68"/>
      <c r="JBY80" s="68"/>
      <c r="JBZ80" s="68"/>
      <c r="JCA80" s="68"/>
      <c r="JCB80" s="68"/>
      <c r="JCC80" s="68"/>
      <c r="JCD80" s="68"/>
      <c r="JCE80" s="68"/>
      <c r="JCF80" s="68"/>
      <c r="JCG80" s="68"/>
      <c r="JCH80" s="68"/>
      <c r="JCI80" s="68"/>
      <c r="JCJ80" s="68"/>
      <c r="JCK80" s="68"/>
      <c r="JCL80" s="68"/>
      <c r="JCM80" s="68"/>
      <c r="JCN80" s="68"/>
      <c r="JCO80" s="68"/>
      <c r="JCP80" s="68"/>
      <c r="JCQ80" s="68"/>
      <c r="JCR80" s="68"/>
      <c r="JCS80" s="68"/>
      <c r="JCT80" s="68"/>
      <c r="JCU80" s="68"/>
      <c r="JCV80" s="68"/>
      <c r="JCW80" s="68"/>
      <c r="JCX80" s="68"/>
      <c r="JCY80" s="68"/>
      <c r="JCZ80" s="68"/>
      <c r="JDA80" s="68"/>
      <c r="JDB80" s="68"/>
      <c r="JDC80" s="68"/>
      <c r="JDD80" s="68"/>
      <c r="JDE80" s="68"/>
      <c r="JDF80" s="68"/>
      <c r="JDG80" s="68"/>
      <c r="JDH80" s="68"/>
      <c r="JDI80" s="68"/>
      <c r="JDJ80" s="68"/>
      <c r="JDK80" s="68"/>
      <c r="JDL80" s="68"/>
      <c r="JDM80" s="68"/>
      <c r="JDN80" s="68"/>
      <c r="JDO80" s="68"/>
      <c r="JDP80" s="68"/>
      <c r="JDQ80" s="68"/>
      <c r="JDR80" s="68"/>
      <c r="JDS80" s="68"/>
      <c r="JDT80" s="68"/>
      <c r="JDU80" s="68"/>
      <c r="JDV80" s="68"/>
      <c r="JDW80" s="68"/>
      <c r="JDX80" s="68"/>
      <c r="JDY80" s="68"/>
      <c r="JDZ80" s="68"/>
      <c r="JEA80" s="68"/>
      <c r="JEB80" s="68"/>
      <c r="JEC80" s="68"/>
      <c r="JED80" s="68"/>
      <c r="JEE80" s="68"/>
      <c r="JEF80" s="68"/>
      <c r="JEG80" s="68"/>
      <c r="JEH80" s="68"/>
      <c r="JEI80" s="68"/>
      <c r="JEJ80" s="68"/>
      <c r="JEK80" s="68"/>
      <c r="JEL80" s="68"/>
      <c r="JEM80" s="68"/>
      <c r="JEN80" s="68"/>
      <c r="JEO80" s="68"/>
      <c r="JEP80" s="68"/>
      <c r="JEQ80" s="68"/>
      <c r="JER80" s="68"/>
      <c r="JES80" s="68"/>
      <c r="JET80" s="68"/>
      <c r="JEU80" s="68"/>
      <c r="JEV80" s="68"/>
      <c r="JEW80" s="68"/>
      <c r="JEX80" s="68"/>
      <c r="JEY80" s="68"/>
      <c r="JEZ80" s="68"/>
      <c r="JFA80" s="68"/>
      <c r="JFB80" s="68"/>
      <c r="JFC80" s="68"/>
      <c r="JFD80" s="68"/>
      <c r="JFE80" s="68"/>
      <c r="JFF80" s="68"/>
      <c r="JFG80" s="68"/>
      <c r="JFH80" s="68"/>
      <c r="JFI80" s="68"/>
      <c r="JFJ80" s="68"/>
      <c r="JFK80" s="68"/>
      <c r="JFL80" s="68"/>
      <c r="JFM80" s="68"/>
      <c r="JFN80" s="68"/>
      <c r="JFO80" s="68"/>
      <c r="JFP80" s="68"/>
      <c r="JFQ80" s="68"/>
      <c r="JFR80" s="68"/>
      <c r="JFS80" s="68"/>
      <c r="JFT80" s="68"/>
      <c r="JFU80" s="68"/>
      <c r="JFV80" s="68"/>
      <c r="JFW80" s="68"/>
      <c r="JFX80" s="68"/>
      <c r="JFY80" s="68"/>
      <c r="JFZ80" s="68"/>
      <c r="JGA80" s="68"/>
      <c r="JGB80" s="68"/>
      <c r="JGC80" s="68"/>
      <c r="JGD80" s="68"/>
      <c r="JGE80" s="68"/>
      <c r="JGF80" s="68"/>
      <c r="JGG80" s="68"/>
      <c r="JGH80" s="68"/>
      <c r="JGI80" s="68"/>
      <c r="JGJ80" s="68"/>
      <c r="JGK80" s="68"/>
      <c r="JGL80" s="68"/>
      <c r="JGM80" s="68"/>
      <c r="JGN80" s="68"/>
      <c r="JGO80" s="68"/>
      <c r="JGP80" s="68"/>
      <c r="JGQ80" s="68"/>
      <c r="JGR80" s="68"/>
      <c r="JGS80" s="68"/>
      <c r="JGT80" s="68"/>
      <c r="JGU80" s="68"/>
      <c r="JGV80" s="68"/>
      <c r="JGW80" s="68"/>
      <c r="JGX80" s="68"/>
      <c r="JGY80" s="68"/>
      <c r="JGZ80" s="68"/>
      <c r="JHA80" s="68"/>
      <c r="JHB80" s="68"/>
      <c r="JHC80" s="68"/>
      <c r="JHD80" s="68"/>
      <c r="JHE80" s="68"/>
      <c r="JHF80" s="68"/>
      <c r="JHG80" s="68"/>
      <c r="JHH80" s="68"/>
      <c r="JHI80" s="68"/>
      <c r="JHJ80" s="68"/>
      <c r="JHK80" s="68"/>
      <c r="JHL80" s="68"/>
      <c r="JHM80" s="68"/>
      <c r="JHN80" s="68"/>
      <c r="JHO80" s="68"/>
      <c r="JHP80" s="68"/>
      <c r="JHQ80" s="68"/>
      <c r="JHR80" s="68"/>
      <c r="JHS80" s="68"/>
      <c r="JHT80" s="68"/>
      <c r="JHU80" s="68"/>
      <c r="JHV80" s="68"/>
      <c r="JHW80" s="68"/>
      <c r="JHX80" s="68"/>
      <c r="JHY80" s="68"/>
      <c r="JHZ80" s="68"/>
      <c r="JIA80" s="68"/>
      <c r="JIB80" s="68"/>
      <c r="JIC80" s="68"/>
      <c r="JID80" s="68"/>
      <c r="JIE80" s="68"/>
      <c r="JIF80" s="68"/>
      <c r="JIG80" s="68"/>
      <c r="JIH80" s="68"/>
      <c r="JII80" s="68"/>
      <c r="JIJ80" s="68"/>
      <c r="JIK80" s="68"/>
      <c r="JIL80" s="68"/>
      <c r="JIM80" s="68"/>
      <c r="JIN80" s="68"/>
      <c r="JIO80" s="68"/>
      <c r="JIP80" s="68"/>
      <c r="JIQ80" s="68"/>
      <c r="JIR80" s="68"/>
      <c r="JIS80" s="68"/>
      <c r="JIT80" s="68"/>
      <c r="JIU80" s="68"/>
      <c r="JIV80" s="68"/>
      <c r="JIW80" s="68"/>
      <c r="JIX80" s="68"/>
      <c r="JIY80" s="68"/>
      <c r="JIZ80" s="68"/>
      <c r="JJA80" s="68"/>
      <c r="JJB80" s="68"/>
      <c r="JJC80" s="68"/>
      <c r="JJD80" s="68"/>
      <c r="JJE80" s="68"/>
      <c r="JJF80" s="68"/>
      <c r="JJG80" s="68"/>
      <c r="JJH80" s="68"/>
      <c r="JJI80" s="68"/>
      <c r="JJJ80" s="68"/>
      <c r="JJK80" s="68"/>
      <c r="JJL80" s="68"/>
      <c r="JJM80" s="68"/>
      <c r="JJN80" s="68"/>
      <c r="JJO80" s="68"/>
      <c r="JJP80" s="68"/>
      <c r="JJQ80" s="68"/>
      <c r="JJR80" s="68"/>
      <c r="JJS80" s="68"/>
      <c r="JJT80" s="68"/>
      <c r="JJU80" s="68"/>
      <c r="JJV80" s="68"/>
      <c r="JJW80" s="68"/>
      <c r="JJX80" s="68"/>
      <c r="JJY80" s="68"/>
      <c r="JJZ80" s="68"/>
      <c r="JKA80" s="68"/>
      <c r="JKB80" s="68"/>
      <c r="JKC80" s="68"/>
      <c r="JKD80" s="68"/>
      <c r="JKE80" s="68"/>
      <c r="JKF80" s="68"/>
      <c r="JKG80" s="68"/>
      <c r="JKH80" s="68"/>
      <c r="JKI80" s="68"/>
      <c r="JKJ80" s="68"/>
      <c r="JKK80" s="68"/>
      <c r="JKL80" s="68"/>
      <c r="JKM80" s="68"/>
      <c r="JKN80" s="68"/>
      <c r="JKO80" s="68"/>
      <c r="JKP80" s="68"/>
      <c r="JKQ80" s="68"/>
      <c r="JKR80" s="68"/>
      <c r="JKS80" s="68"/>
      <c r="JKT80" s="68"/>
      <c r="JKU80" s="68"/>
      <c r="JKV80" s="68"/>
      <c r="JKW80" s="68"/>
      <c r="JKX80" s="68"/>
      <c r="JKY80" s="68"/>
      <c r="JKZ80" s="68"/>
      <c r="JLA80" s="68"/>
      <c r="JLB80" s="68"/>
      <c r="JLC80" s="68"/>
      <c r="JLD80" s="68"/>
      <c r="JLE80" s="68"/>
      <c r="JLF80" s="68"/>
      <c r="JLG80" s="68"/>
      <c r="JLH80" s="68"/>
      <c r="JLI80" s="68"/>
      <c r="JLJ80" s="68"/>
      <c r="JLK80" s="68"/>
      <c r="JLL80" s="68"/>
      <c r="JLM80" s="68"/>
      <c r="JLN80" s="68"/>
      <c r="JLO80" s="68"/>
      <c r="JLP80" s="68"/>
      <c r="JLQ80" s="68"/>
      <c r="JLR80" s="68"/>
      <c r="JLS80" s="68"/>
      <c r="JLT80" s="68"/>
      <c r="JLU80" s="68"/>
      <c r="JLV80" s="68"/>
      <c r="JLW80" s="68"/>
      <c r="JLX80" s="68"/>
      <c r="JLY80" s="68"/>
      <c r="JLZ80" s="68"/>
      <c r="JMA80" s="68"/>
      <c r="JMB80" s="68"/>
      <c r="JMC80" s="68"/>
      <c r="JMD80" s="68"/>
      <c r="JME80" s="68"/>
      <c r="JMF80" s="68"/>
      <c r="JMG80" s="68"/>
      <c r="JMH80" s="68"/>
      <c r="JMI80" s="68"/>
      <c r="JMJ80" s="68"/>
      <c r="JMK80" s="68"/>
      <c r="JML80" s="68"/>
      <c r="JMM80" s="68"/>
      <c r="JMN80" s="68"/>
      <c r="JMO80" s="68"/>
      <c r="JMP80" s="68"/>
      <c r="JMQ80" s="68"/>
      <c r="JMR80" s="68"/>
      <c r="JMS80" s="68"/>
      <c r="JMT80" s="68"/>
      <c r="JMU80" s="68"/>
      <c r="JMV80" s="68"/>
      <c r="JMW80" s="68"/>
      <c r="JMX80" s="68"/>
      <c r="JMY80" s="68"/>
      <c r="JMZ80" s="68"/>
      <c r="JNA80" s="68"/>
      <c r="JNB80" s="68"/>
      <c r="JNC80" s="68"/>
      <c r="JND80" s="68"/>
      <c r="JNE80" s="68"/>
      <c r="JNF80" s="68"/>
      <c r="JNG80" s="68"/>
      <c r="JNH80" s="68"/>
      <c r="JNI80" s="68"/>
      <c r="JNJ80" s="68"/>
      <c r="JNK80" s="68"/>
      <c r="JNL80" s="68"/>
      <c r="JNM80" s="68"/>
      <c r="JNN80" s="68"/>
      <c r="JNO80" s="68"/>
      <c r="JNP80" s="68"/>
      <c r="JNQ80" s="68"/>
      <c r="JNR80" s="68"/>
      <c r="JNS80" s="68"/>
      <c r="JNT80" s="68"/>
      <c r="JNU80" s="68"/>
      <c r="JNV80" s="68"/>
      <c r="JNW80" s="68"/>
      <c r="JNX80" s="68"/>
      <c r="JNY80" s="68"/>
      <c r="JNZ80" s="68"/>
      <c r="JOA80" s="68"/>
      <c r="JOB80" s="68"/>
      <c r="JOC80" s="68"/>
      <c r="JOD80" s="68"/>
      <c r="JOE80" s="68"/>
      <c r="JOF80" s="68"/>
      <c r="JOG80" s="68"/>
      <c r="JOH80" s="68"/>
      <c r="JOI80" s="68"/>
      <c r="JOJ80" s="68"/>
      <c r="JOK80" s="68"/>
      <c r="JOL80" s="68"/>
      <c r="JOM80" s="68"/>
      <c r="JON80" s="68"/>
      <c r="JOO80" s="68"/>
      <c r="JOP80" s="68"/>
      <c r="JOQ80" s="68"/>
      <c r="JOR80" s="68"/>
      <c r="JOS80" s="68"/>
      <c r="JOT80" s="68"/>
      <c r="JOU80" s="68"/>
      <c r="JOV80" s="68"/>
      <c r="JOW80" s="68"/>
      <c r="JOX80" s="68"/>
      <c r="JOY80" s="68"/>
      <c r="JOZ80" s="68"/>
      <c r="JPA80" s="68"/>
      <c r="JPB80" s="68"/>
      <c r="JPC80" s="68"/>
      <c r="JPD80" s="68"/>
      <c r="JPE80" s="68"/>
      <c r="JPF80" s="68"/>
      <c r="JPG80" s="68"/>
      <c r="JPH80" s="68"/>
      <c r="JPI80" s="68"/>
      <c r="JPJ80" s="68"/>
      <c r="JPK80" s="68"/>
      <c r="JPL80" s="68"/>
      <c r="JPM80" s="68"/>
      <c r="JPN80" s="68"/>
      <c r="JPO80" s="68"/>
      <c r="JPP80" s="68"/>
      <c r="JPQ80" s="68"/>
      <c r="JPR80" s="68"/>
      <c r="JPS80" s="68"/>
      <c r="JPT80" s="68"/>
      <c r="JPU80" s="68"/>
      <c r="JPV80" s="68"/>
      <c r="JPW80" s="68"/>
      <c r="JPX80" s="68"/>
      <c r="JPY80" s="68"/>
      <c r="JPZ80" s="68"/>
      <c r="JQA80" s="68"/>
      <c r="JQB80" s="68"/>
      <c r="JQC80" s="68"/>
      <c r="JQD80" s="68"/>
      <c r="JQE80" s="68"/>
      <c r="JQF80" s="68"/>
      <c r="JQG80" s="68"/>
      <c r="JQH80" s="68"/>
      <c r="JQI80" s="68"/>
      <c r="JQJ80" s="68"/>
      <c r="JQK80" s="68"/>
      <c r="JQL80" s="68"/>
      <c r="JQM80" s="68"/>
      <c r="JQN80" s="68"/>
      <c r="JQO80" s="68"/>
      <c r="JQP80" s="68"/>
      <c r="JQQ80" s="68"/>
      <c r="JQR80" s="68"/>
      <c r="JQS80" s="68"/>
      <c r="JQT80" s="68"/>
      <c r="JQU80" s="68"/>
      <c r="JQV80" s="68"/>
      <c r="JQW80" s="68"/>
      <c r="JQX80" s="68"/>
      <c r="JQY80" s="68"/>
      <c r="JQZ80" s="68"/>
      <c r="JRA80" s="68"/>
      <c r="JRB80" s="68"/>
      <c r="JRC80" s="68"/>
      <c r="JRD80" s="68"/>
      <c r="JRE80" s="68"/>
      <c r="JRF80" s="68"/>
      <c r="JRG80" s="68"/>
      <c r="JRH80" s="68"/>
      <c r="JRI80" s="68"/>
      <c r="JRJ80" s="68"/>
      <c r="JRK80" s="68"/>
      <c r="JRL80" s="68"/>
      <c r="JRM80" s="68"/>
      <c r="JRN80" s="68"/>
      <c r="JRO80" s="68"/>
      <c r="JRP80" s="68"/>
      <c r="JRQ80" s="68"/>
      <c r="JRR80" s="68"/>
      <c r="JRS80" s="68"/>
      <c r="JRT80" s="68"/>
      <c r="JRU80" s="68"/>
      <c r="JRV80" s="68"/>
      <c r="JRW80" s="68"/>
      <c r="JRX80" s="68"/>
      <c r="JRY80" s="68"/>
      <c r="JRZ80" s="68"/>
      <c r="JSA80" s="68"/>
      <c r="JSB80" s="68"/>
      <c r="JSC80" s="68"/>
      <c r="JSD80" s="68"/>
      <c r="JSE80" s="68"/>
      <c r="JSF80" s="68"/>
      <c r="JSG80" s="68"/>
      <c r="JSH80" s="68"/>
      <c r="JSI80" s="68"/>
      <c r="JSJ80" s="68"/>
      <c r="JSK80" s="68"/>
      <c r="JSL80" s="68"/>
      <c r="JSM80" s="68"/>
      <c r="JSN80" s="68"/>
      <c r="JSO80" s="68"/>
      <c r="JSP80" s="68"/>
      <c r="JSQ80" s="68"/>
      <c r="JSR80" s="68"/>
      <c r="JSS80" s="68"/>
      <c r="JST80" s="68"/>
      <c r="JSU80" s="68"/>
      <c r="JSV80" s="68"/>
      <c r="JSW80" s="68"/>
      <c r="JSX80" s="68"/>
      <c r="JSY80" s="68"/>
      <c r="JSZ80" s="68"/>
      <c r="JTA80" s="68"/>
      <c r="JTB80" s="68"/>
      <c r="JTC80" s="68"/>
      <c r="JTD80" s="68"/>
      <c r="JTE80" s="68"/>
      <c r="JTF80" s="68"/>
      <c r="JTG80" s="68"/>
      <c r="JTH80" s="68"/>
      <c r="JTI80" s="68"/>
      <c r="JTJ80" s="68"/>
      <c r="JTK80" s="68"/>
      <c r="JTL80" s="68"/>
      <c r="JTM80" s="68"/>
      <c r="JTN80" s="68"/>
      <c r="JTO80" s="68"/>
      <c r="JTP80" s="68"/>
      <c r="JTQ80" s="68"/>
      <c r="JTR80" s="68"/>
      <c r="JTS80" s="68"/>
      <c r="JTT80" s="68"/>
      <c r="JTU80" s="68"/>
      <c r="JTV80" s="68"/>
      <c r="JTW80" s="68"/>
      <c r="JTX80" s="68"/>
      <c r="JTY80" s="68"/>
      <c r="JTZ80" s="68"/>
      <c r="JUA80" s="68"/>
      <c r="JUB80" s="68"/>
      <c r="JUC80" s="68"/>
      <c r="JUD80" s="68"/>
      <c r="JUE80" s="68"/>
      <c r="JUF80" s="68"/>
      <c r="JUG80" s="68"/>
      <c r="JUH80" s="68"/>
      <c r="JUI80" s="68"/>
      <c r="JUJ80" s="68"/>
      <c r="JUK80" s="68"/>
      <c r="JUL80" s="68"/>
      <c r="JUM80" s="68"/>
      <c r="JUN80" s="68"/>
      <c r="JUO80" s="68"/>
      <c r="JUP80" s="68"/>
      <c r="JUQ80" s="68"/>
      <c r="JUR80" s="68"/>
      <c r="JUS80" s="68"/>
      <c r="JUT80" s="68"/>
      <c r="JUU80" s="68"/>
      <c r="JUV80" s="68"/>
      <c r="JUW80" s="68"/>
      <c r="JUX80" s="68"/>
      <c r="JUY80" s="68"/>
      <c r="JUZ80" s="68"/>
      <c r="JVA80" s="68"/>
      <c r="JVB80" s="68"/>
      <c r="JVC80" s="68"/>
      <c r="JVD80" s="68"/>
      <c r="JVE80" s="68"/>
      <c r="JVF80" s="68"/>
      <c r="JVG80" s="68"/>
      <c r="JVH80" s="68"/>
      <c r="JVI80" s="68"/>
      <c r="JVJ80" s="68"/>
      <c r="JVK80" s="68"/>
      <c r="JVL80" s="68"/>
      <c r="JVM80" s="68"/>
      <c r="JVN80" s="68"/>
      <c r="JVO80" s="68"/>
      <c r="JVP80" s="68"/>
      <c r="JVQ80" s="68"/>
      <c r="JVR80" s="68"/>
      <c r="JVS80" s="68"/>
      <c r="JVT80" s="68"/>
      <c r="JVU80" s="68"/>
      <c r="JVV80" s="68"/>
      <c r="JVW80" s="68"/>
      <c r="JVX80" s="68"/>
      <c r="JVY80" s="68"/>
      <c r="JVZ80" s="68"/>
      <c r="JWA80" s="68"/>
      <c r="JWB80" s="68"/>
      <c r="JWC80" s="68"/>
      <c r="JWD80" s="68"/>
      <c r="JWE80" s="68"/>
      <c r="JWF80" s="68"/>
      <c r="JWG80" s="68"/>
      <c r="JWH80" s="68"/>
      <c r="JWI80" s="68"/>
      <c r="JWJ80" s="68"/>
      <c r="JWK80" s="68"/>
      <c r="JWL80" s="68"/>
      <c r="JWM80" s="68"/>
      <c r="JWN80" s="68"/>
      <c r="JWO80" s="68"/>
      <c r="JWP80" s="68"/>
      <c r="JWQ80" s="68"/>
      <c r="JWR80" s="68"/>
      <c r="JWS80" s="68"/>
      <c r="JWT80" s="68"/>
      <c r="JWU80" s="68"/>
      <c r="JWV80" s="68"/>
      <c r="JWW80" s="68"/>
      <c r="JWX80" s="68"/>
      <c r="JWY80" s="68"/>
      <c r="JWZ80" s="68"/>
      <c r="JXA80" s="68"/>
      <c r="JXB80" s="68"/>
      <c r="JXC80" s="68"/>
      <c r="JXD80" s="68"/>
      <c r="JXE80" s="68"/>
      <c r="JXF80" s="68"/>
      <c r="JXG80" s="68"/>
      <c r="JXH80" s="68"/>
      <c r="JXI80" s="68"/>
      <c r="JXJ80" s="68"/>
      <c r="JXK80" s="68"/>
      <c r="JXL80" s="68"/>
      <c r="JXM80" s="68"/>
      <c r="JXN80" s="68"/>
      <c r="JXO80" s="68"/>
      <c r="JXP80" s="68"/>
      <c r="JXQ80" s="68"/>
      <c r="JXR80" s="68"/>
      <c r="JXS80" s="68"/>
      <c r="JXT80" s="68"/>
      <c r="JXU80" s="68"/>
      <c r="JXV80" s="68"/>
      <c r="JXW80" s="68"/>
      <c r="JXX80" s="68"/>
      <c r="JXY80" s="68"/>
      <c r="JXZ80" s="68"/>
      <c r="JYA80" s="68"/>
      <c r="JYB80" s="68"/>
      <c r="JYC80" s="68"/>
      <c r="JYD80" s="68"/>
      <c r="JYE80" s="68"/>
      <c r="JYF80" s="68"/>
      <c r="JYG80" s="68"/>
      <c r="JYH80" s="68"/>
      <c r="JYI80" s="68"/>
      <c r="JYJ80" s="68"/>
      <c r="JYK80" s="68"/>
      <c r="JYL80" s="68"/>
      <c r="JYM80" s="68"/>
      <c r="JYN80" s="68"/>
      <c r="JYO80" s="68"/>
      <c r="JYP80" s="68"/>
      <c r="JYQ80" s="68"/>
      <c r="JYR80" s="68"/>
      <c r="JYS80" s="68"/>
      <c r="JYT80" s="68"/>
      <c r="JYU80" s="68"/>
      <c r="JYV80" s="68"/>
      <c r="JYW80" s="68"/>
      <c r="JYX80" s="68"/>
      <c r="JYY80" s="68"/>
      <c r="JYZ80" s="68"/>
      <c r="JZA80" s="68"/>
      <c r="JZB80" s="68"/>
      <c r="JZC80" s="68"/>
      <c r="JZD80" s="68"/>
      <c r="JZE80" s="68"/>
      <c r="JZF80" s="68"/>
      <c r="JZG80" s="68"/>
      <c r="JZH80" s="68"/>
      <c r="JZI80" s="68"/>
      <c r="JZJ80" s="68"/>
      <c r="JZK80" s="68"/>
      <c r="JZL80" s="68"/>
      <c r="JZM80" s="68"/>
      <c r="JZN80" s="68"/>
      <c r="JZO80" s="68"/>
      <c r="JZP80" s="68"/>
      <c r="JZQ80" s="68"/>
      <c r="JZR80" s="68"/>
      <c r="JZS80" s="68"/>
      <c r="JZT80" s="68"/>
      <c r="JZU80" s="68"/>
      <c r="JZV80" s="68"/>
      <c r="JZW80" s="68"/>
      <c r="JZX80" s="68"/>
      <c r="JZY80" s="68"/>
      <c r="JZZ80" s="68"/>
      <c r="KAA80" s="68"/>
      <c r="KAB80" s="68"/>
      <c r="KAC80" s="68"/>
      <c r="KAD80" s="68"/>
      <c r="KAE80" s="68"/>
      <c r="KAF80" s="68"/>
      <c r="KAG80" s="68"/>
      <c r="KAH80" s="68"/>
      <c r="KAI80" s="68"/>
      <c r="KAJ80" s="68"/>
      <c r="KAK80" s="68"/>
      <c r="KAL80" s="68"/>
      <c r="KAM80" s="68"/>
      <c r="KAN80" s="68"/>
      <c r="KAO80" s="68"/>
      <c r="KAP80" s="68"/>
      <c r="KAQ80" s="68"/>
      <c r="KAR80" s="68"/>
      <c r="KAS80" s="68"/>
      <c r="KAT80" s="68"/>
      <c r="KAU80" s="68"/>
      <c r="KAV80" s="68"/>
      <c r="KAW80" s="68"/>
      <c r="KAX80" s="68"/>
      <c r="KAY80" s="68"/>
      <c r="KAZ80" s="68"/>
      <c r="KBA80" s="68"/>
      <c r="KBB80" s="68"/>
      <c r="KBC80" s="68"/>
      <c r="KBD80" s="68"/>
      <c r="KBE80" s="68"/>
      <c r="KBF80" s="68"/>
      <c r="KBG80" s="68"/>
      <c r="KBH80" s="68"/>
      <c r="KBI80" s="68"/>
      <c r="KBJ80" s="68"/>
      <c r="KBK80" s="68"/>
      <c r="KBL80" s="68"/>
      <c r="KBM80" s="68"/>
      <c r="KBN80" s="68"/>
      <c r="KBO80" s="68"/>
      <c r="KBP80" s="68"/>
      <c r="KBQ80" s="68"/>
      <c r="KBR80" s="68"/>
      <c r="KBS80" s="68"/>
      <c r="KBT80" s="68"/>
      <c r="KBU80" s="68"/>
      <c r="KBV80" s="68"/>
      <c r="KBW80" s="68"/>
      <c r="KBX80" s="68"/>
      <c r="KBY80" s="68"/>
      <c r="KBZ80" s="68"/>
      <c r="KCA80" s="68"/>
      <c r="KCB80" s="68"/>
      <c r="KCC80" s="68"/>
      <c r="KCD80" s="68"/>
      <c r="KCE80" s="68"/>
      <c r="KCF80" s="68"/>
      <c r="KCG80" s="68"/>
      <c r="KCH80" s="68"/>
      <c r="KCI80" s="68"/>
      <c r="KCJ80" s="68"/>
      <c r="KCK80" s="68"/>
      <c r="KCL80" s="68"/>
      <c r="KCM80" s="68"/>
      <c r="KCN80" s="68"/>
      <c r="KCO80" s="68"/>
      <c r="KCP80" s="68"/>
      <c r="KCQ80" s="68"/>
      <c r="KCR80" s="68"/>
      <c r="KCS80" s="68"/>
      <c r="KCT80" s="68"/>
      <c r="KCU80" s="68"/>
      <c r="KCV80" s="68"/>
      <c r="KCW80" s="68"/>
      <c r="KCX80" s="68"/>
      <c r="KCY80" s="68"/>
      <c r="KCZ80" s="68"/>
      <c r="KDA80" s="68"/>
      <c r="KDB80" s="68"/>
      <c r="KDC80" s="68"/>
      <c r="KDD80" s="68"/>
      <c r="KDE80" s="68"/>
      <c r="KDF80" s="68"/>
      <c r="KDG80" s="68"/>
      <c r="KDH80" s="68"/>
      <c r="KDI80" s="68"/>
      <c r="KDJ80" s="68"/>
      <c r="KDK80" s="68"/>
      <c r="KDL80" s="68"/>
      <c r="KDM80" s="68"/>
      <c r="KDN80" s="68"/>
      <c r="KDO80" s="68"/>
      <c r="KDP80" s="68"/>
      <c r="KDQ80" s="68"/>
      <c r="KDR80" s="68"/>
      <c r="KDS80" s="68"/>
      <c r="KDT80" s="68"/>
      <c r="KDU80" s="68"/>
      <c r="KDV80" s="68"/>
      <c r="KDW80" s="68"/>
      <c r="KDX80" s="68"/>
      <c r="KDY80" s="68"/>
      <c r="KDZ80" s="68"/>
      <c r="KEA80" s="68"/>
      <c r="KEB80" s="68"/>
      <c r="KEC80" s="68"/>
      <c r="KED80" s="68"/>
      <c r="KEE80" s="68"/>
      <c r="KEF80" s="68"/>
      <c r="KEG80" s="68"/>
      <c r="KEH80" s="68"/>
      <c r="KEI80" s="68"/>
      <c r="KEJ80" s="68"/>
      <c r="KEK80" s="68"/>
      <c r="KEL80" s="68"/>
      <c r="KEM80" s="68"/>
      <c r="KEN80" s="68"/>
      <c r="KEO80" s="68"/>
      <c r="KEP80" s="68"/>
      <c r="KEQ80" s="68"/>
      <c r="KER80" s="68"/>
      <c r="KES80" s="68"/>
      <c r="KET80" s="68"/>
      <c r="KEU80" s="68"/>
      <c r="KEV80" s="68"/>
      <c r="KEW80" s="68"/>
      <c r="KEX80" s="68"/>
      <c r="KEY80" s="68"/>
      <c r="KEZ80" s="68"/>
      <c r="KFA80" s="68"/>
      <c r="KFB80" s="68"/>
      <c r="KFC80" s="68"/>
      <c r="KFD80" s="68"/>
      <c r="KFE80" s="68"/>
      <c r="KFF80" s="68"/>
      <c r="KFG80" s="68"/>
      <c r="KFH80" s="68"/>
      <c r="KFI80" s="68"/>
      <c r="KFJ80" s="68"/>
      <c r="KFK80" s="68"/>
      <c r="KFL80" s="68"/>
      <c r="KFM80" s="68"/>
      <c r="KFN80" s="68"/>
      <c r="KFO80" s="68"/>
      <c r="KFP80" s="68"/>
      <c r="KFQ80" s="68"/>
      <c r="KFR80" s="68"/>
      <c r="KFS80" s="68"/>
      <c r="KFT80" s="68"/>
      <c r="KFU80" s="68"/>
      <c r="KFV80" s="68"/>
      <c r="KFW80" s="68"/>
      <c r="KFX80" s="68"/>
      <c r="KFY80" s="68"/>
      <c r="KFZ80" s="68"/>
      <c r="KGA80" s="68"/>
      <c r="KGB80" s="68"/>
      <c r="KGC80" s="68"/>
      <c r="KGD80" s="68"/>
      <c r="KGE80" s="68"/>
      <c r="KGF80" s="68"/>
      <c r="KGG80" s="68"/>
      <c r="KGH80" s="68"/>
      <c r="KGI80" s="68"/>
      <c r="KGJ80" s="68"/>
      <c r="KGK80" s="68"/>
      <c r="KGL80" s="68"/>
      <c r="KGM80" s="68"/>
      <c r="KGN80" s="68"/>
      <c r="KGO80" s="68"/>
      <c r="KGP80" s="68"/>
      <c r="KGQ80" s="68"/>
      <c r="KGR80" s="68"/>
      <c r="KGS80" s="68"/>
      <c r="KGT80" s="68"/>
      <c r="KGU80" s="68"/>
      <c r="KGV80" s="68"/>
      <c r="KGW80" s="68"/>
      <c r="KGX80" s="68"/>
      <c r="KGY80" s="68"/>
      <c r="KGZ80" s="68"/>
      <c r="KHA80" s="68"/>
      <c r="KHB80" s="68"/>
      <c r="KHC80" s="68"/>
      <c r="KHD80" s="68"/>
      <c r="KHE80" s="68"/>
      <c r="KHF80" s="68"/>
      <c r="KHG80" s="68"/>
      <c r="KHH80" s="68"/>
      <c r="KHI80" s="68"/>
      <c r="KHJ80" s="68"/>
      <c r="KHK80" s="68"/>
      <c r="KHL80" s="68"/>
      <c r="KHM80" s="68"/>
      <c r="KHN80" s="68"/>
      <c r="KHO80" s="68"/>
      <c r="KHP80" s="68"/>
      <c r="KHQ80" s="68"/>
      <c r="KHR80" s="68"/>
      <c r="KHS80" s="68"/>
      <c r="KHT80" s="68"/>
      <c r="KHU80" s="68"/>
      <c r="KHV80" s="68"/>
      <c r="KHW80" s="68"/>
      <c r="KHX80" s="68"/>
      <c r="KHY80" s="68"/>
      <c r="KHZ80" s="68"/>
      <c r="KIA80" s="68"/>
      <c r="KIB80" s="68"/>
      <c r="KIC80" s="68"/>
      <c r="KID80" s="68"/>
      <c r="KIE80" s="68"/>
      <c r="KIF80" s="68"/>
      <c r="KIG80" s="68"/>
      <c r="KIH80" s="68"/>
      <c r="KII80" s="68"/>
      <c r="KIJ80" s="68"/>
      <c r="KIK80" s="68"/>
      <c r="KIL80" s="68"/>
      <c r="KIM80" s="68"/>
      <c r="KIN80" s="68"/>
      <c r="KIO80" s="68"/>
      <c r="KIP80" s="68"/>
      <c r="KIQ80" s="68"/>
      <c r="KIR80" s="68"/>
      <c r="KIS80" s="68"/>
      <c r="KIT80" s="68"/>
      <c r="KIU80" s="68"/>
      <c r="KIV80" s="68"/>
      <c r="KIW80" s="68"/>
      <c r="KIX80" s="68"/>
      <c r="KIY80" s="68"/>
      <c r="KIZ80" s="68"/>
      <c r="KJA80" s="68"/>
      <c r="KJB80" s="68"/>
      <c r="KJC80" s="68"/>
      <c r="KJD80" s="68"/>
      <c r="KJE80" s="68"/>
      <c r="KJF80" s="68"/>
      <c r="KJG80" s="68"/>
      <c r="KJH80" s="68"/>
      <c r="KJI80" s="68"/>
      <c r="KJJ80" s="68"/>
      <c r="KJK80" s="68"/>
      <c r="KJL80" s="68"/>
      <c r="KJM80" s="68"/>
      <c r="KJN80" s="68"/>
      <c r="KJO80" s="68"/>
      <c r="KJP80" s="68"/>
      <c r="KJQ80" s="68"/>
      <c r="KJR80" s="68"/>
      <c r="KJS80" s="68"/>
      <c r="KJT80" s="68"/>
      <c r="KJU80" s="68"/>
      <c r="KJV80" s="68"/>
      <c r="KJW80" s="68"/>
      <c r="KJX80" s="68"/>
      <c r="KJY80" s="68"/>
      <c r="KJZ80" s="68"/>
      <c r="KKA80" s="68"/>
      <c r="KKB80" s="68"/>
      <c r="KKC80" s="68"/>
      <c r="KKD80" s="68"/>
      <c r="KKE80" s="68"/>
      <c r="KKF80" s="68"/>
      <c r="KKG80" s="68"/>
      <c r="KKH80" s="68"/>
      <c r="KKI80" s="68"/>
      <c r="KKJ80" s="68"/>
      <c r="KKK80" s="68"/>
      <c r="KKL80" s="68"/>
      <c r="KKM80" s="68"/>
      <c r="KKN80" s="68"/>
      <c r="KKO80" s="68"/>
      <c r="KKP80" s="68"/>
      <c r="KKQ80" s="68"/>
      <c r="KKR80" s="68"/>
      <c r="KKS80" s="68"/>
      <c r="KKT80" s="68"/>
      <c r="KKU80" s="68"/>
      <c r="KKV80" s="68"/>
      <c r="KKW80" s="68"/>
      <c r="KKX80" s="68"/>
      <c r="KKY80" s="68"/>
      <c r="KKZ80" s="68"/>
      <c r="KLA80" s="68"/>
      <c r="KLB80" s="68"/>
      <c r="KLC80" s="68"/>
      <c r="KLD80" s="68"/>
      <c r="KLE80" s="68"/>
      <c r="KLF80" s="68"/>
      <c r="KLG80" s="68"/>
      <c r="KLH80" s="68"/>
      <c r="KLI80" s="68"/>
      <c r="KLJ80" s="68"/>
      <c r="KLK80" s="68"/>
      <c r="KLL80" s="68"/>
      <c r="KLM80" s="68"/>
      <c r="KLN80" s="68"/>
      <c r="KLO80" s="68"/>
      <c r="KLP80" s="68"/>
      <c r="KLQ80" s="68"/>
      <c r="KLR80" s="68"/>
      <c r="KLS80" s="68"/>
      <c r="KLT80" s="68"/>
      <c r="KLU80" s="68"/>
      <c r="KLV80" s="68"/>
      <c r="KLW80" s="68"/>
      <c r="KLX80" s="68"/>
      <c r="KLY80" s="68"/>
      <c r="KLZ80" s="68"/>
      <c r="KMA80" s="68"/>
      <c r="KMB80" s="68"/>
      <c r="KMC80" s="68"/>
      <c r="KMD80" s="68"/>
      <c r="KME80" s="68"/>
      <c r="KMF80" s="68"/>
      <c r="KMG80" s="68"/>
      <c r="KMH80" s="68"/>
      <c r="KMI80" s="68"/>
      <c r="KMJ80" s="68"/>
      <c r="KMK80" s="68"/>
      <c r="KML80" s="68"/>
      <c r="KMM80" s="68"/>
      <c r="KMN80" s="68"/>
      <c r="KMO80" s="68"/>
      <c r="KMP80" s="68"/>
      <c r="KMQ80" s="68"/>
      <c r="KMR80" s="68"/>
      <c r="KMS80" s="68"/>
      <c r="KMT80" s="68"/>
      <c r="KMU80" s="68"/>
      <c r="KMV80" s="68"/>
      <c r="KMW80" s="68"/>
      <c r="KMX80" s="68"/>
      <c r="KMY80" s="68"/>
      <c r="KMZ80" s="68"/>
      <c r="KNA80" s="68"/>
      <c r="KNB80" s="68"/>
      <c r="KNC80" s="68"/>
      <c r="KND80" s="68"/>
      <c r="KNE80" s="68"/>
      <c r="KNF80" s="68"/>
      <c r="KNG80" s="68"/>
      <c r="KNH80" s="68"/>
      <c r="KNI80" s="68"/>
      <c r="KNJ80" s="68"/>
      <c r="KNK80" s="68"/>
      <c r="KNL80" s="68"/>
      <c r="KNM80" s="68"/>
      <c r="KNN80" s="68"/>
      <c r="KNO80" s="68"/>
      <c r="KNP80" s="68"/>
      <c r="KNQ80" s="68"/>
      <c r="KNR80" s="68"/>
      <c r="KNS80" s="68"/>
      <c r="KNT80" s="68"/>
      <c r="KNU80" s="68"/>
      <c r="KNV80" s="68"/>
      <c r="KNW80" s="68"/>
      <c r="KNX80" s="68"/>
      <c r="KNY80" s="68"/>
      <c r="KNZ80" s="68"/>
      <c r="KOA80" s="68"/>
      <c r="KOB80" s="68"/>
      <c r="KOC80" s="68"/>
      <c r="KOD80" s="68"/>
      <c r="KOE80" s="68"/>
      <c r="KOF80" s="68"/>
      <c r="KOG80" s="68"/>
      <c r="KOH80" s="68"/>
      <c r="KOI80" s="68"/>
      <c r="KOJ80" s="68"/>
      <c r="KOK80" s="68"/>
      <c r="KOL80" s="68"/>
      <c r="KOM80" s="68"/>
      <c r="KON80" s="68"/>
      <c r="KOO80" s="68"/>
      <c r="KOP80" s="68"/>
      <c r="KOQ80" s="68"/>
      <c r="KOR80" s="68"/>
      <c r="KOS80" s="68"/>
      <c r="KOT80" s="68"/>
      <c r="KOU80" s="68"/>
      <c r="KOV80" s="68"/>
      <c r="KOW80" s="68"/>
      <c r="KOX80" s="68"/>
      <c r="KOY80" s="68"/>
      <c r="KOZ80" s="68"/>
      <c r="KPA80" s="68"/>
      <c r="KPB80" s="68"/>
      <c r="KPC80" s="68"/>
      <c r="KPD80" s="68"/>
      <c r="KPE80" s="68"/>
      <c r="KPF80" s="68"/>
      <c r="KPG80" s="68"/>
      <c r="KPH80" s="68"/>
      <c r="KPI80" s="68"/>
      <c r="KPJ80" s="68"/>
      <c r="KPK80" s="68"/>
      <c r="KPL80" s="68"/>
      <c r="KPM80" s="68"/>
      <c r="KPN80" s="68"/>
      <c r="KPO80" s="68"/>
      <c r="KPP80" s="68"/>
      <c r="KPQ80" s="68"/>
      <c r="KPR80" s="68"/>
      <c r="KPS80" s="68"/>
      <c r="KPT80" s="68"/>
      <c r="KPU80" s="68"/>
      <c r="KPV80" s="68"/>
      <c r="KPW80" s="68"/>
      <c r="KPX80" s="68"/>
      <c r="KPY80" s="68"/>
      <c r="KPZ80" s="68"/>
      <c r="KQA80" s="68"/>
      <c r="KQB80" s="68"/>
      <c r="KQC80" s="68"/>
      <c r="KQD80" s="68"/>
      <c r="KQE80" s="68"/>
      <c r="KQF80" s="68"/>
      <c r="KQG80" s="68"/>
      <c r="KQH80" s="68"/>
      <c r="KQI80" s="68"/>
      <c r="KQJ80" s="68"/>
      <c r="KQK80" s="68"/>
      <c r="KQL80" s="68"/>
      <c r="KQM80" s="68"/>
      <c r="KQN80" s="68"/>
      <c r="KQO80" s="68"/>
      <c r="KQP80" s="68"/>
      <c r="KQQ80" s="68"/>
      <c r="KQR80" s="68"/>
      <c r="KQS80" s="68"/>
      <c r="KQT80" s="68"/>
      <c r="KQU80" s="68"/>
      <c r="KQV80" s="68"/>
      <c r="KQW80" s="68"/>
      <c r="KQX80" s="68"/>
      <c r="KQY80" s="68"/>
      <c r="KQZ80" s="68"/>
      <c r="KRA80" s="68"/>
      <c r="KRB80" s="68"/>
      <c r="KRC80" s="68"/>
      <c r="KRD80" s="68"/>
      <c r="KRE80" s="68"/>
      <c r="KRF80" s="68"/>
      <c r="KRG80" s="68"/>
      <c r="KRH80" s="68"/>
      <c r="KRI80" s="68"/>
      <c r="KRJ80" s="68"/>
      <c r="KRK80" s="68"/>
      <c r="KRL80" s="68"/>
      <c r="KRM80" s="68"/>
      <c r="KRN80" s="68"/>
      <c r="KRO80" s="68"/>
      <c r="KRP80" s="68"/>
      <c r="KRQ80" s="68"/>
      <c r="KRR80" s="68"/>
      <c r="KRS80" s="68"/>
      <c r="KRT80" s="68"/>
      <c r="KRU80" s="68"/>
      <c r="KRV80" s="68"/>
      <c r="KRW80" s="68"/>
      <c r="KRX80" s="68"/>
      <c r="KRY80" s="68"/>
      <c r="KRZ80" s="68"/>
      <c r="KSA80" s="68"/>
      <c r="KSB80" s="68"/>
      <c r="KSC80" s="68"/>
      <c r="KSD80" s="68"/>
      <c r="KSE80" s="68"/>
      <c r="KSF80" s="68"/>
      <c r="KSG80" s="68"/>
      <c r="KSH80" s="68"/>
      <c r="KSI80" s="68"/>
      <c r="KSJ80" s="68"/>
      <c r="KSK80" s="68"/>
      <c r="KSL80" s="68"/>
      <c r="KSM80" s="68"/>
      <c r="KSN80" s="68"/>
      <c r="KSO80" s="68"/>
      <c r="KSP80" s="68"/>
      <c r="KSQ80" s="68"/>
      <c r="KSR80" s="68"/>
      <c r="KSS80" s="68"/>
      <c r="KST80" s="68"/>
      <c r="KSU80" s="68"/>
      <c r="KSV80" s="68"/>
      <c r="KSW80" s="68"/>
      <c r="KSX80" s="68"/>
      <c r="KSY80" s="68"/>
      <c r="KSZ80" s="68"/>
      <c r="KTA80" s="68"/>
      <c r="KTB80" s="68"/>
      <c r="KTC80" s="68"/>
      <c r="KTD80" s="68"/>
      <c r="KTE80" s="68"/>
      <c r="KTF80" s="68"/>
      <c r="KTG80" s="68"/>
      <c r="KTH80" s="68"/>
      <c r="KTI80" s="68"/>
      <c r="KTJ80" s="68"/>
      <c r="KTK80" s="68"/>
      <c r="KTL80" s="68"/>
      <c r="KTM80" s="68"/>
      <c r="KTN80" s="68"/>
      <c r="KTO80" s="68"/>
      <c r="KTP80" s="68"/>
      <c r="KTQ80" s="68"/>
      <c r="KTR80" s="68"/>
      <c r="KTS80" s="68"/>
      <c r="KTT80" s="68"/>
      <c r="KTU80" s="68"/>
      <c r="KTV80" s="68"/>
      <c r="KTW80" s="68"/>
      <c r="KTX80" s="68"/>
      <c r="KTY80" s="68"/>
      <c r="KTZ80" s="68"/>
      <c r="KUA80" s="68"/>
      <c r="KUB80" s="68"/>
      <c r="KUC80" s="68"/>
      <c r="KUD80" s="68"/>
      <c r="KUE80" s="68"/>
      <c r="KUF80" s="68"/>
      <c r="KUG80" s="68"/>
      <c r="KUH80" s="68"/>
      <c r="KUI80" s="68"/>
      <c r="KUJ80" s="68"/>
      <c r="KUK80" s="68"/>
      <c r="KUL80" s="68"/>
      <c r="KUM80" s="68"/>
      <c r="KUN80" s="68"/>
      <c r="KUO80" s="68"/>
      <c r="KUP80" s="68"/>
      <c r="KUQ80" s="68"/>
      <c r="KUR80" s="68"/>
      <c r="KUS80" s="68"/>
      <c r="KUT80" s="68"/>
      <c r="KUU80" s="68"/>
      <c r="KUV80" s="68"/>
      <c r="KUW80" s="68"/>
      <c r="KUX80" s="68"/>
      <c r="KUY80" s="68"/>
      <c r="KUZ80" s="68"/>
      <c r="KVA80" s="68"/>
      <c r="KVB80" s="68"/>
      <c r="KVC80" s="68"/>
      <c r="KVD80" s="68"/>
      <c r="KVE80" s="68"/>
      <c r="KVF80" s="68"/>
      <c r="KVG80" s="68"/>
      <c r="KVH80" s="68"/>
      <c r="KVI80" s="68"/>
      <c r="KVJ80" s="68"/>
      <c r="KVK80" s="68"/>
      <c r="KVL80" s="68"/>
      <c r="KVM80" s="68"/>
      <c r="KVN80" s="68"/>
      <c r="KVO80" s="68"/>
      <c r="KVP80" s="68"/>
      <c r="KVQ80" s="68"/>
      <c r="KVR80" s="68"/>
      <c r="KVS80" s="68"/>
      <c r="KVT80" s="68"/>
      <c r="KVU80" s="68"/>
      <c r="KVV80" s="68"/>
      <c r="KVW80" s="68"/>
      <c r="KVX80" s="68"/>
      <c r="KVY80" s="68"/>
      <c r="KVZ80" s="68"/>
      <c r="KWA80" s="68"/>
      <c r="KWB80" s="68"/>
      <c r="KWC80" s="68"/>
      <c r="KWD80" s="68"/>
      <c r="KWE80" s="68"/>
      <c r="KWF80" s="68"/>
      <c r="KWG80" s="68"/>
      <c r="KWH80" s="68"/>
      <c r="KWI80" s="68"/>
      <c r="KWJ80" s="68"/>
      <c r="KWK80" s="68"/>
      <c r="KWL80" s="68"/>
      <c r="KWM80" s="68"/>
      <c r="KWN80" s="68"/>
      <c r="KWO80" s="68"/>
      <c r="KWP80" s="68"/>
      <c r="KWQ80" s="68"/>
      <c r="KWR80" s="68"/>
      <c r="KWS80" s="68"/>
      <c r="KWT80" s="68"/>
      <c r="KWU80" s="68"/>
      <c r="KWV80" s="68"/>
      <c r="KWW80" s="68"/>
      <c r="KWX80" s="68"/>
      <c r="KWY80" s="68"/>
      <c r="KWZ80" s="68"/>
      <c r="KXA80" s="68"/>
      <c r="KXB80" s="68"/>
      <c r="KXC80" s="68"/>
      <c r="KXD80" s="68"/>
      <c r="KXE80" s="68"/>
      <c r="KXF80" s="68"/>
      <c r="KXG80" s="68"/>
      <c r="KXH80" s="68"/>
      <c r="KXI80" s="68"/>
      <c r="KXJ80" s="68"/>
      <c r="KXK80" s="68"/>
      <c r="KXL80" s="68"/>
      <c r="KXM80" s="68"/>
      <c r="KXN80" s="68"/>
      <c r="KXO80" s="68"/>
      <c r="KXP80" s="68"/>
      <c r="KXQ80" s="68"/>
      <c r="KXR80" s="68"/>
      <c r="KXS80" s="68"/>
      <c r="KXT80" s="68"/>
      <c r="KXU80" s="68"/>
      <c r="KXV80" s="68"/>
      <c r="KXW80" s="68"/>
      <c r="KXX80" s="68"/>
      <c r="KXY80" s="68"/>
      <c r="KXZ80" s="68"/>
      <c r="KYA80" s="68"/>
      <c r="KYB80" s="68"/>
      <c r="KYC80" s="68"/>
      <c r="KYD80" s="68"/>
      <c r="KYE80" s="68"/>
      <c r="KYF80" s="68"/>
      <c r="KYG80" s="68"/>
      <c r="KYH80" s="68"/>
      <c r="KYI80" s="68"/>
      <c r="KYJ80" s="68"/>
      <c r="KYK80" s="68"/>
      <c r="KYL80" s="68"/>
      <c r="KYM80" s="68"/>
      <c r="KYN80" s="68"/>
      <c r="KYO80" s="68"/>
      <c r="KYP80" s="68"/>
      <c r="KYQ80" s="68"/>
      <c r="KYR80" s="68"/>
      <c r="KYS80" s="68"/>
      <c r="KYT80" s="68"/>
      <c r="KYU80" s="68"/>
      <c r="KYV80" s="68"/>
      <c r="KYW80" s="68"/>
      <c r="KYX80" s="68"/>
      <c r="KYY80" s="68"/>
      <c r="KYZ80" s="68"/>
      <c r="KZA80" s="68"/>
      <c r="KZB80" s="68"/>
      <c r="KZC80" s="68"/>
      <c r="KZD80" s="68"/>
      <c r="KZE80" s="68"/>
      <c r="KZF80" s="68"/>
      <c r="KZG80" s="68"/>
      <c r="KZH80" s="68"/>
      <c r="KZI80" s="68"/>
      <c r="KZJ80" s="68"/>
      <c r="KZK80" s="68"/>
      <c r="KZL80" s="68"/>
      <c r="KZM80" s="68"/>
      <c r="KZN80" s="68"/>
      <c r="KZO80" s="68"/>
      <c r="KZP80" s="68"/>
      <c r="KZQ80" s="68"/>
      <c r="KZR80" s="68"/>
      <c r="KZS80" s="68"/>
      <c r="KZT80" s="68"/>
      <c r="KZU80" s="68"/>
      <c r="KZV80" s="68"/>
      <c r="KZW80" s="68"/>
      <c r="KZX80" s="68"/>
      <c r="KZY80" s="68"/>
      <c r="KZZ80" s="68"/>
      <c r="LAA80" s="68"/>
      <c r="LAB80" s="68"/>
      <c r="LAC80" s="68"/>
      <c r="LAD80" s="68"/>
      <c r="LAE80" s="68"/>
      <c r="LAF80" s="68"/>
      <c r="LAG80" s="68"/>
      <c r="LAH80" s="68"/>
      <c r="LAI80" s="68"/>
      <c r="LAJ80" s="68"/>
      <c r="LAK80" s="68"/>
      <c r="LAL80" s="68"/>
      <c r="LAM80" s="68"/>
      <c r="LAN80" s="68"/>
      <c r="LAO80" s="68"/>
      <c r="LAP80" s="68"/>
      <c r="LAQ80" s="68"/>
      <c r="LAR80" s="68"/>
      <c r="LAS80" s="68"/>
      <c r="LAT80" s="68"/>
      <c r="LAU80" s="68"/>
      <c r="LAV80" s="68"/>
      <c r="LAW80" s="68"/>
      <c r="LAX80" s="68"/>
      <c r="LAY80" s="68"/>
      <c r="LAZ80" s="68"/>
      <c r="LBA80" s="68"/>
      <c r="LBB80" s="68"/>
      <c r="LBC80" s="68"/>
      <c r="LBD80" s="68"/>
      <c r="LBE80" s="68"/>
      <c r="LBF80" s="68"/>
      <c r="LBG80" s="68"/>
      <c r="LBH80" s="68"/>
      <c r="LBI80" s="68"/>
      <c r="LBJ80" s="68"/>
      <c r="LBK80" s="68"/>
      <c r="LBL80" s="68"/>
      <c r="LBM80" s="68"/>
      <c r="LBN80" s="68"/>
      <c r="LBO80" s="68"/>
      <c r="LBP80" s="68"/>
      <c r="LBQ80" s="68"/>
      <c r="LBR80" s="68"/>
      <c r="LBS80" s="68"/>
      <c r="LBT80" s="68"/>
      <c r="LBU80" s="68"/>
      <c r="LBV80" s="68"/>
      <c r="LBW80" s="68"/>
      <c r="LBX80" s="68"/>
      <c r="LBY80" s="68"/>
      <c r="LBZ80" s="68"/>
      <c r="LCA80" s="68"/>
      <c r="LCB80" s="68"/>
      <c r="LCC80" s="68"/>
      <c r="LCD80" s="68"/>
      <c r="LCE80" s="68"/>
      <c r="LCF80" s="68"/>
      <c r="LCG80" s="68"/>
      <c r="LCH80" s="68"/>
      <c r="LCI80" s="68"/>
      <c r="LCJ80" s="68"/>
      <c r="LCK80" s="68"/>
      <c r="LCL80" s="68"/>
      <c r="LCM80" s="68"/>
      <c r="LCN80" s="68"/>
      <c r="LCO80" s="68"/>
      <c r="LCP80" s="68"/>
      <c r="LCQ80" s="68"/>
      <c r="LCR80" s="68"/>
      <c r="LCS80" s="68"/>
      <c r="LCT80" s="68"/>
      <c r="LCU80" s="68"/>
      <c r="LCV80" s="68"/>
      <c r="LCW80" s="68"/>
      <c r="LCX80" s="68"/>
      <c r="LCY80" s="68"/>
      <c r="LCZ80" s="68"/>
      <c r="LDA80" s="68"/>
      <c r="LDB80" s="68"/>
      <c r="LDC80" s="68"/>
      <c r="LDD80" s="68"/>
      <c r="LDE80" s="68"/>
      <c r="LDF80" s="68"/>
      <c r="LDG80" s="68"/>
      <c r="LDH80" s="68"/>
      <c r="LDI80" s="68"/>
      <c r="LDJ80" s="68"/>
      <c r="LDK80" s="68"/>
      <c r="LDL80" s="68"/>
      <c r="LDM80" s="68"/>
      <c r="LDN80" s="68"/>
      <c r="LDO80" s="68"/>
      <c r="LDP80" s="68"/>
      <c r="LDQ80" s="68"/>
      <c r="LDR80" s="68"/>
      <c r="LDS80" s="68"/>
      <c r="LDT80" s="68"/>
      <c r="LDU80" s="68"/>
      <c r="LDV80" s="68"/>
      <c r="LDW80" s="68"/>
      <c r="LDX80" s="68"/>
      <c r="LDY80" s="68"/>
      <c r="LDZ80" s="68"/>
      <c r="LEA80" s="68"/>
      <c r="LEB80" s="68"/>
      <c r="LEC80" s="68"/>
      <c r="LED80" s="68"/>
      <c r="LEE80" s="68"/>
      <c r="LEF80" s="68"/>
      <c r="LEG80" s="68"/>
      <c r="LEH80" s="68"/>
      <c r="LEI80" s="68"/>
      <c r="LEJ80" s="68"/>
      <c r="LEK80" s="68"/>
      <c r="LEL80" s="68"/>
      <c r="LEM80" s="68"/>
      <c r="LEN80" s="68"/>
      <c r="LEO80" s="68"/>
      <c r="LEP80" s="68"/>
      <c r="LEQ80" s="68"/>
      <c r="LER80" s="68"/>
      <c r="LES80" s="68"/>
      <c r="LET80" s="68"/>
      <c r="LEU80" s="68"/>
      <c r="LEV80" s="68"/>
      <c r="LEW80" s="68"/>
      <c r="LEX80" s="68"/>
      <c r="LEY80" s="68"/>
      <c r="LEZ80" s="68"/>
      <c r="LFA80" s="68"/>
      <c r="LFB80" s="68"/>
      <c r="LFC80" s="68"/>
      <c r="LFD80" s="68"/>
      <c r="LFE80" s="68"/>
      <c r="LFF80" s="68"/>
      <c r="LFG80" s="68"/>
      <c r="LFH80" s="68"/>
      <c r="LFI80" s="68"/>
      <c r="LFJ80" s="68"/>
      <c r="LFK80" s="68"/>
      <c r="LFL80" s="68"/>
      <c r="LFM80" s="68"/>
      <c r="LFN80" s="68"/>
      <c r="LFO80" s="68"/>
      <c r="LFP80" s="68"/>
      <c r="LFQ80" s="68"/>
      <c r="LFR80" s="68"/>
      <c r="LFS80" s="68"/>
      <c r="LFT80" s="68"/>
      <c r="LFU80" s="68"/>
      <c r="LFV80" s="68"/>
      <c r="LFW80" s="68"/>
      <c r="LFX80" s="68"/>
      <c r="LFY80" s="68"/>
      <c r="LFZ80" s="68"/>
      <c r="LGA80" s="68"/>
      <c r="LGB80" s="68"/>
      <c r="LGC80" s="68"/>
      <c r="LGD80" s="68"/>
      <c r="LGE80" s="68"/>
      <c r="LGF80" s="68"/>
      <c r="LGG80" s="68"/>
      <c r="LGH80" s="68"/>
      <c r="LGI80" s="68"/>
      <c r="LGJ80" s="68"/>
      <c r="LGK80" s="68"/>
      <c r="LGL80" s="68"/>
      <c r="LGM80" s="68"/>
      <c r="LGN80" s="68"/>
      <c r="LGO80" s="68"/>
      <c r="LGP80" s="68"/>
      <c r="LGQ80" s="68"/>
      <c r="LGR80" s="68"/>
      <c r="LGS80" s="68"/>
      <c r="LGT80" s="68"/>
      <c r="LGU80" s="68"/>
      <c r="LGV80" s="68"/>
      <c r="LGW80" s="68"/>
      <c r="LGX80" s="68"/>
      <c r="LGY80" s="68"/>
      <c r="LGZ80" s="68"/>
      <c r="LHA80" s="68"/>
      <c r="LHB80" s="68"/>
      <c r="LHC80" s="68"/>
      <c r="LHD80" s="68"/>
      <c r="LHE80" s="68"/>
      <c r="LHF80" s="68"/>
      <c r="LHG80" s="68"/>
      <c r="LHH80" s="68"/>
      <c r="LHI80" s="68"/>
      <c r="LHJ80" s="68"/>
      <c r="LHK80" s="68"/>
      <c r="LHL80" s="68"/>
      <c r="LHM80" s="68"/>
      <c r="LHN80" s="68"/>
      <c r="LHO80" s="68"/>
      <c r="LHP80" s="68"/>
      <c r="LHQ80" s="68"/>
      <c r="LHR80" s="68"/>
      <c r="LHS80" s="68"/>
      <c r="LHT80" s="68"/>
      <c r="LHU80" s="68"/>
      <c r="LHV80" s="68"/>
      <c r="LHW80" s="68"/>
      <c r="LHX80" s="68"/>
      <c r="LHY80" s="68"/>
      <c r="LHZ80" s="68"/>
      <c r="LIA80" s="68"/>
      <c r="LIB80" s="68"/>
      <c r="LIC80" s="68"/>
      <c r="LID80" s="68"/>
      <c r="LIE80" s="68"/>
      <c r="LIF80" s="68"/>
      <c r="LIG80" s="68"/>
      <c r="LIH80" s="68"/>
      <c r="LII80" s="68"/>
      <c r="LIJ80" s="68"/>
      <c r="LIK80" s="68"/>
      <c r="LIL80" s="68"/>
      <c r="LIM80" s="68"/>
      <c r="LIN80" s="68"/>
      <c r="LIO80" s="68"/>
      <c r="LIP80" s="68"/>
      <c r="LIQ80" s="68"/>
      <c r="LIR80" s="68"/>
      <c r="LIS80" s="68"/>
      <c r="LIT80" s="68"/>
      <c r="LIU80" s="68"/>
      <c r="LIV80" s="68"/>
      <c r="LIW80" s="68"/>
      <c r="LIX80" s="68"/>
      <c r="LIY80" s="68"/>
      <c r="LIZ80" s="68"/>
      <c r="LJA80" s="68"/>
      <c r="LJB80" s="68"/>
      <c r="LJC80" s="68"/>
      <c r="LJD80" s="68"/>
      <c r="LJE80" s="68"/>
      <c r="LJF80" s="68"/>
      <c r="LJG80" s="68"/>
      <c r="LJH80" s="68"/>
      <c r="LJI80" s="68"/>
      <c r="LJJ80" s="68"/>
      <c r="LJK80" s="68"/>
      <c r="LJL80" s="68"/>
      <c r="LJM80" s="68"/>
      <c r="LJN80" s="68"/>
      <c r="LJO80" s="68"/>
      <c r="LJP80" s="68"/>
      <c r="LJQ80" s="68"/>
      <c r="LJR80" s="68"/>
      <c r="LJS80" s="68"/>
      <c r="LJT80" s="68"/>
      <c r="LJU80" s="68"/>
      <c r="LJV80" s="68"/>
      <c r="LJW80" s="68"/>
      <c r="LJX80" s="68"/>
      <c r="LJY80" s="68"/>
      <c r="LJZ80" s="68"/>
      <c r="LKA80" s="68"/>
      <c r="LKB80" s="68"/>
      <c r="LKC80" s="68"/>
      <c r="LKD80" s="68"/>
      <c r="LKE80" s="68"/>
      <c r="LKF80" s="68"/>
      <c r="LKG80" s="68"/>
      <c r="LKH80" s="68"/>
      <c r="LKI80" s="68"/>
      <c r="LKJ80" s="68"/>
      <c r="LKK80" s="68"/>
      <c r="LKL80" s="68"/>
      <c r="LKM80" s="68"/>
      <c r="LKN80" s="68"/>
      <c r="LKO80" s="68"/>
      <c r="LKP80" s="68"/>
      <c r="LKQ80" s="68"/>
      <c r="LKR80" s="68"/>
      <c r="LKS80" s="68"/>
      <c r="LKT80" s="68"/>
      <c r="LKU80" s="68"/>
      <c r="LKV80" s="68"/>
      <c r="LKW80" s="68"/>
      <c r="LKX80" s="68"/>
      <c r="LKY80" s="68"/>
      <c r="LKZ80" s="68"/>
      <c r="LLA80" s="68"/>
      <c r="LLB80" s="68"/>
      <c r="LLC80" s="68"/>
      <c r="LLD80" s="68"/>
      <c r="LLE80" s="68"/>
      <c r="LLF80" s="68"/>
      <c r="LLG80" s="68"/>
      <c r="LLH80" s="68"/>
      <c r="LLI80" s="68"/>
      <c r="LLJ80" s="68"/>
      <c r="LLK80" s="68"/>
      <c r="LLL80" s="68"/>
      <c r="LLM80" s="68"/>
      <c r="LLN80" s="68"/>
      <c r="LLO80" s="68"/>
      <c r="LLP80" s="68"/>
      <c r="LLQ80" s="68"/>
      <c r="LLR80" s="68"/>
      <c r="LLS80" s="68"/>
      <c r="LLT80" s="68"/>
      <c r="LLU80" s="68"/>
      <c r="LLV80" s="68"/>
      <c r="LLW80" s="68"/>
      <c r="LLX80" s="68"/>
      <c r="LLY80" s="68"/>
      <c r="LLZ80" s="68"/>
      <c r="LMA80" s="68"/>
      <c r="LMB80" s="68"/>
      <c r="LMC80" s="68"/>
      <c r="LMD80" s="68"/>
      <c r="LME80" s="68"/>
      <c r="LMF80" s="68"/>
      <c r="LMG80" s="68"/>
      <c r="LMH80" s="68"/>
      <c r="LMI80" s="68"/>
      <c r="LMJ80" s="68"/>
      <c r="LMK80" s="68"/>
      <c r="LML80" s="68"/>
      <c r="LMM80" s="68"/>
      <c r="LMN80" s="68"/>
      <c r="LMO80" s="68"/>
      <c r="LMP80" s="68"/>
      <c r="LMQ80" s="68"/>
      <c r="LMR80" s="68"/>
      <c r="LMS80" s="68"/>
      <c r="LMT80" s="68"/>
      <c r="LMU80" s="68"/>
      <c r="LMV80" s="68"/>
      <c r="LMW80" s="68"/>
      <c r="LMX80" s="68"/>
      <c r="LMY80" s="68"/>
      <c r="LMZ80" s="68"/>
      <c r="LNA80" s="68"/>
      <c r="LNB80" s="68"/>
      <c r="LNC80" s="68"/>
      <c r="LND80" s="68"/>
      <c r="LNE80" s="68"/>
      <c r="LNF80" s="68"/>
      <c r="LNG80" s="68"/>
      <c r="LNH80" s="68"/>
      <c r="LNI80" s="68"/>
      <c r="LNJ80" s="68"/>
      <c r="LNK80" s="68"/>
      <c r="LNL80" s="68"/>
      <c r="LNM80" s="68"/>
      <c r="LNN80" s="68"/>
      <c r="LNO80" s="68"/>
      <c r="LNP80" s="68"/>
      <c r="LNQ80" s="68"/>
      <c r="LNR80" s="68"/>
      <c r="LNS80" s="68"/>
      <c r="LNT80" s="68"/>
      <c r="LNU80" s="68"/>
      <c r="LNV80" s="68"/>
      <c r="LNW80" s="68"/>
      <c r="LNX80" s="68"/>
      <c r="LNY80" s="68"/>
      <c r="LNZ80" s="68"/>
      <c r="LOA80" s="68"/>
      <c r="LOB80" s="68"/>
      <c r="LOC80" s="68"/>
      <c r="LOD80" s="68"/>
      <c r="LOE80" s="68"/>
      <c r="LOF80" s="68"/>
      <c r="LOG80" s="68"/>
      <c r="LOH80" s="68"/>
      <c r="LOI80" s="68"/>
      <c r="LOJ80" s="68"/>
      <c r="LOK80" s="68"/>
      <c r="LOL80" s="68"/>
      <c r="LOM80" s="68"/>
      <c r="LON80" s="68"/>
      <c r="LOO80" s="68"/>
      <c r="LOP80" s="68"/>
      <c r="LOQ80" s="68"/>
      <c r="LOR80" s="68"/>
      <c r="LOS80" s="68"/>
      <c r="LOT80" s="68"/>
      <c r="LOU80" s="68"/>
      <c r="LOV80" s="68"/>
      <c r="LOW80" s="68"/>
      <c r="LOX80" s="68"/>
      <c r="LOY80" s="68"/>
      <c r="LOZ80" s="68"/>
      <c r="LPA80" s="68"/>
      <c r="LPB80" s="68"/>
      <c r="LPC80" s="68"/>
      <c r="LPD80" s="68"/>
      <c r="LPE80" s="68"/>
      <c r="LPF80" s="68"/>
      <c r="LPG80" s="68"/>
      <c r="LPH80" s="68"/>
      <c r="LPI80" s="68"/>
      <c r="LPJ80" s="68"/>
      <c r="LPK80" s="68"/>
      <c r="LPL80" s="68"/>
      <c r="LPM80" s="68"/>
      <c r="LPN80" s="68"/>
      <c r="LPO80" s="68"/>
      <c r="LPP80" s="68"/>
      <c r="LPQ80" s="68"/>
      <c r="LPR80" s="68"/>
      <c r="LPS80" s="68"/>
      <c r="LPT80" s="68"/>
      <c r="LPU80" s="68"/>
      <c r="LPV80" s="68"/>
      <c r="LPW80" s="68"/>
      <c r="LPX80" s="68"/>
      <c r="LPY80" s="68"/>
      <c r="LPZ80" s="68"/>
      <c r="LQA80" s="68"/>
      <c r="LQB80" s="68"/>
      <c r="LQC80" s="68"/>
      <c r="LQD80" s="68"/>
      <c r="LQE80" s="68"/>
      <c r="LQF80" s="68"/>
      <c r="LQG80" s="68"/>
      <c r="LQH80" s="68"/>
      <c r="LQI80" s="68"/>
      <c r="LQJ80" s="68"/>
      <c r="LQK80" s="68"/>
      <c r="LQL80" s="68"/>
      <c r="LQM80" s="68"/>
      <c r="LQN80" s="68"/>
      <c r="LQO80" s="68"/>
      <c r="LQP80" s="68"/>
      <c r="LQQ80" s="68"/>
      <c r="LQR80" s="68"/>
      <c r="LQS80" s="68"/>
      <c r="LQT80" s="68"/>
      <c r="LQU80" s="68"/>
      <c r="LQV80" s="68"/>
      <c r="LQW80" s="68"/>
      <c r="LQX80" s="68"/>
      <c r="LQY80" s="68"/>
      <c r="LQZ80" s="68"/>
      <c r="LRA80" s="68"/>
      <c r="LRB80" s="68"/>
      <c r="LRC80" s="68"/>
      <c r="LRD80" s="68"/>
      <c r="LRE80" s="68"/>
      <c r="LRF80" s="68"/>
      <c r="LRG80" s="68"/>
      <c r="LRH80" s="68"/>
      <c r="LRI80" s="68"/>
      <c r="LRJ80" s="68"/>
      <c r="LRK80" s="68"/>
      <c r="LRL80" s="68"/>
      <c r="LRM80" s="68"/>
      <c r="LRN80" s="68"/>
      <c r="LRO80" s="68"/>
      <c r="LRP80" s="68"/>
      <c r="LRQ80" s="68"/>
      <c r="LRR80" s="68"/>
      <c r="LRS80" s="68"/>
      <c r="LRT80" s="68"/>
      <c r="LRU80" s="68"/>
      <c r="LRV80" s="68"/>
      <c r="LRW80" s="68"/>
      <c r="LRX80" s="68"/>
      <c r="LRY80" s="68"/>
      <c r="LRZ80" s="68"/>
      <c r="LSA80" s="68"/>
      <c r="LSB80" s="68"/>
      <c r="LSC80" s="68"/>
      <c r="LSD80" s="68"/>
      <c r="LSE80" s="68"/>
      <c r="LSF80" s="68"/>
      <c r="LSG80" s="68"/>
      <c r="LSH80" s="68"/>
      <c r="LSI80" s="68"/>
      <c r="LSJ80" s="68"/>
      <c r="LSK80" s="68"/>
      <c r="LSL80" s="68"/>
      <c r="LSM80" s="68"/>
      <c r="LSN80" s="68"/>
      <c r="LSO80" s="68"/>
      <c r="LSP80" s="68"/>
      <c r="LSQ80" s="68"/>
      <c r="LSR80" s="68"/>
      <c r="LSS80" s="68"/>
      <c r="LST80" s="68"/>
      <c r="LSU80" s="68"/>
      <c r="LSV80" s="68"/>
      <c r="LSW80" s="68"/>
      <c r="LSX80" s="68"/>
      <c r="LSY80" s="68"/>
      <c r="LSZ80" s="68"/>
      <c r="LTA80" s="68"/>
      <c r="LTB80" s="68"/>
      <c r="LTC80" s="68"/>
      <c r="LTD80" s="68"/>
      <c r="LTE80" s="68"/>
      <c r="LTF80" s="68"/>
      <c r="LTG80" s="68"/>
      <c r="LTH80" s="68"/>
      <c r="LTI80" s="68"/>
      <c r="LTJ80" s="68"/>
      <c r="LTK80" s="68"/>
      <c r="LTL80" s="68"/>
      <c r="LTM80" s="68"/>
      <c r="LTN80" s="68"/>
      <c r="LTO80" s="68"/>
      <c r="LTP80" s="68"/>
      <c r="LTQ80" s="68"/>
      <c r="LTR80" s="68"/>
      <c r="LTS80" s="68"/>
      <c r="LTT80" s="68"/>
      <c r="LTU80" s="68"/>
      <c r="LTV80" s="68"/>
      <c r="LTW80" s="68"/>
      <c r="LTX80" s="68"/>
      <c r="LTY80" s="68"/>
      <c r="LTZ80" s="68"/>
      <c r="LUA80" s="68"/>
      <c r="LUB80" s="68"/>
      <c r="LUC80" s="68"/>
      <c r="LUD80" s="68"/>
      <c r="LUE80" s="68"/>
      <c r="LUF80" s="68"/>
      <c r="LUG80" s="68"/>
      <c r="LUH80" s="68"/>
      <c r="LUI80" s="68"/>
      <c r="LUJ80" s="68"/>
      <c r="LUK80" s="68"/>
      <c r="LUL80" s="68"/>
      <c r="LUM80" s="68"/>
      <c r="LUN80" s="68"/>
      <c r="LUO80" s="68"/>
      <c r="LUP80" s="68"/>
      <c r="LUQ80" s="68"/>
      <c r="LUR80" s="68"/>
      <c r="LUS80" s="68"/>
      <c r="LUT80" s="68"/>
      <c r="LUU80" s="68"/>
      <c r="LUV80" s="68"/>
      <c r="LUW80" s="68"/>
      <c r="LUX80" s="68"/>
      <c r="LUY80" s="68"/>
      <c r="LUZ80" s="68"/>
      <c r="LVA80" s="68"/>
      <c r="LVB80" s="68"/>
      <c r="LVC80" s="68"/>
      <c r="LVD80" s="68"/>
      <c r="LVE80" s="68"/>
      <c r="LVF80" s="68"/>
      <c r="LVG80" s="68"/>
      <c r="LVH80" s="68"/>
      <c r="LVI80" s="68"/>
      <c r="LVJ80" s="68"/>
      <c r="LVK80" s="68"/>
      <c r="LVL80" s="68"/>
      <c r="LVM80" s="68"/>
      <c r="LVN80" s="68"/>
      <c r="LVO80" s="68"/>
      <c r="LVP80" s="68"/>
      <c r="LVQ80" s="68"/>
      <c r="LVR80" s="68"/>
      <c r="LVS80" s="68"/>
      <c r="LVT80" s="68"/>
      <c r="LVU80" s="68"/>
      <c r="LVV80" s="68"/>
      <c r="LVW80" s="68"/>
      <c r="LVX80" s="68"/>
      <c r="LVY80" s="68"/>
      <c r="LVZ80" s="68"/>
      <c r="LWA80" s="68"/>
      <c r="LWB80" s="68"/>
      <c r="LWC80" s="68"/>
      <c r="LWD80" s="68"/>
      <c r="LWE80" s="68"/>
      <c r="LWF80" s="68"/>
      <c r="LWG80" s="68"/>
      <c r="LWH80" s="68"/>
      <c r="LWI80" s="68"/>
      <c r="LWJ80" s="68"/>
      <c r="LWK80" s="68"/>
      <c r="LWL80" s="68"/>
      <c r="LWM80" s="68"/>
      <c r="LWN80" s="68"/>
      <c r="LWO80" s="68"/>
      <c r="LWP80" s="68"/>
      <c r="LWQ80" s="68"/>
      <c r="LWR80" s="68"/>
      <c r="LWS80" s="68"/>
      <c r="LWT80" s="68"/>
      <c r="LWU80" s="68"/>
      <c r="LWV80" s="68"/>
      <c r="LWW80" s="68"/>
      <c r="LWX80" s="68"/>
      <c r="LWY80" s="68"/>
      <c r="LWZ80" s="68"/>
      <c r="LXA80" s="68"/>
      <c r="LXB80" s="68"/>
      <c r="LXC80" s="68"/>
      <c r="LXD80" s="68"/>
      <c r="LXE80" s="68"/>
      <c r="LXF80" s="68"/>
      <c r="LXG80" s="68"/>
      <c r="LXH80" s="68"/>
      <c r="LXI80" s="68"/>
      <c r="LXJ80" s="68"/>
      <c r="LXK80" s="68"/>
      <c r="LXL80" s="68"/>
      <c r="LXM80" s="68"/>
      <c r="LXN80" s="68"/>
      <c r="LXO80" s="68"/>
      <c r="LXP80" s="68"/>
      <c r="LXQ80" s="68"/>
      <c r="LXR80" s="68"/>
      <c r="LXS80" s="68"/>
      <c r="LXT80" s="68"/>
      <c r="LXU80" s="68"/>
      <c r="LXV80" s="68"/>
      <c r="LXW80" s="68"/>
      <c r="LXX80" s="68"/>
      <c r="LXY80" s="68"/>
      <c r="LXZ80" s="68"/>
      <c r="LYA80" s="68"/>
      <c r="LYB80" s="68"/>
      <c r="LYC80" s="68"/>
      <c r="LYD80" s="68"/>
      <c r="LYE80" s="68"/>
      <c r="LYF80" s="68"/>
      <c r="LYG80" s="68"/>
      <c r="LYH80" s="68"/>
      <c r="LYI80" s="68"/>
      <c r="LYJ80" s="68"/>
      <c r="LYK80" s="68"/>
      <c r="LYL80" s="68"/>
      <c r="LYM80" s="68"/>
      <c r="LYN80" s="68"/>
      <c r="LYO80" s="68"/>
      <c r="LYP80" s="68"/>
      <c r="LYQ80" s="68"/>
      <c r="LYR80" s="68"/>
      <c r="LYS80" s="68"/>
      <c r="LYT80" s="68"/>
      <c r="LYU80" s="68"/>
      <c r="LYV80" s="68"/>
      <c r="LYW80" s="68"/>
      <c r="LYX80" s="68"/>
      <c r="LYY80" s="68"/>
      <c r="LYZ80" s="68"/>
      <c r="LZA80" s="68"/>
      <c r="LZB80" s="68"/>
      <c r="LZC80" s="68"/>
      <c r="LZD80" s="68"/>
      <c r="LZE80" s="68"/>
      <c r="LZF80" s="68"/>
      <c r="LZG80" s="68"/>
      <c r="LZH80" s="68"/>
      <c r="LZI80" s="68"/>
      <c r="LZJ80" s="68"/>
      <c r="LZK80" s="68"/>
      <c r="LZL80" s="68"/>
      <c r="LZM80" s="68"/>
      <c r="LZN80" s="68"/>
      <c r="LZO80" s="68"/>
      <c r="LZP80" s="68"/>
      <c r="LZQ80" s="68"/>
      <c r="LZR80" s="68"/>
      <c r="LZS80" s="68"/>
      <c r="LZT80" s="68"/>
      <c r="LZU80" s="68"/>
      <c r="LZV80" s="68"/>
      <c r="LZW80" s="68"/>
      <c r="LZX80" s="68"/>
      <c r="LZY80" s="68"/>
      <c r="LZZ80" s="68"/>
      <c r="MAA80" s="68"/>
      <c r="MAB80" s="68"/>
      <c r="MAC80" s="68"/>
      <c r="MAD80" s="68"/>
      <c r="MAE80" s="68"/>
      <c r="MAF80" s="68"/>
      <c r="MAG80" s="68"/>
      <c r="MAH80" s="68"/>
      <c r="MAI80" s="68"/>
      <c r="MAJ80" s="68"/>
      <c r="MAK80" s="68"/>
      <c r="MAL80" s="68"/>
      <c r="MAM80" s="68"/>
      <c r="MAN80" s="68"/>
      <c r="MAO80" s="68"/>
      <c r="MAP80" s="68"/>
      <c r="MAQ80" s="68"/>
      <c r="MAR80" s="68"/>
      <c r="MAS80" s="68"/>
      <c r="MAT80" s="68"/>
      <c r="MAU80" s="68"/>
      <c r="MAV80" s="68"/>
      <c r="MAW80" s="68"/>
      <c r="MAX80" s="68"/>
      <c r="MAY80" s="68"/>
      <c r="MAZ80" s="68"/>
      <c r="MBA80" s="68"/>
      <c r="MBB80" s="68"/>
      <c r="MBC80" s="68"/>
      <c r="MBD80" s="68"/>
      <c r="MBE80" s="68"/>
      <c r="MBF80" s="68"/>
      <c r="MBG80" s="68"/>
      <c r="MBH80" s="68"/>
      <c r="MBI80" s="68"/>
      <c r="MBJ80" s="68"/>
      <c r="MBK80" s="68"/>
      <c r="MBL80" s="68"/>
      <c r="MBM80" s="68"/>
      <c r="MBN80" s="68"/>
      <c r="MBO80" s="68"/>
      <c r="MBP80" s="68"/>
      <c r="MBQ80" s="68"/>
      <c r="MBR80" s="68"/>
      <c r="MBS80" s="68"/>
      <c r="MBT80" s="68"/>
      <c r="MBU80" s="68"/>
      <c r="MBV80" s="68"/>
      <c r="MBW80" s="68"/>
      <c r="MBX80" s="68"/>
      <c r="MBY80" s="68"/>
      <c r="MBZ80" s="68"/>
      <c r="MCA80" s="68"/>
      <c r="MCB80" s="68"/>
      <c r="MCC80" s="68"/>
      <c r="MCD80" s="68"/>
      <c r="MCE80" s="68"/>
      <c r="MCF80" s="68"/>
      <c r="MCG80" s="68"/>
      <c r="MCH80" s="68"/>
      <c r="MCI80" s="68"/>
      <c r="MCJ80" s="68"/>
      <c r="MCK80" s="68"/>
      <c r="MCL80" s="68"/>
      <c r="MCM80" s="68"/>
      <c r="MCN80" s="68"/>
      <c r="MCO80" s="68"/>
      <c r="MCP80" s="68"/>
      <c r="MCQ80" s="68"/>
      <c r="MCR80" s="68"/>
      <c r="MCS80" s="68"/>
      <c r="MCT80" s="68"/>
      <c r="MCU80" s="68"/>
      <c r="MCV80" s="68"/>
      <c r="MCW80" s="68"/>
      <c r="MCX80" s="68"/>
      <c r="MCY80" s="68"/>
      <c r="MCZ80" s="68"/>
      <c r="MDA80" s="68"/>
      <c r="MDB80" s="68"/>
      <c r="MDC80" s="68"/>
      <c r="MDD80" s="68"/>
      <c r="MDE80" s="68"/>
      <c r="MDF80" s="68"/>
      <c r="MDG80" s="68"/>
      <c r="MDH80" s="68"/>
      <c r="MDI80" s="68"/>
      <c r="MDJ80" s="68"/>
      <c r="MDK80" s="68"/>
      <c r="MDL80" s="68"/>
      <c r="MDM80" s="68"/>
      <c r="MDN80" s="68"/>
      <c r="MDO80" s="68"/>
      <c r="MDP80" s="68"/>
      <c r="MDQ80" s="68"/>
      <c r="MDR80" s="68"/>
      <c r="MDS80" s="68"/>
      <c r="MDT80" s="68"/>
      <c r="MDU80" s="68"/>
      <c r="MDV80" s="68"/>
      <c r="MDW80" s="68"/>
      <c r="MDX80" s="68"/>
      <c r="MDY80" s="68"/>
      <c r="MDZ80" s="68"/>
      <c r="MEA80" s="68"/>
      <c r="MEB80" s="68"/>
      <c r="MEC80" s="68"/>
      <c r="MED80" s="68"/>
      <c r="MEE80" s="68"/>
      <c r="MEF80" s="68"/>
      <c r="MEG80" s="68"/>
      <c r="MEH80" s="68"/>
      <c r="MEI80" s="68"/>
      <c r="MEJ80" s="68"/>
      <c r="MEK80" s="68"/>
      <c r="MEL80" s="68"/>
      <c r="MEM80" s="68"/>
      <c r="MEN80" s="68"/>
      <c r="MEO80" s="68"/>
      <c r="MEP80" s="68"/>
      <c r="MEQ80" s="68"/>
      <c r="MER80" s="68"/>
      <c r="MES80" s="68"/>
      <c r="MET80" s="68"/>
      <c r="MEU80" s="68"/>
      <c r="MEV80" s="68"/>
      <c r="MEW80" s="68"/>
      <c r="MEX80" s="68"/>
      <c r="MEY80" s="68"/>
      <c r="MEZ80" s="68"/>
      <c r="MFA80" s="68"/>
      <c r="MFB80" s="68"/>
      <c r="MFC80" s="68"/>
      <c r="MFD80" s="68"/>
      <c r="MFE80" s="68"/>
      <c r="MFF80" s="68"/>
      <c r="MFG80" s="68"/>
      <c r="MFH80" s="68"/>
      <c r="MFI80" s="68"/>
      <c r="MFJ80" s="68"/>
      <c r="MFK80" s="68"/>
      <c r="MFL80" s="68"/>
      <c r="MFM80" s="68"/>
      <c r="MFN80" s="68"/>
      <c r="MFO80" s="68"/>
      <c r="MFP80" s="68"/>
      <c r="MFQ80" s="68"/>
      <c r="MFR80" s="68"/>
      <c r="MFS80" s="68"/>
      <c r="MFT80" s="68"/>
      <c r="MFU80" s="68"/>
      <c r="MFV80" s="68"/>
      <c r="MFW80" s="68"/>
      <c r="MFX80" s="68"/>
      <c r="MFY80" s="68"/>
      <c r="MFZ80" s="68"/>
      <c r="MGA80" s="68"/>
      <c r="MGB80" s="68"/>
      <c r="MGC80" s="68"/>
      <c r="MGD80" s="68"/>
      <c r="MGE80" s="68"/>
      <c r="MGF80" s="68"/>
      <c r="MGG80" s="68"/>
      <c r="MGH80" s="68"/>
      <c r="MGI80" s="68"/>
      <c r="MGJ80" s="68"/>
      <c r="MGK80" s="68"/>
      <c r="MGL80" s="68"/>
      <c r="MGM80" s="68"/>
      <c r="MGN80" s="68"/>
      <c r="MGO80" s="68"/>
      <c r="MGP80" s="68"/>
      <c r="MGQ80" s="68"/>
      <c r="MGR80" s="68"/>
      <c r="MGS80" s="68"/>
      <c r="MGT80" s="68"/>
      <c r="MGU80" s="68"/>
      <c r="MGV80" s="68"/>
      <c r="MGW80" s="68"/>
      <c r="MGX80" s="68"/>
      <c r="MGY80" s="68"/>
      <c r="MGZ80" s="68"/>
      <c r="MHA80" s="68"/>
      <c r="MHB80" s="68"/>
      <c r="MHC80" s="68"/>
      <c r="MHD80" s="68"/>
      <c r="MHE80" s="68"/>
      <c r="MHF80" s="68"/>
      <c r="MHG80" s="68"/>
      <c r="MHH80" s="68"/>
      <c r="MHI80" s="68"/>
      <c r="MHJ80" s="68"/>
      <c r="MHK80" s="68"/>
      <c r="MHL80" s="68"/>
      <c r="MHM80" s="68"/>
      <c r="MHN80" s="68"/>
      <c r="MHO80" s="68"/>
      <c r="MHP80" s="68"/>
      <c r="MHQ80" s="68"/>
      <c r="MHR80" s="68"/>
      <c r="MHS80" s="68"/>
      <c r="MHT80" s="68"/>
      <c r="MHU80" s="68"/>
      <c r="MHV80" s="68"/>
      <c r="MHW80" s="68"/>
      <c r="MHX80" s="68"/>
      <c r="MHY80" s="68"/>
      <c r="MHZ80" s="68"/>
      <c r="MIA80" s="68"/>
      <c r="MIB80" s="68"/>
      <c r="MIC80" s="68"/>
      <c r="MID80" s="68"/>
      <c r="MIE80" s="68"/>
      <c r="MIF80" s="68"/>
      <c r="MIG80" s="68"/>
      <c r="MIH80" s="68"/>
      <c r="MII80" s="68"/>
      <c r="MIJ80" s="68"/>
      <c r="MIK80" s="68"/>
      <c r="MIL80" s="68"/>
      <c r="MIM80" s="68"/>
      <c r="MIN80" s="68"/>
      <c r="MIO80" s="68"/>
      <c r="MIP80" s="68"/>
      <c r="MIQ80" s="68"/>
      <c r="MIR80" s="68"/>
      <c r="MIS80" s="68"/>
      <c r="MIT80" s="68"/>
      <c r="MIU80" s="68"/>
      <c r="MIV80" s="68"/>
      <c r="MIW80" s="68"/>
      <c r="MIX80" s="68"/>
      <c r="MIY80" s="68"/>
      <c r="MIZ80" s="68"/>
      <c r="MJA80" s="68"/>
      <c r="MJB80" s="68"/>
      <c r="MJC80" s="68"/>
      <c r="MJD80" s="68"/>
      <c r="MJE80" s="68"/>
      <c r="MJF80" s="68"/>
      <c r="MJG80" s="68"/>
      <c r="MJH80" s="68"/>
      <c r="MJI80" s="68"/>
      <c r="MJJ80" s="68"/>
      <c r="MJK80" s="68"/>
      <c r="MJL80" s="68"/>
      <c r="MJM80" s="68"/>
      <c r="MJN80" s="68"/>
      <c r="MJO80" s="68"/>
      <c r="MJP80" s="68"/>
      <c r="MJQ80" s="68"/>
      <c r="MJR80" s="68"/>
      <c r="MJS80" s="68"/>
      <c r="MJT80" s="68"/>
      <c r="MJU80" s="68"/>
      <c r="MJV80" s="68"/>
      <c r="MJW80" s="68"/>
      <c r="MJX80" s="68"/>
      <c r="MJY80" s="68"/>
      <c r="MJZ80" s="68"/>
      <c r="MKA80" s="68"/>
      <c r="MKB80" s="68"/>
      <c r="MKC80" s="68"/>
      <c r="MKD80" s="68"/>
      <c r="MKE80" s="68"/>
      <c r="MKF80" s="68"/>
      <c r="MKG80" s="68"/>
      <c r="MKH80" s="68"/>
      <c r="MKI80" s="68"/>
      <c r="MKJ80" s="68"/>
      <c r="MKK80" s="68"/>
      <c r="MKL80" s="68"/>
      <c r="MKM80" s="68"/>
      <c r="MKN80" s="68"/>
      <c r="MKO80" s="68"/>
      <c r="MKP80" s="68"/>
      <c r="MKQ80" s="68"/>
      <c r="MKR80" s="68"/>
      <c r="MKS80" s="68"/>
      <c r="MKT80" s="68"/>
      <c r="MKU80" s="68"/>
      <c r="MKV80" s="68"/>
      <c r="MKW80" s="68"/>
      <c r="MKX80" s="68"/>
      <c r="MKY80" s="68"/>
      <c r="MKZ80" s="68"/>
      <c r="MLA80" s="68"/>
      <c r="MLB80" s="68"/>
      <c r="MLC80" s="68"/>
      <c r="MLD80" s="68"/>
      <c r="MLE80" s="68"/>
      <c r="MLF80" s="68"/>
      <c r="MLG80" s="68"/>
      <c r="MLH80" s="68"/>
      <c r="MLI80" s="68"/>
      <c r="MLJ80" s="68"/>
      <c r="MLK80" s="68"/>
      <c r="MLL80" s="68"/>
      <c r="MLM80" s="68"/>
      <c r="MLN80" s="68"/>
      <c r="MLO80" s="68"/>
      <c r="MLP80" s="68"/>
      <c r="MLQ80" s="68"/>
      <c r="MLR80" s="68"/>
      <c r="MLS80" s="68"/>
      <c r="MLT80" s="68"/>
      <c r="MLU80" s="68"/>
      <c r="MLV80" s="68"/>
      <c r="MLW80" s="68"/>
      <c r="MLX80" s="68"/>
      <c r="MLY80" s="68"/>
      <c r="MLZ80" s="68"/>
      <c r="MMA80" s="68"/>
      <c r="MMB80" s="68"/>
      <c r="MMC80" s="68"/>
      <c r="MMD80" s="68"/>
      <c r="MME80" s="68"/>
      <c r="MMF80" s="68"/>
      <c r="MMG80" s="68"/>
      <c r="MMH80" s="68"/>
      <c r="MMI80" s="68"/>
      <c r="MMJ80" s="68"/>
      <c r="MMK80" s="68"/>
      <c r="MML80" s="68"/>
      <c r="MMM80" s="68"/>
      <c r="MMN80" s="68"/>
      <c r="MMO80" s="68"/>
      <c r="MMP80" s="68"/>
      <c r="MMQ80" s="68"/>
      <c r="MMR80" s="68"/>
      <c r="MMS80" s="68"/>
      <c r="MMT80" s="68"/>
      <c r="MMU80" s="68"/>
      <c r="MMV80" s="68"/>
      <c r="MMW80" s="68"/>
      <c r="MMX80" s="68"/>
      <c r="MMY80" s="68"/>
      <c r="MMZ80" s="68"/>
      <c r="MNA80" s="68"/>
      <c r="MNB80" s="68"/>
      <c r="MNC80" s="68"/>
      <c r="MND80" s="68"/>
      <c r="MNE80" s="68"/>
      <c r="MNF80" s="68"/>
      <c r="MNG80" s="68"/>
      <c r="MNH80" s="68"/>
      <c r="MNI80" s="68"/>
      <c r="MNJ80" s="68"/>
      <c r="MNK80" s="68"/>
      <c r="MNL80" s="68"/>
      <c r="MNM80" s="68"/>
      <c r="MNN80" s="68"/>
      <c r="MNO80" s="68"/>
      <c r="MNP80" s="68"/>
      <c r="MNQ80" s="68"/>
      <c r="MNR80" s="68"/>
      <c r="MNS80" s="68"/>
      <c r="MNT80" s="68"/>
      <c r="MNU80" s="68"/>
      <c r="MNV80" s="68"/>
      <c r="MNW80" s="68"/>
      <c r="MNX80" s="68"/>
      <c r="MNY80" s="68"/>
      <c r="MNZ80" s="68"/>
      <c r="MOA80" s="68"/>
      <c r="MOB80" s="68"/>
      <c r="MOC80" s="68"/>
      <c r="MOD80" s="68"/>
      <c r="MOE80" s="68"/>
      <c r="MOF80" s="68"/>
      <c r="MOG80" s="68"/>
      <c r="MOH80" s="68"/>
      <c r="MOI80" s="68"/>
      <c r="MOJ80" s="68"/>
      <c r="MOK80" s="68"/>
      <c r="MOL80" s="68"/>
      <c r="MOM80" s="68"/>
      <c r="MON80" s="68"/>
      <c r="MOO80" s="68"/>
      <c r="MOP80" s="68"/>
      <c r="MOQ80" s="68"/>
      <c r="MOR80" s="68"/>
      <c r="MOS80" s="68"/>
      <c r="MOT80" s="68"/>
      <c r="MOU80" s="68"/>
      <c r="MOV80" s="68"/>
      <c r="MOW80" s="68"/>
      <c r="MOX80" s="68"/>
      <c r="MOY80" s="68"/>
      <c r="MOZ80" s="68"/>
      <c r="MPA80" s="68"/>
      <c r="MPB80" s="68"/>
      <c r="MPC80" s="68"/>
      <c r="MPD80" s="68"/>
      <c r="MPE80" s="68"/>
      <c r="MPF80" s="68"/>
      <c r="MPG80" s="68"/>
      <c r="MPH80" s="68"/>
      <c r="MPI80" s="68"/>
      <c r="MPJ80" s="68"/>
      <c r="MPK80" s="68"/>
      <c r="MPL80" s="68"/>
      <c r="MPM80" s="68"/>
      <c r="MPN80" s="68"/>
      <c r="MPO80" s="68"/>
      <c r="MPP80" s="68"/>
      <c r="MPQ80" s="68"/>
      <c r="MPR80" s="68"/>
      <c r="MPS80" s="68"/>
      <c r="MPT80" s="68"/>
      <c r="MPU80" s="68"/>
      <c r="MPV80" s="68"/>
      <c r="MPW80" s="68"/>
      <c r="MPX80" s="68"/>
      <c r="MPY80" s="68"/>
      <c r="MPZ80" s="68"/>
      <c r="MQA80" s="68"/>
      <c r="MQB80" s="68"/>
      <c r="MQC80" s="68"/>
      <c r="MQD80" s="68"/>
      <c r="MQE80" s="68"/>
      <c r="MQF80" s="68"/>
      <c r="MQG80" s="68"/>
      <c r="MQH80" s="68"/>
      <c r="MQI80" s="68"/>
      <c r="MQJ80" s="68"/>
      <c r="MQK80" s="68"/>
      <c r="MQL80" s="68"/>
      <c r="MQM80" s="68"/>
      <c r="MQN80" s="68"/>
      <c r="MQO80" s="68"/>
      <c r="MQP80" s="68"/>
      <c r="MQQ80" s="68"/>
      <c r="MQR80" s="68"/>
      <c r="MQS80" s="68"/>
      <c r="MQT80" s="68"/>
      <c r="MQU80" s="68"/>
      <c r="MQV80" s="68"/>
      <c r="MQW80" s="68"/>
      <c r="MQX80" s="68"/>
      <c r="MQY80" s="68"/>
      <c r="MQZ80" s="68"/>
      <c r="MRA80" s="68"/>
      <c r="MRB80" s="68"/>
      <c r="MRC80" s="68"/>
      <c r="MRD80" s="68"/>
      <c r="MRE80" s="68"/>
      <c r="MRF80" s="68"/>
      <c r="MRG80" s="68"/>
      <c r="MRH80" s="68"/>
      <c r="MRI80" s="68"/>
      <c r="MRJ80" s="68"/>
      <c r="MRK80" s="68"/>
      <c r="MRL80" s="68"/>
      <c r="MRM80" s="68"/>
      <c r="MRN80" s="68"/>
      <c r="MRO80" s="68"/>
      <c r="MRP80" s="68"/>
      <c r="MRQ80" s="68"/>
      <c r="MRR80" s="68"/>
      <c r="MRS80" s="68"/>
      <c r="MRT80" s="68"/>
      <c r="MRU80" s="68"/>
      <c r="MRV80" s="68"/>
      <c r="MRW80" s="68"/>
      <c r="MRX80" s="68"/>
      <c r="MRY80" s="68"/>
      <c r="MRZ80" s="68"/>
      <c r="MSA80" s="68"/>
      <c r="MSB80" s="68"/>
      <c r="MSC80" s="68"/>
      <c r="MSD80" s="68"/>
      <c r="MSE80" s="68"/>
      <c r="MSF80" s="68"/>
      <c r="MSG80" s="68"/>
      <c r="MSH80" s="68"/>
      <c r="MSI80" s="68"/>
      <c r="MSJ80" s="68"/>
      <c r="MSK80" s="68"/>
      <c r="MSL80" s="68"/>
      <c r="MSM80" s="68"/>
      <c r="MSN80" s="68"/>
      <c r="MSO80" s="68"/>
      <c r="MSP80" s="68"/>
      <c r="MSQ80" s="68"/>
      <c r="MSR80" s="68"/>
      <c r="MSS80" s="68"/>
      <c r="MST80" s="68"/>
      <c r="MSU80" s="68"/>
      <c r="MSV80" s="68"/>
      <c r="MSW80" s="68"/>
      <c r="MSX80" s="68"/>
      <c r="MSY80" s="68"/>
      <c r="MSZ80" s="68"/>
      <c r="MTA80" s="68"/>
      <c r="MTB80" s="68"/>
      <c r="MTC80" s="68"/>
      <c r="MTD80" s="68"/>
      <c r="MTE80" s="68"/>
      <c r="MTF80" s="68"/>
      <c r="MTG80" s="68"/>
      <c r="MTH80" s="68"/>
      <c r="MTI80" s="68"/>
      <c r="MTJ80" s="68"/>
      <c r="MTK80" s="68"/>
      <c r="MTL80" s="68"/>
      <c r="MTM80" s="68"/>
      <c r="MTN80" s="68"/>
      <c r="MTO80" s="68"/>
      <c r="MTP80" s="68"/>
      <c r="MTQ80" s="68"/>
      <c r="MTR80" s="68"/>
      <c r="MTS80" s="68"/>
      <c r="MTT80" s="68"/>
      <c r="MTU80" s="68"/>
      <c r="MTV80" s="68"/>
      <c r="MTW80" s="68"/>
      <c r="MTX80" s="68"/>
      <c r="MTY80" s="68"/>
      <c r="MTZ80" s="68"/>
      <c r="MUA80" s="68"/>
      <c r="MUB80" s="68"/>
      <c r="MUC80" s="68"/>
      <c r="MUD80" s="68"/>
      <c r="MUE80" s="68"/>
      <c r="MUF80" s="68"/>
      <c r="MUG80" s="68"/>
      <c r="MUH80" s="68"/>
      <c r="MUI80" s="68"/>
      <c r="MUJ80" s="68"/>
      <c r="MUK80" s="68"/>
      <c r="MUL80" s="68"/>
      <c r="MUM80" s="68"/>
      <c r="MUN80" s="68"/>
      <c r="MUO80" s="68"/>
      <c r="MUP80" s="68"/>
      <c r="MUQ80" s="68"/>
      <c r="MUR80" s="68"/>
      <c r="MUS80" s="68"/>
      <c r="MUT80" s="68"/>
      <c r="MUU80" s="68"/>
      <c r="MUV80" s="68"/>
      <c r="MUW80" s="68"/>
      <c r="MUX80" s="68"/>
      <c r="MUY80" s="68"/>
      <c r="MUZ80" s="68"/>
      <c r="MVA80" s="68"/>
      <c r="MVB80" s="68"/>
      <c r="MVC80" s="68"/>
      <c r="MVD80" s="68"/>
      <c r="MVE80" s="68"/>
      <c r="MVF80" s="68"/>
      <c r="MVG80" s="68"/>
      <c r="MVH80" s="68"/>
      <c r="MVI80" s="68"/>
      <c r="MVJ80" s="68"/>
      <c r="MVK80" s="68"/>
      <c r="MVL80" s="68"/>
      <c r="MVM80" s="68"/>
      <c r="MVN80" s="68"/>
      <c r="MVO80" s="68"/>
      <c r="MVP80" s="68"/>
      <c r="MVQ80" s="68"/>
      <c r="MVR80" s="68"/>
      <c r="MVS80" s="68"/>
      <c r="MVT80" s="68"/>
      <c r="MVU80" s="68"/>
      <c r="MVV80" s="68"/>
      <c r="MVW80" s="68"/>
      <c r="MVX80" s="68"/>
      <c r="MVY80" s="68"/>
      <c r="MVZ80" s="68"/>
      <c r="MWA80" s="68"/>
      <c r="MWB80" s="68"/>
      <c r="MWC80" s="68"/>
      <c r="MWD80" s="68"/>
      <c r="MWE80" s="68"/>
      <c r="MWF80" s="68"/>
      <c r="MWG80" s="68"/>
      <c r="MWH80" s="68"/>
      <c r="MWI80" s="68"/>
      <c r="MWJ80" s="68"/>
      <c r="MWK80" s="68"/>
      <c r="MWL80" s="68"/>
      <c r="MWM80" s="68"/>
      <c r="MWN80" s="68"/>
      <c r="MWO80" s="68"/>
      <c r="MWP80" s="68"/>
      <c r="MWQ80" s="68"/>
      <c r="MWR80" s="68"/>
      <c r="MWS80" s="68"/>
      <c r="MWT80" s="68"/>
      <c r="MWU80" s="68"/>
      <c r="MWV80" s="68"/>
      <c r="MWW80" s="68"/>
      <c r="MWX80" s="68"/>
      <c r="MWY80" s="68"/>
      <c r="MWZ80" s="68"/>
      <c r="MXA80" s="68"/>
      <c r="MXB80" s="68"/>
      <c r="MXC80" s="68"/>
      <c r="MXD80" s="68"/>
      <c r="MXE80" s="68"/>
      <c r="MXF80" s="68"/>
      <c r="MXG80" s="68"/>
      <c r="MXH80" s="68"/>
      <c r="MXI80" s="68"/>
      <c r="MXJ80" s="68"/>
      <c r="MXK80" s="68"/>
      <c r="MXL80" s="68"/>
      <c r="MXM80" s="68"/>
      <c r="MXN80" s="68"/>
      <c r="MXO80" s="68"/>
      <c r="MXP80" s="68"/>
      <c r="MXQ80" s="68"/>
      <c r="MXR80" s="68"/>
      <c r="MXS80" s="68"/>
      <c r="MXT80" s="68"/>
      <c r="MXU80" s="68"/>
      <c r="MXV80" s="68"/>
      <c r="MXW80" s="68"/>
      <c r="MXX80" s="68"/>
      <c r="MXY80" s="68"/>
      <c r="MXZ80" s="68"/>
      <c r="MYA80" s="68"/>
      <c r="MYB80" s="68"/>
      <c r="MYC80" s="68"/>
      <c r="MYD80" s="68"/>
      <c r="MYE80" s="68"/>
      <c r="MYF80" s="68"/>
      <c r="MYG80" s="68"/>
      <c r="MYH80" s="68"/>
      <c r="MYI80" s="68"/>
      <c r="MYJ80" s="68"/>
      <c r="MYK80" s="68"/>
      <c r="MYL80" s="68"/>
      <c r="MYM80" s="68"/>
      <c r="MYN80" s="68"/>
      <c r="MYO80" s="68"/>
      <c r="MYP80" s="68"/>
      <c r="MYQ80" s="68"/>
      <c r="MYR80" s="68"/>
      <c r="MYS80" s="68"/>
      <c r="MYT80" s="68"/>
      <c r="MYU80" s="68"/>
      <c r="MYV80" s="68"/>
      <c r="MYW80" s="68"/>
      <c r="MYX80" s="68"/>
      <c r="MYY80" s="68"/>
      <c r="MYZ80" s="68"/>
      <c r="MZA80" s="68"/>
      <c r="MZB80" s="68"/>
      <c r="MZC80" s="68"/>
      <c r="MZD80" s="68"/>
      <c r="MZE80" s="68"/>
      <c r="MZF80" s="68"/>
      <c r="MZG80" s="68"/>
      <c r="MZH80" s="68"/>
      <c r="MZI80" s="68"/>
      <c r="MZJ80" s="68"/>
      <c r="MZK80" s="68"/>
      <c r="MZL80" s="68"/>
      <c r="MZM80" s="68"/>
      <c r="MZN80" s="68"/>
      <c r="MZO80" s="68"/>
      <c r="MZP80" s="68"/>
      <c r="MZQ80" s="68"/>
      <c r="MZR80" s="68"/>
      <c r="MZS80" s="68"/>
      <c r="MZT80" s="68"/>
      <c r="MZU80" s="68"/>
      <c r="MZV80" s="68"/>
      <c r="MZW80" s="68"/>
      <c r="MZX80" s="68"/>
      <c r="MZY80" s="68"/>
      <c r="MZZ80" s="68"/>
      <c r="NAA80" s="68"/>
      <c r="NAB80" s="68"/>
      <c r="NAC80" s="68"/>
      <c r="NAD80" s="68"/>
      <c r="NAE80" s="68"/>
      <c r="NAF80" s="68"/>
      <c r="NAG80" s="68"/>
      <c r="NAH80" s="68"/>
      <c r="NAI80" s="68"/>
      <c r="NAJ80" s="68"/>
      <c r="NAK80" s="68"/>
      <c r="NAL80" s="68"/>
      <c r="NAM80" s="68"/>
      <c r="NAN80" s="68"/>
      <c r="NAO80" s="68"/>
      <c r="NAP80" s="68"/>
      <c r="NAQ80" s="68"/>
      <c r="NAR80" s="68"/>
      <c r="NAS80" s="68"/>
      <c r="NAT80" s="68"/>
      <c r="NAU80" s="68"/>
      <c r="NAV80" s="68"/>
      <c r="NAW80" s="68"/>
      <c r="NAX80" s="68"/>
      <c r="NAY80" s="68"/>
      <c r="NAZ80" s="68"/>
      <c r="NBA80" s="68"/>
      <c r="NBB80" s="68"/>
      <c r="NBC80" s="68"/>
      <c r="NBD80" s="68"/>
      <c r="NBE80" s="68"/>
      <c r="NBF80" s="68"/>
      <c r="NBG80" s="68"/>
      <c r="NBH80" s="68"/>
      <c r="NBI80" s="68"/>
      <c r="NBJ80" s="68"/>
      <c r="NBK80" s="68"/>
      <c r="NBL80" s="68"/>
      <c r="NBM80" s="68"/>
      <c r="NBN80" s="68"/>
      <c r="NBO80" s="68"/>
      <c r="NBP80" s="68"/>
      <c r="NBQ80" s="68"/>
      <c r="NBR80" s="68"/>
      <c r="NBS80" s="68"/>
      <c r="NBT80" s="68"/>
      <c r="NBU80" s="68"/>
      <c r="NBV80" s="68"/>
      <c r="NBW80" s="68"/>
      <c r="NBX80" s="68"/>
      <c r="NBY80" s="68"/>
      <c r="NBZ80" s="68"/>
      <c r="NCA80" s="68"/>
      <c r="NCB80" s="68"/>
      <c r="NCC80" s="68"/>
      <c r="NCD80" s="68"/>
      <c r="NCE80" s="68"/>
      <c r="NCF80" s="68"/>
      <c r="NCG80" s="68"/>
      <c r="NCH80" s="68"/>
      <c r="NCI80" s="68"/>
      <c r="NCJ80" s="68"/>
      <c r="NCK80" s="68"/>
      <c r="NCL80" s="68"/>
      <c r="NCM80" s="68"/>
      <c r="NCN80" s="68"/>
      <c r="NCO80" s="68"/>
      <c r="NCP80" s="68"/>
      <c r="NCQ80" s="68"/>
      <c r="NCR80" s="68"/>
      <c r="NCS80" s="68"/>
      <c r="NCT80" s="68"/>
      <c r="NCU80" s="68"/>
      <c r="NCV80" s="68"/>
      <c r="NCW80" s="68"/>
      <c r="NCX80" s="68"/>
      <c r="NCY80" s="68"/>
      <c r="NCZ80" s="68"/>
      <c r="NDA80" s="68"/>
      <c r="NDB80" s="68"/>
      <c r="NDC80" s="68"/>
      <c r="NDD80" s="68"/>
      <c r="NDE80" s="68"/>
      <c r="NDF80" s="68"/>
      <c r="NDG80" s="68"/>
      <c r="NDH80" s="68"/>
      <c r="NDI80" s="68"/>
      <c r="NDJ80" s="68"/>
      <c r="NDK80" s="68"/>
      <c r="NDL80" s="68"/>
      <c r="NDM80" s="68"/>
      <c r="NDN80" s="68"/>
      <c r="NDO80" s="68"/>
      <c r="NDP80" s="68"/>
      <c r="NDQ80" s="68"/>
      <c r="NDR80" s="68"/>
      <c r="NDS80" s="68"/>
      <c r="NDT80" s="68"/>
      <c r="NDU80" s="68"/>
      <c r="NDV80" s="68"/>
      <c r="NDW80" s="68"/>
      <c r="NDX80" s="68"/>
      <c r="NDY80" s="68"/>
      <c r="NDZ80" s="68"/>
      <c r="NEA80" s="68"/>
      <c r="NEB80" s="68"/>
      <c r="NEC80" s="68"/>
      <c r="NED80" s="68"/>
      <c r="NEE80" s="68"/>
      <c r="NEF80" s="68"/>
      <c r="NEG80" s="68"/>
      <c r="NEH80" s="68"/>
      <c r="NEI80" s="68"/>
      <c r="NEJ80" s="68"/>
      <c r="NEK80" s="68"/>
      <c r="NEL80" s="68"/>
      <c r="NEM80" s="68"/>
      <c r="NEN80" s="68"/>
      <c r="NEO80" s="68"/>
      <c r="NEP80" s="68"/>
      <c r="NEQ80" s="68"/>
      <c r="NER80" s="68"/>
      <c r="NES80" s="68"/>
      <c r="NET80" s="68"/>
      <c r="NEU80" s="68"/>
      <c r="NEV80" s="68"/>
      <c r="NEW80" s="68"/>
      <c r="NEX80" s="68"/>
      <c r="NEY80" s="68"/>
      <c r="NEZ80" s="68"/>
      <c r="NFA80" s="68"/>
      <c r="NFB80" s="68"/>
      <c r="NFC80" s="68"/>
      <c r="NFD80" s="68"/>
      <c r="NFE80" s="68"/>
      <c r="NFF80" s="68"/>
      <c r="NFG80" s="68"/>
      <c r="NFH80" s="68"/>
      <c r="NFI80" s="68"/>
      <c r="NFJ80" s="68"/>
      <c r="NFK80" s="68"/>
      <c r="NFL80" s="68"/>
      <c r="NFM80" s="68"/>
      <c r="NFN80" s="68"/>
      <c r="NFO80" s="68"/>
      <c r="NFP80" s="68"/>
      <c r="NFQ80" s="68"/>
      <c r="NFR80" s="68"/>
      <c r="NFS80" s="68"/>
      <c r="NFT80" s="68"/>
      <c r="NFU80" s="68"/>
      <c r="NFV80" s="68"/>
      <c r="NFW80" s="68"/>
      <c r="NFX80" s="68"/>
      <c r="NFY80" s="68"/>
      <c r="NFZ80" s="68"/>
      <c r="NGA80" s="68"/>
      <c r="NGB80" s="68"/>
      <c r="NGC80" s="68"/>
      <c r="NGD80" s="68"/>
      <c r="NGE80" s="68"/>
      <c r="NGF80" s="68"/>
      <c r="NGG80" s="68"/>
      <c r="NGH80" s="68"/>
      <c r="NGI80" s="68"/>
      <c r="NGJ80" s="68"/>
      <c r="NGK80" s="68"/>
      <c r="NGL80" s="68"/>
      <c r="NGM80" s="68"/>
      <c r="NGN80" s="68"/>
      <c r="NGO80" s="68"/>
      <c r="NGP80" s="68"/>
      <c r="NGQ80" s="68"/>
      <c r="NGR80" s="68"/>
      <c r="NGS80" s="68"/>
      <c r="NGT80" s="68"/>
      <c r="NGU80" s="68"/>
      <c r="NGV80" s="68"/>
      <c r="NGW80" s="68"/>
      <c r="NGX80" s="68"/>
      <c r="NGY80" s="68"/>
      <c r="NGZ80" s="68"/>
      <c r="NHA80" s="68"/>
      <c r="NHB80" s="68"/>
      <c r="NHC80" s="68"/>
      <c r="NHD80" s="68"/>
      <c r="NHE80" s="68"/>
      <c r="NHF80" s="68"/>
      <c r="NHG80" s="68"/>
      <c r="NHH80" s="68"/>
      <c r="NHI80" s="68"/>
      <c r="NHJ80" s="68"/>
      <c r="NHK80" s="68"/>
      <c r="NHL80" s="68"/>
      <c r="NHM80" s="68"/>
      <c r="NHN80" s="68"/>
      <c r="NHO80" s="68"/>
      <c r="NHP80" s="68"/>
      <c r="NHQ80" s="68"/>
      <c r="NHR80" s="68"/>
      <c r="NHS80" s="68"/>
      <c r="NHT80" s="68"/>
      <c r="NHU80" s="68"/>
      <c r="NHV80" s="68"/>
      <c r="NHW80" s="68"/>
      <c r="NHX80" s="68"/>
      <c r="NHY80" s="68"/>
      <c r="NHZ80" s="68"/>
      <c r="NIA80" s="68"/>
      <c r="NIB80" s="68"/>
      <c r="NIC80" s="68"/>
      <c r="NID80" s="68"/>
      <c r="NIE80" s="68"/>
      <c r="NIF80" s="68"/>
      <c r="NIG80" s="68"/>
      <c r="NIH80" s="68"/>
      <c r="NII80" s="68"/>
      <c r="NIJ80" s="68"/>
      <c r="NIK80" s="68"/>
      <c r="NIL80" s="68"/>
      <c r="NIM80" s="68"/>
      <c r="NIN80" s="68"/>
      <c r="NIO80" s="68"/>
      <c r="NIP80" s="68"/>
      <c r="NIQ80" s="68"/>
      <c r="NIR80" s="68"/>
      <c r="NIS80" s="68"/>
      <c r="NIT80" s="68"/>
      <c r="NIU80" s="68"/>
      <c r="NIV80" s="68"/>
      <c r="NIW80" s="68"/>
      <c r="NIX80" s="68"/>
      <c r="NIY80" s="68"/>
      <c r="NIZ80" s="68"/>
      <c r="NJA80" s="68"/>
      <c r="NJB80" s="68"/>
      <c r="NJC80" s="68"/>
      <c r="NJD80" s="68"/>
      <c r="NJE80" s="68"/>
      <c r="NJF80" s="68"/>
      <c r="NJG80" s="68"/>
      <c r="NJH80" s="68"/>
      <c r="NJI80" s="68"/>
      <c r="NJJ80" s="68"/>
      <c r="NJK80" s="68"/>
      <c r="NJL80" s="68"/>
      <c r="NJM80" s="68"/>
      <c r="NJN80" s="68"/>
      <c r="NJO80" s="68"/>
      <c r="NJP80" s="68"/>
      <c r="NJQ80" s="68"/>
      <c r="NJR80" s="68"/>
      <c r="NJS80" s="68"/>
      <c r="NJT80" s="68"/>
      <c r="NJU80" s="68"/>
      <c r="NJV80" s="68"/>
      <c r="NJW80" s="68"/>
      <c r="NJX80" s="68"/>
      <c r="NJY80" s="68"/>
      <c r="NJZ80" s="68"/>
      <c r="NKA80" s="68"/>
      <c r="NKB80" s="68"/>
      <c r="NKC80" s="68"/>
      <c r="NKD80" s="68"/>
      <c r="NKE80" s="68"/>
      <c r="NKF80" s="68"/>
      <c r="NKG80" s="68"/>
      <c r="NKH80" s="68"/>
      <c r="NKI80" s="68"/>
      <c r="NKJ80" s="68"/>
      <c r="NKK80" s="68"/>
      <c r="NKL80" s="68"/>
      <c r="NKM80" s="68"/>
      <c r="NKN80" s="68"/>
      <c r="NKO80" s="68"/>
      <c r="NKP80" s="68"/>
      <c r="NKQ80" s="68"/>
      <c r="NKR80" s="68"/>
      <c r="NKS80" s="68"/>
      <c r="NKT80" s="68"/>
      <c r="NKU80" s="68"/>
      <c r="NKV80" s="68"/>
      <c r="NKW80" s="68"/>
      <c r="NKX80" s="68"/>
      <c r="NKY80" s="68"/>
      <c r="NKZ80" s="68"/>
      <c r="NLA80" s="68"/>
      <c r="NLB80" s="68"/>
      <c r="NLC80" s="68"/>
      <c r="NLD80" s="68"/>
      <c r="NLE80" s="68"/>
      <c r="NLF80" s="68"/>
      <c r="NLG80" s="68"/>
      <c r="NLH80" s="68"/>
      <c r="NLI80" s="68"/>
      <c r="NLJ80" s="68"/>
      <c r="NLK80" s="68"/>
      <c r="NLL80" s="68"/>
      <c r="NLM80" s="68"/>
      <c r="NLN80" s="68"/>
      <c r="NLO80" s="68"/>
      <c r="NLP80" s="68"/>
      <c r="NLQ80" s="68"/>
      <c r="NLR80" s="68"/>
      <c r="NLS80" s="68"/>
      <c r="NLT80" s="68"/>
      <c r="NLU80" s="68"/>
      <c r="NLV80" s="68"/>
      <c r="NLW80" s="68"/>
      <c r="NLX80" s="68"/>
      <c r="NLY80" s="68"/>
      <c r="NLZ80" s="68"/>
      <c r="NMA80" s="68"/>
      <c r="NMB80" s="68"/>
      <c r="NMC80" s="68"/>
      <c r="NMD80" s="68"/>
      <c r="NME80" s="68"/>
      <c r="NMF80" s="68"/>
      <c r="NMG80" s="68"/>
      <c r="NMH80" s="68"/>
      <c r="NMI80" s="68"/>
      <c r="NMJ80" s="68"/>
      <c r="NMK80" s="68"/>
      <c r="NML80" s="68"/>
      <c r="NMM80" s="68"/>
      <c r="NMN80" s="68"/>
      <c r="NMO80" s="68"/>
      <c r="NMP80" s="68"/>
      <c r="NMQ80" s="68"/>
      <c r="NMR80" s="68"/>
      <c r="NMS80" s="68"/>
      <c r="NMT80" s="68"/>
      <c r="NMU80" s="68"/>
      <c r="NMV80" s="68"/>
      <c r="NMW80" s="68"/>
      <c r="NMX80" s="68"/>
      <c r="NMY80" s="68"/>
      <c r="NMZ80" s="68"/>
      <c r="NNA80" s="68"/>
      <c r="NNB80" s="68"/>
      <c r="NNC80" s="68"/>
      <c r="NND80" s="68"/>
      <c r="NNE80" s="68"/>
      <c r="NNF80" s="68"/>
      <c r="NNG80" s="68"/>
      <c r="NNH80" s="68"/>
      <c r="NNI80" s="68"/>
      <c r="NNJ80" s="68"/>
      <c r="NNK80" s="68"/>
      <c r="NNL80" s="68"/>
      <c r="NNM80" s="68"/>
      <c r="NNN80" s="68"/>
      <c r="NNO80" s="68"/>
      <c r="NNP80" s="68"/>
      <c r="NNQ80" s="68"/>
      <c r="NNR80" s="68"/>
      <c r="NNS80" s="68"/>
      <c r="NNT80" s="68"/>
      <c r="NNU80" s="68"/>
      <c r="NNV80" s="68"/>
      <c r="NNW80" s="68"/>
      <c r="NNX80" s="68"/>
      <c r="NNY80" s="68"/>
      <c r="NNZ80" s="68"/>
      <c r="NOA80" s="68"/>
      <c r="NOB80" s="68"/>
      <c r="NOC80" s="68"/>
      <c r="NOD80" s="68"/>
      <c r="NOE80" s="68"/>
      <c r="NOF80" s="68"/>
      <c r="NOG80" s="68"/>
      <c r="NOH80" s="68"/>
      <c r="NOI80" s="68"/>
      <c r="NOJ80" s="68"/>
      <c r="NOK80" s="68"/>
      <c r="NOL80" s="68"/>
      <c r="NOM80" s="68"/>
      <c r="NON80" s="68"/>
      <c r="NOO80" s="68"/>
      <c r="NOP80" s="68"/>
      <c r="NOQ80" s="68"/>
      <c r="NOR80" s="68"/>
      <c r="NOS80" s="68"/>
      <c r="NOT80" s="68"/>
      <c r="NOU80" s="68"/>
      <c r="NOV80" s="68"/>
      <c r="NOW80" s="68"/>
      <c r="NOX80" s="68"/>
      <c r="NOY80" s="68"/>
      <c r="NOZ80" s="68"/>
      <c r="NPA80" s="68"/>
      <c r="NPB80" s="68"/>
      <c r="NPC80" s="68"/>
      <c r="NPD80" s="68"/>
      <c r="NPE80" s="68"/>
      <c r="NPF80" s="68"/>
      <c r="NPG80" s="68"/>
      <c r="NPH80" s="68"/>
      <c r="NPI80" s="68"/>
      <c r="NPJ80" s="68"/>
      <c r="NPK80" s="68"/>
      <c r="NPL80" s="68"/>
      <c r="NPM80" s="68"/>
      <c r="NPN80" s="68"/>
      <c r="NPO80" s="68"/>
      <c r="NPP80" s="68"/>
      <c r="NPQ80" s="68"/>
      <c r="NPR80" s="68"/>
      <c r="NPS80" s="68"/>
      <c r="NPT80" s="68"/>
      <c r="NPU80" s="68"/>
      <c r="NPV80" s="68"/>
      <c r="NPW80" s="68"/>
      <c r="NPX80" s="68"/>
      <c r="NPY80" s="68"/>
      <c r="NPZ80" s="68"/>
      <c r="NQA80" s="68"/>
      <c r="NQB80" s="68"/>
      <c r="NQC80" s="68"/>
      <c r="NQD80" s="68"/>
      <c r="NQE80" s="68"/>
      <c r="NQF80" s="68"/>
      <c r="NQG80" s="68"/>
      <c r="NQH80" s="68"/>
      <c r="NQI80" s="68"/>
      <c r="NQJ80" s="68"/>
      <c r="NQK80" s="68"/>
      <c r="NQL80" s="68"/>
      <c r="NQM80" s="68"/>
      <c r="NQN80" s="68"/>
      <c r="NQO80" s="68"/>
      <c r="NQP80" s="68"/>
      <c r="NQQ80" s="68"/>
      <c r="NQR80" s="68"/>
      <c r="NQS80" s="68"/>
      <c r="NQT80" s="68"/>
      <c r="NQU80" s="68"/>
      <c r="NQV80" s="68"/>
      <c r="NQW80" s="68"/>
      <c r="NQX80" s="68"/>
      <c r="NQY80" s="68"/>
      <c r="NQZ80" s="68"/>
      <c r="NRA80" s="68"/>
      <c r="NRB80" s="68"/>
      <c r="NRC80" s="68"/>
      <c r="NRD80" s="68"/>
      <c r="NRE80" s="68"/>
      <c r="NRF80" s="68"/>
      <c r="NRG80" s="68"/>
      <c r="NRH80" s="68"/>
      <c r="NRI80" s="68"/>
      <c r="NRJ80" s="68"/>
      <c r="NRK80" s="68"/>
      <c r="NRL80" s="68"/>
      <c r="NRM80" s="68"/>
      <c r="NRN80" s="68"/>
      <c r="NRO80" s="68"/>
      <c r="NRP80" s="68"/>
      <c r="NRQ80" s="68"/>
      <c r="NRR80" s="68"/>
      <c r="NRS80" s="68"/>
      <c r="NRT80" s="68"/>
      <c r="NRU80" s="68"/>
      <c r="NRV80" s="68"/>
      <c r="NRW80" s="68"/>
      <c r="NRX80" s="68"/>
      <c r="NRY80" s="68"/>
      <c r="NRZ80" s="68"/>
      <c r="NSA80" s="68"/>
      <c r="NSB80" s="68"/>
      <c r="NSC80" s="68"/>
      <c r="NSD80" s="68"/>
      <c r="NSE80" s="68"/>
      <c r="NSF80" s="68"/>
      <c r="NSG80" s="68"/>
      <c r="NSH80" s="68"/>
      <c r="NSI80" s="68"/>
      <c r="NSJ80" s="68"/>
      <c r="NSK80" s="68"/>
      <c r="NSL80" s="68"/>
      <c r="NSM80" s="68"/>
      <c r="NSN80" s="68"/>
      <c r="NSO80" s="68"/>
      <c r="NSP80" s="68"/>
      <c r="NSQ80" s="68"/>
      <c r="NSR80" s="68"/>
      <c r="NSS80" s="68"/>
      <c r="NST80" s="68"/>
      <c r="NSU80" s="68"/>
      <c r="NSV80" s="68"/>
      <c r="NSW80" s="68"/>
      <c r="NSX80" s="68"/>
      <c r="NSY80" s="68"/>
      <c r="NSZ80" s="68"/>
      <c r="NTA80" s="68"/>
      <c r="NTB80" s="68"/>
      <c r="NTC80" s="68"/>
      <c r="NTD80" s="68"/>
      <c r="NTE80" s="68"/>
      <c r="NTF80" s="68"/>
      <c r="NTG80" s="68"/>
      <c r="NTH80" s="68"/>
      <c r="NTI80" s="68"/>
      <c r="NTJ80" s="68"/>
      <c r="NTK80" s="68"/>
      <c r="NTL80" s="68"/>
      <c r="NTM80" s="68"/>
      <c r="NTN80" s="68"/>
      <c r="NTO80" s="68"/>
      <c r="NTP80" s="68"/>
      <c r="NTQ80" s="68"/>
      <c r="NTR80" s="68"/>
      <c r="NTS80" s="68"/>
      <c r="NTT80" s="68"/>
      <c r="NTU80" s="68"/>
      <c r="NTV80" s="68"/>
      <c r="NTW80" s="68"/>
      <c r="NTX80" s="68"/>
      <c r="NTY80" s="68"/>
      <c r="NTZ80" s="68"/>
      <c r="NUA80" s="68"/>
      <c r="NUB80" s="68"/>
      <c r="NUC80" s="68"/>
      <c r="NUD80" s="68"/>
      <c r="NUE80" s="68"/>
      <c r="NUF80" s="68"/>
      <c r="NUG80" s="68"/>
      <c r="NUH80" s="68"/>
      <c r="NUI80" s="68"/>
      <c r="NUJ80" s="68"/>
      <c r="NUK80" s="68"/>
      <c r="NUL80" s="68"/>
      <c r="NUM80" s="68"/>
      <c r="NUN80" s="68"/>
      <c r="NUO80" s="68"/>
      <c r="NUP80" s="68"/>
      <c r="NUQ80" s="68"/>
      <c r="NUR80" s="68"/>
      <c r="NUS80" s="68"/>
      <c r="NUT80" s="68"/>
      <c r="NUU80" s="68"/>
      <c r="NUV80" s="68"/>
      <c r="NUW80" s="68"/>
      <c r="NUX80" s="68"/>
      <c r="NUY80" s="68"/>
      <c r="NUZ80" s="68"/>
      <c r="NVA80" s="68"/>
      <c r="NVB80" s="68"/>
      <c r="NVC80" s="68"/>
      <c r="NVD80" s="68"/>
      <c r="NVE80" s="68"/>
      <c r="NVF80" s="68"/>
      <c r="NVG80" s="68"/>
      <c r="NVH80" s="68"/>
      <c r="NVI80" s="68"/>
      <c r="NVJ80" s="68"/>
      <c r="NVK80" s="68"/>
      <c r="NVL80" s="68"/>
      <c r="NVM80" s="68"/>
      <c r="NVN80" s="68"/>
      <c r="NVO80" s="68"/>
      <c r="NVP80" s="68"/>
      <c r="NVQ80" s="68"/>
      <c r="NVR80" s="68"/>
      <c r="NVS80" s="68"/>
      <c r="NVT80" s="68"/>
      <c r="NVU80" s="68"/>
      <c r="NVV80" s="68"/>
      <c r="NVW80" s="68"/>
      <c r="NVX80" s="68"/>
      <c r="NVY80" s="68"/>
      <c r="NVZ80" s="68"/>
      <c r="NWA80" s="68"/>
      <c r="NWB80" s="68"/>
      <c r="NWC80" s="68"/>
      <c r="NWD80" s="68"/>
      <c r="NWE80" s="68"/>
      <c r="NWF80" s="68"/>
      <c r="NWG80" s="68"/>
      <c r="NWH80" s="68"/>
      <c r="NWI80" s="68"/>
      <c r="NWJ80" s="68"/>
      <c r="NWK80" s="68"/>
      <c r="NWL80" s="68"/>
      <c r="NWM80" s="68"/>
      <c r="NWN80" s="68"/>
      <c r="NWO80" s="68"/>
      <c r="NWP80" s="68"/>
      <c r="NWQ80" s="68"/>
      <c r="NWR80" s="68"/>
      <c r="NWS80" s="68"/>
      <c r="NWT80" s="68"/>
      <c r="NWU80" s="68"/>
      <c r="NWV80" s="68"/>
      <c r="NWW80" s="68"/>
      <c r="NWX80" s="68"/>
      <c r="NWY80" s="68"/>
      <c r="NWZ80" s="68"/>
      <c r="NXA80" s="68"/>
      <c r="NXB80" s="68"/>
      <c r="NXC80" s="68"/>
      <c r="NXD80" s="68"/>
      <c r="NXE80" s="68"/>
      <c r="NXF80" s="68"/>
      <c r="NXG80" s="68"/>
      <c r="NXH80" s="68"/>
      <c r="NXI80" s="68"/>
      <c r="NXJ80" s="68"/>
      <c r="NXK80" s="68"/>
      <c r="NXL80" s="68"/>
      <c r="NXM80" s="68"/>
      <c r="NXN80" s="68"/>
      <c r="NXO80" s="68"/>
      <c r="NXP80" s="68"/>
      <c r="NXQ80" s="68"/>
      <c r="NXR80" s="68"/>
      <c r="NXS80" s="68"/>
      <c r="NXT80" s="68"/>
      <c r="NXU80" s="68"/>
      <c r="NXV80" s="68"/>
      <c r="NXW80" s="68"/>
      <c r="NXX80" s="68"/>
      <c r="NXY80" s="68"/>
      <c r="NXZ80" s="68"/>
      <c r="NYA80" s="68"/>
      <c r="NYB80" s="68"/>
      <c r="NYC80" s="68"/>
      <c r="NYD80" s="68"/>
      <c r="NYE80" s="68"/>
      <c r="NYF80" s="68"/>
      <c r="NYG80" s="68"/>
      <c r="NYH80" s="68"/>
      <c r="NYI80" s="68"/>
      <c r="NYJ80" s="68"/>
      <c r="NYK80" s="68"/>
      <c r="NYL80" s="68"/>
      <c r="NYM80" s="68"/>
      <c r="NYN80" s="68"/>
      <c r="NYO80" s="68"/>
      <c r="NYP80" s="68"/>
      <c r="NYQ80" s="68"/>
      <c r="NYR80" s="68"/>
      <c r="NYS80" s="68"/>
      <c r="NYT80" s="68"/>
      <c r="NYU80" s="68"/>
      <c r="NYV80" s="68"/>
      <c r="NYW80" s="68"/>
      <c r="NYX80" s="68"/>
      <c r="NYY80" s="68"/>
      <c r="NYZ80" s="68"/>
      <c r="NZA80" s="68"/>
      <c r="NZB80" s="68"/>
      <c r="NZC80" s="68"/>
      <c r="NZD80" s="68"/>
      <c r="NZE80" s="68"/>
      <c r="NZF80" s="68"/>
      <c r="NZG80" s="68"/>
      <c r="NZH80" s="68"/>
      <c r="NZI80" s="68"/>
      <c r="NZJ80" s="68"/>
      <c r="NZK80" s="68"/>
      <c r="NZL80" s="68"/>
      <c r="NZM80" s="68"/>
      <c r="NZN80" s="68"/>
      <c r="NZO80" s="68"/>
      <c r="NZP80" s="68"/>
      <c r="NZQ80" s="68"/>
      <c r="NZR80" s="68"/>
      <c r="NZS80" s="68"/>
      <c r="NZT80" s="68"/>
      <c r="NZU80" s="68"/>
      <c r="NZV80" s="68"/>
      <c r="NZW80" s="68"/>
      <c r="NZX80" s="68"/>
      <c r="NZY80" s="68"/>
      <c r="NZZ80" s="68"/>
      <c r="OAA80" s="68"/>
      <c r="OAB80" s="68"/>
      <c r="OAC80" s="68"/>
      <c r="OAD80" s="68"/>
      <c r="OAE80" s="68"/>
      <c r="OAF80" s="68"/>
      <c r="OAG80" s="68"/>
      <c r="OAH80" s="68"/>
      <c r="OAI80" s="68"/>
      <c r="OAJ80" s="68"/>
      <c r="OAK80" s="68"/>
      <c r="OAL80" s="68"/>
      <c r="OAM80" s="68"/>
      <c r="OAN80" s="68"/>
      <c r="OAO80" s="68"/>
      <c r="OAP80" s="68"/>
      <c r="OAQ80" s="68"/>
      <c r="OAR80" s="68"/>
      <c r="OAS80" s="68"/>
      <c r="OAT80" s="68"/>
      <c r="OAU80" s="68"/>
      <c r="OAV80" s="68"/>
      <c r="OAW80" s="68"/>
      <c r="OAX80" s="68"/>
      <c r="OAY80" s="68"/>
      <c r="OAZ80" s="68"/>
      <c r="OBA80" s="68"/>
      <c r="OBB80" s="68"/>
      <c r="OBC80" s="68"/>
      <c r="OBD80" s="68"/>
      <c r="OBE80" s="68"/>
      <c r="OBF80" s="68"/>
      <c r="OBG80" s="68"/>
      <c r="OBH80" s="68"/>
      <c r="OBI80" s="68"/>
      <c r="OBJ80" s="68"/>
      <c r="OBK80" s="68"/>
      <c r="OBL80" s="68"/>
      <c r="OBM80" s="68"/>
      <c r="OBN80" s="68"/>
      <c r="OBO80" s="68"/>
      <c r="OBP80" s="68"/>
      <c r="OBQ80" s="68"/>
      <c r="OBR80" s="68"/>
      <c r="OBS80" s="68"/>
      <c r="OBT80" s="68"/>
      <c r="OBU80" s="68"/>
      <c r="OBV80" s="68"/>
      <c r="OBW80" s="68"/>
      <c r="OBX80" s="68"/>
      <c r="OBY80" s="68"/>
      <c r="OBZ80" s="68"/>
      <c r="OCA80" s="68"/>
      <c r="OCB80" s="68"/>
      <c r="OCC80" s="68"/>
      <c r="OCD80" s="68"/>
      <c r="OCE80" s="68"/>
      <c r="OCF80" s="68"/>
      <c r="OCG80" s="68"/>
      <c r="OCH80" s="68"/>
      <c r="OCI80" s="68"/>
      <c r="OCJ80" s="68"/>
      <c r="OCK80" s="68"/>
      <c r="OCL80" s="68"/>
      <c r="OCM80" s="68"/>
      <c r="OCN80" s="68"/>
      <c r="OCO80" s="68"/>
      <c r="OCP80" s="68"/>
      <c r="OCQ80" s="68"/>
      <c r="OCR80" s="68"/>
      <c r="OCS80" s="68"/>
      <c r="OCT80" s="68"/>
      <c r="OCU80" s="68"/>
      <c r="OCV80" s="68"/>
      <c r="OCW80" s="68"/>
      <c r="OCX80" s="68"/>
      <c r="OCY80" s="68"/>
      <c r="OCZ80" s="68"/>
      <c r="ODA80" s="68"/>
      <c r="ODB80" s="68"/>
      <c r="ODC80" s="68"/>
      <c r="ODD80" s="68"/>
      <c r="ODE80" s="68"/>
      <c r="ODF80" s="68"/>
      <c r="ODG80" s="68"/>
      <c r="ODH80" s="68"/>
      <c r="ODI80" s="68"/>
      <c r="ODJ80" s="68"/>
      <c r="ODK80" s="68"/>
      <c r="ODL80" s="68"/>
      <c r="ODM80" s="68"/>
      <c r="ODN80" s="68"/>
      <c r="ODO80" s="68"/>
      <c r="ODP80" s="68"/>
      <c r="ODQ80" s="68"/>
      <c r="ODR80" s="68"/>
      <c r="ODS80" s="68"/>
      <c r="ODT80" s="68"/>
      <c r="ODU80" s="68"/>
      <c r="ODV80" s="68"/>
      <c r="ODW80" s="68"/>
      <c r="ODX80" s="68"/>
      <c r="ODY80" s="68"/>
      <c r="ODZ80" s="68"/>
      <c r="OEA80" s="68"/>
      <c r="OEB80" s="68"/>
      <c r="OEC80" s="68"/>
      <c r="OED80" s="68"/>
      <c r="OEE80" s="68"/>
      <c r="OEF80" s="68"/>
      <c r="OEG80" s="68"/>
      <c r="OEH80" s="68"/>
      <c r="OEI80" s="68"/>
      <c r="OEJ80" s="68"/>
      <c r="OEK80" s="68"/>
      <c r="OEL80" s="68"/>
      <c r="OEM80" s="68"/>
      <c r="OEN80" s="68"/>
      <c r="OEO80" s="68"/>
      <c r="OEP80" s="68"/>
      <c r="OEQ80" s="68"/>
      <c r="OER80" s="68"/>
      <c r="OES80" s="68"/>
      <c r="OET80" s="68"/>
      <c r="OEU80" s="68"/>
      <c r="OEV80" s="68"/>
      <c r="OEW80" s="68"/>
      <c r="OEX80" s="68"/>
      <c r="OEY80" s="68"/>
      <c r="OEZ80" s="68"/>
      <c r="OFA80" s="68"/>
      <c r="OFB80" s="68"/>
      <c r="OFC80" s="68"/>
      <c r="OFD80" s="68"/>
      <c r="OFE80" s="68"/>
      <c r="OFF80" s="68"/>
      <c r="OFG80" s="68"/>
      <c r="OFH80" s="68"/>
      <c r="OFI80" s="68"/>
      <c r="OFJ80" s="68"/>
      <c r="OFK80" s="68"/>
      <c r="OFL80" s="68"/>
      <c r="OFM80" s="68"/>
      <c r="OFN80" s="68"/>
      <c r="OFO80" s="68"/>
      <c r="OFP80" s="68"/>
      <c r="OFQ80" s="68"/>
      <c r="OFR80" s="68"/>
      <c r="OFS80" s="68"/>
      <c r="OFT80" s="68"/>
      <c r="OFU80" s="68"/>
      <c r="OFV80" s="68"/>
      <c r="OFW80" s="68"/>
      <c r="OFX80" s="68"/>
      <c r="OFY80" s="68"/>
      <c r="OFZ80" s="68"/>
      <c r="OGA80" s="68"/>
      <c r="OGB80" s="68"/>
      <c r="OGC80" s="68"/>
      <c r="OGD80" s="68"/>
      <c r="OGE80" s="68"/>
      <c r="OGF80" s="68"/>
      <c r="OGG80" s="68"/>
      <c r="OGH80" s="68"/>
      <c r="OGI80" s="68"/>
      <c r="OGJ80" s="68"/>
      <c r="OGK80" s="68"/>
      <c r="OGL80" s="68"/>
      <c r="OGM80" s="68"/>
      <c r="OGN80" s="68"/>
      <c r="OGO80" s="68"/>
      <c r="OGP80" s="68"/>
      <c r="OGQ80" s="68"/>
      <c r="OGR80" s="68"/>
      <c r="OGS80" s="68"/>
      <c r="OGT80" s="68"/>
      <c r="OGU80" s="68"/>
      <c r="OGV80" s="68"/>
      <c r="OGW80" s="68"/>
      <c r="OGX80" s="68"/>
      <c r="OGY80" s="68"/>
      <c r="OGZ80" s="68"/>
      <c r="OHA80" s="68"/>
      <c r="OHB80" s="68"/>
      <c r="OHC80" s="68"/>
      <c r="OHD80" s="68"/>
      <c r="OHE80" s="68"/>
      <c r="OHF80" s="68"/>
      <c r="OHG80" s="68"/>
      <c r="OHH80" s="68"/>
      <c r="OHI80" s="68"/>
      <c r="OHJ80" s="68"/>
      <c r="OHK80" s="68"/>
      <c r="OHL80" s="68"/>
      <c r="OHM80" s="68"/>
      <c r="OHN80" s="68"/>
      <c r="OHO80" s="68"/>
      <c r="OHP80" s="68"/>
      <c r="OHQ80" s="68"/>
      <c r="OHR80" s="68"/>
      <c r="OHS80" s="68"/>
      <c r="OHT80" s="68"/>
      <c r="OHU80" s="68"/>
      <c r="OHV80" s="68"/>
      <c r="OHW80" s="68"/>
      <c r="OHX80" s="68"/>
      <c r="OHY80" s="68"/>
      <c r="OHZ80" s="68"/>
      <c r="OIA80" s="68"/>
      <c r="OIB80" s="68"/>
      <c r="OIC80" s="68"/>
      <c r="OID80" s="68"/>
      <c r="OIE80" s="68"/>
      <c r="OIF80" s="68"/>
      <c r="OIG80" s="68"/>
      <c r="OIH80" s="68"/>
      <c r="OII80" s="68"/>
      <c r="OIJ80" s="68"/>
      <c r="OIK80" s="68"/>
      <c r="OIL80" s="68"/>
      <c r="OIM80" s="68"/>
      <c r="OIN80" s="68"/>
      <c r="OIO80" s="68"/>
      <c r="OIP80" s="68"/>
      <c r="OIQ80" s="68"/>
      <c r="OIR80" s="68"/>
      <c r="OIS80" s="68"/>
      <c r="OIT80" s="68"/>
      <c r="OIU80" s="68"/>
      <c r="OIV80" s="68"/>
      <c r="OIW80" s="68"/>
      <c r="OIX80" s="68"/>
      <c r="OIY80" s="68"/>
      <c r="OIZ80" s="68"/>
      <c r="OJA80" s="68"/>
      <c r="OJB80" s="68"/>
      <c r="OJC80" s="68"/>
      <c r="OJD80" s="68"/>
      <c r="OJE80" s="68"/>
      <c r="OJF80" s="68"/>
      <c r="OJG80" s="68"/>
      <c r="OJH80" s="68"/>
      <c r="OJI80" s="68"/>
      <c r="OJJ80" s="68"/>
      <c r="OJK80" s="68"/>
      <c r="OJL80" s="68"/>
      <c r="OJM80" s="68"/>
      <c r="OJN80" s="68"/>
      <c r="OJO80" s="68"/>
      <c r="OJP80" s="68"/>
      <c r="OJQ80" s="68"/>
      <c r="OJR80" s="68"/>
      <c r="OJS80" s="68"/>
      <c r="OJT80" s="68"/>
      <c r="OJU80" s="68"/>
      <c r="OJV80" s="68"/>
      <c r="OJW80" s="68"/>
      <c r="OJX80" s="68"/>
      <c r="OJY80" s="68"/>
      <c r="OJZ80" s="68"/>
      <c r="OKA80" s="68"/>
      <c r="OKB80" s="68"/>
      <c r="OKC80" s="68"/>
      <c r="OKD80" s="68"/>
      <c r="OKE80" s="68"/>
      <c r="OKF80" s="68"/>
      <c r="OKG80" s="68"/>
      <c r="OKH80" s="68"/>
      <c r="OKI80" s="68"/>
      <c r="OKJ80" s="68"/>
      <c r="OKK80" s="68"/>
      <c r="OKL80" s="68"/>
      <c r="OKM80" s="68"/>
      <c r="OKN80" s="68"/>
      <c r="OKO80" s="68"/>
      <c r="OKP80" s="68"/>
      <c r="OKQ80" s="68"/>
      <c r="OKR80" s="68"/>
      <c r="OKS80" s="68"/>
      <c r="OKT80" s="68"/>
      <c r="OKU80" s="68"/>
      <c r="OKV80" s="68"/>
      <c r="OKW80" s="68"/>
      <c r="OKX80" s="68"/>
      <c r="OKY80" s="68"/>
      <c r="OKZ80" s="68"/>
      <c r="OLA80" s="68"/>
      <c r="OLB80" s="68"/>
      <c r="OLC80" s="68"/>
      <c r="OLD80" s="68"/>
      <c r="OLE80" s="68"/>
      <c r="OLF80" s="68"/>
      <c r="OLG80" s="68"/>
      <c r="OLH80" s="68"/>
      <c r="OLI80" s="68"/>
      <c r="OLJ80" s="68"/>
      <c r="OLK80" s="68"/>
      <c r="OLL80" s="68"/>
      <c r="OLM80" s="68"/>
      <c r="OLN80" s="68"/>
      <c r="OLO80" s="68"/>
      <c r="OLP80" s="68"/>
      <c r="OLQ80" s="68"/>
      <c r="OLR80" s="68"/>
      <c r="OLS80" s="68"/>
      <c r="OLT80" s="68"/>
      <c r="OLU80" s="68"/>
      <c r="OLV80" s="68"/>
      <c r="OLW80" s="68"/>
      <c r="OLX80" s="68"/>
      <c r="OLY80" s="68"/>
      <c r="OLZ80" s="68"/>
      <c r="OMA80" s="68"/>
      <c r="OMB80" s="68"/>
      <c r="OMC80" s="68"/>
      <c r="OMD80" s="68"/>
      <c r="OME80" s="68"/>
      <c r="OMF80" s="68"/>
      <c r="OMG80" s="68"/>
      <c r="OMH80" s="68"/>
      <c r="OMI80" s="68"/>
      <c r="OMJ80" s="68"/>
      <c r="OMK80" s="68"/>
      <c r="OML80" s="68"/>
      <c r="OMM80" s="68"/>
      <c r="OMN80" s="68"/>
      <c r="OMO80" s="68"/>
      <c r="OMP80" s="68"/>
      <c r="OMQ80" s="68"/>
      <c r="OMR80" s="68"/>
      <c r="OMS80" s="68"/>
      <c r="OMT80" s="68"/>
      <c r="OMU80" s="68"/>
      <c r="OMV80" s="68"/>
      <c r="OMW80" s="68"/>
      <c r="OMX80" s="68"/>
      <c r="OMY80" s="68"/>
      <c r="OMZ80" s="68"/>
      <c r="ONA80" s="68"/>
      <c r="ONB80" s="68"/>
      <c r="ONC80" s="68"/>
      <c r="OND80" s="68"/>
      <c r="ONE80" s="68"/>
      <c r="ONF80" s="68"/>
      <c r="ONG80" s="68"/>
      <c r="ONH80" s="68"/>
      <c r="ONI80" s="68"/>
      <c r="ONJ80" s="68"/>
      <c r="ONK80" s="68"/>
      <c r="ONL80" s="68"/>
      <c r="ONM80" s="68"/>
      <c r="ONN80" s="68"/>
      <c r="ONO80" s="68"/>
      <c r="ONP80" s="68"/>
      <c r="ONQ80" s="68"/>
      <c r="ONR80" s="68"/>
      <c r="ONS80" s="68"/>
      <c r="ONT80" s="68"/>
      <c r="ONU80" s="68"/>
      <c r="ONV80" s="68"/>
      <c r="ONW80" s="68"/>
      <c r="ONX80" s="68"/>
      <c r="ONY80" s="68"/>
      <c r="ONZ80" s="68"/>
      <c r="OOA80" s="68"/>
      <c r="OOB80" s="68"/>
      <c r="OOC80" s="68"/>
      <c r="OOD80" s="68"/>
      <c r="OOE80" s="68"/>
      <c r="OOF80" s="68"/>
      <c r="OOG80" s="68"/>
      <c r="OOH80" s="68"/>
      <c r="OOI80" s="68"/>
      <c r="OOJ80" s="68"/>
      <c r="OOK80" s="68"/>
      <c r="OOL80" s="68"/>
      <c r="OOM80" s="68"/>
      <c r="OON80" s="68"/>
      <c r="OOO80" s="68"/>
      <c r="OOP80" s="68"/>
      <c r="OOQ80" s="68"/>
      <c r="OOR80" s="68"/>
      <c r="OOS80" s="68"/>
      <c r="OOT80" s="68"/>
      <c r="OOU80" s="68"/>
      <c r="OOV80" s="68"/>
      <c r="OOW80" s="68"/>
      <c r="OOX80" s="68"/>
      <c r="OOY80" s="68"/>
      <c r="OOZ80" s="68"/>
      <c r="OPA80" s="68"/>
      <c r="OPB80" s="68"/>
      <c r="OPC80" s="68"/>
      <c r="OPD80" s="68"/>
      <c r="OPE80" s="68"/>
      <c r="OPF80" s="68"/>
      <c r="OPG80" s="68"/>
      <c r="OPH80" s="68"/>
      <c r="OPI80" s="68"/>
      <c r="OPJ80" s="68"/>
      <c r="OPK80" s="68"/>
      <c r="OPL80" s="68"/>
      <c r="OPM80" s="68"/>
      <c r="OPN80" s="68"/>
      <c r="OPO80" s="68"/>
      <c r="OPP80" s="68"/>
      <c r="OPQ80" s="68"/>
      <c r="OPR80" s="68"/>
      <c r="OPS80" s="68"/>
      <c r="OPT80" s="68"/>
      <c r="OPU80" s="68"/>
      <c r="OPV80" s="68"/>
      <c r="OPW80" s="68"/>
      <c r="OPX80" s="68"/>
      <c r="OPY80" s="68"/>
      <c r="OPZ80" s="68"/>
      <c r="OQA80" s="68"/>
      <c r="OQB80" s="68"/>
      <c r="OQC80" s="68"/>
      <c r="OQD80" s="68"/>
      <c r="OQE80" s="68"/>
      <c r="OQF80" s="68"/>
      <c r="OQG80" s="68"/>
      <c r="OQH80" s="68"/>
      <c r="OQI80" s="68"/>
      <c r="OQJ80" s="68"/>
      <c r="OQK80" s="68"/>
      <c r="OQL80" s="68"/>
      <c r="OQM80" s="68"/>
      <c r="OQN80" s="68"/>
      <c r="OQO80" s="68"/>
      <c r="OQP80" s="68"/>
      <c r="OQQ80" s="68"/>
      <c r="OQR80" s="68"/>
      <c r="OQS80" s="68"/>
      <c r="OQT80" s="68"/>
      <c r="OQU80" s="68"/>
      <c r="OQV80" s="68"/>
      <c r="OQW80" s="68"/>
      <c r="OQX80" s="68"/>
      <c r="OQY80" s="68"/>
      <c r="OQZ80" s="68"/>
      <c r="ORA80" s="68"/>
      <c r="ORB80" s="68"/>
      <c r="ORC80" s="68"/>
      <c r="ORD80" s="68"/>
      <c r="ORE80" s="68"/>
      <c r="ORF80" s="68"/>
      <c r="ORG80" s="68"/>
      <c r="ORH80" s="68"/>
      <c r="ORI80" s="68"/>
      <c r="ORJ80" s="68"/>
      <c r="ORK80" s="68"/>
      <c r="ORL80" s="68"/>
      <c r="ORM80" s="68"/>
      <c r="ORN80" s="68"/>
      <c r="ORO80" s="68"/>
      <c r="ORP80" s="68"/>
      <c r="ORQ80" s="68"/>
      <c r="ORR80" s="68"/>
      <c r="ORS80" s="68"/>
      <c r="ORT80" s="68"/>
      <c r="ORU80" s="68"/>
      <c r="ORV80" s="68"/>
      <c r="ORW80" s="68"/>
      <c r="ORX80" s="68"/>
      <c r="ORY80" s="68"/>
      <c r="ORZ80" s="68"/>
      <c r="OSA80" s="68"/>
      <c r="OSB80" s="68"/>
      <c r="OSC80" s="68"/>
      <c r="OSD80" s="68"/>
      <c r="OSE80" s="68"/>
      <c r="OSF80" s="68"/>
      <c r="OSG80" s="68"/>
      <c r="OSH80" s="68"/>
      <c r="OSI80" s="68"/>
      <c r="OSJ80" s="68"/>
      <c r="OSK80" s="68"/>
      <c r="OSL80" s="68"/>
      <c r="OSM80" s="68"/>
      <c r="OSN80" s="68"/>
      <c r="OSO80" s="68"/>
      <c r="OSP80" s="68"/>
      <c r="OSQ80" s="68"/>
      <c r="OSR80" s="68"/>
      <c r="OSS80" s="68"/>
      <c r="OST80" s="68"/>
      <c r="OSU80" s="68"/>
      <c r="OSV80" s="68"/>
      <c r="OSW80" s="68"/>
      <c r="OSX80" s="68"/>
      <c r="OSY80" s="68"/>
      <c r="OSZ80" s="68"/>
      <c r="OTA80" s="68"/>
      <c r="OTB80" s="68"/>
      <c r="OTC80" s="68"/>
      <c r="OTD80" s="68"/>
      <c r="OTE80" s="68"/>
      <c r="OTF80" s="68"/>
      <c r="OTG80" s="68"/>
      <c r="OTH80" s="68"/>
      <c r="OTI80" s="68"/>
      <c r="OTJ80" s="68"/>
      <c r="OTK80" s="68"/>
      <c r="OTL80" s="68"/>
      <c r="OTM80" s="68"/>
      <c r="OTN80" s="68"/>
      <c r="OTO80" s="68"/>
      <c r="OTP80" s="68"/>
      <c r="OTQ80" s="68"/>
      <c r="OTR80" s="68"/>
      <c r="OTS80" s="68"/>
      <c r="OTT80" s="68"/>
      <c r="OTU80" s="68"/>
      <c r="OTV80" s="68"/>
      <c r="OTW80" s="68"/>
      <c r="OTX80" s="68"/>
      <c r="OTY80" s="68"/>
      <c r="OTZ80" s="68"/>
      <c r="OUA80" s="68"/>
      <c r="OUB80" s="68"/>
      <c r="OUC80" s="68"/>
      <c r="OUD80" s="68"/>
      <c r="OUE80" s="68"/>
      <c r="OUF80" s="68"/>
      <c r="OUG80" s="68"/>
      <c r="OUH80" s="68"/>
      <c r="OUI80" s="68"/>
      <c r="OUJ80" s="68"/>
      <c r="OUK80" s="68"/>
      <c r="OUL80" s="68"/>
      <c r="OUM80" s="68"/>
      <c r="OUN80" s="68"/>
      <c r="OUO80" s="68"/>
      <c r="OUP80" s="68"/>
      <c r="OUQ80" s="68"/>
      <c r="OUR80" s="68"/>
      <c r="OUS80" s="68"/>
      <c r="OUT80" s="68"/>
      <c r="OUU80" s="68"/>
      <c r="OUV80" s="68"/>
      <c r="OUW80" s="68"/>
      <c r="OUX80" s="68"/>
      <c r="OUY80" s="68"/>
      <c r="OUZ80" s="68"/>
      <c r="OVA80" s="68"/>
      <c r="OVB80" s="68"/>
      <c r="OVC80" s="68"/>
      <c r="OVD80" s="68"/>
      <c r="OVE80" s="68"/>
      <c r="OVF80" s="68"/>
      <c r="OVG80" s="68"/>
      <c r="OVH80" s="68"/>
      <c r="OVI80" s="68"/>
      <c r="OVJ80" s="68"/>
      <c r="OVK80" s="68"/>
      <c r="OVL80" s="68"/>
      <c r="OVM80" s="68"/>
      <c r="OVN80" s="68"/>
      <c r="OVO80" s="68"/>
      <c r="OVP80" s="68"/>
      <c r="OVQ80" s="68"/>
      <c r="OVR80" s="68"/>
      <c r="OVS80" s="68"/>
      <c r="OVT80" s="68"/>
      <c r="OVU80" s="68"/>
      <c r="OVV80" s="68"/>
      <c r="OVW80" s="68"/>
      <c r="OVX80" s="68"/>
      <c r="OVY80" s="68"/>
      <c r="OVZ80" s="68"/>
      <c r="OWA80" s="68"/>
      <c r="OWB80" s="68"/>
      <c r="OWC80" s="68"/>
      <c r="OWD80" s="68"/>
      <c r="OWE80" s="68"/>
      <c r="OWF80" s="68"/>
      <c r="OWG80" s="68"/>
      <c r="OWH80" s="68"/>
      <c r="OWI80" s="68"/>
      <c r="OWJ80" s="68"/>
      <c r="OWK80" s="68"/>
      <c r="OWL80" s="68"/>
      <c r="OWM80" s="68"/>
      <c r="OWN80" s="68"/>
      <c r="OWO80" s="68"/>
      <c r="OWP80" s="68"/>
      <c r="OWQ80" s="68"/>
      <c r="OWR80" s="68"/>
      <c r="OWS80" s="68"/>
      <c r="OWT80" s="68"/>
      <c r="OWU80" s="68"/>
      <c r="OWV80" s="68"/>
      <c r="OWW80" s="68"/>
      <c r="OWX80" s="68"/>
      <c r="OWY80" s="68"/>
      <c r="OWZ80" s="68"/>
      <c r="OXA80" s="68"/>
      <c r="OXB80" s="68"/>
      <c r="OXC80" s="68"/>
      <c r="OXD80" s="68"/>
      <c r="OXE80" s="68"/>
      <c r="OXF80" s="68"/>
      <c r="OXG80" s="68"/>
      <c r="OXH80" s="68"/>
      <c r="OXI80" s="68"/>
      <c r="OXJ80" s="68"/>
      <c r="OXK80" s="68"/>
      <c r="OXL80" s="68"/>
      <c r="OXM80" s="68"/>
      <c r="OXN80" s="68"/>
      <c r="OXO80" s="68"/>
      <c r="OXP80" s="68"/>
      <c r="OXQ80" s="68"/>
      <c r="OXR80" s="68"/>
      <c r="OXS80" s="68"/>
      <c r="OXT80" s="68"/>
      <c r="OXU80" s="68"/>
      <c r="OXV80" s="68"/>
      <c r="OXW80" s="68"/>
      <c r="OXX80" s="68"/>
      <c r="OXY80" s="68"/>
      <c r="OXZ80" s="68"/>
      <c r="OYA80" s="68"/>
      <c r="OYB80" s="68"/>
      <c r="OYC80" s="68"/>
      <c r="OYD80" s="68"/>
      <c r="OYE80" s="68"/>
      <c r="OYF80" s="68"/>
      <c r="OYG80" s="68"/>
      <c r="OYH80" s="68"/>
      <c r="OYI80" s="68"/>
      <c r="OYJ80" s="68"/>
      <c r="OYK80" s="68"/>
      <c r="OYL80" s="68"/>
      <c r="OYM80" s="68"/>
      <c r="OYN80" s="68"/>
      <c r="OYO80" s="68"/>
      <c r="OYP80" s="68"/>
      <c r="OYQ80" s="68"/>
      <c r="OYR80" s="68"/>
      <c r="OYS80" s="68"/>
      <c r="OYT80" s="68"/>
      <c r="OYU80" s="68"/>
      <c r="OYV80" s="68"/>
      <c r="OYW80" s="68"/>
      <c r="OYX80" s="68"/>
      <c r="OYY80" s="68"/>
      <c r="OYZ80" s="68"/>
      <c r="OZA80" s="68"/>
      <c r="OZB80" s="68"/>
      <c r="OZC80" s="68"/>
      <c r="OZD80" s="68"/>
      <c r="OZE80" s="68"/>
      <c r="OZF80" s="68"/>
      <c r="OZG80" s="68"/>
      <c r="OZH80" s="68"/>
      <c r="OZI80" s="68"/>
      <c r="OZJ80" s="68"/>
      <c r="OZK80" s="68"/>
      <c r="OZL80" s="68"/>
      <c r="OZM80" s="68"/>
      <c r="OZN80" s="68"/>
      <c r="OZO80" s="68"/>
      <c r="OZP80" s="68"/>
      <c r="OZQ80" s="68"/>
      <c r="OZR80" s="68"/>
      <c r="OZS80" s="68"/>
      <c r="OZT80" s="68"/>
      <c r="OZU80" s="68"/>
      <c r="OZV80" s="68"/>
      <c r="OZW80" s="68"/>
      <c r="OZX80" s="68"/>
      <c r="OZY80" s="68"/>
      <c r="OZZ80" s="68"/>
      <c r="PAA80" s="68"/>
      <c r="PAB80" s="68"/>
      <c r="PAC80" s="68"/>
      <c r="PAD80" s="68"/>
      <c r="PAE80" s="68"/>
      <c r="PAF80" s="68"/>
      <c r="PAG80" s="68"/>
      <c r="PAH80" s="68"/>
      <c r="PAI80" s="68"/>
      <c r="PAJ80" s="68"/>
      <c r="PAK80" s="68"/>
      <c r="PAL80" s="68"/>
      <c r="PAM80" s="68"/>
      <c r="PAN80" s="68"/>
      <c r="PAO80" s="68"/>
      <c r="PAP80" s="68"/>
      <c r="PAQ80" s="68"/>
      <c r="PAR80" s="68"/>
      <c r="PAS80" s="68"/>
      <c r="PAT80" s="68"/>
      <c r="PAU80" s="68"/>
      <c r="PAV80" s="68"/>
      <c r="PAW80" s="68"/>
      <c r="PAX80" s="68"/>
      <c r="PAY80" s="68"/>
      <c r="PAZ80" s="68"/>
      <c r="PBA80" s="68"/>
      <c r="PBB80" s="68"/>
      <c r="PBC80" s="68"/>
      <c r="PBD80" s="68"/>
      <c r="PBE80" s="68"/>
      <c r="PBF80" s="68"/>
      <c r="PBG80" s="68"/>
      <c r="PBH80" s="68"/>
      <c r="PBI80" s="68"/>
      <c r="PBJ80" s="68"/>
      <c r="PBK80" s="68"/>
      <c r="PBL80" s="68"/>
      <c r="PBM80" s="68"/>
      <c r="PBN80" s="68"/>
      <c r="PBO80" s="68"/>
      <c r="PBP80" s="68"/>
      <c r="PBQ80" s="68"/>
      <c r="PBR80" s="68"/>
      <c r="PBS80" s="68"/>
      <c r="PBT80" s="68"/>
      <c r="PBU80" s="68"/>
      <c r="PBV80" s="68"/>
      <c r="PBW80" s="68"/>
      <c r="PBX80" s="68"/>
      <c r="PBY80" s="68"/>
      <c r="PBZ80" s="68"/>
      <c r="PCA80" s="68"/>
      <c r="PCB80" s="68"/>
      <c r="PCC80" s="68"/>
      <c r="PCD80" s="68"/>
      <c r="PCE80" s="68"/>
      <c r="PCF80" s="68"/>
      <c r="PCG80" s="68"/>
      <c r="PCH80" s="68"/>
      <c r="PCI80" s="68"/>
      <c r="PCJ80" s="68"/>
      <c r="PCK80" s="68"/>
      <c r="PCL80" s="68"/>
      <c r="PCM80" s="68"/>
      <c r="PCN80" s="68"/>
      <c r="PCO80" s="68"/>
      <c r="PCP80" s="68"/>
      <c r="PCQ80" s="68"/>
      <c r="PCR80" s="68"/>
      <c r="PCS80" s="68"/>
      <c r="PCT80" s="68"/>
      <c r="PCU80" s="68"/>
      <c r="PCV80" s="68"/>
      <c r="PCW80" s="68"/>
      <c r="PCX80" s="68"/>
      <c r="PCY80" s="68"/>
      <c r="PCZ80" s="68"/>
      <c r="PDA80" s="68"/>
      <c r="PDB80" s="68"/>
      <c r="PDC80" s="68"/>
      <c r="PDD80" s="68"/>
      <c r="PDE80" s="68"/>
      <c r="PDF80" s="68"/>
      <c r="PDG80" s="68"/>
      <c r="PDH80" s="68"/>
      <c r="PDI80" s="68"/>
      <c r="PDJ80" s="68"/>
      <c r="PDK80" s="68"/>
      <c r="PDL80" s="68"/>
      <c r="PDM80" s="68"/>
      <c r="PDN80" s="68"/>
      <c r="PDO80" s="68"/>
      <c r="PDP80" s="68"/>
      <c r="PDQ80" s="68"/>
      <c r="PDR80" s="68"/>
      <c r="PDS80" s="68"/>
      <c r="PDT80" s="68"/>
      <c r="PDU80" s="68"/>
      <c r="PDV80" s="68"/>
      <c r="PDW80" s="68"/>
      <c r="PDX80" s="68"/>
      <c r="PDY80" s="68"/>
      <c r="PDZ80" s="68"/>
      <c r="PEA80" s="68"/>
      <c r="PEB80" s="68"/>
      <c r="PEC80" s="68"/>
      <c r="PED80" s="68"/>
      <c r="PEE80" s="68"/>
      <c r="PEF80" s="68"/>
      <c r="PEG80" s="68"/>
      <c r="PEH80" s="68"/>
      <c r="PEI80" s="68"/>
      <c r="PEJ80" s="68"/>
      <c r="PEK80" s="68"/>
      <c r="PEL80" s="68"/>
      <c r="PEM80" s="68"/>
      <c r="PEN80" s="68"/>
      <c r="PEO80" s="68"/>
      <c r="PEP80" s="68"/>
      <c r="PEQ80" s="68"/>
      <c r="PER80" s="68"/>
      <c r="PES80" s="68"/>
      <c r="PET80" s="68"/>
      <c r="PEU80" s="68"/>
      <c r="PEV80" s="68"/>
      <c r="PEW80" s="68"/>
      <c r="PEX80" s="68"/>
      <c r="PEY80" s="68"/>
      <c r="PEZ80" s="68"/>
      <c r="PFA80" s="68"/>
      <c r="PFB80" s="68"/>
      <c r="PFC80" s="68"/>
      <c r="PFD80" s="68"/>
      <c r="PFE80" s="68"/>
      <c r="PFF80" s="68"/>
      <c r="PFG80" s="68"/>
      <c r="PFH80" s="68"/>
      <c r="PFI80" s="68"/>
      <c r="PFJ80" s="68"/>
      <c r="PFK80" s="68"/>
      <c r="PFL80" s="68"/>
      <c r="PFM80" s="68"/>
      <c r="PFN80" s="68"/>
      <c r="PFO80" s="68"/>
      <c r="PFP80" s="68"/>
      <c r="PFQ80" s="68"/>
      <c r="PFR80" s="68"/>
      <c r="PFS80" s="68"/>
      <c r="PFT80" s="68"/>
      <c r="PFU80" s="68"/>
      <c r="PFV80" s="68"/>
      <c r="PFW80" s="68"/>
      <c r="PFX80" s="68"/>
      <c r="PFY80" s="68"/>
      <c r="PFZ80" s="68"/>
      <c r="PGA80" s="68"/>
      <c r="PGB80" s="68"/>
      <c r="PGC80" s="68"/>
      <c r="PGD80" s="68"/>
      <c r="PGE80" s="68"/>
      <c r="PGF80" s="68"/>
      <c r="PGG80" s="68"/>
      <c r="PGH80" s="68"/>
      <c r="PGI80" s="68"/>
      <c r="PGJ80" s="68"/>
      <c r="PGK80" s="68"/>
      <c r="PGL80" s="68"/>
      <c r="PGM80" s="68"/>
      <c r="PGN80" s="68"/>
      <c r="PGO80" s="68"/>
      <c r="PGP80" s="68"/>
      <c r="PGQ80" s="68"/>
      <c r="PGR80" s="68"/>
      <c r="PGS80" s="68"/>
      <c r="PGT80" s="68"/>
      <c r="PGU80" s="68"/>
      <c r="PGV80" s="68"/>
      <c r="PGW80" s="68"/>
      <c r="PGX80" s="68"/>
      <c r="PGY80" s="68"/>
      <c r="PGZ80" s="68"/>
      <c r="PHA80" s="68"/>
      <c r="PHB80" s="68"/>
      <c r="PHC80" s="68"/>
      <c r="PHD80" s="68"/>
      <c r="PHE80" s="68"/>
      <c r="PHF80" s="68"/>
      <c r="PHG80" s="68"/>
      <c r="PHH80" s="68"/>
      <c r="PHI80" s="68"/>
      <c r="PHJ80" s="68"/>
      <c r="PHK80" s="68"/>
      <c r="PHL80" s="68"/>
      <c r="PHM80" s="68"/>
      <c r="PHN80" s="68"/>
      <c r="PHO80" s="68"/>
      <c r="PHP80" s="68"/>
      <c r="PHQ80" s="68"/>
      <c r="PHR80" s="68"/>
      <c r="PHS80" s="68"/>
      <c r="PHT80" s="68"/>
      <c r="PHU80" s="68"/>
      <c r="PHV80" s="68"/>
      <c r="PHW80" s="68"/>
      <c r="PHX80" s="68"/>
      <c r="PHY80" s="68"/>
      <c r="PHZ80" s="68"/>
      <c r="PIA80" s="68"/>
      <c r="PIB80" s="68"/>
      <c r="PIC80" s="68"/>
      <c r="PID80" s="68"/>
      <c r="PIE80" s="68"/>
      <c r="PIF80" s="68"/>
      <c r="PIG80" s="68"/>
      <c r="PIH80" s="68"/>
      <c r="PII80" s="68"/>
      <c r="PIJ80" s="68"/>
      <c r="PIK80" s="68"/>
      <c r="PIL80" s="68"/>
      <c r="PIM80" s="68"/>
      <c r="PIN80" s="68"/>
      <c r="PIO80" s="68"/>
      <c r="PIP80" s="68"/>
      <c r="PIQ80" s="68"/>
      <c r="PIR80" s="68"/>
      <c r="PIS80" s="68"/>
      <c r="PIT80" s="68"/>
      <c r="PIU80" s="68"/>
      <c r="PIV80" s="68"/>
      <c r="PIW80" s="68"/>
      <c r="PIX80" s="68"/>
      <c r="PIY80" s="68"/>
      <c r="PIZ80" s="68"/>
      <c r="PJA80" s="68"/>
      <c r="PJB80" s="68"/>
      <c r="PJC80" s="68"/>
      <c r="PJD80" s="68"/>
      <c r="PJE80" s="68"/>
      <c r="PJF80" s="68"/>
      <c r="PJG80" s="68"/>
      <c r="PJH80" s="68"/>
      <c r="PJI80" s="68"/>
      <c r="PJJ80" s="68"/>
      <c r="PJK80" s="68"/>
      <c r="PJL80" s="68"/>
      <c r="PJM80" s="68"/>
      <c r="PJN80" s="68"/>
      <c r="PJO80" s="68"/>
      <c r="PJP80" s="68"/>
      <c r="PJQ80" s="68"/>
      <c r="PJR80" s="68"/>
      <c r="PJS80" s="68"/>
      <c r="PJT80" s="68"/>
      <c r="PJU80" s="68"/>
      <c r="PJV80" s="68"/>
      <c r="PJW80" s="68"/>
      <c r="PJX80" s="68"/>
      <c r="PJY80" s="68"/>
      <c r="PJZ80" s="68"/>
      <c r="PKA80" s="68"/>
      <c r="PKB80" s="68"/>
      <c r="PKC80" s="68"/>
      <c r="PKD80" s="68"/>
      <c r="PKE80" s="68"/>
      <c r="PKF80" s="68"/>
      <c r="PKG80" s="68"/>
      <c r="PKH80" s="68"/>
      <c r="PKI80" s="68"/>
      <c r="PKJ80" s="68"/>
      <c r="PKK80" s="68"/>
      <c r="PKL80" s="68"/>
      <c r="PKM80" s="68"/>
      <c r="PKN80" s="68"/>
      <c r="PKO80" s="68"/>
      <c r="PKP80" s="68"/>
      <c r="PKQ80" s="68"/>
      <c r="PKR80" s="68"/>
      <c r="PKS80" s="68"/>
      <c r="PKT80" s="68"/>
      <c r="PKU80" s="68"/>
      <c r="PKV80" s="68"/>
      <c r="PKW80" s="68"/>
      <c r="PKX80" s="68"/>
      <c r="PKY80" s="68"/>
      <c r="PKZ80" s="68"/>
      <c r="PLA80" s="68"/>
      <c r="PLB80" s="68"/>
      <c r="PLC80" s="68"/>
      <c r="PLD80" s="68"/>
      <c r="PLE80" s="68"/>
      <c r="PLF80" s="68"/>
      <c r="PLG80" s="68"/>
      <c r="PLH80" s="68"/>
      <c r="PLI80" s="68"/>
      <c r="PLJ80" s="68"/>
      <c r="PLK80" s="68"/>
      <c r="PLL80" s="68"/>
      <c r="PLM80" s="68"/>
      <c r="PLN80" s="68"/>
      <c r="PLO80" s="68"/>
      <c r="PLP80" s="68"/>
      <c r="PLQ80" s="68"/>
      <c r="PLR80" s="68"/>
      <c r="PLS80" s="68"/>
      <c r="PLT80" s="68"/>
      <c r="PLU80" s="68"/>
      <c r="PLV80" s="68"/>
      <c r="PLW80" s="68"/>
      <c r="PLX80" s="68"/>
      <c r="PLY80" s="68"/>
      <c r="PLZ80" s="68"/>
      <c r="PMA80" s="68"/>
      <c r="PMB80" s="68"/>
      <c r="PMC80" s="68"/>
      <c r="PMD80" s="68"/>
      <c r="PME80" s="68"/>
      <c r="PMF80" s="68"/>
      <c r="PMG80" s="68"/>
      <c r="PMH80" s="68"/>
      <c r="PMI80" s="68"/>
      <c r="PMJ80" s="68"/>
      <c r="PMK80" s="68"/>
      <c r="PML80" s="68"/>
      <c r="PMM80" s="68"/>
      <c r="PMN80" s="68"/>
      <c r="PMO80" s="68"/>
      <c r="PMP80" s="68"/>
      <c r="PMQ80" s="68"/>
      <c r="PMR80" s="68"/>
      <c r="PMS80" s="68"/>
      <c r="PMT80" s="68"/>
      <c r="PMU80" s="68"/>
      <c r="PMV80" s="68"/>
      <c r="PMW80" s="68"/>
      <c r="PMX80" s="68"/>
      <c r="PMY80" s="68"/>
      <c r="PMZ80" s="68"/>
      <c r="PNA80" s="68"/>
      <c r="PNB80" s="68"/>
      <c r="PNC80" s="68"/>
      <c r="PND80" s="68"/>
      <c r="PNE80" s="68"/>
      <c r="PNF80" s="68"/>
      <c r="PNG80" s="68"/>
      <c r="PNH80" s="68"/>
      <c r="PNI80" s="68"/>
      <c r="PNJ80" s="68"/>
      <c r="PNK80" s="68"/>
      <c r="PNL80" s="68"/>
      <c r="PNM80" s="68"/>
      <c r="PNN80" s="68"/>
      <c r="PNO80" s="68"/>
      <c r="PNP80" s="68"/>
      <c r="PNQ80" s="68"/>
      <c r="PNR80" s="68"/>
      <c r="PNS80" s="68"/>
      <c r="PNT80" s="68"/>
      <c r="PNU80" s="68"/>
      <c r="PNV80" s="68"/>
      <c r="PNW80" s="68"/>
      <c r="PNX80" s="68"/>
      <c r="PNY80" s="68"/>
      <c r="PNZ80" s="68"/>
      <c r="POA80" s="68"/>
      <c r="POB80" s="68"/>
      <c r="POC80" s="68"/>
      <c r="POD80" s="68"/>
      <c r="POE80" s="68"/>
      <c r="POF80" s="68"/>
      <c r="POG80" s="68"/>
      <c r="POH80" s="68"/>
      <c r="POI80" s="68"/>
      <c r="POJ80" s="68"/>
      <c r="POK80" s="68"/>
      <c r="POL80" s="68"/>
      <c r="POM80" s="68"/>
      <c r="PON80" s="68"/>
      <c r="POO80" s="68"/>
      <c r="POP80" s="68"/>
      <c r="POQ80" s="68"/>
      <c r="POR80" s="68"/>
      <c r="POS80" s="68"/>
      <c r="POT80" s="68"/>
      <c r="POU80" s="68"/>
      <c r="POV80" s="68"/>
      <c r="POW80" s="68"/>
      <c r="POX80" s="68"/>
      <c r="POY80" s="68"/>
      <c r="POZ80" s="68"/>
      <c r="PPA80" s="68"/>
      <c r="PPB80" s="68"/>
      <c r="PPC80" s="68"/>
      <c r="PPD80" s="68"/>
      <c r="PPE80" s="68"/>
      <c r="PPF80" s="68"/>
      <c r="PPG80" s="68"/>
      <c r="PPH80" s="68"/>
      <c r="PPI80" s="68"/>
      <c r="PPJ80" s="68"/>
      <c r="PPK80" s="68"/>
      <c r="PPL80" s="68"/>
      <c r="PPM80" s="68"/>
      <c r="PPN80" s="68"/>
      <c r="PPO80" s="68"/>
      <c r="PPP80" s="68"/>
      <c r="PPQ80" s="68"/>
      <c r="PPR80" s="68"/>
      <c r="PPS80" s="68"/>
      <c r="PPT80" s="68"/>
      <c r="PPU80" s="68"/>
      <c r="PPV80" s="68"/>
      <c r="PPW80" s="68"/>
      <c r="PPX80" s="68"/>
      <c r="PPY80" s="68"/>
      <c r="PPZ80" s="68"/>
      <c r="PQA80" s="68"/>
      <c r="PQB80" s="68"/>
      <c r="PQC80" s="68"/>
      <c r="PQD80" s="68"/>
      <c r="PQE80" s="68"/>
      <c r="PQF80" s="68"/>
      <c r="PQG80" s="68"/>
      <c r="PQH80" s="68"/>
      <c r="PQI80" s="68"/>
      <c r="PQJ80" s="68"/>
      <c r="PQK80" s="68"/>
      <c r="PQL80" s="68"/>
      <c r="PQM80" s="68"/>
      <c r="PQN80" s="68"/>
      <c r="PQO80" s="68"/>
      <c r="PQP80" s="68"/>
      <c r="PQQ80" s="68"/>
      <c r="PQR80" s="68"/>
      <c r="PQS80" s="68"/>
      <c r="PQT80" s="68"/>
      <c r="PQU80" s="68"/>
      <c r="PQV80" s="68"/>
      <c r="PQW80" s="68"/>
      <c r="PQX80" s="68"/>
      <c r="PQY80" s="68"/>
      <c r="PQZ80" s="68"/>
      <c r="PRA80" s="68"/>
      <c r="PRB80" s="68"/>
      <c r="PRC80" s="68"/>
      <c r="PRD80" s="68"/>
      <c r="PRE80" s="68"/>
      <c r="PRF80" s="68"/>
      <c r="PRG80" s="68"/>
      <c r="PRH80" s="68"/>
      <c r="PRI80" s="68"/>
      <c r="PRJ80" s="68"/>
      <c r="PRK80" s="68"/>
      <c r="PRL80" s="68"/>
      <c r="PRM80" s="68"/>
      <c r="PRN80" s="68"/>
      <c r="PRO80" s="68"/>
      <c r="PRP80" s="68"/>
      <c r="PRQ80" s="68"/>
      <c r="PRR80" s="68"/>
      <c r="PRS80" s="68"/>
      <c r="PRT80" s="68"/>
      <c r="PRU80" s="68"/>
      <c r="PRV80" s="68"/>
      <c r="PRW80" s="68"/>
      <c r="PRX80" s="68"/>
      <c r="PRY80" s="68"/>
      <c r="PRZ80" s="68"/>
      <c r="PSA80" s="68"/>
      <c r="PSB80" s="68"/>
      <c r="PSC80" s="68"/>
      <c r="PSD80" s="68"/>
      <c r="PSE80" s="68"/>
      <c r="PSF80" s="68"/>
      <c r="PSG80" s="68"/>
      <c r="PSH80" s="68"/>
      <c r="PSI80" s="68"/>
      <c r="PSJ80" s="68"/>
      <c r="PSK80" s="68"/>
      <c r="PSL80" s="68"/>
      <c r="PSM80" s="68"/>
      <c r="PSN80" s="68"/>
      <c r="PSO80" s="68"/>
      <c r="PSP80" s="68"/>
      <c r="PSQ80" s="68"/>
      <c r="PSR80" s="68"/>
      <c r="PSS80" s="68"/>
      <c r="PST80" s="68"/>
      <c r="PSU80" s="68"/>
      <c r="PSV80" s="68"/>
      <c r="PSW80" s="68"/>
      <c r="PSX80" s="68"/>
      <c r="PSY80" s="68"/>
      <c r="PSZ80" s="68"/>
      <c r="PTA80" s="68"/>
      <c r="PTB80" s="68"/>
      <c r="PTC80" s="68"/>
      <c r="PTD80" s="68"/>
      <c r="PTE80" s="68"/>
      <c r="PTF80" s="68"/>
      <c r="PTG80" s="68"/>
      <c r="PTH80" s="68"/>
      <c r="PTI80" s="68"/>
      <c r="PTJ80" s="68"/>
      <c r="PTK80" s="68"/>
      <c r="PTL80" s="68"/>
      <c r="PTM80" s="68"/>
      <c r="PTN80" s="68"/>
      <c r="PTO80" s="68"/>
      <c r="PTP80" s="68"/>
      <c r="PTQ80" s="68"/>
      <c r="PTR80" s="68"/>
      <c r="PTS80" s="68"/>
      <c r="PTT80" s="68"/>
      <c r="PTU80" s="68"/>
      <c r="PTV80" s="68"/>
      <c r="PTW80" s="68"/>
      <c r="PTX80" s="68"/>
      <c r="PTY80" s="68"/>
      <c r="PTZ80" s="68"/>
      <c r="PUA80" s="68"/>
      <c r="PUB80" s="68"/>
      <c r="PUC80" s="68"/>
      <c r="PUD80" s="68"/>
      <c r="PUE80" s="68"/>
      <c r="PUF80" s="68"/>
      <c r="PUG80" s="68"/>
      <c r="PUH80" s="68"/>
      <c r="PUI80" s="68"/>
      <c r="PUJ80" s="68"/>
      <c r="PUK80" s="68"/>
      <c r="PUL80" s="68"/>
      <c r="PUM80" s="68"/>
      <c r="PUN80" s="68"/>
      <c r="PUO80" s="68"/>
      <c r="PUP80" s="68"/>
      <c r="PUQ80" s="68"/>
      <c r="PUR80" s="68"/>
      <c r="PUS80" s="68"/>
      <c r="PUT80" s="68"/>
      <c r="PUU80" s="68"/>
      <c r="PUV80" s="68"/>
      <c r="PUW80" s="68"/>
      <c r="PUX80" s="68"/>
      <c r="PUY80" s="68"/>
      <c r="PUZ80" s="68"/>
      <c r="PVA80" s="68"/>
      <c r="PVB80" s="68"/>
      <c r="PVC80" s="68"/>
      <c r="PVD80" s="68"/>
      <c r="PVE80" s="68"/>
      <c r="PVF80" s="68"/>
      <c r="PVG80" s="68"/>
      <c r="PVH80" s="68"/>
      <c r="PVI80" s="68"/>
      <c r="PVJ80" s="68"/>
      <c r="PVK80" s="68"/>
      <c r="PVL80" s="68"/>
      <c r="PVM80" s="68"/>
      <c r="PVN80" s="68"/>
      <c r="PVO80" s="68"/>
      <c r="PVP80" s="68"/>
      <c r="PVQ80" s="68"/>
      <c r="PVR80" s="68"/>
      <c r="PVS80" s="68"/>
      <c r="PVT80" s="68"/>
      <c r="PVU80" s="68"/>
      <c r="PVV80" s="68"/>
      <c r="PVW80" s="68"/>
      <c r="PVX80" s="68"/>
      <c r="PVY80" s="68"/>
      <c r="PVZ80" s="68"/>
      <c r="PWA80" s="68"/>
      <c r="PWB80" s="68"/>
      <c r="PWC80" s="68"/>
      <c r="PWD80" s="68"/>
      <c r="PWE80" s="68"/>
      <c r="PWF80" s="68"/>
      <c r="PWG80" s="68"/>
      <c r="PWH80" s="68"/>
      <c r="PWI80" s="68"/>
      <c r="PWJ80" s="68"/>
      <c r="PWK80" s="68"/>
      <c r="PWL80" s="68"/>
      <c r="PWM80" s="68"/>
      <c r="PWN80" s="68"/>
      <c r="PWO80" s="68"/>
      <c r="PWP80" s="68"/>
      <c r="PWQ80" s="68"/>
      <c r="PWR80" s="68"/>
      <c r="PWS80" s="68"/>
      <c r="PWT80" s="68"/>
      <c r="PWU80" s="68"/>
      <c r="PWV80" s="68"/>
      <c r="PWW80" s="68"/>
      <c r="PWX80" s="68"/>
      <c r="PWY80" s="68"/>
      <c r="PWZ80" s="68"/>
      <c r="PXA80" s="68"/>
      <c r="PXB80" s="68"/>
      <c r="PXC80" s="68"/>
      <c r="PXD80" s="68"/>
      <c r="PXE80" s="68"/>
      <c r="PXF80" s="68"/>
      <c r="PXG80" s="68"/>
      <c r="PXH80" s="68"/>
      <c r="PXI80" s="68"/>
      <c r="PXJ80" s="68"/>
      <c r="PXK80" s="68"/>
      <c r="PXL80" s="68"/>
      <c r="PXM80" s="68"/>
      <c r="PXN80" s="68"/>
      <c r="PXO80" s="68"/>
      <c r="PXP80" s="68"/>
      <c r="PXQ80" s="68"/>
      <c r="PXR80" s="68"/>
      <c r="PXS80" s="68"/>
      <c r="PXT80" s="68"/>
      <c r="PXU80" s="68"/>
      <c r="PXV80" s="68"/>
      <c r="PXW80" s="68"/>
      <c r="PXX80" s="68"/>
      <c r="PXY80" s="68"/>
      <c r="PXZ80" s="68"/>
      <c r="PYA80" s="68"/>
      <c r="PYB80" s="68"/>
      <c r="PYC80" s="68"/>
      <c r="PYD80" s="68"/>
      <c r="PYE80" s="68"/>
      <c r="PYF80" s="68"/>
      <c r="PYG80" s="68"/>
      <c r="PYH80" s="68"/>
      <c r="PYI80" s="68"/>
      <c r="PYJ80" s="68"/>
      <c r="PYK80" s="68"/>
      <c r="PYL80" s="68"/>
      <c r="PYM80" s="68"/>
      <c r="PYN80" s="68"/>
      <c r="PYO80" s="68"/>
      <c r="PYP80" s="68"/>
      <c r="PYQ80" s="68"/>
      <c r="PYR80" s="68"/>
      <c r="PYS80" s="68"/>
      <c r="PYT80" s="68"/>
      <c r="PYU80" s="68"/>
      <c r="PYV80" s="68"/>
      <c r="PYW80" s="68"/>
      <c r="PYX80" s="68"/>
      <c r="PYY80" s="68"/>
      <c r="PYZ80" s="68"/>
      <c r="PZA80" s="68"/>
      <c r="PZB80" s="68"/>
      <c r="PZC80" s="68"/>
      <c r="PZD80" s="68"/>
      <c r="PZE80" s="68"/>
      <c r="PZF80" s="68"/>
      <c r="PZG80" s="68"/>
      <c r="PZH80" s="68"/>
      <c r="PZI80" s="68"/>
      <c r="PZJ80" s="68"/>
      <c r="PZK80" s="68"/>
      <c r="PZL80" s="68"/>
      <c r="PZM80" s="68"/>
      <c r="PZN80" s="68"/>
      <c r="PZO80" s="68"/>
      <c r="PZP80" s="68"/>
      <c r="PZQ80" s="68"/>
      <c r="PZR80" s="68"/>
      <c r="PZS80" s="68"/>
      <c r="PZT80" s="68"/>
      <c r="PZU80" s="68"/>
      <c r="PZV80" s="68"/>
      <c r="PZW80" s="68"/>
      <c r="PZX80" s="68"/>
      <c r="PZY80" s="68"/>
      <c r="PZZ80" s="68"/>
      <c r="QAA80" s="68"/>
      <c r="QAB80" s="68"/>
      <c r="QAC80" s="68"/>
      <c r="QAD80" s="68"/>
      <c r="QAE80" s="68"/>
      <c r="QAF80" s="68"/>
      <c r="QAG80" s="68"/>
      <c r="QAH80" s="68"/>
      <c r="QAI80" s="68"/>
      <c r="QAJ80" s="68"/>
      <c r="QAK80" s="68"/>
      <c r="QAL80" s="68"/>
      <c r="QAM80" s="68"/>
      <c r="QAN80" s="68"/>
      <c r="QAO80" s="68"/>
      <c r="QAP80" s="68"/>
      <c r="QAQ80" s="68"/>
      <c r="QAR80" s="68"/>
      <c r="QAS80" s="68"/>
      <c r="QAT80" s="68"/>
      <c r="QAU80" s="68"/>
      <c r="QAV80" s="68"/>
      <c r="QAW80" s="68"/>
      <c r="QAX80" s="68"/>
      <c r="QAY80" s="68"/>
      <c r="QAZ80" s="68"/>
      <c r="QBA80" s="68"/>
      <c r="QBB80" s="68"/>
      <c r="QBC80" s="68"/>
      <c r="QBD80" s="68"/>
      <c r="QBE80" s="68"/>
      <c r="QBF80" s="68"/>
      <c r="QBG80" s="68"/>
      <c r="QBH80" s="68"/>
      <c r="QBI80" s="68"/>
      <c r="QBJ80" s="68"/>
      <c r="QBK80" s="68"/>
      <c r="QBL80" s="68"/>
      <c r="QBM80" s="68"/>
      <c r="QBN80" s="68"/>
      <c r="QBO80" s="68"/>
      <c r="QBP80" s="68"/>
      <c r="QBQ80" s="68"/>
      <c r="QBR80" s="68"/>
      <c r="QBS80" s="68"/>
      <c r="QBT80" s="68"/>
      <c r="QBU80" s="68"/>
      <c r="QBV80" s="68"/>
      <c r="QBW80" s="68"/>
      <c r="QBX80" s="68"/>
      <c r="QBY80" s="68"/>
      <c r="QBZ80" s="68"/>
      <c r="QCA80" s="68"/>
      <c r="QCB80" s="68"/>
      <c r="QCC80" s="68"/>
      <c r="QCD80" s="68"/>
      <c r="QCE80" s="68"/>
      <c r="QCF80" s="68"/>
      <c r="QCG80" s="68"/>
      <c r="QCH80" s="68"/>
      <c r="QCI80" s="68"/>
      <c r="QCJ80" s="68"/>
      <c r="QCK80" s="68"/>
      <c r="QCL80" s="68"/>
      <c r="QCM80" s="68"/>
      <c r="QCN80" s="68"/>
      <c r="QCO80" s="68"/>
      <c r="QCP80" s="68"/>
      <c r="QCQ80" s="68"/>
      <c r="QCR80" s="68"/>
      <c r="QCS80" s="68"/>
      <c r="QCT80" s="68"/>
      <c r="QCU80" s="68"/>
      <c r="QCV80" s="68"/>
      <c r="QCW80" s="68"/>
      <c r="QCX80" s="68"/>
      <c r="QCY80" s="68"/>
      <c r="QCZ80" s="68"/>
      <c r="QDA80" s="68"/>
      <c r="QDB80" s="68"/>
      <c r="QDC80" s="68"/>
      <c r="QDD80" s="68"/>
      <c r="QDE80" s="68"/>
      <c r="QDF80" s="68"/>
      <c r="QDG80" s="68"/>
      <c r="QDH80" s="68"/>
      <c r="QDI80" s="68"/>
      <c r="QDJ80" s="68"/>
      <c r="QDK80" s="68"/>
      <c r="QDL80" s="68"/>
      <c r="QDM80" s="68"/>
      <c r="QDN80" s="68"/>
      <c r="QDO80" s="68"/>
      <c r="QDP80" s="68"/>
      <c r="QDQ80" s="68"/>
      <c r="QDR80" s="68"/>
      <c r="QDS80" s="68"/>
      <c r="QDT80" s="68"/>
      <c r="QDU80" s="68"/>
      <c r="QDV80" s="68"/>
      <c r="QDW80" s="68"/>
      <c r="QDX80" s="68"/>
      <c r="QDY80" s="68"/>
      <c r="QDZ80" s="68"/>
      <c r="QEA80" s="68"/>
      <c r="QEB80" s="68"/>
      <c r="QEC80" s="68"/>
      <c r="QED80" s="68"/>
      <c r="QEE80" s="68"/>
      <c r="QEF80" s="68"/>
      <c r="QEG80" s="68"/>
      <c r="QEH80" s="68"/>
      <c r="QEI80" s="68"/>
      <c r="QEJ80" s="68"/>
      <c r="QEK80" s="68"/>
      <c r="QEL80" s="68"/>
      <c r="QEM80" s="68"/>
      <c r="QEN80" s="68"/>
      <c r="QEO80" s="68"/>
      <c r="QEP80" s="68"/>
      <c r="QEQ80" s="68"/>
      <c r="QER80" s="68"/>
      <c r="QES80" s="68"/>
      <c r="QET80" s="68"/>
      <c r="QEU80" s="68"/>
      <c r="QEV80" s="68"/>
      <c r="QEW80" s="68"/>
      <c r="QEX80" s="68"/>
      <c r="QEY80" s="68"/>
      <c r="QEZ80" s="68"/>
      <c r="QFA80" s="68"/>
      <c r="QFB80" s="68"/>
      <c r="QFC80" s="68"/>
      <c r="QFD80" s="68"/>
      <c r="QFE80" s="68"/>
      <c r="QFF80" s="68"/>
      <c r="QFG80" s="68"/>
      <c r="QFH80" s="68"/>
      <c r="QFI80" s="68"/>
      <c r="QFJ80" s="68"/>
      <c r="QFK80" s="68"/>
      <c r="QFL80" s="68"/>
      <c r="QFM80" s="68"/>
      <c r="QFN80" s="68"/>
      <c r="QFO80" s="68"/>
      <c r="QFP80" s="68"/>
      <c r="QFQ80" s="68"/>
      <c r="QFR80" s="68"/>
      <c r="QFS80" s="68"/>
      <c r="QFT80" s="68"/>
      <c r="QFU80" s="68"/>
      <c r="QFV80" s="68"/>
      <c r="QFW80" s="68"/>
      <c r="QFX80" s="68"/>
      <c r="QFY80" s="68"/>
      <c r="QFZ80" s="68"/>
      <c r="QGA80" s="68"/>
      <c r="QGB80" s="68"/>
      <c r="QGC80" s="68"/>
      <c r="QGD80" s="68"/>
      <c r="QGE80" s="68"/>
      <c r="QGF80" s="68"/>
      <c r="QGG80" s="68"/>
      <c r="QGH80" s="68"/>
      <c r="QGI80" s="68"/>
      <c r="QGJ80" s="68"/>
      <c r="QGK80" s="68"/>
      <c r="QGL80" s="68"/>
      <c r="QGM80" s="68"/>
      <c r="QGN80" s="68"/>
      <c r="QGO80" s="68"/>
      <c r="QGP80" s="68"/>
      <c r="QGQ80" s="68"/>
      <c r="QGR80" s="68"/>
      <c r="QGS80" s="68"/>
      <c r="QGT80" s="68"/>
      <c r="QGU80" s="68"/>
      <c r="QGV80" s="68"/>
      <c r="QGW80" s="68"/>
      <c r="QGX80" s="68"/>
      <c r="QGY80" s="68"/>
      <c r="QGZ80" s="68"/>
      <c r="QHA80" s="68"/>
      <c r="QHB80" s="68"/>
      <c r="QHC80" s="68"/>
      <c r="QHD80" s="68"/>
      <c r="QHE80" s="68"/>
      <c r="QHF80" s="68"/>
      <c r="QHG80" s="68"/>
      <c r="QHH80" s="68"/>
      <c r="QHI80" s="68"/>
      <c r="QHJ80" s="68"/>
      <c r="QHK80" s="68"/>
      <c r="QHL80" s="68"/>
      <c r="QHM80" s="68"/>
      <c r="QHN80" s="68"/>
      <c r="QHO80" s="68"/>
      <c r="QHP80" s="68"/>
      <c r="QHQ80" s="68"/>
      <c r="QHR80" s="68"/>
      <c r="QHS80" s="68"/>
      <c r="QHT80" s="68"/>
      <c r="QHU80" s="68"/>
      <c r="QHV80" s="68"/>
      <c r="QHW80" s="68"/>
      <c r="QHX80" s="68"/>
      <c r="QHY80" s="68"/>
      <c r="QHZ80" s="68"/>
      <c r="QIA80" s="68"/>
      <c r="QIB80" s="68"/>
      <c r="QIC80" s="68"/>
      <c r="QID80" s="68"/>
      <c r="QIE80" s="68"/>
      <c r="QIF80" s="68"/>
      <c r="QIG80" s="68"/>
      <c r="QIH80" s="68"/>
      <c r="QII80" s="68"/>
      <c r="QIJ80" s="68"/>
      <c r="QIK80" s="68"/>
      <c r="QIL80" s="68"/>
      <c r="QIM80" s="68"/>
      <c r="QIN80" s="68"/>
      <c r="QIO80" s="68"/>
      <c r="QIP80" s="68"/>
      <c r="QIQ80" s="68"/>
      <c r="QIR80" s="68"/>
      <c r="QIS80" s="68"/>
      <c r="QIT80" s="68"/>
      <c r="QIU80" s="68"/>
      <c r="QIV80" s="68"/>
      <c r="QIW80" s="68"/>
      <c r="QIX80" s="68"/>
      <c r="QIY80" s="68"/>
      <c r="QIZ80" s="68"/>
      <c r="QJA80" s="68"/>
      <c r="QJB80" s="68"/>
      <c r="QJC80" s="68"/>
      <c r="QJD80" s="68"/>
      <c r="QJE80" s="68"/>
      <c r="QJF80" s="68"/>
      <c r="QJG80" s="68"/>
      <c r="QJH80" s="68"/>
      <c r="QJI80" s="68"/>
      <c r="QJJ80" s="68"/>
      <c r="QJK80" s="68"/>
      <c r="QJL80" s="68"/>
      <c r="QJM80" s="68"/>
      <c r="QJN80" s="68"/>
      <c r="QJO80" s="68"/>
      <c r="QJP80" s="68"/>
      <c r="QJQ80" s="68"/>
      <c r="QJR80" s="68"/>
      <c r="QJS80" s="68"/>
      <c r="QJT80" s="68"/>
      <c r="QJU80" s="68"/>
      <c r="QJV80" s="68"/>
      <c r="QJW80" s="68"/>
      <c r="QJX80" s="68"/>
      <c r="QJY80" s="68"/>
      <c r="QJZ80" s="68"/>
      <c r="QKA80" s="68"/>
      <c r="QKB80" s="68"/>
      <c r="QKC80" s="68"/>
      <c r="QKD80" s="68"/>
      <c r="QKE80" s="68"/>
      <c r="QKF80" s="68"/>
      <c r="QKG80" s="68"/>
      <c r="QKH80" s="68"/>
      <c r="QKI80" s="68"/>
      <c r="QKJ80" s="68"/>
      <c r="QKK80" s="68"/>
      <c r="QKL80" s="68"/>
      <c r="QKM80" s="68"/>
      <c r="QKN80" s="68"/>
      <c r="QKO80" s="68"/>
      <c r="QKP80" s="68"/>
      <c r="QKQ80" s="68"/>
      <c r="QKR80" s="68"/>
      <c r="QKS80" s="68"/>
      <c r="QKT80" s="68"/>
      <c r="QKU80" s="68"/>
      <c r="QKV80" s="68"/>
      <c r="QKW80" s="68"/>
      <c r="QKX80" s="68"/>
      <c r="QKY80" s="68"/>
      <c r="QKZ80" s="68"/>
      <c r="QLA80" s="68"/>
      <c r="QLB80" s="68"/>
      <c r="QLC80" s="68"/>
      <c r="QLD80" s="68"/>
      <c r="QLE80" s="68"/>
      <c r="QLF80" s="68"/>
      <c r="QLG80" s="68"/>
      <c r="QLH80" s="68"/>
      <c r="QLI80" s="68"/>
      <c r="QLJ80" s="68"/>
      <c r="QLK80" s="68"/>
      <c r="QLL80" s="68"/>
      <c r="QLM80" s="68"/>
      <c r="QLN80" s="68"/>
      <c r="QLO80" s="68"/>
      <c r="QLP80" s="68"/>
      <c r="QLQ80" s="68"/>
      <c r="QLR80" s="68"/>
      <c r="QLS80" s="68"/>
      <c r="QLT80" s="68"/>
      <c r="QLU80" s="68"/>
      <c r="QLV80" s="68"/>
      <c r="QLW80" s="68"/>
      <c r="QLX80" s="68"/>
      <c r="QLY80" s="68"/>
      <c r="QLZ80" s="68"/>
      <c r="QMA80" s="68"/>
      <c r="QMB80" s="68"/>
      <c r="QMC80" s="68"/>
      <c r="QMD80" s="68"/>
      <c r="QME80" s="68"/>
      <c r="QMF80" s="68"/>
      <c r="QMG80" s="68"/>
      <c r="QMH80" s="68"/>
      <c r="QMI80" s="68"/>
      <c r="QMJ80" s="68"/>
      <c r="QMK80" s="68"/>
      <c r="QML80" s="68"/>
      <c r="QMM80" s="68"/>
      <c r="QMN80" s="68"/>
      <c r="QMO80" s="68"/>
      <c r="QMP80" s="68"/>
      <c r="QMQ80" s="68"/>
      <c r="QMR80" s="68"/>
      <c r="QMS80" s="68"/>
      <c r="QMT80" s="68"/>
      <c r="QMU80" s="68"/>
      <c r="QMV80" s="68"/>
      <c r="QMW80" s="68"/>
      <c r="QMX80" s="68"/>
      <c r="QMY80" s="68"/>
      <c r="QMZ80" s="68"/>
      <c r="QNA80" s="68"/>
      <c r="QNB80" s="68"/>
      <c r="QNC80" s="68"/>
      <c r="QND80" s="68"/>
      <c r="QNE80" s="68"/>
      <c r="QNF80" s="68"/>
      <c r="QNG80" s="68"/>
      <c r="QNH80" s="68"/>
      <c r="QNI80" s="68"/>
      <c r="QNJ80" s="68"/>
      <c r="QNK80" s="68"/>
      <c r="QNL80" s="68"/>
      <c r="QNM80" s="68"/>
      <c r="QNN80" s="68"/>
      <c r="QNO80" s="68"/>
      <c r="QNP80" s="68"/>
      <c r="QNQ80" s="68"/>
      <c r="QNR80" s="68"/>
      <c r="QNS80" s="68"/>
      <c r="QNT80" s="68"/>
      <c r="QNU80" s="68"/>
      <c r="QNV80" s="68"/>
      <c r="QNW80" s="68"/>
      <c r="QNX80" s="68"/>
      <c r="QNY80" s="68"/>
      <c r="QNZ80" s="68"/>
      <c r="QOA80" s="68"/>
      <c r="QOB80" s="68"/>
      <c r="QOC80" s="68"/>
      <c r="QOD80" s="68"/>
      <c r="QOE80" s="68"/>
      <c r="QOF80" s="68"/>
      <c r="QOG80" s="68"/>
      <c r="QOH80" s="68"/>
      <c r="QOI80" s="68"/>
      <c r="QOJ80" s="68"/>
      <c r="QOK80" s="68"/>
      <c r="QOL80" s="68"/>
      <c r="QOM80" s="68"/>
      <c r="QON80" s="68"/>
      <c r="QOO80" s="68"/>
      <c r="QOP80" s="68"/>
      <c r="QOQ80" s="68"/>
      <c r="QOR80" s="68"/>
      <c r="QOS80" s="68"/>
      <c r="QOT80" s="68"/>
      <c r="QOU80" s="68"/>
      <c r="QOV80" s="68"/>
      <c r="QOW80" s="68"/>
      <c r="QOX80" s="68"/>
      <c r="QOY80" s="68"/>
      <c r="QOZ80" s="68"/>
      <c r="QPA80" s="68"/>
      <c r="QPB80" s="68"/>
      <c r="QPC80" s="68"/>
      <c r="QPD80" s="68"/>
      <c r="QPE80" s="68"/>
      <c r="QPF80" s="68"/>
      <c r="QPG80" s="68"/>
      <c r="QPH80" s="68"/>
      <c r="QPI80" s="68"/>
      <c r="QPJ80" s="68"/>
      <c r="QPK80" s="68"/>
      <c r="QPL80" s="68"/>
      <c r="QPM80" s="68"/>
      <c r="QPN80" s="68"/>
      <c r="QPO80" s="68"/>
      <c r="QPP80" s="68"/>
      <c r="QPQ80" s="68"/>
      <c r="QPR80" s="68"/>
      <c r="QPS80" s="68"/>
      <c r="QPT80" s="68"/>
      <c r="QPU80" s="68"/>
      <c r="QPV80" s="68"/>
      <c r="QPW80" s="68"/>
      <c r="QPX80" s="68"/>
      <c r="QPY80" s="68"/>
      <c r="QPZ80" s="68"/>
      <c r="QQA80" s="68"/>
      <c r="QQB80" s="68"/>
      <c r="QQC80" s="68"/>
      <c r="QQD80" s="68"/>
      <c r="QQE80" s="68"/>
      <c r="QQF80" s="68"/>
      <c r="QQG80" s="68"/>
      <c r="QQH80" s="68"/>
      <c r="QQI80" s="68"/>
      <c r="QQJ80" s="68"/>
      <c r="QQK80" s="68"/>
      <c r="QQL80" s="68"/>
      <c r="QQM80" s="68"/>
      <c r="QQN80" s="68"/>
      <c r="QQO80" s="68"/>
      <c r="QQP80" s="68"/>
      <c r="QQQ80" s="68"/>
      <c r="QQR80" s="68"/>
      <c r="QQS80" s="68"/>
      <c r="QQT80" s="68"/>
      <c r="QQU80" s="68"/>
      <c r="QQV80" s="68"/>
      <c r="QQW80" s="68"/>
      <c r="QQX80" s="68"/>
      <c r="QQY80" s="68"/>
      <c r="QQZ80" s="68"/>
      <c r="QRA80" s="68"/>
      <c r="QRB80" s="68"/>
      <c r="QRC80" s="68"/>
      <c r="QRD80" s="68"/>
      <c r="QRE80" s="68"/>
      <c r="QRF80" s="68"/>
      <c r="QRG80" s="68"/>
      <c r="QRH80" s="68"/>
      <c r="QRI80" s="68"/>
      <c r="QRJ80" s="68"/>
      <c r="QRK80" s="68"/>
      <c r="QRL80" s="68"/>
      <c r="QRM80" s="68"/>
      <c r="QRN80" s="68"/>
      <c r="QRO80" s="68"/>
      <c r="QRP80" s="68"/>
      <c r="QRQ80" s="68"/>
      <c r="QRR80" s="68"/>
      <c r="QRS80" s="68"/>
      <c r="QRT80" s="68"/>
      <c r="QRU80" s="68"/>
      <c r="QRV80" s="68"/>
      <c r="QRW80" s="68"/>
      <c r="QRX80" s="68"/>
      <c r="QRY80" s="68"/>
      <c r="QRZ80" s="68"/>
      <c r="QSA80" s="68"/>
      <c r="QSB80" s="68"/>
      <c r="QSC80" s="68"/>
      <c r="QSD80" s="68"/>
      <c r="QSE80" s="68"/>
      <c r="QSF80" s="68"/>
      <c r="QSG80" s="68"/>
      <c r="QSH80" s="68"/>
      <c r="QSI80" s="68"/>
      <c r="QSJ80" s="68"/>
      <c r="QSK80" s="68"/>
      <c r="QSL80" s="68"/>
      <c r="QSM80" s="68"/>
      <c r="QSN80" s="68"/>
      <c r="QSO80" s="68"/>
      <c r="QSP80" s="68"/>
      <c r="QSQ80" s="68"/>
      <c r="QSR80" s="68"/>
      <c r="QSS80" s="68"/>
      <c r="QST80" s="68"/>
      <c r="QSU80" s="68"/>
      <c r="QSV80" s="68"/>
      <c r="QSW80" s="68"/>
      <c r="QSX80" s="68"/>
      <c r="QSY80" s="68"/>
      <c r="QSZ80" s="68"/>
      <c r="QTA80" s="68"/>
      <c r="QTB80" s="68"/>
      <c r="QTC80" s="68"/>
      <c r="QTD80" s="68"/>
      <c r="QTE80" s="68"/>
      <c r="QTF80" s="68"/>
      <c r="QTG80" s="68"/>
      <c r="QTH80" s="68"/>
      <c r="QTI80" s="68"/>
      <c r="QTJ80" s="68"/>
      <c r="QTK80" s="68"/>
      <c r="QTL80" s="68"/>
      <c r="QTM80" s="68"/>
      <c r="QTN80" s="68"/>
      <c r="QTO80" s="68"/>
      <c r="QTP80" s="68"/>
      <c r="QTQ80" s="68"/>
      <c r="QTR80" s="68"/>
      <c r="QTS80" s="68"/>
      <c r="QTT80" s="68"/>
      <c r="QTU80" s="68"/>
      <c r="QTV80" s="68"/>
      <c r="QTW80" s="68"/>
      <c r="QTX80" s="68"/>
      <c r="QTY80" s="68"/>
      <c r="QTZ80" s="68"/>
      <c r="QUA80" s="68"/>
      <c r="QUB80" s="68"/>
      <c r="QUC80" s="68"/>
      <c r="QUD80" s="68"/>
      <c r="QUE80" s="68"/>
      <c r="QUF80" s="68"/>
      <c r="QUG80" s="68"/>
      <c r="QUH80" s="68"/>
      <c r="QUI80" s="68"/>
      <c r="QUJ80" s="68"/>
      <c r="QUK80" s="68"/>
      <c r="QUL80" s="68"/>
      <c r="QUM80" s="68"/>
      <c r="QUN80" s="68"/>
      <c r="QUO80" s="68"/>
      <c r="QUP80" s="68"/>
      <c r="QUQ80" s="68"/>
      <c r="QUR80" s="68"/>
      <c r="QUS80" s="68"/>
      <c r="QUT80" s="68"/>
      <c r="QUU80" s="68"/>
      <c r="QUV80" s="68"/>
      <c r="QUW80" s="68"/>
      <c r="QUX80" s="68"/>
      <c r="QUY80" s="68"/>
      <c r="QUZ80" s="68"/>
      <c r="QVA80" s="68"/>
      <c r="QVB80" s="68"/>
      <c r="QVC80" s="68"/>
      <c r="QVD80" s="68"/>
      <c r="QVE80" s="68"/>
      <c r="QVF80" s="68"/>
      <c r="QVG80" s="68"/>
      <c r="QVH80" s="68"/>
      <c r="QVI80" s="68"/>
      <c r="QVJ80" s="68"/>
      <c r="QVK80" s="68"/>
      <c r="QVL80" s="68"/>
      <c r="QVM80" s="68"/>
      <c r="QVN80" s="68"/>
      <c r="QVO80" s="68"/>
      <c r="QVP80" s="68"/>
      <c r="QVQ80" s="68"/>
      <c r="QVR80" s="68"/>
      <c r="QVS80" s="68"/>
      <c r="QVT80" s="68"/>
      <c r="QVU80" s="68"/>
      <c r="QVV80" s="68"/>
      <c r="QVW80" s="68"/>
      <c r="QVX80" s="68"/>
      <c r="QVY80" s="68"/>
      <c r="QVZ80" s="68"/>
      <c r="QWA80" s="68"/>
      <c r="QWB80" s="68"/>
      <c r="QWC80" s="68"/>
      <c r="QWD80" s="68"/>
      <c r="QWE80" s="68"/>
      <c r="QWF80" s="68"/>
      <c r="QWG80" s="68"/>
      <c r="QWH80" s="68"/>
      <c r="QWI80" s="68"/>
      <c r="QWJ80" s="68"/>
      <c r="QWK80" s="68"/>
      <c r="QWL80" s="68"/>
      <c r="QWM80" s="68"/>
      <c r="QWN80" s="68"/>
      <c r="QWO80" s="68"/>
      <c r="QWP80" s="68"/>
      <c r="QWQ80" s="68"/>
      <c r="QWR80" s="68"/>
      <c r="QWS80" s="68"/>
      <c r="QWT80" s="68"/>
      <c r="QWU80" s="68"/>
      <c r="QWV80" s="68"/>
      <c r="QWW80" s="68"/>
      <c r="QWX80" s="68"/>
      <c r="QWY80" s="68"/>
      <c r="QWZ80" s="68"/>
      <c r="QXA80" s="68"/>
      <c r="QXB80" s="68"/>
      <c r="QXC80" s="68"/>
      <c r="QXD80" s="68"/>
      <c r="QXE80" s="68"/>
      <c r="QXF80" s="68"/>
      <c r="QXG80" s="68"/>
      <c r="QXH80" s="68"/>
      <c r="QXI80" s="68"/>
      <c r="QXJ80" s="68"/>
      <c r="QXK80" s="68"/>
      <c r="QXL80" s="68"/>
      <c r="QXM80" s="68"/>
      <c r="QXN80" s="68"/>
      <c r="QXO80" s="68"/>
      <c r="QXP80" s="68"/>
      <c r="QXQ80" s="68"/>
      <c r="QXR80" s="68"/>
      <c r="QXS80" s="68"/>
      <c r="QXT80" s="68"/>
      <c r="QXU80" s="68"/>
      <c r="QXV80" s="68"/>
      <c r="QXW80" s="68"/>
      <c r="QXX80" s="68"/>
      <c r="QXY80" s="68"/>
      <c r="QXZ80" s="68"/>
      <c r="QYA80" s="68"/>
      <c r="QYB80" s="68"/>
      <c r="QYC80" s="68"/>
      <c r="QYD80" s="68"/>
      <c r="QYE80" s="68"/>
      <c r="QYF80" s="68"/>
      <c r="QYG80" s="68"/>
      <c r="QYH80" s="68"/>
      <c r="QYI80" s="68"/>
      <c r="QYJ80" s="68"/>
      <c r="QYK80" s="68"/>
      <c r="QYL80" s="68"/>
      <c r="QYM80" s="68"/>
      <c r="QYN80" s="68"/>
      <c r="QYO80" s="68"/>
      <c r="QYP80" s="68"/>
      <c r="QYQ80" s="68"/>
      <c r="QYR80" s="68"/>
      <c r="QYS80" s="68"/>
      <c r="QYT80" s="68"/>
      <c r="QYU80" s="68"/>
      <c r="QYV80" s="68"/>
      <c r="QYW80" s="68"/>
      <c r="QYX80" s="68"/>
      <c r="QYY80" s="68"/>
      <c r="QYZ80" s="68"/>
      <c r="QZA80" s="68"/>
      <c r="QZB80" s="68"/>
      <c r="QZC80" s="68"/>
      <c r="QZD80" s="68"/>
      <c r="QZE80" s="68"/>
      <c r="QZF80" s="68"/>
      <c r="QZG80" s="68"/>
      <c r="QZH80" s="68"/>
      <c r="QZI80" s="68"/>
      <c r="QZJ80" s="68"/>
      <c r="QZK80" s="68"/>
      <c r="QZL80" s="68"/>
      <c r="QZM80" s="68"/>
      <c r="QZN80" s="68"/>
      <c r="QZO80" s="68"/>
      <c r="QZP80" s="68"/>
      <c r="QZQ80" s="68"/>
      <c r="QZR80" s="68"/>
      <c r="QZS80" s="68"/>
      <c r="QZT80" s="68"/>
      <c r="QZU80" s="68"/>
      <c r="QZV80" s="68"/>
      <c r="QZW80" s="68"/>
      <c r="QZX80" s="68"/>
      <c r="QZY80" s="68"/>
      <c r="QZZ80" s="68"/>
      <c r="RAA80" s="68"/>
      <c r="RAB80" s="68"/>
      <c r="RAC80" s="68"/>
      <c r="RAD80" s="68"/>
      <c r="RAE80" s="68"/>
      <c r="RAF80" s="68"/>
      <c r="RAG80" s="68"/>
      <c r="RAH80" s="68"/>
      <c r="RAI80" s="68"/>
      <c r="RAJ80" s="68"/>
      <c r="RAK80" s="68"/>
      <c r="RAL80" s="68"/>
      <c r="RAM80" s="68"/>
      <c r="RAN80" s="68"/>
      <c r="RAO80" s="68"/>
      <c r="RAP80" s="68"/>
      <c r="RAQ80" s="68"/>
      <c r="RAR80" s="68"/>
      <c r="RAS80" s="68"/>
      <c r="RAT80" s="68"/>
      <c r="RAU80" s="68"/>
      <c r="RAV80" s="68"/>
      <c r="RAW80" s="68"/>
      <c r="RAX80" s="68"/>
      <c r="RAY80" s="68"/>
      <c r="RAZ80" s="68"/>
      <c r="RBA80" s="68"/>
      <c r="RBB80" s="68"/>
      <c r="RBC80" s="68"/>
      <c r="RBD80" s="68"/>
      <c r="RBE80" s="68"/>
      <c r="RBF80" s="68"/>
      <c r="RBG80" s="68"/>
      <c r="RBH80" s="68"/>
      <c r="RBI80" s="68"/>
      <c r="RBJ80" s="68"/>
      <c r="RBK80" s="68"/>
      <c r="RBL80" s="68"/>
      <c r="RBM80" s="68"/>
      <c r="RBN80" s="68"/>
      <c r="RBO80" s="68"/>
      <c r="RBP80" s="68"/>
      <c r="RBQ80" s="68"/>
      <c r="RBR80" s="68"/>
      <c r="RBS80" s="68"/>
      <c r="RBT80" s="68"/>
      <c r="RBU80" s="68"/>
      <c r="RBV80" s="68"/>
      <c r="RBW80" s="68"/>
      <c r="RBX80" s="68"/>
      <c r="RBY80" s="68"/>
      <c r="RBZ80" s="68"/>
      <c r="RCA80" s="68"/>
      <c r="RCB80" s="68"/>
      <c r="RCC80" s="68"/>
      <c r="RCD80" s="68"/>
      <c r="RCE80" s="68"/>
      <c r="RCF80" s="68"/>
      <c r="RCG80" s="68"/>
      <c r="RCH80" s="68"/>
      <c r="RCI80" s="68"/>
      <c r="RCJ80" s="68"/>
      <c r="RCK80" s="68"/>
      <c r="RCL80" s="68"/>
      <c r="RCM80" s="68"/>
      <c r="RCN80" s="68"/>
      <c r="RCO80" s="68"/>
      <c r="RCP80" s="68"/>
      <c r="RCQ80" s="68"/>
      <c r="RCR80" s="68"/>
      <c r="RCS80" s="68"/>
      <c r="RCT80" s="68"/>
      <c r="RCU80" s="68"/>
      <c r="RCV80" s="68"/>
      <c r="RCW80" s="68"/>
      <c r="RCX80" s="68"/>
      <c r="RCY80" s="68"/>
      <c r="RCZ80" s="68"/>
      <c r="RDA80" s="68"/>
      <c r="RDB80" s="68"/>
      <c r="RDC80" s="68"/>
      <c r="RDD80" s="68"/>
      <c r="RDE80" s="68"/>
      <c r="RDF80" s="68"/>
      <c r="RDG80" s="68"/>
      <c r="RDH80" s="68"/>
      <c r="RDI80" s="68"/>
      <c r="RDJ80" s="68"/>
      <c r="RDK80" s="68"/>
      <c r="RDL80" s="68"/>
      <c r="RDM80" s="68"/>
      <c r="RDN80" s="68"/>
      <c r="RDO80" s="68"/>
      <c r="RDP80" s="68"/>
      <c r="RDQ80" s="68"/>
      <c r="RDR80" s="68"/>
      <c r="RDS80" s="68"/>
      <c r="RDT80" s="68"/>
      <c r="RDU80" s="68"/>
      <c r="RDV80" s="68"/>
      <c r="RDW80" s="68"/>
      <c r="RDX80" s="68"/>
      <c r="RDY80" s="68"/>
      <c r="RDZ80" s="68"/>
      <c r="REA80" s="68"/>
      <c r="REB80" s="68"/>
      <c r="REC80" s="68"/>
      <c r="RED80" s="68"/>
      <c r="REE80" s="68"/>
      <c r="REF80" s="68"/>
      <c r="REG80" s="68"/>
      <c r="REH80" s="68"/>
      <c r="REI80" s="68"/>
      <c r="REJ80" s="68"/>
      <c r="REK80" s="68"/>
      <c r="REL80" s="68"/>
      <c r="REM80" s="68"/>
      <c r="REN80" s="68"/>
      <c r="REO80" s="68"/>
      <c r="REP80" s="68"/>
      <c r="REQ80" s="68"/>
      <c r="RER80" s="68"/>
      <c r="RES80" s="68"/>
      <c r="RET80" s="68"/>
      <c r="REU80" s="68"/>
      <c r="REV80" s="68"/>
      <c r="REW80" s="68"/>
      <c r="REX80" s="68"/>
      <c r="REY80" s="68"/>
      <c r="REZ80" s="68"/>
      <c r="RFA80" s="68"/>
      <c r="RFB80" s="68"/>
      <c r="RFC80" s="68"/>
      <c r="RFD80" s="68"/>
      <c r="RFE80" s="68"/>
      <c r="RFF80" s="68"/>
      <c r="RFG80" s="68"/>
      <c r="RFH80" s="68"/>
      <c r="RFI80" s="68"/>
      <c r="RFJ80" s="68"/>
      <c r="RFK80" s="68"/>
      <c r="RFL80" s="68"/>
      <c r="RFM80" s="68"/>
      <c r="RFN80" s="68"/>
      <c r="RFO80" s="68"/>
      <c r="RFP80" s="68"/>
      <c r="RFQ80" s="68"/>
      <c r="RFR80" s="68"/>
      <c r="RFS80" s="68"/>
      <c r="RFT80" s="68"/>
      <c r="RFU80" s="68"/>
      <c r="RFV80" s="68"/>
      <c r="RFW80" s="68"/>
      <c r="RFX80" s="68"/>
      <c r="RFY80" s="68"/>
      <c r="RFZ80" s="68"/>
      <c r="RGA80" s="68"/>
      <c r="RGB80" s="68"/>
      <c r="RGC80" s="68"/>
      <c r="RGD80" s="68"/>
      <c r="RGE80" s="68"/>
      <c r="RGF80" s="68"/>
      <c r="RGG80" s="68"/>
      <c r="RGH80" s="68"/>
      <c r="RGI80" s="68"/>
      <c r="RGJ80" s="68"/>
      <c r="RGK80" s="68"/>
      <c r="RGL80" s="68"/>
      <c r="RGM80" s="68"/>
      <c r="RGN80" s="68"/>
      <c r="RGO80" s="68"/>
      <c r="RGP80" s="68"/>
      <c r="RGQ80" s="68"/>
      <c r="RGR80" s="68"/>
      <c r="RGS80" s="68"/>
      <c r="RGT80" s="68"/>
      <c r="RGU80" s="68"/>
      <c r="RGV80" s="68"/>
      <c r="RGW80" s="68"/>
      <c r="RGX80" s="68"/>
      <c r="RGY80" s="68"/>
      <c r="RGZ80" s="68"/>
      <c r="RHA80" s="68"/>
      <c r="RHB80" s="68"/>
      <c r="RHC80" s="68"/>
      <c r="RHD80" s="68"/>
      <c r="RHE80" s="68"/>
      <c r="RHF80" s="68"/>
      <c r="RHG80" s="68"/>
      <c r="RHH80" s="68"/>
      <c r="RHI80" s="68"/>
      <c r="RHJ80" s="68"/>
      <c r="RHK80" s="68"/>
      <c r="RHL80" s="68"/>
      <c r="RHM80" s="68"/>
      <c r="RHN80" s="68"/>
      <c r="RHO80" s="68"/>
      <c r="RHP80" s="68"/>
      <c r="RHQ80" s="68"/>
      <c r="RHR80" s="68"/>
      <c r="RHS80" s="68"/>
      <c r="RHT80" s="68"/>
      <c r="RHU80" s="68"/>
      <c r="RHV80" s="68"/>
      <c r="RHW80" s="68"/>
      <c r="RHX80" s="68"/>
      <c r="RHY80" s="68"/>
      <c r="RHZ80" s="68"/>
      <c r="RIA80" s="68"/>
      <c r="RIB80" s="68"/>
      <c r="RIC80" s="68"/>
      <c r="RID80" s="68"/>
      <c r="RIE80" s="68"/>
      <c r="RIF80" s="68"/>
      <c r="RIG80" s="68"/>
      <c r="RIH80" s="68"/>
      <c r="RII80" s="68"/>
      <c r="RIJ80" s="68"/>
      <c r="RIK80" s="68"/>
      <c r="RIL80" s="68"/>
      <c r="RIM80" s="68"/>
      <c r="RIN80" s="68"/>
      <c r="RIO80" s="68"/>
      <c r="RIP80" s="68"/>
      <c r="RIQ80" s="68"/>
      <c r="RIR80" s="68"/>
      <c r="RIS80" s="68"/>
      <c r="RIT80" s="68"/>
      <c r="RIU80" s="68"/>
      <c r="RIV80" s="68"/>
      <c r="RIW80" s="68"/>
      <c r="RIX80" s="68"/>
      <c r="RIY80" s="68"/>
      <c r="RIZ80" s="68"/>
      <c r="RJA80" s="68"/>
      <c r="RJB80" s="68"/>
      <c r="RJC80" s="68"/>
      <c r="RJD80" s="68"/>
      <c r="RJE80" s="68"/>
      <c r="RJF80" s="68"/>
      <c r="RJG80" s="68"/>
      <c r="RJH80" s="68"/>
      <c r="RJI80" s="68"/>
      <c r="RJJ80" s="68"/>
      <c r="RJK80" s="68"/>
      <c r="RJL80" s="68"/>
      <c r="RJM80" s="68"/>
      <c r="RJN80" s="68"/>
      <c r="RJO80" s="68"/>
      <c r="RJP80" s="68"/>
      <c r="RJQ80" s="68"/>
      <c r="RJR80" s="68"/>
      <c r="RJS80" s="68"/>
      <c r="RJT80" s="68"/>
      <c r="RJU80" s="68"/>
      <c r="RJV80" s="68"/>
      <c r="RJW80" s="68"/>
      <c r="RJX80" s="68"/>
      <c r="RJY80" s="68"/>
      <c r="RJZ80" s="68"/>
      <c r="RKA80" s="68"/>
      <c r="RKB80" s="68"/>
      <c r="RKC80" s="68"/>
      <c r="RKD80" s="68"/>
      <c r="RKE80" s="68"/>
      <c r="RKF80" s="68"/>
      <c r="RKG80" s="68"/>
      <c r="RKH80" s="68"/>
      <c r="RKI80" s="68"/>
      <c r="RKJ80" s="68"/>
      <c r="RKK80" s="68"/>
      <c r="RKL80" s="68"/>
      <c r="RKM80" s="68"/>
      <c r="RKN80" s="68"/>
      <c r="RKO80" s="68"/>
      <c r="RKP80" s="68"/>
      <c r="RKQ80" s="68"/>
      <c r="RKR80" s="68"/>
      <c r="RKS80" s="68"/>
      <c r="RKT80" s="68"/>
      <c r="RKU80" s="68"/>
      <c r="RKV80" s="68"/>
      <c r="RKW80" s="68"/>
      <c r="RKX80" s="68"/>
      <c r="RKY80" s="68"/>
      <c r="RKZ80" s="68"/>
      <c r="RLA80" s="68"/>
      <c r="RLB80" s="68"/>
      <c r="RLC80" s="68"/>
      <c r="RLD80" s="68"/>
      <c r="RLE80" s="68"/>
      <c r="RLF80" s="68"/>
      <c r="RLG80" s="68"/>
      <c r="RLH80" s="68"/>
      <c r="RLI80" s="68"/>
      <c r="RLJ80" s="68"/>
      <c r="RLK80" s="68"/>
      <c r="RLL80" s="68"/>
      <c r="RLM80" s="68"/>
      <c r="RLN80" s="68"/>
      <c r="RLO80" s="68"/>
      <c r="RLP80" s="68"/>
      <c r="RLQ80" s="68"/>
      <c r="RLR80" s="68"/>
      <c r="RLS80" s="68"/>
      <c r="RLT80" s="68"/>
      <c r="RLU80" s="68"/>
      <c r="RLV80" s="68"/>
      <c r="RLW80" s="68"/>
      <c r="RLX80" s="68"/>
      <c r="RLY80" s="68"/>
      <c r="RLZ80" s="68"/>
      <c r="RMA80" s="68"/>
      <c r="RMB80" s="68"/>
      <c r="RMC80" s="68"/>
      <c r="RMD80" s="68"/>
      <c r="RME80" s="68"/>
      <c r="RMF80" s="68"/>
      <c r="RMG80" s="68"/>
      <c r="RMH80" s="68"/>
      <c r="RMI80" s="68"/>
      <c r="RMJ80" s="68"/>
      <c r="RMK80" s="68"/>
      <c r="RML80" s="68"/>
      <c r="RMM80" s="68"/>
      <c r="RMN80" s="68"/>
      <c r="RMO80" s="68"/>
      <c r="RMP80" s="68"/>
      <c r="RMQ80" s="68"/>
      <c r="RMR80" s="68"/>
      <c r="RMS80" s="68"/>
      <c r="RMT80" s="68"/>
      <c r="RMU80" s="68"/>
      <c r="RMV80" s="68"/>
      <c r="RMW80" s="68"/>
      <c r="RMX80" s="68"/>
      <c r="RMY80" s="68"/>
      <c r="RMZ80" s="68"/>
      <c r="RNA80" s="68"/>
      <c r="RNB80" s="68"/>
      <c r="RNC80" s="68"/>
      <c r="RND80" s="68"/>
      <c r="RNE80" s="68"/>
      <c r="RNF80" s="68"/>
      <c r="RNG80" s="68"/>
      <c r="RNH80" s="68"/>
      <c r="RNI80" s="68"/>
      <c r="RNJ80" s="68"/>
      <c r="RNK80" s="68"/>
      <c r="RNL80" s="68"/>
      <c r="RNM80" s="68"/>
      <c r="RNN80" s="68"/>
      <c r="RNO80" s="68"/>
      <c r="RNP80" s="68"/>
      <c r="RNQ80" s="68"/>
      <c r="RNR80" s="68"/>
      <c r="RNS80" s="68"/>
      <c r="RNT80" s="68"/>
      <c r="RNU80" s="68"/>
      <c r="RNV80" s="68"/>
      <c r="RNW80" s="68"/>
      <c r="RNX80" s="68"/>
      <c r="RNY80" s="68"/>
      <c r="RNZ80" s="68"/>
      <c r="ROA80" s="68"/>
      <c r="ROB80" s="68"/>
      <c r="ROC80" s="68"/>
      <c r="ROD80" s="68"/>
      <c r="ROE80" s="68"/>
      <c r="ROF80" s="68"/>
      <c r="ROG80" s="68"/>
      <c r="ROH80" s="68"/>
      <c r="ROI80" s="68"/>
      <c r="ROJ80" s="68"/>
      <c r="ROK80" s="68"/>
      <c r="ROL80" s="68"/>
      <c r="ROM80" s="68"/>
      <c r="RON80" s="68"/>
      <c r="ROO80" s="68"/>
      <c r="ROP80" s="68"/>
      <c r="ROQ80" s="68"/>
      <c r="ROR80" s="68"/>
      <c r="ROS80" s="68"/>
      <c r="ROT80" s="68"/>
      <c r="ROU80" s="68"/>
      <c r="ROV80" s="68"/>
      <c r="ROW80" s="68"/>
      <c r="ROX80" s="68"/>
      <c r="ROY80" s="68"/>
      <c r="ROZ80" s="68"/>
      <c r="RPA80" s="68"/>
      <c r="RPB80" s="68"/>
      <c r="RPC80" s="68"/>
      <c r="RPD80" s="68"/>
      <c r="RPE80" s="68"/>
      <c r="RPF80" s="68"/>
      <c r="RPG80" s="68"/>
      <c r="RPH80" s="68"/>
      <c r="RPI80" s="68"/>
      <c r="RPJ80" s="68"/>
      <c r="RPK80" s="68"/>
      <c r="RPL80" s="68"/>
      <c r="RPM80" s="68"/>
      <c r="RPN80" s="68"/>
      <c r="RPO80" s="68"/>
      <c r="RPP80" s="68"/>
      <c r="RPQ80" s="68"/>
      <c r="RPR80" s="68"/>
      <c r="RPS80" s="68"/>
      <c r="RPT80" s="68"/>
      <c r="RPU80" s="68"/>
      <c r="RPV80" s="68"/>
      <c r="RPW80" s="68"/>
      <c r="RPX80" s="68"/>
      <c r="RPY80" s="68"/>
      <c r="RPZ80" s="68"/>
      <c r="RQA80" s="68"/>
      <c r="RQB80" s="68"/>
      <c r="RQC80" s="68"/>
      <c r="RQD80" s="68"/>
      <c r="RQE80" s="68"/>
      <c r="RQF80" s="68"/>
      <c r="RQG80" s="68"/>
      <c r="RQH80" s="68"/>
      <c r="RQI80" s="68"/>
      <c r="RQJ80" s="68"/>
      <c r="RQK80" s="68"/>
      <c r="RQL80" s="68"/>
      <c r="RQM80" s="68"/>
      <c r="RQN80" s="68"/>
      <c r="RQO80" s="68"/>
      <c r="RQP80" s="68"/>
      <c r="RQQ80" s="68"/>
      <c r="RQR80" s="68"/>
      <c r="RQS80" s="68"/>
      <c r="RQT80" s="68"/>
      <c r="RQU80" s="68"/>
      <c r="RQV80" s="68"/>
      <c r="RQW80" s="68"/>
      <c r="RQX80" s="68"/>
      <c r="RQY80" s="68"/>
      <c r="RQZ80" s="68"/>
      <c r="RRA80" s="68"/>
      <c r="RRB80" s="68"/>
      <c r="RRC80" s="68"/>
      <c r="RRD80" s="68"/>
      <c r="RRE80" s="68"/>
      <c r="RRF80" s="68"/>
      <c r="RRG80" s="68"/>
      <c r="RRH80" s="68"/>
      <c r="RRI80" s="68"/>
      <c r="RRJ80" s="68"/>
      <c r="RRK80" s="68"/>
      <c r="RRL80" s="68"/>
      <c r="RRM80" s="68"/>
      <c r="RRN80" s="68"/>
      <c r="RRO80" s="68"/>
      <c r="RRP80" s="68"/>
      <c r="RRQ80" s="68"/>
      <c r="RRR80" s="68"/>
      <c r="RRS80" s="68"/>
      <c r="RRT80" s="68"/>
      <c r="RRU80" s="68"/>
      <c r="RRV80" s="68"/>
      <c r="RRW80" s="68"/>
      <c r="RRX80" s="68"/>
      <c r="RRY80" s="68"/>
      <c r="RRZ80" s="68"/>
      <c r="RSA80" s="68"/>
      <c r="RSB80" s="68"/>
      <c r="RSC80" s="68"/>
      <c r="RSD80" s="68"/>
      <c r="RSE80" s="68"/>
      <c r="RSF80" s="68"/>
      <c r="RSG80" s="68"/>
      <c r="RSH80" s="68"/>
      <c r="RSI80" s="68"/>
      <c r="RSJ80" s="68"/>
      <c r="RSK80" s="68"/>
      <c r="RSL80" s="68"/>
      <c r="RSM80" s="68"/>
      <c r="RSN80" s="68"/>
      <c r="RSO80" s="68"/>
      <c r="RSP80" s="68"/>
      <c r="RSQ80" s="68"/>
      <c r="RSR80" s="68"/>
      <c r="RSS80" s="68"/>
      <c r="RST80" s="68"/>
      <c r="RSU80" s="68"/>
      <c r="RSV80" s="68"/>
      <c r="RSW80" s="68"/>
      <c r="RSX80" s="68"/>
      <c r="RSY80" s="68"/>
      <c r="RSZ80" s="68"/>
      <c r="RTA80" s="68"/>
      <c r="RTB80" s="68"/>
      <c r="RTC80" s="68"/>
      <c r="RTD80" s="68"/>
      <c r="RTE80" s="68"/>
      <c r="RTF80" s="68"/>
      <c r="RTG80" s="68"/>
      <c r="RTH80" s="68"/>
      <c r="RTI80" s="68"/>
      <c r="RTJ80" s="68"/>
      <c r="RTK80" s="68"/>
      <c r="RTL80" s="68"/>
      <c r="RTM80" s="68"/>
      <c r="RTN80" s="68"/>
      <c r="RTO80" s="68"/>
      <c r="RTP80" s="68"/>
      <c r="RTQ80" s="68"/>
      <c r="RTR80" s="68"/>
      <c r="RTS80" s="68"/>
      <c r="RTT80" s="68"/>
      <c r="RTU80" s="68"/>
      <c r="RTV80" s="68"/>
      <c r="RTW80" s="68"/>
      <c r="RTX80" s="68"/>
      <c r="RTY80" s="68"/>
      <c r="RTZ80" s="68"/>
      <c r="RUA80" s="68"/>
      <c r="RUB80" s="68"/>
      <c r="RUC80" s="68"/>
      <c r="RUD80" s="68"/>
      <c r="RUE80" s="68"/>
      <c r="RUF80" s="68"/>
      <c r="RUG80" s="68"/>
      <c r="RUH80" s="68"/>
      <c r="RUI80" s="68"/>
      <c r="RUJ80" s="68"/>
      <c r="RUK80" s="68"/>
      <c r="RUL80" s="68"/>
      <c r="RUM80" s="68"/>
      <c r="RUN80" s="68"/>
      <c r="RUO80" s="68"/>
      <c r="RUP80" s="68"/>
      <c r="RUQ80" s="68"/>
      <c r="RUR80" s="68"/>
      <c r="RUS80" s="68"/>
      <c r="RUT80" s="68"/>
      <c r="RUU80" s="68"/>
      <c r="RUV80" s="68"/>
      <c r="RUW80" s="68"/>
      <c r="RUX80" s="68"/>
      <c r="RUY80" s="68"/>
      <c r="RUZ80" s="68"/>
      <c r="RVA80" s="68"/>
      <c r="RVB80" s="68"/>
      <c r="RVC80" s="68"/>
      <c r="RVD80" s="68"/>
      <c r="RVE80" s="68"/>
      <c r="RVF80" s="68"/>
      <c r="RVG80" s="68"/>
      <c r="RVH80" s="68"/>
      <c r="RVI80" s="68"/>
      <c r="RVJ80" s="68"/>
      <c r="RVK80" s="68"/>
      <c r="RVL80" s="68"/>
      <c r="RVM80" s="68"/>
      <c r="RVN80" s="68"/>
      <c r="RVO80" s="68"/>
      <c r="RVP80" s="68"/>
      <c r="RVQ80" s="68"/>
      <c r="RVR80" s="68"/>
      <c r="RVS80" s="68"/>
      <c r="RVT80" s="68"/>
      <c r="RVU80" s="68"/>
      <c r="RVV80" s="68"/>
      <c r="RVW80" s="68"/>
      <c r="RVX80" s="68"/>
      <c r="RVY80" s="68"/>
      <c r="RVZ80" s="68"/>
      <c r="RWA80" s="68"/>
      <c r="RWB80" s="68"/>
      <c r="RWC80" s="68"/>
      <c r="RWD80" s="68"/>
      <c r="RWE80" s="68"/>
      <c r="RWF80" s="68"/>
      <c r="RWG80" s="68"/>
      <c r="RWH80" s="68"/>
      <c r="RWI80" s="68"/>
      <c r="RWJ80" s="68"/>
      <c r="RWK80" s="68"/>
      <c r="RWL80" s="68"/>
      <c r="RWM80" s="68"/>
      <c r="RWN80" s="68"/>
      <c r="RWO80" s="68"/>
      <c r="RWP80" s="68"/>
      <c r="RWQ80" s="68"/>
      <c r="RWR80" s="68"/>
      <c r="RWS80" s="68"/>
      <c r="RWT80" s="68"/>
      <c r="RWU80" s="68"/>
      <c r="RWV80" s="68"/>
      <c r="RWW80" s="68"/>
      <c r="RWX80" s="68"/>
      <c r="RWY80" s="68"/>
      <c r="RWZ80" s="68"/>
      <c r="RXA80" s="68"/>
      <c r="RXB80" s="68"/>
      <c r="RXC80" s="68"/>
      <c r="RXD80" s="68"/>
      <c r="RXE80" s="68"/>
      <c r="RXF80" s="68"/>
      <c r="RXG80" s="68"/>
      <c r="RXH80" s="68"/>
      <c r="RXI80" s="68"/>
      <c r="RXJ80" s="68"/>
      <c r="RXK80" s="68"/>
      <c r="RXL80" s="68"/>
      <c r="RXM80" s="68"/>
      <c r="RXN80" s="68"/>
      <c r="RXO80" s="68"/>
      <c r="RXP80" s="68"/>
      <c r="RXQ80" s="68"/>
      <c r="RXR80" s="68"/>
      <c r="RXS80" s="68"/>
      <c r="RXT80" s="68"/>
      <c r="RXU80" s="68"/>
      <c r="RXV80" s="68"/>
      <c r="RXW80" s="68"/>
      <c r="RXX80" s="68"/>
      <c r="RXY80" s="68"/>
      <c r="RXZ80" s="68"/>
      <c r="RYA80" s="68"/>
      <c r="RYB80" s="68"/>
      <c r="RYC80" s="68"/>
      <c r="RYD80" s="68"/>
      <c r="RYE80" s="68"/>
      <c r="RYF80" s="68"/>
      <c r="RYG80" s="68"/>
      <c r="RYH80" s="68"/>
      <c r="RYI80" s="68"/>
      <c r="RYJ80" s="68"/>
      <c r="RYK80" s="68"/>
      <c r="RYL80" s="68"/>
      <c r="RYM80" s="68"/>
      <c r="RYN80" s="68"/>
      <c r="RYO80" s="68"/>
      <c r="RYP80" s="68"/>
      <c r="RYQ80" s="68"/>
      <c r="RYR80" s="68"/>
      <c r="RYS80" s="68"/>
      <c r="RYT80" s="68"/>
      <c r="RYU80" s="68"/>
      <c r="RYV80" s="68"/>
      <c r="RYW80" s="68"/>
      <c r="RYX80" s="68"/>
      <c r="RYY80" s="68"/>
      <c r="RYZ80" s="68"/>
      <c r="RZA80" s="68"/>
      <c r="RZB80" s="68"/>
      <c r="RZC80" s="68"/>
      <c r="RZD80" s="68"/>
      <c r="RZE80" s="68"/>
      <c r="RZF80" s="68"/>
      <c r="RZG80" s="68"/>
      <c r="RZH80" s="68"/>
      <c r="RZI80" s="68"/>
      <c r="RZJ80" s="68"/>
      <c r="RZK80" s="68"/>
      <c r="RZL80" s="68"/>
      <c r="RZM80" s="68"/>
      <c r="RZN80" s="68"/>
      <c r="RZO80" s="68"/>
      <c r="RZP80" s="68"/>
      <c r="RZQ80" s="68"/>
      <c r="RZR80" s="68"/>
      <c r="RZS80" s="68"/>
      <c r="RZT80" s="68"/>
      <c r="RZU80" s="68"/>
      <c r="RZV80" s="68"/>
      <c r="RZW80" s="68"/>
      <c r="RZX80" s="68"/>
      <c r="RZY80" s="68"/>
      <c r="RZZ80" s="68"/>
      <c r="SAA80" s="68"/>
      <c r="SAB80" s="68"/>
      <c r="SAC80" s="68"/>
      <c r="SAD80" s="68"/>
      <c r="SAE80" s="68"/>
      <c r="SAF80" s="68"/>
      <c r="SAG80" s="68"/>
      <c r="SAH80" s="68"/>
      <c r="SAI80" s="68"/>
      <c r="SAJ80" s="68"/>
      <c r="SAK80" s="68"/>
      <c r="SAL80" s="68"/>
      <c r="SAM80" s="68"/>
      <c r="SAN80" s="68"/>
      <c r="SAO80" s="68"/>
      <c r="SAP80" s="68"/>
      <c r="SAQ80" s="68"/>
      <c r="SAR80" s="68"/>
      <c r="SAS80" s="68"/>
      <c r="SAT80" s="68"/>
      <c r="SAU80" s="68"/>
      <c r="SAV80" s="68"/>
      <c r="SAW80" s="68"/>
      <c r="SAX80" s="68"/>
      <c r="SAY80" s="68"/>
      <c r="SAZ80" s="68"/>
      <c r="SBA80" s="68"/>
      <c r="SBB80" s="68"/>
      <c r="SBC80" s="68"/>
      <c r="SBD80" s="68"/>
      <c r="SBE80" s="68"/>
      <c r="SBF80" s="68"/>
      <c r="SBG80" s="68"/>
      <c r="SBH80" s="68"/>
      <c r="SBI80" s="68"/>
      <c r="SBJ80" s="68"/>
      <c r="SBK80" s="68"/>
      <c r="SBL80" s="68"/>
      <c r="SBM80" s="68"/>
      <c r="SBN80" s="68"/>
      <c r="SBO80" s="68"/>
      <c r="SBP80" s="68"/>
      <c r="SBQ80" s="68"/>
      <c r="SBR80" s="68"/>
      <c r="SBS80" s="68"/>
      <c r="SBT80" s="68"/>
      <c r="SBU80" s="68"/>
      <c r="SBV80" s="68"/>
      <c r="SBW80" s="68"/>
      <c r="SBX80" s="68"/>
      <c r="SBY80" s="68"/>
      <c r="SBZ80" s="68"/>
      <c r="SCA80" s="68"/>
      <c r="SCB80" s="68"/>
      <c r="SCC80" s="68"/>
      <c r="SCD80" s="68"/>
      <c r="SCE80" s="68"/>
      <c r="SCF80" s="68"/>
      <c r="SCG80" s="68"/>
      <c r="SCH80" s="68"/>
      <c r="SCI80" s="68"/>
      <c r="SCJ80" s="68"/>
      <c r="SCK80" s="68"/>
      <c r="SCL80" s="68"/>
      <c r="SCM80" s="68"/>
      <c r="SCN80" s="68"/>
      <c r="SCO80" s="68"/>
      <c r="SCP80" s="68"/>
      <c r="SCQ80" s="68"/>
      <c r="SCR80" s="68"/>
      <c r="SCS80" s="68"/>
      <c r="SCT80" s="68"/>
      <c r="SCU80" s="68"/>
      <c r="SCV80" s="68"/>
      <c r="SCW80" s="68"/>
      <c r="SCX80" s="68"/>
      <c r="SCY80" s="68"/>
      <c r="SCZ80" s="68"/>
      <c r="SDA80" s="68"/>
      <c r="SDB80" s="68"/>
      <c r="SDC80" s="68"/>
      <c r="SDD80" s="68"/>
      <c r="SDE80" s="68"/>
      <c r="SDF80" s="68"/>
      <c r="SDG80" s="68"/>
      <c r="SDH80" s="68"/>
      <c r="SDI80" s="68"/>
      <c r="SDJ80" s="68"/>
      <c r="SDK80" s="68"/>
      <c r="SDL80" s="68"/>
      <c r="SDM80" s="68"/>
      <c r="SDN80" s="68"/>
      <c r="SDO80" s="68"/>
      <c r="SDP80" s="68"/>
      <c r="SDQ80" s="68"/>
      <c r="SDR80" s="68"/>
      <c r="SDS80" s="68"/>
      <c r="SDT80" s="68"/>
      <c r="SDU80" s="68"/>
      <c r="SDV80" s="68"/>
      <c r="SDW80" s="68"/>
      <c r="SDX80" s="68"/>
      <c r="SDY80" s="68"/>
      <c r="SDZ80" s="68"/>
      <c r="SEA80" s="68"/>
      <c r="SEB80" s="68"/>
      <c r="SEC80" s="68"/>
      <c r="SED80" s="68"/>
      <c r="SEE80" s="68"/>
      <c r="SEF80" s="68"/>
      <c r="SEG80" s="68"/>
      <c r="SEH80" s="68"/>
      <c r="SEI80" s="68"/>
      <c r="SEJ80" s="68"/>
      <c r="SEK80" s="68"/>
      <c r="SEL80" s="68"/>
      <c r="SEM80" s="68"/>
      <c r="SEN80" s="68"/>
      <c r="SEO80" s="68"/>
      <c r="SEP80" s="68"/>
      <c r="SEQ80" s="68"/>
      <c r="SER80" s="68"/>
      <c r="SES80" s="68"/>
      <c r="SET80" s="68"/>
      <c r="SEU80" s="68"/>
      <c r="SEV80" s="68"/>
      <c r="SEW80" s="68"/>
      <c r="SEX80" s="68"/>
      <c r="SEY80" s="68"/>
      <c r="SEZ80" s="68"/>
      <c r="SFA80" s="68"/>
      <c r="SFB80" s="68"/>
      <c r="SFC80" s="68"/>
      <c r="SFD80" s="68"/>
      <c r="SFE80" s="68"/>
      <c r="SFF80" s="68"/>
      <c r="SFG80" s="68"/>
      <c r="SFH80" s="68"/>
      <c r="SFI80" s="68"/>
      <c r="SFJ80" s="68"/>
      <c r="SFK80" s="68"/>
      <c r="SFL80" s="68"/>
      <c r="SFM80" s="68"/>
      <c r="SFN80" s="68"/>
      <c r="SFO80" s="68"/>
      <c r="SFP80" s="68"/>
      <c r="SFQ80" s="68"/>
      <c r="SFR80" s="68"/>
      <c r="SFS80" s="68"/>
      <c r="SFT80" s="68"/>
      <c r="SFU80" s="68"/>
      <c r="SFV80" s="68"/>
      <c r="SFW80" s="68"/>
      <c r="SFX80" s="68"/>
      <c r="SFY80" s="68"/>
      <c r="SFZ80" s="68"/>
      <c r="SGA80" s="68"/>
      <c r="SGB80" s="68"/>
      <c r="SGC80" s="68"/>
      <c r="SGD80" s="68"/>
      <c r="SGE80" s="68"/>
      <c r="SGF80" s="68"/>
      <c r="SGG80" s="68"/>
      <c r="SGH80" s="68"/>
      <c r="SGI80" s="68"/>
      <c r="SGJ80" s="68"/>
      <c r="SGK80" s="68"/>
      <c r="SGL80" s="68"/>
      <c r="SGM80" s="68"/>
      <c r="SGN80" s="68"/>
      <c r="SGO80" s="68"/>
      <c r="SGP80" s="68"/>
      <c r="SGQ80" s="68"/>
      <c r="SGR80" s="68"/>
      <c r="SGS80" s="68"/>
      <c r="SGT80" s="68"/>
      <c r="SGU80" s="68"/>
      <c r="SGV80" s="68"/>
      <c r="SGW80" s="68"/>
      <c r="SGX80" s="68"/>
      <c r="SGY80" s="68"/>
      <c r="SGZ80" s="68"/>
      <c r="SHA80" s="68"/>
      <c r="SHB80" s="68"/>
      <c r="SHC80" s="68"/>
      <c r="SHD80" s="68"/>
      <c r="SHE80" s="68"/>
      <c r="SHF80" s="68"/>
      <c r="SHG80" s="68"/>
      <c r="SHH80" s="68"/>
      <c r="SHI80" s="68"/>
      <c r="SHJ80" s="68"/>
      <c r="SHK80" s="68"/>
      <c r="SHL80" s="68"/>
      <c r="SHM80" s="68"/>
      <c r="SHN80" s="68"/>
      <c r="SHO80" s="68"/>
      <c r="SHP80" s="68"/>
      <c r="SHQ80" s="68"/>
      <c r="SHR80" s="68"/>
      <c r="SHS80" s="68"/>
      <c r="SHT80" s="68"/>
      <c r="SHU80" s="68"/>
      <c r="SHV80" s="68"/>
      <c r="SHW80" s="68"/>
      <c r="SHX80" s="68"/>
      <c r="SHY80" s="68"/>
      <c r="SHZ80" s="68"/>
      <c r="SIA80" s="68"/>
      <c r="SIB80" s="68"/>
      <c r="SIC80" s="68"/>
      <c r="SID80" s="68"/>
      <c r="SIE80" s="68"/>
      <c r="SIF80" s="68"/>
      <c r="SIG80" s="68"/>
      <c r="SIH80" s="68"/>
      <c r="SII80" s="68"/>
      <c r="SIJ80" s="68"/>
      <c r="SIK80" s="68"/>
      <c r="SIL80" s="68"/>
      <c r="SIM80" s="68"/>
      <c r="SIN80" s="68"/>
      <c r="SIO80" s="68"/>
      <c r="SIP80" s="68"/>
      <c r="SIQ80" s="68"/>
      <c r="SIR80" s="68"/>
      <c r="SIS80" s="68"/>
      <c r="SIT80" s="68"/>
      <c r="SIU80" s="68"/>
      <c r="SIV80" s="68"/>
      <c r="SIW80" s="68"/>
      <c r="SIX80" s="68"/>
      <c r="SIY80" s="68"/>
      <c r="SIZ80" s="68"/>
      <c r="SJA80" s="68"/>
      <c r="SJB80" s="68"/>
      <c r="SJC80" s="68"/>
      <c r="SJD80" s="68"/>
      <c r="SJE80" s="68"/>
      <c r="SJF80" s="68"/>
      <c r="SJG80" s="68"/>
      <c r="SJH80" s="68"/>
      <c r="SJI80" s="68"/>
      <c r="SJJ80" s="68"/>
      <c r="SJK80" s="68"/>
      <c r="SJL80" s="68"/>
      <c r="SJM80" s="68"/>
      <c r="SJN80" s="68"/>
      <c r="SJO80" s="68"/>
      <c r="SJP80" s="68"/>
      <c r="SJQ80" s="68"/>
      <c r="SJR80" s="68"/>
      <c r="SJS80" s="68"/>
      <c r="SJT80" s="68"/>
      <c r="SJU80" s="68"/>
      <c r="SJV80" s="68"/>
      <c r="SJW80" s="68"/>
      <c r="SJX80" s="68"/>
      <c r="SJY80" s="68"/>
      <c r="SJZ80" s="68"/>
      <c r="SKA80" s="68"/>
      <c r="SKB80" s="68"/>
      <c r="SKC80" s="68"/>
      <c r="SKD80" s="68"/>
      <c r="SKE80" s="68"/>
      <c r="SKF80" s="68"/>
      <c r="SKG80" s="68"/>
      <c r="SKH80" s="68"/>
      <c r="SKI80" s="68"/>
      <c r="SKJ80" s="68"/>
      <c r="SKK80" s="68"/>
      <c r="SKL80" s="68"/>
      <c r="SKM80" s="68"/>
      <c r="SKN80" s="68"/>
      <c r="SKO80" s="68"/>
      <c r="SKP80" s="68"/>
      <c r="SKQ80" s="68"/>
      <c r="SKR80" s="68"/>
      <c r="SKS80" s="68"/>
      <c r="SKT80" s="68"/>
      <c r="SKU80" s="68"/>
      <c r="SKV80" s="68"/>
      <c r="SKW80" s="68"/>
      <c r="SKX80" s="68"/>
      <c r="SKY80" s="68"/>
      <c r="SKZ80" s="68"/>
      <c r="SLA80" s="68"/>
      <c r="SLB80" s="68"/>
      <c r="SLC80" s="68"/>
      <c r="SLD80" s="68"/>
      <c r="SLE80" s="68"/>
      <c r="SLF80" s="68"/>
      <c r="SLG80" s="68"/>
      <c r="SLH80" s="68"/>
      <c r="SLI80" s="68"/>
      <c r="SLJ80" s="68"/>
      <c r="SLK80" s="68"/>
      <c r="SLL80" s="68"/>
      <c r="SLM80" s="68"/>
      <c r="SLN80" s="68"/>
      <c r="SLO80" s="68"/>
      <c r="SLP80" s="68"/>
      <c r="SLQ80" s="68"/>
      <c r="SLR80" s="68"/>
      <c r="SLS80" s="68"/>
      <c r="SLT80" s="68"/>
      <c r="SLU80" s="68"/>
      <c r="SLV80" s="68"/>
      <c r="SLW80" s="68"/>
      <c r="SLX80" s="68"/>
      <c r="SLY80" s="68"/>
      <c r="SLZ80" s="68"/>
      <c r="SMA80" s="68"/>
      <c r="SMB80" s="68"/>
      <c r="SMC80" s="68"/>
      <c r="SMD80" s="68"/>
      <c r="SME80" s="68"/>
      <c r="SMF80" s="68"/>
      <c r="SMG80" s="68"/>
      <c r="SMH80" s="68"/>
      <c r="SMI80" s="68"/>
      <c r="SMJ80" s="68"/>
      <c r="SMK80" s="68"/>
      <c r="SML80" s="68"/>
      <c r="SMM80" s="68"/>
      <c r="SMN80" s="68"/>
      <c r="SMO80" s="68"/>
      <c r="SMP80" s="68"/>
      <c r="SMQ80" s="68"/>
      <c r="SMR80" s="68"/>
      <c r="SMS80" s="68"/>
      <c r="SMT80" s="68"/>
      <c r="SMU80" s="68"/>
      <c r="SMV80" s="68"/>
      <c r="SMW80" s="68"/>
      <c r="SMX80" s="68"/>
      <c r="SMY80" s="68"/>
      <c r="SMZ80" s="68"/>
      <c r="SNA80" s="68"/>
      <c r="SNB80" s="68"/>
      <c r="SNC80" s="68"/>
      <c r="SND80" s="68"/>
      <c r="SNE80" s="68"/>
      <c r="SNF80" s="68"/>
      <c r="SNG80" s="68"/>
      <c r="SNH80" s="68"/>
      <c r="SNI80" s="68"/>
      <c r="SNJ80" s="68"/>
      <c r="SNK80" s="68"/>
      <c r="SNL80" s="68"/>
      <c r="SNM80" s="68"/>
      <c r="SNN80" s="68"/>
      <c r="SNO80" s="68"/>
      <c r="SNP80" s="68"/>
      <c r="SNQ80" s="68"/>
      <c r="SNR80" s="68"/>
      <c r="SNS80" s="68"/>
      <c r="SNT80" s="68"/>
      <c r="SNU80" s="68"/>
      <c r="SNV80" s="68"/>
      <c r="SNW80" s="68"/>
      <c r="SNX80" s="68"/>
      <c r="SNY80" s="68"/>
      <c r="SNZ80" s="68"/>
      <c r="SOA80" s="68"/>
      <c r="SOB80" s="68"/>
      <c r="SOC80" s="68"/>
      <c r="SOD80" s="68"/>
      <c r="SOE80" s="68"/>
      <c r="SOF80" s="68"/>
      <c r="SOG80" s="68"/>
      <c r="SOH80" s="68"/>
      <c r="SOI80" s="68"/>
      <c r="SOJ80" s="68"/>
      <c r="SOK80" s="68"/>
      <c r="SOL80" s="68"/>
      <c r="SOM80" s="68"/>
      <c r="SON80" s="68"/>
      <c r="SOO80" s="68"/>
      <c r="SOP80" s="68"/>
      <c r="SOQ80" s="68"/>
      <c r="SOR80" s="68"/>
      <c r="SOS80" s="68"/>
      <c r="SOT80" s="68"/>
      <c r="SOU80" s="68"/>
      <c r="SOV80" s="68"/>
      <c r="SOW80" s="68"/>
      <c r="SOX80" s="68"/>
      <c r="SOY80" s="68"/>
      <c r="SOZ80" s="68"/>
      <c r="SPA80" s="68"/>
      <c r="SPB80" s="68"/>
      <c r="SPC80" s="68"/>
      <c r="SPD80" s="68"/>
      <c r="SPE80" s="68"/>
      <c r="SPF80" s="68"/>
      <c r="SPG80" s="68"/>
      <c r="SPH80" s="68"/>
      <c r="SPI80" s="68"/>
      <c r="SPJ80" s="68"/>
      <c r="SPK80" s="68"/>
      <c r="SPL80" s="68"/>
      <c r="SPM80" s="68"/>
      <c r="SPN80" s="68"/>
      <c r="SPO80" s="68"/>
      <c r="SPP80" s="68"/>
      <c r="SPQ80" s="68"/>
      <c r="SPR80" s="68"/>
      <c r="SPS80" s="68"/>
      <c r="SPT80" s="68"/>
      <c r="SPU80" s="68"/>
      <c r="SPV80" s="68"/>
      <c r="SPW80" s="68"/>
      <c r="SPX80" s="68"/>
      <c r="SPY80" s="68"/>
      <c r="SPZ80" s="68"/>
      <c r="SQA80" s="68"/>
      <c r="SQB80" s="68"/>
      <c r="SQC80" s="68"/>
      <c r="SQD80" s="68"/>
      <c r="SQE80" s="68"/>
      <c r="SQF80" s="68"/>
      <c r="SQG80" s="68"/>
      <c r="SQH80" s="68"/>
      <c r="SQI80" s="68"/>
      <c r="SQJ80" s="68"/>
      <c r="SQK80" s="68"/>
      <c r="SQL80" s="68"/>
      <c r="SQM80" s="68"/>
      <c r="SQN80" s="68"/>
      <c r="SQO80" s="68"/>
      <c r="SQP80" s="68"/>
      <c r="SQQ80" s="68"/>
      <c r="SQR80" s="68"/>
      <c r="SQS80" s="68"/>
      <c r="SQT80" s="68"/>
      <c r="SQU80" s="68"/>
      <c r="SQV80" s="68"/>
      <c r="SQW80" s="68"/>
      <c r="SQX80" s="68"/>
      <c r="SQY80" s="68"/>
      <c r="SQZ80" s="68"/>
      <c r="SRA80" s="68"/>
      <c r="SRB80" s="68"/>
      <c r="SRC80" s="68"/>
      <c r="SRD80" s="68"/>
      <c r="SRE80" s="68"/>
      <c r="SRF80" s="68"/>
      <c r="SRG80" s="68"/>
      <c r="SRH80" s="68"/>
      <c r="SRI80" s="68"/>
      <c r="SRJ80" s="68"/>
      <c r="SRK80" s="68"/>
      <c r="SRL80" s="68"/>
      <c r="SRM80" s="68"/>
      <c r="SRN80" s="68"/>
      <c r="SRO80" s="68"/>
      <c r="SRP80" s="68"/>
      <c r="SRQ80" s="68"/>
      <c r="SRR80" s="68"/>
      <c r="SRS80" s="68"/>
      <c r="SRT80" s="68"/>
      <c r="SRU80" s="68"/>
      <c r="SRV80" s="68"/>
      <c r="SRW80" s="68"/>
      <c r="SRX80" s="68"/>
      <c r="SRY80" s="68"/>
      <c r="SRZ80" s="68"/>
      <c r="SSA80" s="68"/>
      <c r="SSB80" s="68"/>
      <c r="SSC80" s="68"/>
      <c r="SSD80" s="68"/>
      <c r="SSE80" s="68"/>
      <c r="SSF80" s="68"/>
      <c r="SSG80" s="68"/>
      <c r="SSH80" s="68"/>
      <c r="SSI80" s="68"/>
      <c r="SSJ80" s="68"/>
      <c r="SSK80" s="68"/>
      <c r="SSL80" s="68"/>
      <c r="SSM80" s="68"/>
      <c r="SSN80" s="68"/>
      <c r="SSO80" s="68"/>
      <c r="SSP80" s="68"/>
      <c r="SSQ80" s="68"/>
      <c r="SSR80" s="68"/>
      <c r="SSS80" s="68"/>
      <c r="SST80" s="68"/>
      <c r="SSU80" s="68"/>
      <c r="SSV80" s="68"/>
      <c r="SSW80" s="68"/>
      <c r="SSX80" s="68"/>
      <c r="SSY80" s="68"/>
      <c r="SSZ80" s="68"/>
      <c r="STA80" s="68"/>
      <c r="STB80" s="68"/>
      <c r="STC80" s="68"/>
      <c r="STD80" s="68"/>
      <c r="STE80" s="68"/>
      <c r="STF80" s="68"/>
      <c r="STG80" s="68"/>
      <c r="STH80" s="68"/>
      <c r="STI80" s="68"/>
      <c r="STJ80" s="68"/>
      <c r="STK80" s="68"/>
      <c r="STL80" s="68"/>
      <c r="STM80" s="68"/>
      <c r="STN80" s="68"/>
      <c r="STO80" s="68"/>
      <c r="STP80" s="68"/>
      <c r="STQ80" s="68"/>
      <c r="STR80" s="68"/>
      <c r="STS80" s="68"/>
      <c r="STT80" s="68"/>
      <c r="STU80" s="68"/>
      <c r="STV80" s="68"/>
      <c r="STW80" s="68"/>
      <c r="STX80" s="68"/>
      <c r="STY80" s="68"/>
      <c r="STZ80" s="68"/>
      <c r="SUA80" s="68"/>
      <c r="SUB80" s="68"/>
      <c r="SUC80" s="68"/>
      <c r="SUD80" s="68"/>
      <c r="SUE80" s="68"/>
      <c r="SUF80" s="68"/>
      <c r="SUG80" s="68"/>
      <c r="SUH80" s="68"/>
      <c r="SUI80" s="68"/>
      <c r="SUJ80" s="68"/>
      <c r="SUK80" s="68"/>
      <c r="SUL80" s="68"/>
      <c r="SUM80" s="68"/>
      <c r="SUN80" s="68"/>
      <c r="SUO80" s="68"/>
      <c r="SUP80" s="68"/>
      <c r="SUQ80" s="68"/>
      <c r="SUR80" s="68"/>
      <c r="SUS80" s="68"/>
      <c r="SUT80" s="68"/>
      <c r="SUU80" s="68"/>
      <c r="SUV80" s="68"/>
      <c r="SUW80" s="68"/>
      <c r="SUX80" s="68"/>
      <c r="SUY80" s="68"/>
      <c r="SUZ80" s="68"/>
      <c r="SVA80" s="68"/>
      <c r="SVB80" s="68"/>
      <c r="SVC80" s="68"/>
      <c r="SVD80" s="68"/>
      <c r="SVE80" s="68"/>
      <c r="SVF80" s="68"/>
      <c r="SVG80" s="68"/>
      <c r="SVH80" s="68"/>
      <c r="SVI80" s="68"/>
      <c r="SVJ80" s="68"/>
      <c r="SVK80" s="68"/>
      <c r="SVL80" s="68"/>
      <c r="SVM80" s="68"/>
      <c r="SVN80" s="68"/>
      <c r="SVO80" s="68"/>
      <c r="SVP80" s="68"/>
      <c r="SVQ80" s="68"/>
      <c r="SVR80" s="68"/>
      <c r="SVS80" s="68"/>
      <c r="SVT80" s="68"/>
      <c r="SVU80" s="68"/>
      <c r="SVV80" s="68"/>
      <c r="SVW80" s="68"/>
      <c r="SVX80" s="68"/>
      <c r="SVY80" s="68"/>
      <c r="SVZ80" s="68"/>
      <c r="SWA80" s="68"/>
      <c r="SWB80" s="68"/>
      <c r="SWC80" s="68"/>
      <c r="SWD80" s="68"/>
      <c r="SWE80" s="68"/>
      <c r="SWF80" s="68"/>
      <c r="SWG80" s="68"/>
      <c r="SWH80" s="68"/>
      <c r="SWI80" s="68"/>
      <c r="SWJ80" s="68"/>
      <c r="SWK80" s="68"/>
      <c r="SWL80" s="68"/>
      <c r="SWM80" s="68"/>
      <c r="SWN80" s="68"/>
      <c r="SWO80" s="68"/>
      <c r="SWP80" s="68"/>
      <c r="SWQ80" s="68"/>
      <c r="SWR80" s="68"/>
      <c r="SWS80" s="68"/>
      <c r="SWT80" s="68"/>
      <c r="SWU80" s="68"/>
      <c r="SWV80" s="68"/>
      <c r="SWW80" s="68"/>
      <c r="SWX80" s="68"/>
      <c r="SWY80" s="68"/>
      <c r="SWZ80" s="68"/>
      <c r="SXA80" s="68"/>
      <c r="SXB80" s="68"/>
      <c r="SXC80" s="68"/>
      <c r="SXD80" s="68"/>
      <c r="SXE80" s="68"/>
      <c r="SXF80" s="68"/>
      <c r="SXG80" s="68"/>
      <c r="SXH80" s="68"/>
      <c r="SXI80" s="68"/>
      <c r="SXJ80" s="68"/>
      <c r="SXK80" s="68"/>
      <c r="SXL80" s="68"/>
      <c r="SXM80" s="68"/>
      <c r="SXN80" s="68"/>
      <c r="SXO80" s="68"/>
      <c r="SXP80" s="68"/>
      <c r="SXQ80" s="68"/>
      <c r="SXR80" s="68"/>
      <c r="SXS80" s="68"/>
      <c r="SXT80" s="68"/>
      <c r="SXU80" s="68"/>
      <c r="SXV80" s="68"/>
      <c r="SXW80" s="68"/>
      <c r="SXX80" s="68"/>
      <c r="SXY80" s="68"/>
      <c r="SXZ80" s="68"/>
      <c r="SYA80" s="68"/>
      <c r="SYB80" s="68"/>
      <c r="SYC80" s="68"/>
      <c r="SYD80" s="68"/>
      <c r="SYE80" s="68"/>
      <c r="SYF80" s="68"/>
      <c r="SYG80" s="68"/>
      <c r="SYH80" s="68"/>
      <c r="SYI80" s="68"/>
      <c r="SYJ80" s="68"/>
      <c r="SYK80" s="68"/>
      <c r="SYL80" s="68"/>
      <c r="SYM80" s="68"/>
      <c r="SYN80" s="68"/>
      <c r="SYO80" s="68"/>
      <c r="SYP80" s="68"/>
      <c r="SYQ80" s="68"/>
      <c r="SYR80" s="68"/>
      <c r="SYS80" s="68"/>
      <c r="SYT80" s="68"/>
      <c r="SYU80" s="68"/>
      <c r="SYV80" s="68"/>
      <c r="SYW80" s="68"/>
      <c r="SYX80" s="68"/>
      <c r="SYY80" s="68"/>
      <c r="SYZ80" s="68"/>
      <c r="SZA80" s="68"/>
      <c r="SZB80" s="68"/>
      <c r="SZC80" s="68"/>
      <c r="SZD80" s="68"/>
      <c r="SZE80" s="68"/>
      <c r="SZF80" s="68"/>
      <c r="SZG80" s="68"/>
      <c r="SZH80" s="68"/>
      <c r="SZI80" s="68"/>
      <c r="SZJ80" s="68"/>
      <c r="SZK80" s="68"/>
      <c r="SZL80" s="68"/>
      <c r="SZM80" s="68"/>
      <c r="SZN80" s="68"/>
      <c r="SZO80" s="68"/>
      <c r="SZP80" s="68"/>
      <c r="SZQ80" s="68"/>
      <c r="SZR80" s="68"/>
      <c r="SZS80" s="68"/>
      <c r="SZT80" s="68"/>
      <c r="SZU80" s="68"/>
      <c r="SZV80" s="68"/>
      <c r="SZW80" s="68"/>
      <c r="SZX80" s="68"/>
      <c r="SZY80" s="68"/>
      <c r="SZZ80" s="68"/>
      <c r="TAA80" s="68"/>
      <c r="TAB80" s="68"/>
      <c r="TAC80" s="68"/>
      <c r="TAD80" s="68"/>
      <c r="TAE80" s="68"/>
      <c r="TAF80" s="68"/>
      <c r="TAG80" s="68"/>
      <c r="TAH80" s="68"/>
      <c r="TAI80" s="68"/>
      <c r="TAJ80" s="68"/>
      <c r="TAK80" s="68"/>
      <c r="TAL80" s="68"/>
      <c r="TAM80" s="68"/>
      <c r="TAN80" s="68"/>
      <c r="TAO80" s="68"/>
      <c r="TAP80" s="68"/>
      <c r="TAQ80" s="68"/>
      <c r="TAR80" s="68"/>
      <c r="TAS80" s="68"/>
      <c r="TAT80" s="68"/>
      <c r="TAU80" s="68"/>
      <c r="TAV80" s="68"/>
      <c r="TAW80" s="68"/>
      <c r="TAX80" s="68"/>
      <c r="TAY80" s="68"/>
      <c r="TAZ80" s="68"/>
      <c r="TBA80" s="68"/>
      <c r="TBB80" s="68"/>
      <c r="TBC80" s="68"/>
      <c r="TBD80" s="68"/>
      <c r="TBE80" s="68"/>
      <c r="TBF80" s="68"/>
      <c r="TBG80" s="68"/>
      <c r="TBH80" s="68"/>
      <c r="TBI80" s="68"/>
      <c r="TBJ80" s="68"/>
      <c r="TBK80" s="68"/>
      <c r="TBL80" s="68"/>
      <c r="TBM80" s="68"/>
      <c r="TBN80" s="68"/>
      <c r="TBO80" s="68"/>
      <c r="TBP80" s="68"/>
      <c r="TBQ80" s="68"/>
      <c r="TBR80" s="68"/>
      <c r="TBS80" s="68"/>
      <c r="TBT80" s="68"/>
      <c r="TBU80" s="68"/>
      <c r="TBV80" s="68"/>
      <c r="TBW80" s="68"/>
      <c r="TBX80" s="68"/>
      <c r="TBY80" s="68"/>
      <c r="TBZ80" s="68"/>
      <c r="TCA80" s="68"/>
      <c r="TCB80" s="68"/>
      <c r="TCC80" s="68"/>
      <c r="TCD80" s="68"/>
      <c r="TCE80" s="68"/>
      <c r="TCF80" s="68"/>
      <c r="TCG80" s="68"/>
      <c r="TCH80" s="68"/>
      <c r="TCI80" s="68"/>
      <c r="TCJ80" s="68"/>
      <c r="TCK80" s="68"/>
      <c r="TCL80" s="68"/>
      <c r="TCM80" s="68"/>
      <c r="TCN80" s="68"/>
      <c r="TCO80" s="68"/>
      <c r="TCP80" s="68"/>
      <c r="TCQ80" s="68"/>
      <c r="TCR80" s="68"/>
      <c r="TCS80" s="68"/>
      <c r="TCT80" s="68"/>
      <c r="TCU80" s="68"/>
      <c r="TCV80" s="68"/>
      <c r="TCW80" s="68"/>
      <c r="TCX80" s="68"/>
      <c r="TCY80" s="68"/>
      <c r="TCZ80" s="68"/>
      <c r="TDA80" s="68"/>
      <c r="TDB80" s="68"/>
      <c r="TDC80" s="68"/>
      <c r="TDD80" s="68"/>
      <c r="TDE80" s="68"/>
      <c r="TDF80" s="68"/>
      <c r="TDG80" s="68"/>
      <c r="TDH80" s="68"/>
      <c r="TDI80" s="68"/>
      <c r="TDJ80" s="68"/>
      <c r="TDK80" s="68"/>
      <c r="TDL80" s="68"/>
      <c r="TDM80" s="68"/>
      <c r="TDN80" s="68"/>
      <c r="TDO80" s="68"/>
      <c r="TDP80" s="68"/>
      <c r="TDQ80" s="68"/>
      <c r="TDR80" s="68"/>
      <c r="TDS80" s="68"/>
      <c r="TDT80" s="68"/>
      <c r="TDU80" s="68"/>
      <c r="TDV80" s="68"/>
      <c r="TDW80" s="68"/>
      <c r="TDX80" s="68"/>
      <c r="TDY80" s="68"/>
      <c r="TDZ80" s="68"/>
      <c r="TEA80" s="68"/>
      <c r="TEB80" s="68"/>
      <c r="TEC80" s="68"/>
      <c r="TED80" s="68"/>
      <c r="TEE80" s="68"/>
      <c r="TEF80" s="68"/>
      <c r="TEG80" s="68"/>
      <c r="TEH80" s="68"/>
      <c r="TEI80" s="68"/>
      <c r="TEJ80" s="68"/>
      <c r="TEK80" s="68"/>
      <c r="TEL80" s="68"/>
      <c r="TEM80" s="68"/>
      <c r="TEN80" s="68"/>
      <c r="TEO80" s="68"/>
      <c r="TEP80" s="68"/>
      <c r="TEQ80" s="68"/>
      <c r="TER80" s="68"/>
      <c r="TES80" s="68"/>
      <c r="TET80" s="68"/>
      <c r="TEU80" s="68"/>
      <c r="TEV80" s="68"/>
      <c r="TEW80" s="68"/>
      <c r="TEX80" s="68"/>
      <c r="TEY80" s="68"/>
      <c r="TEZ80" s="68"/>
      <c r="TFA80" s="68"/>
      <c r="TFB80" s="68"/>
      <c r="TFC80" s="68"/>
      <c r="TFD80" s="68"/>
      <c r="TFE80" s="68"/>
      <c r="TFF80" s="68"/>
      <c r="TFG80" s="68"/>
      <c r="TFH80" s="68"/>
      <c r="TFI80" s="68"/>
      <c r="TFJ80" s="68"/>
      <c r="TFK80" s="68"/>
      <c r="TFL80" s="68"/>
      <c r="TFM80" s="68"/>
      <c r="TFN80" s="68"/>
      <c r="TFO80" s="68"/>
      <c r="TFP80" s="68"/>
      <c r="TFQ80" s="68"/>
      <c r="TFR80" s="68"/>
      <c r="TFS80" s="68"/>
      <c r="TFT80" s="68"/>
      <c r="TFU80" s="68"/>
      <c r="TFV80" s="68"/>
      <c r="TFW80" s="68"/>
      <c r="TFX80" s="68"/>
      <c r="TFY80" s="68"/>
      <c r="TFZ80" s="68"/>
      <c r="TGA80" s="68"/>
      <c r="TGB80" s="68"/>
      <c r="TGC80" s="68"/>
      <c r="TGD80" s="68"/>
      <c r="TGE80" s="68"/>
      <c r="TGF80" s="68"/>
      <c r="TGG80" s="68"/>
      <c r="TGH80" s="68"/>
      <c r="TGI80" s="68"/>
      <c r="TGJ80" s="68"/>
      <c r="TGK80" s="68"/>
      <c r="TGL80" s="68"/>
      <c r="TGM80" s="68"/>
      <c r="TGN80" s="68"/>
      <c r="TGO80" s="68"/>
      <c r="TGP80" s="68"/>
      <c r="TGQ80" s="68"/>
      <c r="TGR80" s="68"/>
      <c r="TGS80" s="68"/>
      <c r="TGT80" s="68"/>
      <c r="TGU80" s="68"/>
      <c r="TGV80" s="68"/>
      <c r="TGW80" s="68"/>
      <c r="TGX80" s="68"/>
      <c r="TGY80" s="68"/>
      <c r="TGZ80" s="68"/>
      <c r="THA80" s="68"/>
      <c r="THB80" s="68"/>
      <c r="THC80" s="68"/>
      <c r="THD80" s="68"/>
      <c r="THE80" s="68"/>
      <c r="THF80" s="68"/>
      <c r="THG80" s="68"/>
      <c r="THH80" s="68"/>
      <c r="THI80" s="68"/>
      <c r="THJ80" s="68"/>
      <c r="THK80" s="68"/>
      <c r="THL80" s="68"/>
      <c r="THM80" s="68"/>
      <c r="THN80" s="68"/>
      <c r="THO80" s="68"/>
      <c r="THP80" s="68"/>
      <c r="THQ80" s="68"/>
      <c r="THR80" s="68"/>
      <c r="THS80" s="68"/>
      <c r="THT80" s="68"/>
      <c r="THU80" s="68"/>
      <c r="THV80" s="68"/>
      <c r="THW80" s="68"/>
      <c r="THX80" s="68"/>
      <c r="THY80" s="68"/>
      <c r="THZ80" s="68"/>
      <c r="TIA80" s="68"/>
      <c r="TIB80" s="68"/>
      <c r="TIC80" s="68"/>
      <c r="TID80" s="68"/>
      <c r="TIE80" s="68"/>
      <c r="TIF80" s="68"/>
      <c r="TIG80" s="68"/>
      <c r="TIH80" s="68"/>
      <c r="TII80" s="68"/>
      <c r="TIJ80" s="68"/>
      <c r="TIK80" s="68"/>
      <c r="TIL80" s="68"/>
      <c r="TIM80" s="68"/>
      <c r="TIN80" s="68"/>
      <c r="TIO80" s="68"/>
      <c r="TIP80" s="68"/>
      <c r="TIQ80" s="68"/>
      <c r="TIR80" s="68"/>
      <c r="TIS80" s="68"/>
      <c r="TIT80" s="68"/>
      <c r="TIU80" s="68"/>
      <c r="TIV80" s="68"/>
      <c r="TIW80" s="68"/>
      <c r="TIX80" s="68"/>
      <c r="TIY80" s="68"/>
      <c r="TIZ80" s="68"/>
      <c r="TJA80" s="68"/>
      <c r="TJB80" s="68"/>
      <c r="TJC80" s="68"/>
      <c r="TJD80" s="68"/>
      <c r="TJE80" s="68"/>
      <c r="TJF80" s="68"/>
      <c r="TJG80" s="68"/>
      <c r="TJH80" s="68"/>
      <c r="TJI80" s="68"/>
      <c r="TJJ80" s="68"/>
      <c r="TJK80" s="68"/>
      <c r="TJL80" s="68"/>
      <c r="TJM80" s="68"/>
      <c r="TJN80" s="68"/>
      <c r="TJO80" s="68"/>
      <c r="TJP80" s="68"/>
      <c r="TJQ80" s="68"/>
      <c r="TJR80" s="68"/>
      <c r="TJS80" s="68"/>
      <c r="TJT80" s="68"/>
      <c r="TJU80" s="68"/>
      <c r="TJV80" s="68"/>
      <c r="TJW80" s="68"/>
      <c r="TJX80" s="68"/>
      <c r="TJY80" s="68"/>
      <c r="TJZ80" s="68"/>
      <c r="TKA80" s="68"/>
      <c r="TKB80" s="68"/>
      <c r="TKC80" s="68"/>
      <c r="TKD80" s="68"/>
      <c r="TKE80" s="68"/>
      <c r="TKF80" s="68"/>
      <c r="TKG80" s="68"/>
      <c r="TKH80" s="68"/>
      <c r="TKI80" s="68"/>
      <c r="TKJ80" s="68"/>
      <c r="TKK80" s="68"/>
      <c r="TKL80" s="68"/>
      <c r="TKM80" s="68"/>
      <c r="TKN80" s="68"/>
      <c r="TKO80" s="68"/>
      <c r="TKP80" s="68"/>
      <c r="TKQ80" s="68"/>
      <c r="TKR80" s="68"/>
      <c r="TKS80" s="68"/>
      <c r="TKT80" s="68"/>
      <c r="TKU80" s="68"/>
      <c r="TKV80" s="68"/>
      <c r="TKW80" s="68"/>
      <c r="TKX80" s="68"/>
      <c r="TKY80" s="68"/>
      <c r="TKZ80" s="68"/>
      <c r="TLA80" s="68"/>
      <c r="TLB80" s="68"/>
      <c r="TLC80" s="68"/>
      <c r="TLD80" s="68"/>
      <c r="TLE80" s="68"/>
      <c r="TLF80" s="68"/>
      <c r="TLG80" s="68"/>
      <c r="TLH80" s="68"/>
      <c r="TLI80" s="68"/>
      <c r="TLJ80" s="68"/>
      <c r="TLK80" s="68"/>
      <c r="TLL80" s="68"/>
      <c r="TLM80" s="68"/>
      <c r="TLN80" s="68"/>
      <c r="TLO80" s="68"/>
      <c r="TLP80" s="68"/>
      <c r="TLQ80" s="68"/>
      <c r="TLR80" s="68"/>
      <c r="TLS80" s="68"/>
      <c r="TLT80" s="68"/>
      <c r="TLU80" s="68"/>
      <c r="TLV80" s="68"/>
      <c r="TLW80" s="68"/>
      <c r="TLX80" s="68"/>
      <c r="TLY80" s="68"/>
      <c r="TLZ80" s="68"/>
      <c r="TMA80" s="68"/>
      <c r="TMB80" s="68"/>
      <c r="TMC80" s="68"/>
      <c r="TMD80" s="68"/>
      <c r="TME80" s="68"/>
      <c r="TMF80" s="68"/>
      <c r="TMG80" s="68"/>
      <c r="TMH80" s="68"/>
      <c r="TMI80" s="68"/>
      <c r="TMJ80" s="68"/>
      <c r="TMK80" s="68"/>
      <c r="TML80" s="68"/>
      <c r="TMM80" s="68"/>
      <c r="TMN80" s="68"/>
      <c r="TMO80" s="68"/>
      <c r="TMP80" s="68"/>
      <c r="TMQ80" s="68"/>
      <c r="TMR80" s="68"/>
      <c r="TMS80" s="68"/>
      <c r="TMT80" s="68"/>
      <c r="TMU80" s="68"/>
      <c r="TMV80" s="68"/>
      <c r="TMW80" s="68"/>
      <c r="TMX80" s="68"/>
      <c r="TMY80" s="68"/>
      <c r="TMZ80" s="68"/>
      <c r="TNA80" s="68"/>
      <c r="TNB80" s="68"/>
      <c r="TNC80" s="68"/>
      <c r="TND80" s="68"/>
      <c r="TNE80" s="68"/>
      <c r="TNF80" s="68"/>
      <c r="TNG80" s="68"/>
      <c r="TNH80" s="68"/>
      <c r="TNI80" s="68"/>
      <c r="TNJ80" s="68"/>
      <c r="TNK80" s="68"/>
      <c r="TNL80" s="68"/>
      <c r="TNM80" s="68"/>
      <c r="TNN80" s="68"/>
      <c r="TNO80" s="68"/>
      <c r="TNP80" s="68"/>
      <c r="TNQ80" s="68"/>
      <c r="TNR80" s="68"/>
      <c r="TNS80" s="68"/>
      <c r="TNT80" s="68"/>
      <c r="TNU80" s="68"/>
      <c r="TNV80" s="68"/>
      <c r="TNW80" s="68"/>
      <c r="TNX80" s="68"/>
      <c r="TNY80" s="68"/>
      <c r="TNZ80" s="68"/>
      <c r="TOA80" s="68"/>
      <c r="TOB80" s="68"/>
      <c r="TOC80" s="68"/>
      <c r="TOD80" s="68"/>
      <c r="TOE80" s="68"/>
      <c r="TOF80" s="68"/>
      <c r="TOG80" s="68"/>
      <c r="TOH80" s="68"/>
      <c r="TOI80" s="68"/>
      <c r="TOJ80" s="68"/>
      <c r="TOK80" s="68"/>
      <c r="TOL80" s="68"/>
      <c r="TOM80" s="68"/>
      <c r="TON80" s="68"/>
      <c r="TOO80" s="68"/>
      <c r="TOP80" s="68"/>
      <c r="TOQ80" s="68"/>
      <c r="TOR80" s="68"/>
      <c r="TOS80" s="68"/>
      <c r="TOT80" s="68"/>
      <c r="TOU80" s="68"/>
      <c r="TOV80" s="68"/>
      <c r="TOW80" s="68"/>
      <c r="TOX80" s="68"/>
      <c r="TOY80" s="68"/>
      <c r="TOZ80" s="68"/>
      <c r="TPA80" s="68"/>
      <c r="TPB80" s="68"/>
      <c r="TPC80" s="68"/>
      <c r="TPD80" s="68"/>
      <c r="TPE80" s="68"/>
      <c r="TPF80" s="68"/>
      <c r="TPG80" s="68"/>
      <c r="TPH80" s="68"/>
      <c r="TPI80" s="68"/>
      <c r="TPJ80" s="68"/>
      <c r="TPK80" s="68"/>
      <c r="TPL80" s="68"/>
      <c r="TPM80" s="68"/>
      <c r="TPN80" s="68"/>
      <c r="TPO80" s="68"/>
      <c r="TPP80" s="68"/>
      <c r="TPQ80" s="68"/>
      <c r="TPR80" s="68"/>
      <c r="TPS80" s="68"/>
      <c r="TPT80" s="68"/>
      <c r="TPU80" s="68"/>
      <c r="TPV80" s="68"/>
      <c r="TPW80" s="68"/>
      <c r="TPX80" s="68"/>
      <c r="TPY80" s="68"/>
      <c r="TPZ80" s="68"/>
      <c r="TQA80" s="68"/>
      <c r="TQB80" s="68"/>
      <c r="TQC80" s="68"/>
      <c r="TQD80" s="68"/>
      <c r="TQE80" s="68"/>
      <c r="TQF80" s="68"/>
      <c r="TQG80" s="68"/>
      <c r="TQH80" s="68"/>
      <c r="TQI80" s="68"/>
      <c r="TQJ80" s="68"/>
      <c r="TQK80" s="68"/>
      <c r="TQL80" s="68"/>
      <c r="TQM80" s="68"/>
      <c r="TQN80" s="68"/>
      <c r="TQO80" s="68"/>
      <c r="TQP80" s="68"/>
      <c r="TQQ80" s="68"/>
      <c r="TQR80" s="68"/>
      <c r="TQS80" s="68"/>
      <c r="TQT80" s="68"/>
      <c r="TQU80" s="68"/>
      <c r="TQV80" s="68"/>
      <c r="TQW80" s="68"/>
      <c r="TQX80" s="68"/>
      <c r="TQY80" s="68"/>
      <c r="TQZ80" s="68"/>
      <c r="TRA80" s="68"/>
      <c r="TRB80" s="68"/>
      <c r="TRC80" s="68"/>
      <c r="TRD80" s="68"/>
      <c r="TRE80" s="68"/>
      <c r="TRF80" s="68"/>
      <c r="TRG80" s="68"/>
      <c r="TRH80" s="68"/>
      <c r="TRI80" s="68"/>
      <c r="TRJ80" s="68"/>
      <c r="TRK80" s="68"/>
      <c r="TRL80" s="68"/>
      <c r="TRM80" s="68"/>
      <c r="TRN80" s="68"/>
      <c r="TRO80" s="68"/>
      <c r="TRP80" s="68"/>
      <c r="TRQ80" s="68"/>
      <c r="TRR80" s="68"/>
      <c r="TRS80" s="68"/>
      <c r="TRT80" s="68"/>
      <c r="TRU80" s="68"/>
      <c r="TRV80" s="68"/>
      <c r="TRW80" s="68"/>
      <c r="TRX80" s="68"/>
      <c r="TRY80" s="68"/>
      <c r="TRZ80" s="68"/>
      <c r="TSA80" s="68"/>
      <c r="TSB80" s="68"/>
      <c r="TSC80" s="68"/>
      <c r="TSD80" s="68"/>
      <c r="TSE80" s="68"/>
      <c r="TSF80" s="68"/>
      <c r="TSG80" s="68"/>
      <c r="TSH80" s="68"/>
      <c r="TSI80" s="68"/>
      <c r="TSJ80" s="68"/>
      <c r="TSK80" s="68"/>
      <c r="TSL80" s="68"/>
      <c r="TSM80" s="68"/>
      <c r="TSN80" s="68"/>
      <c r="TSO80" s="68"/>
      <c r="TSP80" s="68"/>
      <c r="TSQ80" s="68"/>
      <c r="TSR80" s="68"/>
      <c r="TSS80" s="68"/>
      <c r="TST80" s="68"/>
      <c r="TSU80" s="68"/>
      <c r="TSV80" s="68"/>
      <c r="TSW80" s="68"/>
      <c r="TSX80" s="68"/>
      <c r="TSY80" s="68"/>
      <c r="TSZ80" s="68"/>
      <c r="TTA80" s="68"/>
      <c r="TTB80" s="68"/>
      <c r="TTC80" s="68"/>
      <c r="TTD80" s="68"/>
      <c r="TTE80" s="68"/>
      <c r="TTF80" s="68"/>
      <c r="TTG80" s="68"/>
      <c r="TTH80" s="68"/>
      <c r="TTI80" s="68"/>
      <c r="TTJ80" s="68"/>
      <c r="TTK80" s="68"/>
      <c r="TTL80" s="68"/>
      <c r="TTM80" s="68"/>
      <c r="TTN80" s="68"/>
      <c r="TTO80" s="68"/>
      <c r="TTP80" s="68"/>
      <c r="TTQ80" s="68"/>
      <c r="TTR80" s="68"/>
      <c r="TTS80" s="68"/>
      <c r="TTT80" s="68"/>
      <c r="TTU80" s="68"/>
      <c r="TTV80" s="68"/>
      <c r="TTW80" s="68"/>
      <c r="TTX80" s="68"/>
      <c r="TTY80" s="68"/>
      <c r="TTZ80" s="68"/>
      <c r="TUA80" s="68"/>
      <c r="TUB80" s="68"/>
      <c r="TUC80" s="68"/>
      <c r="TUD80" s="68"/>
      <c r="TUE80" s="68"/>
      <c r="TUF80" s="68"/>
      <c r="TUG80" s="68"/>
      <c r="TUH80" s="68"/>
      <c r="TUI80" s="68"/>
      <c r="TUJ80" s="68"/>
      <c r="TUK80" s="68"/>
      <c r="TUL80" s="68"/>
      <c r="TUM80" s="68"/>
      <c r="TUN80" s="68"/>
      <c r="TUO80" s="68"/>
      <c r="TUP80" s="68"/>
      <c r="TUQ80" s="68"/>
      <c r="TUR80" s="68"/>
      <c r="TUS80" s="68"/>
      <c r="TUT80" s="68"/>
      <c r="TUU80" s="68"/>
      <c r="TUV80" s="68"/>
      <c r="TUW80" s="68"/>
      <c r="TUX80" s="68"/>
      <c r="TUY80" s="68"/>
      <c r="TUZ80" s="68"/>
      <c r="TVA80" s="68"/>
      <c r="TVB80" s="68"/>
      <c r="TVC80" s="68"/>
      <c r="TVD80" s="68"/>
      <c r="TVE80" s="68"/>
      <c r="TVF80" s="68"/>
      <c r="TVG80" s="68"/>
      <c r="TVH80" s="68"/>
      <c r="TVI80" s="68"/>
      <c r="TVJ80" s="68"/>
      <c r="TVK80" s="68"/>
      <c r="TVL80" s="68"/>
      <c r="TVM80" s="68"/>
      <c r="TVN80" s="68"/>
      <c r="TVO80" s="68"/>
      <c r="TVP80" s="68"/>
      <c r="TVQ80" s="68"/>
      <c r="TVR80" s="68"/>
      <c r="TVS80" s="68"/>
      <c r="TVT80" s="68"/>
      <c r="TVU80" s="68"/>
      <c r="TVV80" s="68"/>
      <c r="TVW80" s="68"/>
      <c r="TVX80" s="68"/>
      <c r="TVY80" s="68"/>
      <c r="TVZ80" s="68"/>
      <c r="TWA80" s="68"/>
      <c r="TWB80" s="68"/>
      <c r="TWC80" s="68"/>
      <c r="TWD80" s="68"/>
      <c r="TWE80" s="68"/>
      <c r="TWF80" s="68"/>
      <c r="TWG80" s="68"/>
      <c r="TWH80" s="68"/>
      <c r="TWI80" s="68"/>
      <c r="TWJ80" s="68"/>
      <c r="TWK80" s="68"/>
      <c r="TWL80" s="68"/>
      <c r="TWM80" s="68"/>
      <c r="TWN80" s="68"/>
      <c r="TWO80" s="68"/>
      <c r="TWP80" s="68"/>
      <c r="TWQ80" s="68"/>
      <c r="TWR80" s="68"/>
      <c r="TWS80" s="68"/>
      <c r="TWT80" s="68"/>
      <c r="TWU80" s="68"/>
      <c r="TWV80" s="68"/>
      <c r="TWW80" s="68"/>
      <c r="TWX80" s="68"/>
      <c r="TWY80" s="68"/>
      <c r="TWZ80" s="68"/>
      <c r="TXA80" s="68"/>
      <c r="TXB80" s="68"/>
      <c r="TXC80" s="68"/>
      <c r="TXD80" s="68"/>
      <c r="TXE80" s="68"/>
      <c r="TXF80" s="68"/>
      <c r="TXG80" s="68"/>
      <c r="TXH80" s="68"/>
      <c r="TXI80" s="68"/>
      <c r="TXJ80" s="68"/>
      <c r="TXK80" s="68"/>
      <c r="TXL80" s="68"/>
      <c r="TXM80" s="68"/>
      <c r="TXN80" s="68"/>
      <c r="TXO80" s="68"/>
      <c r="TXP80" s="68"/>
      <c r="TXQ80" s="68"/>
      <c r="TXR80" s="68"/>
      <c r="TXS80" s="68"/>
      <c r="TXT80" s="68"/>
      <c r="TXU80" s="68"/>
      <c r="TXV80" s="68"/>
      <c r="TXW80" s="68"/>
      <c r="TXX80" s="68"/>
      <c r="TXY80" s="68"/>
      <c r="TXZ80" s="68"/>
      <c r="TYA80" s="68"/>
      <c r="TYB80" s="68"/>
      <c r="TYC80" s="68"/>
      <c r="TYD80" s="68"/>
      <c r="TYE80" s="68"/>
      <c r="TYF80" s="68"/>
      <c r="TYG80" s="68"/>
      <c r="TYH80" s="68"/>
      <c r="TYI80" s="68"/>
      <c r="TYJ80" s="68"/>
      <c r="TYK80" s="68"/>
      <c r="TYL80" s="68"/>
      <c r="TYM80" s="68"/>
      <c r="TYN80" s="68"/>
      <c r="TYO80" s="68"/>
      <c r="TYP80" s="68"/>
      <c r="TYQ80" s="68"/>
      <c r="TYR80" s="68"/>
      <c r="TYS80" s="68"/>
      <c r="TYT80" s="68"/>
      <c r="TYU80" s="68"/>
      <c r="TYV80" s="68"/>
      <c r="TYW80" s="68"/>
      <c r="TYX80" s="68"/>
      <c r="TYY80" s="68"/>
      <c r="TYZ80" s="68"/>
      <c r="TZA80" s="68"/>
      <c r="TZB80" s="68"/>
      <c r="TZC80" s="68"/>
      <c r="TZD80" s="68"/>
      <c r="TZE80" s="68"/>
      <c r="TZF80" s="68"/>
      <c r="TZG80" s="68"/>
      <c r="TZH80" s="68"/>
      <c r="TZI80" s="68"/>
      <c r="TZJ80" s="68"/>
      <c r="TZK80" s="68"/>
      <c r="TZL80" s="68"/>
      <c r="TZM80" s="68"/>
      <c r="TZN80" s="68"/>
      <c r="TZO80" s="68"/>
      <c r="TZP80" s="68"/>
      <c r="TZQ80" s="68"/>
      <c r="TZR80" s="68"/>
      <c r="TZS80" s="68"/>
      <c r="TZT80" s="68"/>
      <c r="TZU80" s="68"/>
      <c r="TZV80" s="68"/>
      <c r="TZW80" s="68"/>
      <c r="TZX80" s="68"/>
      <c r="TZY80" s="68"/>
      <c r="TZZ80" s="68"/>
      <c r="UAA80" s="68"/>
      <c r="UAB80" s="68"/>
      <c r="UAC80" s="68"/>
      <c r="UAD80" s="68"/>
      <c r="UAE80" s="68"/>
      <c r="UAF80" s="68"/>
      <c r="UAG80" s="68"/>
      <c r="UAH80" s="68"/>
      <c r="UAI80" s="68"/>
      <c r="UAJ80" s="68"/>
      <c r="UAK80" s="68"/>
      <c r="UAL80" s="68"/>
      <c r="UAM80" s="68"/>
      <c r="UAN80" s="68"/>
      <c r="UAO80" s="68"/>
      <c r="UAP80" s="68"/>
      <c r="UAQ80" s="68"/>
      <c r="UAR80" s="68"/>
      <c r="UAS80" s="68"/>
      <c r="UAT80" s="68"/>
      <c r="UAU80" s="68"/>
      <c r="UAV80" s="68"/>
      <c r="UAW80" s="68"/>
      <c r="UAX80" s="68"/>
      <c r="UAY80" s="68"/>
      <c r="UAZ80" s="68"/>
      <c r="UBA80" s="68"/>
      <c r="UBB80" s="68"/>
      <c r="UBC80" s="68"/>
      <c r="UBD80" s="68"/>
      <c r="UBE80" s="68"/>
      <c r="UBF80" s="68"/>
      <c r="UBG80" s="68"/>
      <c r="UBH80" s="68"/>
      <c r="UBI80" s="68"/>
      <c r="UBJ80" s="68"/>
      <c r="UBK80" s="68"/>
      <c r="UBL80" s="68"/>
      <c r="UBM80" s="68"/>
      <c r="UBN80" s="68"/>
      <c r="UBO80" s="68"/>
      <c r="UBP80" s="68"/>
      <c r="UBQ80" s="68"/>
      <c r="UBR80" s="68"/>
      <c r="UBS80" s="68"/>
      <c r="UBT80" s="68"/>
      <c r="UBU80" s="68"/>
      <c r="UBV80" s="68"/>
      <c r="UBW80" s="68"/>
      <c r="UBX80" s="68"/>
      <c r="UBY80" s="68"/>
      <c r="UBZ80" s="68"/>
      <c r="UCA80" s="68"/>
      <c r="UCB80" s="68"/>
      <c r="UCC80" s="68"/>
      <c r="UCD80" s="68"/>
      <c r="UCE80" s="68"/>
      <c r="UCF80" s="68"/>
      <c r="UCG80" s="68"/>
      <c r="UCH80" s="68"/>
      <c r="UCI80" s="68"/>
      <c r="UCJ80" s="68"/>
      <c r="UCK80" s="68"/>
      <c r="UCL80" s="68"/>
      <c r="UCM80" s="68"/>
      <c r="UCN80" s="68"/>
      <c r="UCO80" s="68"/>
      <c r="UCP80" s="68"/>
      <c r="UCQ80" s="68"/>
      <c r="UCR80" s="68"/>
      <c r="UCS80" s="68"/>
      <c r="UCT80" s="68"/>
      <c r="UCU80" s="68"/>
      <c r="UCV80" s="68"/>
      <c r="UCW80" s="68"/>
      <c r="UCX80" s="68"/>
      <c r="UCY80" s="68"/>
      <c r="UCZ80" s="68"/>
      <c r="UDA80" s="68"/>
      <c r="UDB80" s="68"/>
      <c r="UDC80" s="68"/>
      <c r="UDD80" s="68"/>
      <c r="UDE80" s="68"/>
      <c r="UDF80" s="68"/>
      <c r="UDG80" s="68"/>
      <c r="UDH80" s="68"/>
      <c r="UDI80" s="68"/>
      <c r="UDJ80" s="68"/>
      <c r="UDK80" s="68"/>
      <c r="UDL80" s="68"/>
      <c r="UDM80" s="68"/>
      <c r="UDN80" s="68"/>
      <c r="UDO80" s="68"/>
      <c r="UDP80" s="68"/>
      <c r="UDQ80" s="68"/>
      <c r="UDR80" s="68"/>
      <c r="UDS80" s="68"/>
      <c r="UDT80" s="68"/>
      <c r="UDU80" s="68"/>
      <c r="UDV80" s="68"/>
      <c r="UDW80" s="68"/>
      <c r="UDX80" s="68"/>
      <c r="UDY80" s="68"/>
      <c r="UDZ80" s="68"/>
      <c r="UEA80" s="68"/>
      <c r="UEB80" s="68"/>
      <c r="UEC80" s="68"/>
      <c r="UED80" s="68"/>
      <c r="UEE80" s="68"/>
      <c r="UEF80" s="68"/>
      <c r="UEG80" s="68"/>
      <c r="UEH80" s="68"/>
      <c r="UEI80" s="68"/>
      <c r="UEJ80" s="68"/>
      <c r="UEK80" s="68"/>
      <c r="UEL80" s="68"/>
      <c r="UEM80" s="68"/>
      <c r="UEN80" s="68"/>
      <c r="UEO80" s="68"/>
      <c r="UEP80" s="68"/>
      <c r="UEQ80" s="68"/>
      <c r="UER80" s="68"/>
      <c r="UES80" s="68"/>
      <c r="UET80" s="68"/>
      <c r="UEU80" s="68"/>
      <c r="UEV80" s="68"/>
      <c r="UEW80" s="68"/>
      <c r="UEX80" s="68"/>
      <c r="UEY80" s="68"/>
      <c r="UEZ80" s="68"/>
      <c r="UFA80" s="68"/>
      <c r="UFB80" s="68"/>
      <c r="UFC80" s="68"/>
      <c r="UFD80" s="68"/>
      <c r="UFE80" s="68"/>
      <c r="UFF80" s="68"/>
      <c r="UFG80" s="68"/>
      <c r="UFH80" s="68"/>
      <c r="UFI80" s="68"/>
      <c r="UFJ80" s="68"/>
      <c r="UFK80" s="68"/>
      <c r="UFL80" s="68"/>
      <c r="UFM80" s="68"/>
      <c r="UFN80" s="68"/>
      <c r="UFO80" s="68"/>
      <c r="UFP80" s="68"/>
      <c r="UFQ80" s="68"/>
      <c r="UFR80" s="68"/>
      <c r="UFS80" s="68"/>
      <c r="UFT80" s="68"/>
      <c r="UFU80" s="68"/>
      <c r="UFV80" s="68"/>
      <c r="UFW80" s="68"/>
      <c r="UFX80" s="68"/>
      <c r="UFY80" s="68"/>
      <c r="UFZ80" s="68"/>
      <c r="UGA80" s="68"/>
      <c r="UGB80" s="68"/>
      <c r="UGC80" s="68"/>
      <c r="UGD80" s="68"/>
      <c r="UGE80" s="68"/>
      <c r="UGF80" s="68"/>
      <c r="UGG80" s="68"/>
      <c r="UGH80" s="68"/>
      <c r="UGI80" s="68"/>
      <c r="UGJ80" s="68"/>
      <c r="UGK80" s="68"/>
      <c r="UGL80" s="68"/>
      <c r="UGM80" s="68"/>
      <c r="UGN80" s="68"/>
      <c r="UGO80" s="68"/>
      <c r="UGP80" s="68"/>
      <c r="UGQ80" s="68"/>
      <c r="UGR80" s="68"/>
      <c r="UGS80" s="68"/>
      <c r="UGT80" s="68"/>
      <c r="UGU80" s="68"/>
      <c r="UGV80" s="68"/>
      <c r="UGW80" s="68"/>
      <c r="UGX80" s="68"/>
      <c r="UGY80" s="68"/>
      <c r="UGZ80" s="68"/>
      <c r="UHA80" s="68"/>
      <c r="UHB80" s="68"/>
      <c r="UHC80" s="68"/>
      <c r="UHD80" s="68"/>
      <c r="UHE80" s="68"/>
      <c r="UHF80" s="68"/>
      <c r="UHG80" s="68"/>
      <c r="UHH80" s="68"/>
      <c r="UHI80" s="68"/>
      <c r="UHJ80" s="68"/>
      <c r="UHK80" s="68"/>
      <c r="UHL80" s="68"/>
      <c r="UHM80" s="68"/>
      <c r="UHN80" s="68"/>
      <c r="UHO80" s="68"/>
      <c r="UHP80" s="68"/>
      <c r="UHQ80" s="68"/>
      <c r="UHR80" s="68"/>
      <c r="UHS80" s="68"/>
      <c r="UHT80" s="68"/>
      <c r="UHU80" s="68"/>
      <c r="UHV80" s="68"/>
      <c r="UHW80" s="68"/>
      <c r="UHX80" s="68"/>
      <c r="UHY80" s="68"/>
      <c r="UHZ80" s="68"/>
      <c r="UIA80" s="68"/>
      <c r="UIB80" s="68"/>
      <c r="UIC80" s="68"/>
      <c r="UID80" s="68"/>
      <c r="UIE80" s="68"/>
      <c r="UIF80" s="68"/>
      <c r="UIG80" s="68"/>
      <c r="UIH80" s="68"/>
      <c r="UII80" s="68"/>
      <c r="UIJ80" s="68"/>
      <c r="UIK80" s="68"/>
      <c r="UIL80" s="68"/>
      <c r="UIM80" s="68"/>
      <c r="UIN80" s="68"/>
      <c r="UIO80" s="68"/>
      <c r="UIP80" s="68"/>
      <c r="UIQ80" s="68"/>
      <c r="UIR80" s="68"/>
      <c r="UIS80" s="68"/>
      <c r="UIT80" s="68"/>
      <c r="UIU80" s="68"/>
      <c r="UIV80" s="68"/>
      <c r="UIW80" s="68"/>
      <c r="UIX80" s="68"/>
      <c r="UIY80" s="68"/>
      <c r="UIZ80" s="68"/>
      <c r="UJA80" s="68"/>
      <c r="UJB80" s="68"/>
      <c r="UJC80" s="68"/>
      <c r="UJD80" s="68"/>
      <c r="UJE80" s="68"/>
      <c r="UJF80" s="68"/>
      <c r="UJG80" s="68"/>
      <c r="UJH80" s="68"/>
      <c r="UJI80" s="68"/>
      <c r="UJJ80" s="68"/>
      <c r="UJK80" s="68"/>
      <c r="UJL80" s="68"/>
      <c r="UJM80" s="68"/>
      <c r="UJN80" s="68"/>
      <c r="UJO80" s="68"/>
      <c r="UJP80" s="68"/>
      <c r="UJQ80" s="68"/>
      <c r="UJR80" s="68"/>
      <c r="UJS80" s="68"/>
      <c r="UJT80" s="68"/>
      <c r="UJU80" s="68"/>
      <c r="UJV80" s="68"/>
      <c r="UJW80" s="68"/>
      <c r="UJX80" s="68"/>
      <c r="UJY80" s="68"/>
      <c r="UJZ80" s="68"/>
      <c r="UKA80" s="68"/>
      <c r="UKB80" s="68"/>
      <c r="UKC80" s="68"/>
      <c r="UKD80" s="68"/>
      <c r="UKE80" s="68"/>
      <c r="UKF80" s="68"/>
      <c r="UKG80" s="68"/>
      <c r="UKH80" s="68"/>
      <c r="UKI80" s="68"/>
      <c r="UKJ80" s="68"/>
      <c r="UKK80" s="68"/>
      <c r="UKL80" s="68"/>
      <c r="UKM80" s="68"/>
      <c r="UKN80" s="68"/>
      <c r="UKO80" s="68"/>
      <c r="UKP80" s="68"/>
      <c r="UKQ80" s="68"/>
      <c r="UKR80" s="68"/>
      <c r="UKS80" s="68"/>
      <c r="UKT80" s="68"/>
      <c r="UKU80" s="68"/>
      <c r="UKV80" s="68"/>
      <c r="UKW80" s="68"/>
      <c r="UKX80" s="68"/>
      <c r="UKY80" s="68"/>
      <c r="UKZ80" s="68"/>
      <c r="ULA80" s="68"/>
      <c r="ULB80" s="68"/>
      <c r="ULC80" s="68"/>
      <c r="ULD80" s="68"/>
      <c r="ULE80" s="68"/>
      <c r="ULF80" s="68"/>
      <c r="ULG80" s="68"/>
      <c r="ULH80" s="68"/>
      <c r="ULI80" s="68"/>
      <c r="ULJ80" s="68"/>
      <c r="ULK80" s="68"/>
      <c r="ULL80" s="68"/>
      <c r="ULM80" s="68"/>
      <c r="ULN80" s="68"/>
      <c r="ULO80" s="68"/>
      <c r="ULP80" s="68"/>
      <c r="ULQ80" s="68"/>
      <c r="ULR80" s="68"/>
      <c r="ULS80" s="68"/>
      <c r="ULT80" s="68"/>
      <c r="ULU80" s="68"/>
      <c r="ULV80" s="68"/>
      <c r="ULW80" s="68"/>
      <c r="ULX80" s="68"/>
      <c r="ULY80" s="68"/>
      <c r="ULZ80" s="68"/>
      <c r="UMA80" s="68"/>
      <c r="UMB80" s="68"/>
      <c r="UMC80" s="68"/>
      <c r="UMD80" s="68"/>
      <c r="UME80" s="68"/>
      <c r="UMF80" s="68"/>
      <c r="UMG80" s="68"/>
      <c r="UMH80" s="68"/>
      <c r="UMI80" s="68"/>
      <c r="UMJ80" s="68"/>
      <c r="UMK80" s="68"/>
      <c r="UML80" s="68"/>
      <c r="UMM80" s="68"/>
      <c r="UMN80" s="68"/>
      <c r="UMO80" s="68"/>
      <c r="UMP80" s="68"/>
      <c r="UMQ80" s="68"/>
      <c r="UMR80" s="68"/>
      <c r="UMS80" s="68"/>
      <c r="UMT80" s="68"/>
      <c r="UMU80" s="68"/>
      <c r="UMV80" s="68"/>
      <c r="UMW80" s="68"/>
      <c r="UMX80" s="68"/>
      <c r="UMY80" s="68"/>
      <c r="UMZ80" s="68"/>
      <c r="UNA80" s="68"/>
      <c r="UNB80" s="68"/>
      <c r="UNC80" s="68"/>
      <c r="UND80" s="68"/>
      <c r="UNE80" s="68"/>
      <c r="UNF80" s="68"/>
      <c r="UNG80" s="68"/>
      <c r="UNH80" s="68"/>
      <c r="UNI80" s="68"/>
      <c r="UNJ80" s="68"/>
      <c r="UNK80" s="68"/>
      <c r="UNL80" s="68"/>
      <c r="UNM80" s="68"/>
      <c r="UNN80" s="68"/>
      <c r="UNO80" s="68"/>
      <c r="UNP80" s="68"/>
      <c r="UNQ80" s="68"/>
      <c r="UNR80" s="68"/>
      <c r="UNS80" s="68"/>
      <c r="UNT80" s="68"/>
      <c r="UNU80" s="68"/>
      <c r="UNV80" s="68"/>
      <c r="UNW80" s="68"/>
      <c r="UNX80" s="68"/>
      <c r="UNY80" s="68"/>
      <c r="UNZ80" s="68"/>
      <c r="UOA80" s="68"/>
      <c r="UOB80" s="68"/>
      <c r="UOC80" s="68"/>
      <c r="UOD80" s="68"/>
      <c r="UOE80" s="68"/>
      <c r="UOF80" s="68"/>
      <c r="UOG80" s="68"/>
      <c r="UOH80" s="68"/>
      <c r="UOI80" s="68"/>
      <c r="UOJ80" s="68"/>
      <c r="UOK80" s="68"/>
      <c r="UOL80" s="68"/>
      <c r="UOM80" s="68"/>
      <c r="UON80" s="68"/>
      <c r="UOO80" s="68"/>
      <c r="UOP80" s="68"/>
      <c r="UOQ80" s="68"/>
      <c r="UOR80" s="68"/>
      <c r="UOS80" s="68"/>
      <c r="UOT80" s="68"/>
      <c r="UOU80" s="68"/>
      <c r="UOV80" s="68"/>
      <c r="UOW80" s="68"/>
      <c r="UOX80" s="68"/>
      <c r="UOY80" s="68"/>
      <c r="UOZ80" s="68"/>
      <c r="UPA80" s="68"/>
      <c r="UPB80" s="68"/>
      <c r="UPC80" s="68"/>
      <c r="UPD80" s="68"/>
      <c r="UPE80" s="68"/>
      <c r="UPF80" s="68"/>
      <c r="UPG80" s="68"/>
      <c r="UPH80" s="68"/>
      <c r="UPI80" s="68"/>
      <c r="UPJ80" s="68"/>
      <c r="UPK80" s="68"/>
      <c r="UPL80" s="68"/>
      <c r="UPM80" s="68"/>
      <c r="UPN80" s="68"/>
      <c r="UPO80" s="68"/>
      <c r="UPP80" s="68"/>
      <c r="UPQ80" s="68"/>
      <c r="UPR80" s="68"/>
      <c r="UPS80" s="68"/>
      <c r="UPT80" s="68"/>
      <c r="UPU80" s="68"/>
      <c r="UPV80" s="68"/>
      <c r="UPW80" s="68"/>
      <c r="UPX80" s="68"/>
      <c r="UPY80" s="68"/>
      <c r="UPZ80" s="68"/>
      <c r="UQA80" s="68"/>
      <c r="UQB80" s="68"/>
      <c r="UQC80" s="68"/>
      <c r="UQD80" s="68"/>
      <c r="UQE80" s="68"/>
      <c r="UQF80" s="68"/>
      <c r="UQG80" s="68"/>
      <c r="UQH80" s="68"/>
      <c r="UQI80" s="68"/>
      <c r="UQJ80" s="68"/>
      <c r="UQK80" s="68"/>
      <c r="UQL80" s="68"/>
      <c r="UQM80" s="68"/>
      <c r="UQN80" s="68"/>
      <c r="UQO80" s="68"/>
      <c r="UQP80" s="68"/>
      <c r="UQQ80" s="68"/>
      <c r="UQR80" s="68"/>
      <c r="UQS80" s="68"/>
      <c r="UQT80" s="68"/>
      <c r="UQU80" s="68"/>
      <c r="UQV80" s="68"/>
      <c r="UQW80" s="68"/>
      <c r="UQX80" s="68"/>
      <c r="UQY80" s="68"/>
      <c r="UQZ80" s="68"/>
      <c r="URA80" s="68"/>
      <c r="URB80" s="68"/>
      <c r="URC80" s="68"/>
      <c r="URD80" s="68"/>
      <c r="URE80" s="68"/>
      <c r="URF80" s="68"/>
      <c r="URG80" s="68"/>
      <c r="URH80" s="68"/>
      <c r="URI80" s="68"/>
      <c r="URJ80" s="68"/>
      <c r="URK80" s="68"/>
      <c r="URL80" s="68"/>
      <c r="URM80" s="68"/>
      <c r="URN80" s="68"/>
      <c r="URO80" s="68"/>
      <c r="URP80" s="68"/>
      <c r="URQ80" s="68"/>
      <c r="URR80" s="68"/>
      <c r="URS80" s="68"/>
      <c r="URT80" s="68"/>
      <c r="URU80" s="68"/>
      <c r="URV80" s="68"/>
      <c r="URW80" s="68"/>
      <c r="URX80" s="68"/>
      <c r="URY80" s="68"/>
      <c r="URZ80" s="68"/>
      <c r="USA80" s="68"/>
      <c r="USB80" s="68"/>
      <c r="USC80" s="68"/>
      <c r="USD80" s="68"/>
      <c r="USE80" s="68"/>
      <c r="USF80" s="68"/>
      <c r="USG80" s="68"/>
      <c r="USH80" s="68"/>
      <c r="USI80" s="68"/>
      <c r="USJ80" s="68"/>
      <c r="USK80" s="68"/>
      <c r="USL80" s="68"/>
      <c r="USM80" s="68"/>
      <c r="USN80" s="68"/>
      <c r="USO80" s="68"/>
      <c r="USP80" s="68"/>
      <c r="USQ80" s="68"/>
      <c r="USR80" s="68"/>
      <c r="USS80" s="68"/>
      <c r="UST80" s="68"/>
      <c r="USU80" s="68"/>
      <c r="USV80" s="68"/>
      <c r="USW80" s="68"/>
      <c r="USX80" s="68"/>
      <c r="USY80" s="68"/>
      <c r="USZ80" s="68"/>
      <c r="UTA80" s="68"/>
      <c r="UTB80" s="68"/>
      <c r="UTC80" s="68"/>
      <c r="UTD80" s="68"/>
      <c r="UTE80" s="68"/>
      <c r="UTF80" s="68"/>
      <c r="UTG80" s="68"/>
      <c r="UTH80" s="68"/>
      <c r="UTI80" s="68"/>
      <c r="UTJ80" s="68"/>
      <c r="UTK80" s="68"/>
      <c r="UTL80" s="68"/>
      <c r="UTM80" s="68"/>
      <c r="UTN80" s="68"/>
      <c r="UTO80" s="68"/>
      <c r="UTP80" s="68"/>
      <c r="UTQ80" s="68"/>
      <c r="UTR80" s="68"/>
      <c r="UTS80" s="68"/>
      <c r="UTT80" s="68"/>
      <c r="UTU80" s="68"/>
      <c r="UTV80" s="68"/>
      <c r="UTW80" s="68"/>
      <c r="UTX80" s="68"/>
      <c r="UTY80" s="68"/>
      <c r="UTZ80" s="68"/>
      <c r="UUA80" s="68"/>
      <c r="UUB80" s="68"/>
      <c r="UUC80" s="68"/>
      <c r="UUD80" s="68"/>
      <c r="UUE80" s="68"/>
      <c r="UUF80" s="68"/>
      <c r="UUG80" s="68"/>
      <c r="UUH80" s="68"/>
      <c r="UUI80" s="68"/>
      <c r="UUJ80" s="68"/>
      <c r="UUK80" s="68"/>
      <c r="UUL80" s="68"/>
      <c r="UUM80" s="68"/>
      <c r="UUN80" s="68"/>
      <c r="UUO80" s="68"/>
      <c r="UUP80" s="68"/>
      <c r="UUQ80" s="68"/>
      <c r="UUR80" s="68"/>
      <c r="UUS80" s="68"/>
      <c r="UUT80" s="68"/>
      <c r="UUU80" s="68"/>
      <c r="UUV80" s="68"/>
      <c r="UUW80" s="68"/>
      <c r="UUX80" s="68"/>
      <c r="UUY80" s="68"/>
      <c r="UUZ80" s="68"/>
      <c r="UVA80" s="68"/>
      <c r="UVB80" s="68"/>
      <c r="UVC80" s="68"/>
      <c r="UVD80" s="68"/>
      <c r="UVE80" s="68"/>
      <c r="UVF80" s="68"/>
      <c r="UVG80" s="68"/>
      <c r="UVH80" s="68"/>
      <c r="UVI80" s="68"/>
      <c r="UVJ80" s="68"/>
      <c r="UVK80" s="68"/>
      <c r="UVL80" s="68"/>
      <c r="UVM80" s="68"/>
      <c r="UVN80" s="68"/>
      <c r="UVO80" s="68"/>
      <c r="UVP80" s="68"/>
      <c r="UVQ80" s="68"/>
      <c r="UVR80" s="68"/>
      <c r="UVS80" s="68"/>
      <c r="UVT80" s="68"/>
      <c r="UVU80" s="68"/>
      <c r="UVV80" s="68"/>
      <c r="UVW80" s="68"/>
      <c r="UVX80" s="68"/>
      <c r="UVY80" s="68"/>
      <c r="UVZ80" s="68"/>
      <c r="UWA80" s="68"/>
      <c r="UWB80" s="68"/>
      <c r="UWC80" s="68"/>
      <c r="UWD80" s="68"/>
      <c r="UWE80" s="68"/>
      <c r="UWF80" s="68"/>
      <c r="UWG80" s="68"/>
      <c r="UWH80" s="68"/>
      <c r="UWI80" s="68"/>
      <c r="UWJ80" s="68"/>
      <c r="UWK80" s="68"/>
      <c r="UWL80" s="68"/>
      <c r="UWM80" s="68"/>
      <c r="UWN80" s="68"/>
      <c r="UWO80" s="68"/>
      <c r="UWP80" s="68"/>
      <c r="UWQ80" s="68"/>
      <c r="UWR80" s="68"/>
      <c r="UWS80" s="68"/>
      <c r="UWT80" s="68"/>
      <c r="UWU80" s="68"/>
      <c r="UWV80" s="68"/>
      <c r="UWW80" s="68"/>
      <c r="UWX80" s="68"/>
      <c r="UWY80" s="68"/>
      <c r="UWZ80" s="68"/>
      <c r="UXA80" s="68"/>
      <c r="UXB80" s="68"/>
      <c r="UXC80" s="68"/>
      <c r="UXD80" s="68"/>
      <c r="UXE80" s="68"/>
      <c r="UXF80" s="68"/>
      <c r="UXG80" s="68"/>
      <c r="UXH80" s="68"/>
      <c r="UXI80" s="68"/>
      <c r="UXJ80" s="68"/>
      <c r="UXK80" s="68"/>
      <c r="UXL80" s="68"/>
      <c r="UXM80" s="68"/>
      <c r="UXN80" s="68"/>
      <c r="UXO80" s="68"/>
      <c r="UXP80" s="68"/>
      <c r="UXQ80" s="68"/>
      <c r="UXR80" s="68"/>
      <c r="UXS80" s="68"/>
      <c r="UXT80" s="68"/>
      <c r="UXU80" s="68"/>
      <c r="UXV80" s="68"/>
      <c r="UXW80" s="68"/>
      <c r="UXX80" s="68"/>
      <c r="UXY80" s="68"/>
      <c r="UXZ80" s="68"/>
      <c r="UYA80" s="68"/>
      <c r="UYB80" s="68"/>
      <c r="UYC80" s="68"/>
      <c r="UYD80" s="68"/>
      <c r="UYE80" s="68"/>
      <c r="UYF80" s="68"/>
      <c r="UYG80" s="68"/>
      <c r="UYH80" s="68"/>
      <c r="UYI80" s="68"/>
      <c r="UYJ80" s="68"/>
      <c r="UYK80" s="68"/>
      <c r="UYL80" s="68"/>
      <c r="UYM80" s="68"/>
      <c r="UYN80" s="68"/>
      <c r="UYO80" s="68"/>
      <c r="UYP80" s="68"/>
      <c r="UYQ80" s="68"/>
      <c r="UYR80" s="68"/>
      <c r="UYS80" s="68"/>
      <c r="UYT80" s="68"/>
      <c r="UYU80" s="68"/>
      <c r="UYV80" s="68"/>
      <c r="UYW80" s="68"/>
      <c r="UYX80" s="68"/>
      <c r="UYY80" s="68"/>
      <c r="UYZ80" s="68"/>
      <c r="UZA80" s="68"/>
      <c r="UZB80" s="68"/>
      <c r="UZC80" s="68"/>
      <c r="UZD80" s="68"/>
      <c r="UZE80" s="68"/>
      <c r="UZF80" s="68"/>
      <c r="UZG80" s="68"/>
      <c r="UZH80" s="68"/>
      <c r="UZI80" s="68"/>
      <c r="UZJ80" s="68"/>
      <c r="UZK80" s="68"/>
      <c r="UZL80" s="68"/>
      <c r="UZM80" s="68"/>
      <c r="UZN80" s="68"/>
      <c r="UZO80" s="68"/>
      <c r="UZP80" s="68"/>
      <c r="UZQ80" s="68"/>
      <c r="UZR80" s="68"/>
      <c r="UZS80" s="68"/>
      <c r="UZT80" s="68"/>
      <c r="UZU80" s="68"/>
      <c r="UZV80" s="68"/>
      <c r="UZW80" s="68"/>
      <c r="UZX80" s="68"/>
      <c r="UZY80" s="68"/>
      <c r="UZZ80" s="68"/>
      <c r="VAA80" s="68"/>
      <c r="VAB80" s="68"/>
      <c r="VAC80" s="68"/>
      <c r="VAD80" s="68"/>
      <c r="VAE80" s="68"/>
      <c r="VAF80" s="68"/>
      <c r="VAG80" s="68"/>
      <c r="VAH80" s="68"/>
      <c r="VAI80" s="68"/>
      <c r="VAJ80" s="68"/>
      <c r="VAK80" s="68"/>
      <c r="VAL80" s="68"/>
      <c r="VAM80" s="68"/>
      <c r="VAN80" s="68"/>
      <c r="VAO80" s="68"/>
      <c r="VAP80" s="68"/>
      <c r="VAQ80" s="68"/>
      <c r="VAR80" s="68"/>
      <c r="VAS80" s="68"/>
      <c r="VAT80" s="68"/>
      <c r="VAU80" s="68"/>
      <c r="VAV80" s="68"/>
      <c r="VAW80" s="68"/>
      <c r="VAX80" s="68"/>
      <c r="VAY80" s="68"/>
      <c r="VAZ80" s="68"/>
      <c r="VBA80" s="68"/>
      <c r="VBB80" s="68"/>
      <c r="VBC80" s="68"/>
      <c r="VBD80" s="68"/>
      <c r="VBE80" s="68"/>
      <c r="VBF80" s="68"/>
      <c r="VBG80" s="68"/>
      <c r="VBH80" s="68"/>
      <c r="VBI80" s="68"/>
      <c r="VBJ80" s="68"/>
      <c r="VBK80" s="68"/>
      <c r="VBL80" s="68"/>
      <c r="VBM80" s="68"/>
      <c r="VBN80" s="68"/>
      <c r="VBO80" s="68"/>
      <c r="VBP80" s="68"/>
      <c r="VBQ80" s="68"/>
      <c r="VBR80" s="68"/>
      <c r="VBS80" s="68"/>
      <c r="VBT80" s="68"/>
      <c r="VBU80" s="68"/>
      <c r="VBV80" s="68"/>
      <c r="VBW80" s="68"/>
      <c r="VBX80" s="68"/>
      <c r="VBY80" s="68"/>
      <c r="VBZ80" s="68"/>
      <c r="VCA80" s="68"/>
      <c r="VCB80" s="68"/>
      <c r="VCC80" s="68"/>
      <c r="VCD80" s="68"/>
      <c r="VCE80" s="68"/>
      <c r="VCF80" s="68"/>
      <c r="VCG80" s="68"/>
      <c r="VCH80" s="68"/>
      <c r="VCI80" s="68"/>
      <c r="VCJ80" s="68"/>
      <c r="VCK80" s="68"/>
      <c r="VCL80" s="68"/>
      <c r="VCM80" s="68"/>
      <c r="VCN80" s="68"/>
      <c r="VCO80" s="68"/>
      <c r="VCP80" s="68"/>
      <c r="VCQ80" s="68"/>
      <c r="VCR80" s="68"/>
      <c r="VCS80" s="68"/>
      <c r="VCT80" s="68"/>
      <c r="VCU80" s="68"/>
      <c r="VCV80" s="68"/>
      <c r="VCW80" s="68"/>
      <c r="VCX80" s="68"/>
      <c r="VCY80" s="68"/>
      <c r="VCZ80" s="68"/>
      <c r="VDA80" s="68"/>
      <c r="VDB80" s="68"/>
      <c r="VDC80" s="68"/>
      <c r="VDD80" s="68"/>
      <c r="VDE80" s="68"/>
      <c r="VDF80" s="68"/>
      <c r="VDG80" s="68"/>
      <c r="VDH80" s="68"/>
      <c r="VDI80" s="68"/>
      <c r="VDJ80" s="68"/>
      <c r="VDK80" s="68"/>
      <c r="VDL80" s="68"/>
      <c r="VDM80" s="68"/>
      <c r="VDN80" s="68"/>
      <c r="VDO80" s="68"/>
      <c r="VDP80" s="68"/>
      <c r="VDQ80" s="68"/>
      <c r="VDR80" s="68"/>
      <c r="VDS80" s="68"/>
      <c r="VDT80" s="68"/>
      <c r="VDU80" s="68"/>
      <c r="VDV80" s="68"/>
      <c r="VDW80" s="68"/>
      <c r="VDX80" s="68"/>
      <c r="VDY80" s="68"/>
      <c r="VDZ80" s="68"/>
      <c r="VEA80" s="68"/>
      <c r="VEB80" s="68"/>
      <c r="VEC80" s="68"/>
      <c r="VED80" s="68"/>
      <c r="VEE80" s="68"/>
      <c r="VEF80" s="68"/>
      <c r="VEG80" s="68"/>
      <c r="VEH80" s="68"/>
      <c r="VEI80" s="68"/>
      <c r="VEJ80" s="68"/>
      <c r="VEK80" s="68"/>
      <c r="VEL80" s="68"/>
      <c r="VEM80" s="68"/>
      <c r="VEN80" s="68"/>
      <c r="VEO80" s="68"/>
      <c r="VEP80" s="68"/>
      <c r="VEQ80" s="68"/>
      <c r="VER80" s="68"/>
      <c r="VES80" s="68"/>
      <c r="VET80" s="68"/>
      <c r="VEU80" s="68"/>
      <c r="VEV80" s="68"/>
      <c r="VEW80" s="68"/>
      <c r="VEX80" s="68"/>
      <c r="VEY80" s="68"/>
      <c r="VEZ80" s="68"/>
      <c r="VFA80" s="68"/>
      <c r="VFB80" s="68"/>
      <c r="VFC80" s="68"/>
      <c r="VFD80" s="68"/>
      <c r="VFE80" s="68"/>
      <c r="VFF80" s="68"/>
      <c r="VFG80" s="68"/>
      <c r="VFH80" s="68"/>
      <c r="VFI80" s="68"/>
      <c r="VFJ80" s="68"/>
      <c r="VFK80" s="68"/>
      <c r="VFL80" s="68"/>
      <c r="VFM80" s="68"/>
      <c r="VFN80" s="68"/>
      <c r="VFO80" s="68"/>
      <c r="VFP80" s="68"/>
      <c r="VFQ80" s="68"/>
      <c r="VFR80" s="68"/>
      <c r="VFS80" s="68"/>
      <c r="VFT80" s="68"/>
      <c r="VFU80" s="68"/>
      <c r="VFV80" s="68"/>
      <c r="VFW80" s="68"/>
      <c r="VFX80" s="68"/>
      <c r="VFY80" s="68"/>
      <c r="VFZ80" s="68"/>
      <c r="VGA80" s="68"/>
      <c r="VGB80" s="68"/>
      <c r="VGC80" s="68"/>
      <c r="VGD80" s="68"/>
      <c r="VGE80" s="68"/>
      <c r="VGF80" s="68"/>
      <c r="VGG80" s="68"/>
      <c r="VGH80" s="68"/>
      <c r="VGI80" s="68"/>
      <c r="VGJ80" s="68"/>
      <c r="VGK80" s="68"/>
      <c r="VGL80" s="68"/>
      <c r="VGM80" s="68"/>
      <c r="VGN80" s="68"/>
      <c r="VGO80" s="68"/>
      <c r="VGP80" s="68"/>
      <c r="VGQ80" s="68"/>
      <c r="VGR80" s="68"/>
      <c r="VGS80" s="68"/>
      <c r="VGT80" s="68"/>
      <c r="VGU80" s="68"/>
      <c r="VGV80" s="68"/>
      <c r="VGW80" s="68"/>
      <c r="VGX80" s="68"/>
      <c r="VGY80" s="68"/>
      <c r="VGZ80" s="68"/>
      <c r="VHA80" s="68"/>
      <c r="VHB80" s="68"/>
      <c r="VHC80" s="68"/>
      <c r="VHD80" s="68"/>
      <c r="VHE80" s="68"/>
      <c r="VHF80" s="68"/>
      <c r="VHG80" s="68"/>
      <c r="VHH80" s="68"/>
      <c r="VHI80" s="68"/>
      <c r="VHJ80" s="68"/>
      <c r="VHK80" s="68"/>
      <c r="VHL80" s="68"/>
      <c r="VHM80" s="68"/>
      <c r="VHN80" s="68"/>
      <c r="VHO80" s="68"/>
      <c r="VHP80" s="68"/>
      <c r="VHQ80" s="68"/>
      <c r="VHR80" s="68"/>
      <c r="VHS80" s="68"/>
      <c r="VHT80" s="68"/>
      <c r="VHU80" s="68"/>
      <c r="VHV80" s="68"/>
      <c r="VHW80" s="68"/>
      <c r="VHX80" s="68"/>
      <c r="VHY80" s="68"/>
      <c r="VHZ80" s="68"/>
      <c r="VIA80" s="68"/>
      <c r="VIB80" s="68"/>
      <c r="VIC80" s="68"/>
      <c r="VID80" s="68"/>
      <c r="VIE80" s="68"/>
      <c r="VIF80" s="68"/>
      <c r="VIG80" s="68"/>
      <c r="VIH80" s="68"/>
      <c r="VII80" s="68"/>
      <c r="VIJ80" s="68"/>
      <c r="VIK80" s="68"/>
      <c r="VIL80" s="68"/>
      <c r="VIM80" s="68"/>
      <c r="VIN80" s="68"/>
      <c r="VIO80" s="68"/>
      <c r="VIP80" s="68"/>
      <c r="VIQ80" s="68"/>
      <c r="VIR80" s="68"/>
      <c r="VIS80" s="68"/>
      <c r="VIT80" s="68"/>
      <c r="VIU80" s="68"/>
      <c r="VIV80" s="68"/>
      <c r="VIW80" s="68"/>
      <c r="VIX80" s="68"/>
      <c r="VIY80" s="68"/>
      <c r="VIZ80" s="68"/>
      <c r="VJA80" s="68"/>
      <c r="VJB80" s="68"/>
      <c r="VJC80" s="68"/>
      <c r="VJD80" s="68"/>
      <c r="VJE80" s="68"/>
      <c r="VJF80" s="68"/>
      <c r="VJG80" s="68"/>
      <c r="VJH80" s="68"/>
      <c r="VJI80" s="68"/>
      <c r="VJJ80" s="68"/>
      <c r="VJK80" s="68"/>
      <c r="VJL80" s="68"/>
      <c r="VJM80" s="68"/>
      <c r="VJN80" s="68"/>
      <c r="VJO80" s="68"/>
      <c r="VJP80" s="68"/>
      <c r="VJQ80" s="68"/>
      <c r="VJR80" s="68"/>
      <c r="VJS80" s="68"/>
      <c r="VJT80" s="68"/>
      <c r="VJU80" s="68"/>
      <c r="VJV80" s="68"/>
      <c r="VJW80" s="68"/>
      <c r="VJX80" s="68"/>
      <c r="VJY80" s="68"/>
      <c r="VJZ80" s="68"/>
      <c r="VKA80" s="68"/>
      <c r="VKB80" s="68"/>
      <c r="VKC80" s="68"/>
      <c r="VKD80" s="68"/>
      <c r="VKE80" s="68"/>
      <c r="VKF80" s="68"/>
      <c r="VKG80" s="68"/>
      <c r="VKH80" s="68"/>
      <c r="VKI80" s="68"/>
      <c r="VKJ80" s="68"/>
      <c r="VKK80" s="68"/>
      <c r="VKL80" s="68"/>
      <c r="VKM80" s="68"/>
      <c r="VKN80" s="68"/>
      <c r="VKO80" s="68"/>
      <c r="VKP80" s="68"/>
      <c r="VKQ80" s="68"/>
      <c r="VKR80" s="68"/>
      <c r="VKS80" s="68"/>
      <c r="VKT80" s="68"/>
      <c r="VKU80" s="68"/>
      <c r="VKV80" s="68"/>
      <c r="VKW80" s="68"/>
      <c r="VKX80" s="68"/>
      <c r="VKY80" s="68"/>
      <c r="VKZ80" s="68"/>
      <c r="VLA80" s="68"/>
      <c r="VLB80" s="68"/>
      <c r="VLC80" s="68"/>
      <c r="VLD80" s="68"/>
      <c r="VLE80" s="68"/>
      <c r="VLF80" s="68"/>
      <c r="VLG80" s="68"/>
      <c r="VLH80" s="68"/>
      <c r="VLI80" s="68"/>
      <c r="VLJ80" s="68"/>
      <c r="VLK80" s="68"/>
      <c r="VLL80" s="68"/>
      <c r="VLM80" s="68"/>
      <c r="VLN80" s="68"/>
      <c r="VLO80" s="68"/>
      <c r="VLP80" s="68"/>
      <c r="VLQ80" s="68"/>
      <c r="VLR80" s="68"/>
      <c r="VLS80" s="68"/>
      <c r="VLT80" s="68"/>
      <c r="VLU80" s="68"/>
      <c r="VLV80" s="68"/>
      <c r="VLW80" s="68"/>
      <c r="VLX80" s="68"/>
      <c r="VLY80" s="68"/>
      <c r="VLZ80" s="68"/>
      <c r="VMA80" s="68"/>
      <c r="VMB80" s="68"/>
      <c r="VMC80" s="68"/>
      <c r="VMD80" s="68"/>
      <c r="VME80" s="68"/>
      <c r="VMF80" s="68"/>
      <c r="VMG80" s="68"/>
      <c r="VMH80" s="68"/>
      <c r="VMI80" s="68"/>
      <c r="VMJ80" s="68"/>
      <c r="VMK80" s="68"/>
      <c r="VML80" s="68"/>
      <c r="VMM80" s="68"/>
      <c r="VMN80" s="68"/>
      <c r="VMO80" s="68"/>
      <c r="VMP80" s="68"/>
      <c r="VMQ80" s="68"/>
      <c r="VMR80" s="68"/>
      <c r="VMS80" s="68"/>
      <c r="VMT80" s="68"/>
      <c r="VMU80" s="68"/>
      <c r="VMV80" s="68"/>
      <c r="VMW80" s="68"/>
      <c r="VMX80" s="68"/>
      <c r="VMY80" s="68"/>
      <c r="VMZ80" s="68"/>
      <c r="VNA80" s="68"/>
      <c r="VNB80" s="68"/>
      <c r="VNC80" s="68"/>
      <c r="VND80" s="68"/>
      <c r="VNE80" s="68"/>
      <c r="VNF80" s="68"/>
      <c r="VNG80" s="68"/>
      <c r="VNH80" s="68"/>
      <c r="VNI80" s="68"/>
      <c r="VNJ80" s="68"/>
      <c r="VNK80" s="68"/>
      <c r="VNL80" s="68"/>
      <c r="VNM80" s="68"/>
      <c r="VNN80" s="68"/>
      <c r="VNO80" s="68"/>
      <c r="VNP80" s="68"/>
      <c r="VNQ80" s="68"/>
      <c r="VNR80" s="68"/>
      <c r="VNS80" s="68"/>
      <c r="VNT80" s="68"/>
      <c r="VNU80" s="68"/>
      <c r="VNV80" s="68"/>
      <c r="VNW80" s="68"/>
      <c r="VNX80" s="68"/>
      <c r="VNY80" s="68"/>
      <c r="VNZ80" s="68"/>
      <c r="VOA80" s="68"/>
      <c r="VOB80" s="68"/>
      <c r="VOC80" s="68"/>
      <c r="VOD80" s="68"/>
      <c r="VOE80" s="68"/>
      <c r="VOF80" s="68"/>
      <c r="VOG80" s="68"/>
      <c r="VOH80" s="68"/>
      <c r="VOI80" s="68"/>
      <c r="VOJ80" s="68"/>
      <c r="VOK80" s="68"/>
      <c r="VOL80" s="68"/>
      <c r="VOM80" s="68"/>
      <c r="VON80" s="68"/>
      <c r="VOO80" s="68"/>
      <c r="VOP80" s="68"/>
      <c r="VOQ80" s="68"/>
      <c r="VOR80" s="68"/>
      <c r="VOS80" s="68"/>
      <c r="VOT80" s="68"/>
      <c r="VOU80" s="68"/>
      <c r="VOV80" s="68"/>
      <c r="VOW80" s="68"/>
      <c r="VOX80" s="68"/>
      <c r="VOY80" s="68"/>
      <c r="VOZ80" s="68"/>
      <c r="VPA80" s="68"/>
      <c r="VPB80" s="68"/>
      <c r="VPC80" s="68"/>
      <c r="VPD80" s="68"/>
      <c r="VPE80" s="68"/>
      <c r="VPF80" s="68"/>
      <c r="VPG80" s="68"/>
      <c r="VPH80" s="68"/>
      <c r="VPI80" s="68"/>
      <c r="VPJ80" s="68"/>
      <c r="VPK80" s="68"/>
      <c r="VPL80" s="68"/>
      <c r="VPM80" s="68"/>
      <c r="VPN80" s="68"/>
      <c r="VPO80" s="68"/>
      <c r="VPP80" s="68"/>
      <c r="VPQ80" s="68"/>
      <c r="VPR80" s="68"/>
      <c r="VPS80" s="68"/>
      <c r="VPT80" s="68"/>
      <c r="VPU80" s="68"/>
      <c r="VPV80" s="68"/>
      <c r="VPW80" s="68"/>
      <c r="VPX80" s="68"/>
      <c r="VPY80" s="68"/>
      <c r="VPZ80" s="68"/>
      <c r="VQA80" s="68"/>
      <c r="VQB80" s="68"/>
      <c r="VQC80" s="68"/>
      <c r="VQD80" s="68"/>
      <c r="VQE80" s="68"/>
      <c r="VQF80" s="68"/>
      <c r="VQG80" s="68"/>
      <c r="VQH80" s="68"/>
      <c r="VQI80" s="68"/>
      <c r="VQJ80" s="68"/>
      <c r="VQK80" s="68"/>
      <c r="VQL80" s="68"/>
      <c r="VQM80" s="68"/>
      <c r="VQN80" s="68"/>
      <c r="VQO80" s="68"/>
      <c r="VQP80" s="68"/>
      <c r="VQQ80" s="68"/>
      <c r="VQR80" s="68"/>
      <c r="VQS80" s="68"/>
      <c r="VQT80" s="68"/>
      <c r="VQU80" s="68"/>
      <c r="VQV80" s="68"/>
      <c r="VQW80" s="68"/>
      <c r="VQX80" s="68"/>
      <c r="VQY80" s="68"/>
      <c r="VQZ80" s="68"/>
      <c r="VRA80" s="68"/>
      <c r="VRB80" s="68"/>
      <c r="VRC80" s="68"/>
      <c r="VRD80" s="68"/>
      <c r="VRE80" s="68"/>
      <c r="VRF80" s="68"/>
      <c r="VRG80" s="68"/>
      <c r="VRH80" s="68"/>
      <c r="VRI80" s="68"/>
      <c r="VRJ80" s="68"/>
      <c r="VRK80" s="68"/>
      <c r="VRL80" s="68"/>
      <c r="VRM80" s="68"/>
      <c r="VRN80" s="68"/>
      <c r="VRO80" s="68"/>
      <c r="VRP80" s="68"/>
      <c r="VRQ80" s="68"/>
      <c r="VRR80" s="68"/>
      <c r="VRS80" s="68"/>
      <c r="VRT80" s="68"/>
      <c r="VRU80" s="68"/>
      <c r="VRV80" s="68"/>
      <c r="VRW80" s="68"/>
      <c r="VRX80" s="68"/>
      <c r="VRY80" s="68"/>
      <c r="VRZ80" s="68"/>
      <c r="VSA80" s="68"/>
      <c r="VSB80" s="68"/>
      <c r="VSC80" s="68"/>
      <c r="VSD80" s="68"/>
      <c r="VSE80" s="68"/>
      <c r="VSF80" s="68"/>
      <c r="VSG80" s="68"/>
      <c r="VSH80" s="68"/>
      <c r="VSI80" s="68"/>
      <c r="VSJ80" s="68"/>
      <c r="VSK80" s="68"/>
      <c r="VSL80" s="68"/>
      <c r="VSM80" s="68"/>
      <c r="VSN80" s="68"/>
      <c r="VSO80" s="68"/>
      <c r="VSP80" s="68"/>
      <c r="VSQ80" s="68"/>
      <c r="VSR80" s="68"/>
      <c r="VSS80" s="68"/>
      <c r="VST80" s="68"/>
      <c r="VSU80" s="68"/>
      <c r="VSV80" s="68"/>
      <c r="VSW80" s="68"/>
      <c r="VSX80" s="68"/>
      <c r="VSY80" s="68"/>
      <c r="VSZ80" s="68"/>
      <c r="VTA80" s="68"/>
      <c r="VTB80" s="68"/>
      <c r="VTC80" s="68"/>
      <c r="VTD80" s="68"/>
      <c r="VTE80" s="68"/>
      <c r="VTF80" s="68"/>
      <c r="VTG80" s="68"/>
      <c r="VTH80" s="68"/>
      <c r="VTI80" s="68"/>
      <c r="VTJ80" s="68"/>
      <c r="VTK80" s="68"/>
      <c r="VTL80" s="68"/>
      <c r="VTM80" s="68"/>
      <c r="VTN80" s="68"/>
      <c r="VTO80" s="68"/>
      <c r="VTP80" s="68"/>
      <c r="VTQ80" s="68"/>
      <c r="VTR80" s="68"/>
      <c r="VTS80" s="68"/>
      <c r="VTT80" s="68"/>
      <c r="VTU80" s="68"/>
      <c r="VTV80" s="68"/>
      <c r="VTW80" s="68"/>
      <c r="VTX80" s="68"/>
      <c r="VTY80" s="68"/>
      <c r="VTZ80" s="68"/>
      <c r="VUA80" s="68"/>
      <c r="VUB80" s="68"/>
      <c r="VUC80" s="68"/>
      <c r="VUD80" s="68"/>
      <c r="VUE80" s="68"/>
      <c r="VUF80" s="68"/>
      <c r="VUG80" s="68"/>
      <c r="VUH80" s="68"/>
      <c r="VUI80" s="68"/>
      <c r="VUJ80" s="68"/>
      <c r="VUK80" s="68"/>
      <c r="VUL80" s="68"/>
      <c r="VUM80" s="68"/>
      <c r="VUN80" s="68"/>
      <c r="VUO80" s="68"/>
      <c r="VUP80" s="68"/>
      <c r="VUQ80" s="68"/>
      <c r="VUR80" s="68"/>
      <c r="VUS80" s="68"/>
      <c r="VUT80" s="68"/>
      <c r="VUU80" s="68"/>
      <c r="VUV80" s="68"/>
      <c r="VUW80" s="68"/>
      <c r="VUX80" s="68"/>
      <c r="VUY80" s="68"/>
      <c r="VUZ80" s="68"/>
      <c r="VVA80" s="68"/>
      <c r="VVB80" s="68"/>
      <c r="VVC80" s="68"/>
      <c r="VVD80" s="68"/>
      <c r="VVE80" s="68"/>
      <c r="VVF80" s="68"/>
      <c r="VVG80" s="68"/>
      <c r="VVH80" s="68"/>
      <c r="VVI80" s="68"/>
      <c r="VVJ80" s="68"/>
      <c r="VVK80" s="68"/>
      <c r="VVL80" s="68"/>
      <c r="VVM80" s="68"/>
      <c r="VVN80" s="68"/>
      <c r="VVO80" s="68"/>
      <c r="VVP80" s="68"/>
      <c r="VVQ80" s="68"/>
      <c r="VVR80" s="68"/>
      <c r="VVS80" s="68"/>
      <c r="VVT80" s="68"/>
      <c r="VVU80" s="68"/>
      <c r="VVV80" s="68"/>
      <c r="VVW80" s="68"/>
      <c r="VVX80" s="68"/>
      <c r="VVY80" s="68"/>
      <c r="VVZ80" s="68"/>
      <c r="VWA80" s="68"/>
      <c r="VWB80" s="68"/>
      <c r="VWC80" s="68"/>
      <c r="VWD80" s="68"/>
      <c r="VWE80" s="68"/>
      <c r="VWF80" s="68"/>
      <c r="VWG80" s="68"/>
      <c r="VWH80" s="68"/>
      <c r="VWI80" s="68"/>
      <c r="VWJ80" s="68"/>
      <c r="VWK80" s="68"/>
      <c r="VWL80" s="68"/>
      <c r="VWM80" s="68"/>
      <c r="VWN80" s="68"/>
      <c r="VWO80" s="68"/>
      <c r="VWP80" s="68"/>
      <c r="VWQ80" s="68"/>
      <c r="VWR80" s="68"/>
      <c r="VWS80" s="68"/>
      <c r="VWT80" s="68"/>
      <c r="VWU80" s="68"/>
      <c r="VWV80" s="68"/>
      <c r="VWW80" s="68"/>
      <c r="VWX80" s="68"/>
      <c r="VWY80" s="68"/>
      <c r="VWZ80" s="68"/>
      <c r="VXA80" s="68"/>
      <c r="VXB80" s="68"/>
      <c r="VXC80" s="68"/>
      <c r="VXD80" s="68"/>
      <c r="VXE80" s="68"/>
      <c r="VXF80" s="68"/>
      <c r="VXG80" s="68"/>
      <c r="VXH80" s="68"/>
      <c r="VXI80" s="68"/>
      <c r="VXJ80" s="68"/>
      <c r="VXK80" s="68"/>
      <c r="VXL80" s="68"/>
      <c r="VXM80" s="68"/>
      <c r="VXN80" s="68"/>
      <c r="VXO80" s="68"/>
      <c r="VXP80" s="68"/>
      <c r="VXQ80" s="68"/>
      <c r="VXR80" s="68"/>
      <c r="VXS80" s="68"/>
      <c r="VXT80" s="68"/>
      <c r="VXU80" s="68"/>
      <c r="VXV80" s="68"/>
      <c r="VXW80" s="68"/>
      <c r="VXX80" s="68"/>
      <c r="VXY80" s="68"/>
      <c r="VXZ80" s="68"/>
      <c r="VYA80" s="68"/>
      <c r="VYB80" s="68"/>
      <c r="VYC80" s="68"/>
      <c r="VYD80" s="68"/>
      <c r="VYE80" s="68"/>
      <c r="VYF80" s="68"/>
      <c r="VYG80" s="68"/>
      <c r="VYH80" s="68"/>
      <c r="VYI80" s="68"/>
      <c r="VYJ80" s="68"/>
      <c r="VYK80" s="68"/>
      <c r="VYL80" s="68"/>
      <c r="VYM80" s="68"/>
      <c r="VYN80" s="68"/>
      <c r="VYO80" s="68"/>
      <c r="VYP80" s="68"/>
      <c r="VYQ80" s="68"/>
      <c r="VYR80" s="68"/>
      <c r="VYS80" s="68"/>
      <c r="VYT80" s="68"/>
      <c r="VYU80" s="68"/>
      <c r="VYV80" s="68"/>
      <c r="VYW80" s="68"/>
      <c r="VYX80" s="68"/>
      <c r="VYY80" s="68"/>
      <c r="VYZ80" s="68"/>
      <c r="VZA80" s="68"/>
      <c r="VZB80" s="68"/>
      <c r="VZC80" s="68"/>
      <c r="VZD80" s="68"/>
      <c r="VZE80" s="68"/>
      <c r="VZF80" s="68"/>
      <c r="VZG80" s="68"/>
      <c r="VZH80" s="68"/>
      <c r="VZI80" s="68"/>
      <c r="VZJ80" s="68"/>
      <c r="VZK80" s="68"/>
      <c r="VZL80" s="68"/>
      <c r="VZM80" s="68"/>
      <c r="VZN80" s="68"/>
      <c r="VZO80" s="68"/>
      <c r="VZP80" s="68"/>
      <c r="VZQ80" s="68"/>
      <c r="VZR80" s="68"/>
      <c r="VZS80" s="68"/>
      <c r="VZT80" s="68"/>
      <c r="VZU80" s="68"/>
      <c r="VZV80" s="68"/>
      <c r="VZW80" s="68"/>
      <c r="VZX80" s="68"/>
      <c r="VZY80" s="68"/>
      <c r="VZZ80" s="68"/>
      <c r="WAA80" s="68"/>
      <c r="WAB80" s="68"/>
      <c r="WAC80" s="68"/>
      <c r="WAD80" s="68"/>
      <c r="WAE80" s="68"/>
      <c r="WAF80" s="68"/>
      <c r="WAG80" s="68"/>
      <c r="WAH80" s="68"/>
      <c r="WAI80" s="68"/>
      <c r="WAJ80" s="68"/>
      <c r="WAK80" s="68"/>
      <c r="WAL80" s="68"/>
      <c r="WAM80" s="68"/>
      <c r="WAN80" s="68"/>
      <c r="WAO80" s="68"/>
      <c r="WAP80" s="68"/>
      <c r="WAQ80" s="68"/>
      <c r="WAR80" s="68"/>
      <c r="WAS80" s="68"/>
      <c r="WAT80" s="68"/>
      <c r="WAU80" s="68"/>
      <c r="WAV80" s="68"/>
      <c r="WAW80" s="68"/>
      <c r="WAX80" s="68"/>
      <c r="WAY80" s="68"/>
      <c r="WAZ80" s="68"/>
      <c r="WBA80" s="68"/>
      <c r="WBB80" s="68"/>
      <c r="WBC80" s="68"/>
      <c r="WBD80" s="68"/>
      <c r="WBE80" s="68"/>
      <c r="WBF80" s="68"/>
      <c r="WBG80" s="68"/>
      <c r="WBH80" s="68"/>
      <c r="WBI80" s="68"/>
      <c r="WBJ80" s="68"/>
      <c r="WBK80" s="68"/>
      <c r="WBL80" s="68"/>
      <c r="WBM80" s="68"/>
      <c r="WBN80" s="68"/>
      <c r="WBO80" s="68"/>
      <c r="WBP80" s="68"/>
      <c r="WBQ80" s="68"/>
      <c r="WBR80" s="68"/>
      <c r="WBS80" s="68"/>
      <c r="WBT80" s="68"/>
      <c r="WBU80" s="68"/>
      <c r="WBV80" s="68"/>
      <c r="WBW80" s="68"/>
      <c r="WBX80" s="68"/>
      <c r="WBY80" s="68"/>
      <c r="WBZ80" s="68"/>
      <c r="WCA80" s="68"/>
      <c r="WCB80" s="68"/>
      <c r="WCC80" s="68"/>
      <c r="WCD80" s="68"/>
      <c r="WCE80" s="68"/>
      <c r="WCF80" s="68"/>
      <c r="WCG80" s="68"/>
      <c r="WCH80" s="68"/>
      <c r="WCI80" s="68"/>
      <c r="WCJ80" s="68"/>
      <c r="WCK80" s="68"/>
      <c r="WCL80" s="68"/>
      <c r="WCM80" s="68"/>
      <c r="WCN80" s="68"/>
      <c r="WCO80" s="68"/>
      <c r="WCP80" s="68"/>
      <c r="WCQ80" s="68"/>
      <c r="WCR80" s="68"/>
      <c r="WCS80" s="68"/>
      <c r="WCT80" s="68"/>
      <c r="WCU80" s="68"/>
      <c r="WCV80" s="68"/>
      <c r="WCW80" s="68"/>
      <c r="WCX80" s="68"/>
      <c r="WCY80" s="68"/>
      <c r="WCZ80" s="68"/>
      <c r="WDA80" s="68"/>
      <c r="WDB80" s="68"/>
      <c r="WDC80" s="68"/>
      <c r="WDD80" s="68"/>
      <c r="WDE80" s="68"/>
      <c r="WDF80" s="68"/>
      <c r="WDG80" s="68"/>
      <c r="WDH80" s="68"/>
      <c r="WDI80" s="68"/>
      <c r="WDJ80" s="68"/>
      <c r="WDK80" s="68"/>
      <c r="WDL80" s="68"/>
      <c r="WDM80" s="68"/>
      <c r="WDN80" s="68"/>
      <c r="WDO80" s="68"/>
      <c r="WDP80" s="68"/>
      <c r="WDQ80" s="68"/>
      <c r="WDR80" s="68"/>
      <c r="WDS80" s="68"/>
      <c r="WDT80" s="68"/>
      <c r="WDU80" s="68"/>
      <c r="WDV80" s="68"/>
      <c r="WDW80" s="68"/>
      <c r="WDX80" s="68"/>
      <c r="WDY80" s="68"/>
      <c r="WDZ80" s="68"/>
      <c r="WEA80" s="68"/>
      <c r="WEB80" s="68"/>
      <c r="WEC80" s="68"/>
      <c r="WED80" s="68"/>
      <c r="WEE80" s="68"/>
      <c r="WEF80" s="68"/>
      <c r="WEG80" s="68"/>
      <c r="WEH80" s="68"/>
      <c r="WEI80" s="68"/>
      <c r="WEJ80" s="68"/>
      <c r="WEK80" s="68"/>
      <c r="WEL80" s="68"/>
      <c r="WEM80" s="68"/>
      <c r="WEN80" s="68"/>
      <c r="WEO80" s="68"/>
      <c r="WEP80" s="68"/>
      <c r="WEQ80" s="68"/>
      <c r="WER80" s="68"/>
      <c r="WES80" s="68"/>
      <c r="WET80" s="68"/>
      <c r="WEU80" s="68"/>
      <c r="WEV80" s="68"/>
      <c r="WEW80" s="68"/>
      <c r="WEX80" s="68"/>
      <c r="WEY80" s="68"/>
      <c r="WEZ80" s="68"/>
      <c r="WFA80" s="68"/>
      <c r="WFB80" s="68"/>
      <c r="WFC80" s="68"/>
      <c r="WFD80" s="68"/>
      <c r="WFE80" s="68"/>
      <c r="WFF80" s="68"/>
      <c r="WFG80" s="68"/>
      <c r="WFH80" s="68"/>
      <c r="WFI80" s="68"/>
      <c r="WFJ80" s="68"/>
      <c r="WFK80" s="68"/>
      <c r="WFL80" s="68"/>
      <c r="WFM80" s="68"/>
      <c r="WFN80" s="68"/>
      <c r="WFO80" s="68"/>
      <c r="WFP80" s="68"/>
      <c r="WFQ80" s="68"/>
      <c r="WFR80" s="68"/>
      <c r="WFS80" s="68"/>
      <c r="WFT80" s="68"/>
      <c r="WFU80" s="68"/>
      <c r="WFV80" s="68"/>
      <c r="WFW80" s="68"/>
      <c r="WFX80" s="68"/>
      <c r="WFY80" s="68"/>
      <c r="WFZ80" s="68"/>
      <c r="WGA80" s="68"/>
      <c r="WGB80" s="68"/>
      <c r="WGC80" s="68"/>
      <c r="WGD80" s="68"/>
      <c r="WGE80" s="68"/>
      <c r="WGF80" s="68"/>
      <c r="WGG80" s="68"/>
      <c r="WGH80" s="68"/>
      <c r="WGI80" s="68"/>
      <c r="WGJ80" s="68"/>
      <c r="WGK80" s="68"/>
      <c r="WGL80" s="68"/>
      <c r="WGM80" s="68"/>
      <c r="WGN80" s="68"/>
      <c r="WGO80" s="68"/>
      <c r="WGP80" s="68"/>
      <c r="WGQ80" s="68"/>
      <c r="WGR80" s="68"/>
      <c r="WGS80" s="68"/>
      <c r="WGT80" s="68"/>
      <c r="WGU80" s="68"/>
      <c r="WGV80" s="68"/>
      <c r="WGW80" s="68"/>
      <c r="WGX80" s="68"/>
      <c r="WGY80" s="68"/>
      <c r="WGZ80" s="68"/>
      <c r="WHA80" s="68"/>
      <c r="WHB80" s="68"/>
      <c r="WHC80" s="68"/>
      <c r="WHD80" s="68"/>
      <c r="WHE80" s="68"/>
      <c r="WHF80" s="68"/>
      <c r="WHG80" s="68"/>
      <c r="WHH80" s="68"/>
      <c r="WHI80" s="68"/>
      <c r="WHJ80" s="68"/>
      <c r="WHK80" s="68"/>
      <c r="WHL80" s="68"/>
      <c r="WHM80" s="68"/>
      <c r="WHN80" s="68"/>
      <c r="WHO80" s="68"/>
      <c r="WHP80" s="68"/>
      <c r="WHQ80" s="68"/>
      <c r="WHR80" s="68"/>
      <c r="WHS80" s="68"/>
      <c r="WHT80" s="68"/>
      <c r="WHU80" s="68"/>
      <c r="WHV80" s="68"/>
      <c r="WHW80" s="68"/>
      <c r="WHX80" s="68"/>
      <c r="WHY80" s="68"/>
      <c r="WHZ80" s="68"/>
      <c r="WIA80" s="68"/>
      <c r="WIB80" s="68"/>
      <c r="WIC80" s="68"/>
      <c r="WID80" s="68"/>
      <c r="WIE80" s="68"/>
      <c r="WIF80" s="68"/>
      <c r="WIG80" s="68"/>
      <c r="WIH80" s="68"/>
      <c r="WII80" s="68"/>
      <c r="WIJ80" s="68"/>
      <c r="WIK80" s="68"/>
      <c r="WIL80" s="68"/>
      <c r="WIM80" s="68"/>
      <c r="WIN80" s="68"/>
      <c r="WIO80" s="68"/>
      <c r="WIP80" s="68"/>
      <c r="WIQ80" s="68"/>
      <c r="WIR80" s="68"/>
      <c r="WIS80" s="68"/>
      <c r="WIT80" s="68"/>
      <c r="WIU80" s="68"/>
      <c r="WIV80" s="68"/>
      <c r="WIW80" s="68"/>
      <c r="WIX80" s="68"/>
      <c r="WIY80" s="68"/>
      <c r="WIZ80" s="68"/>
      <c r="WJA80" s="68"/>
      <c r="WJB80" s="68"/>
      <c r="WJC80" s="68"/>
      <c r="WJD80" s="68"/>
      <c r="WJE80" s="68"/>
      <c r="WJF80" s="68"/>
      <c r="WJG80" s="68"/>
      <c r="WJH80" s="68"/>
      <c r="WJI80" s="68"/>
      <c r="WJJ80" s="68"/>
      <c r="WJK80" s="68"/>
      <c r="WJL80" s="68"/>
      <c r="WJM80" s="68"/>
      <c r="WJN80" s="68"/>
      <c r="WJO80" s="68"/>
      <c r="WJP80" s="68"/>
      <c r="WJQ80" s="68"/>
      <c r="WJR80" s="68"/>
      <c r="WJS80" s="68"/>
      <c r="WJT80" s="68"/>
      <c r="WJU80" s="68"/>
      <c r="WJV80" s="68"/>
      <c r="WJW80" s="68"/>
      <c r="WJX80" s="68"/>
      <c r="WJY80" s="68"/>
      <c r="WJZ80" s="68"/>
      <c r="WKA80" s="68"/>
      <c r="WKB80" s="68"/>
      <c r="WKC80" s="68"/>
      <c r="WKD80" s="68"/>
      <c r="WKE80" s="68"/>
      <c r="WKF80" s="68"/>
      <c r="WKG80" s="68"/>
      <c r="WKH80" s="68"/>
      <c r="WKI80" s="68"/>
      <c r="WKJ80" s="68"/>
      <c r="WKK80" s="68"/>
      <c r="WKL80" s="68"/>
      <c r="WKM80" s="68"/>
      <c r="WKN80" s="68"/>
      <c r="WKO80" s="68"/>
      <c r="WKP80" s="68"/>
      <c r="WKQ80" s="68"/>
      <c r="WKR80" s="68"/>
      <c r="WKS80" s="68"/>
      <c r="WKT80" s="68"/>
      <c r="WKU80" s="68"/>
      <c r="WKV80" s="68"/>
      <c r="WKW80" s="68"/>
      <c r="WKX80" s="68"/>
      <c r="WKY80" s="68"/>
      <c r="WKZ80" s="68"/>
      <c r="WLA80" s="68"/>
      <c r="WLB80" s="68"/>
      <c r="WLC80" s="68"/>
      <c r="WLD80" s="68"/>
      <c r="WLE80" s="68"/>
      <c r="WLF80" s="68"/>
      <c r="WLG80" s="68"/>
      <c r="WLH80" s="68"/>
      <c r="WLI80" s="68"/>
      <c r="WLJ80" s="68"/>
      <c r="WLK80" s="68"/>
      <c r="WLL80" s="68"/>
      <c r="WLM80" s="68"/>
      <c r="WLN80" s="68"/>
      <c r="WLO80" s="68"/>
      <c r="WLP80" s="68"/>
      <c r="WLQ80" s="68"/>
      <c r="WLR80" s="68"/>
      <c r="WLS80" s="68"/>
      <c r="WLT80" s="68"/>
      <c r="WLU80" s="68"/>
      <c r="WLV80" s="68"/>
      <c r="WLW80" s="68"/>
      <c r="WLX80" s="68"/>
      <c r="WLY80" s="68"/>
      <c r="WLZ80" s="68"/>
      <c r="WMA80" s="68"/>
      <c r="WMB80" s="68"/>
      <c r="WMC80" s="68"/>
      <c r="WMD80" s="68"/>
      <c r="WME80" s="68"/>
      <c r="WMF80" s="68"/>
      <c r="WMG80" s="68"/>
      <c r="WMH80" s="68"/>
      <c r="WMI80" s="68"/>
      <c r="WMJ80" s="68"/>
      <c r="WMK80" s="68"/>
      <c r="WML80" s="68"/>
      <c r="WMM80" s="68"/>
      <c r="WMN80" s="68"/>
      <c r="WMO80" s="68"/>
      <c r="WMP80" s="68"/>
      <c r="WMQ80" s="68"/>
      <c r="WMR80" s="68"/>
      <c r="WMS80" s="68"/>
      <c r="WMT80" s="68"/>
      <c r="WMU80" s="68"/>
      <c r="WMV80" s="68"/>
      <c r="WMW80" s="68"/>
      <c r="WMX80" s="68"/>
      <c r="WMY80" s="68"/>
      <c r="WMZ80" s="68"/>
      <c r="WNA80" s="68"/>
      <c r="WNB80" s="68"/>
      <c r="WNC80" s="68"/>
      <c r="WND80" s="68"/>
      <c r="WNE80" s="68"/>
      <c r="WNF80" s="68"/>
      <c r="WNG80" s="68"/>
      <c r="WNH80" s="68"/>
      <c r="WNI80" s="68"/>
      <c r="WNJ80" s="68"/>
      <c r="WNK80" s="68"/>
      <c r="WNL80" s="68"/>
      <c r="WNM80" s="68"/>
      <c r="WNN80" s="68"/>
      <c r="WNO80" s="68"/>
      <c r="WNP80" s="68"/>
      <c r="WNQ80" s="68"/>
      <c r="WNR80" s="68"/>
      <c r="WNS80" s="68"/>
      <c r="WNT80" s="68"/>
      <c r="WNU80" s="68"/>
      <c r="WNV80" s="68"/>
      <c r="WNW80" s="68"/>
      <c r="WNX80" s="68"/>
      <c r="WNY80" s="68"/>
      <c r="WNZ80" s="68"/>
      <c r="WOA80" s="68"/>
      <c r="WOB80" s="68"/>
      <c r="WOC80" s="68"/>
      <c r="WOD80" s="68"/>
      <c r="WOE80" s="68"/>
      <c r="WOF80" s="68"/>
      <c r="WOG80" s="68"/>
      <c r="WOH80" s="68"/>
      <c r="WOI80" s="68"/>
      <c r="WOJ80" s="68"/>
      <c r="WOK80" s="68"/>
      <c r="WOL80" s="68"/>
      <c r="WOM80" s="68"/>
      <c r="WON80" s="68"/>
      <c r="WOO80" s="68"/>
      <c r="WOP80" s="68"/>
      <c r="WOQ80" s="68"/>
      <c r="WOR80" s="68"/>
      <c r="WOS80" s="68"/>
      <c r="WOT80" s="68"/>
      <c r="WOU80" s="68"/>
      <c r="WOV80" s="68"/>
      <c r="WOW80" s="68"/>
      <c r="WOX80" s="68"/>
      <c r="WOY80" s="68"/>
      <c r="WOZ80" s="68"/>
      <c r="WPA80" s="68"/>
      <c r="WPB80" s="68"/>
      <c r="WPC80" s="68"/>
      <c r="WPD80" s="68"/>
      <c r="WPE80" s="68"/>
      <c r="WPF80" s="68"/>
      <c r="WPG80" s="68"/>
      <c r="WPH80" s="68"/>
      <c r="WPI80" s="68"/>
      <c r="WPJ80" s="68"/>
      <c r="WPK80" s="68"/>
      <c r="WPL80" s="68"/>
      <c r="WPM80" s="68"/>
      <c r="WPN80" s="68"/>
      <c r="WPO80" s="68"/>
      <c r="WPP80" s="68"/>
      <c r="WPQ80" s="68"/>
      <c r="WPR80" s="68"/>
      <c r="WPS80" s="68"/>
      <c r="WPT80" s="68"/>
      <c r="WPU80" s="68"/>
      <c r="WPV80" s="68"/>
      <c r="WPW80" s="68"/>
      <c r="WPX80" s="68"/>
      <c r="WPY80" s="68"/>
      <c r="WPZ80" s="68"/>
      <c r="WQA80" s="68"/>
      <c r="WQB80" s="68"/>
      <c r="WQC80" s="68"/>
      <c r="WQD80" s="68"/>
      <c r="WQE80" s="68"/>
      <c r="WQF80" s="68"/>
      <c r="WQG80" s="68"/>
      <c r="WQH80" s="68"/>
      <c r="WQI80" s="68"/>
      <c r="WQJ80" s="68"/>
      <c r="WQK80" s="68"/>
      <c r="WQL80" s="68"/>
      <c r="WQM80" s="68"/>
      <c r="WQN80" s="68"/>
      <c r="WQO80" s="68"/>
      <c r="WQP80" s="68"/>
      <c r="WQQ80" s="68"/>
      <c r="WQR80" s="68"/>
      <c r="WQS80" s="68"/>
      <c r="WQT80" s="68"/>
      <c r="WQU80" s="68"/>
      <c r="WQV80" s="68"/>
      <c r="WQW80" s="68"/>
      <c r="WQX80" s="68"/>
      <c r="WQY80" s="68"/>
      <c r="WQZ80" s="68"/>
      <c r="WRA80" s="68"/>
      <c r="WRB80" s="68"/>
      <c r="WRC80" s="68"/>
      <c r="WRD80" s="68"/>
      <c r="WRE80" s="68"/>
      <c r="WRF80" s="68"/>
      <c r="WRG80" s="68"/>
      <c r="WRH80" s="68"/>
      <c r="WRI80" s="68"/>
      <c r="WRJ80" s="68"/>
      <c r="WRK80" s="68"/>
      <c r="WRL80" s="68"/>
      <c r="WRM80" s="68"/>
      <c r="WRN80" s="68"/>
      <c r="WRO80" s="68"/>
      <c r="WRP80" s="68"/>
      <c r="WRQ80" s="68"/>
      <c r="WRR80" s="68"/>
      <c r="WRS80" s="68"/>
      <c r="WRT80" s="68"/>
      <c r="WRU80" s="68"/>
      <c r="WRV80" s="68"/>
      <c r="WRW80" s="68"/>
      <c r="WRX80" s="68"/>
      <c r="WRY80" s="68"/>
      <c r="WRZ80" s="68"/>
      <c r="WSA80" s="68"/>
      <c r="WSB80" s="68"/>
      <c r="WSC80" s="68"/>
      <c r="WSD80" s="68"/>
      <c r="WSE80" s="68"/>
      <c r="WSF80" s="68"/>
      <c r="WSG80" s="68"/>
      <c r="WSH80" s="68"/>
      <c r="WSI80" s="68"/>
      <c r="WSJ80" s="68"/>
      <c r="WSK80" s="68"/>
      <c r="WSL80" s="68"/>
      <c r="WSM80" s="68"/>
      <c r="WSN80" s="68"/>
      <c r="WSO80" s="68"/>
      <c r="WSP80" s="68"/>
      <c r="WSQ80" s="68"/>
      <c r="WSR80" s="68"/>
      <c r="WSS80" s="68"/>
      <c r="WST80" s="68"/>
      <c r="WSU80" s="68"/>
      <c r="WSV80" s="68"/>
      <c r="WSW80" s="68"/>
      <c r="WSX80" s="68"/>
      <c r="WSY80" s="68"/>
      <c r="WSZ80" s="68"/>
      <c r="WTA80" s="68"/>
      <c r="WTB80" s="68"/>
      <c r="WTC80" s="68"/>
      <c r="WTD80" s="68"/>
      <c r="WTE80" s="68"/>
      <c r="WTF80" s="68"/>
      <c r="WTG80" s="68"/>
      <c r="WTH80" s="68"/>
      <c r="WTI80" s="68"/>
      <c r="WTJ80" s="68"/>
      <c r="WTK80" s="68"/>
      <c r="WTL80" s="68"/>
      <c r="WTM80" s="68"/>
      <c r="WTN80" s="68"/>
      <c r="WTO80" s="68"/>
      <c r="WTP80" s="68"/>
      <c r="WTQ80" s="68"/>
      <c r="WTR80" s="68"/>
      <c r="WTS80" s="68"/>
      <c r="WTT80" s="68"/>
      <c r="WTU80" s="68"/>
      <c r="WTV80" s="68"/>
      <c r="WTW80" s="68"/>
      <c r="WTX80" s="68"/>
      <c r="WTY80" s="68"/>
      <c r="WTZ80" s="68"/>
      <c r="WUA80" s="68"/>
      <c r="WUB80" s="68"/>
      <c r="WUC80" s="68"/>
      <c r="WUD80" s="68"/>
      <c r="WUE80" s="68"/>
      <c r="WUF80" s="68"/>
      <c r="WUG80" s="68"/>
      <c r="WUH80" s="68"/>
      <c r="WUI80" s="68"/>
      <c r="WUJ80" s="68"/>
      <c r="WUK80" s="68"/>
      <c r="WUL80" s="68"/>
      <c r="WUM80" s="68"/>
      <c r="WUN80" s="68"/>
      <c r="WUO80" s="68"/>
      <c r="WUP80" s="68"/>
      <c r="WUQ80" s="68"/>
      <c r="WUR80" s="68"/>
      <c r="WUS80" s="68"/>
      <c r="WUT80" s="68"/>
      <c r="WUU80" s="68"/>
      <c r="WUV80" s="68"/>
      <c r="WUW80" s="68"/>
      <c r="WUX80" s="68"/>
      <c r="WUY80" s="68"/>
      <c r="WUZ80" s="68"/>
      <c r="WVA80" s="68"/>
      <c r="WVB80" s="68"/>
      <c r="WVC80" s="68"/>
      <c r="WVD80" s="68"/>
      <c r="WVE80" s="68"/>
      <c r="WVF80" s="68"/>
      <c r="WVG80" s="68"/>
      <c r="WVH80" s="68"/>
      <c r="WVI80" s="68"/>
      <c r="WVJ80" s="68"/>
      <c r="WVK80" s="68"/>
      <c r="WVL80" s="68"/>
      <c r="WVM80" s="68"/>
      <c r="WVN80" s="68"/>
      <c r="WVO80" s="68"/>
      <c r="WVP80" s="68"/>
      <c r="WVQ80" s="68"/>
      <c r="WVR80" s="68"/>
      <c r="WVS80" s="68"/>
      <c r="WVT80" s="68"/>
      <c r="WVU80" s="68"/>
      <c r="WVV80" s="68"/>
      <c r="WVW80" s="68"/>
      <c r="WVX80" s="68"/>
      <c r="WVY80" s="68"/>
      <c r="WVZ80" s="68"/>
      <c r="WWA80" s="68"/>
      <c r="WWB80" s="68"/>
      <c r="WWC80" s="68"/>
      <c r="WWD80" s="68"/>
      <c r="WWE80" s="68"/>
      <c r="WWF80" s="68"/>
      <c r="WWG80" s="68"/>
      <c r="WWH80" s="68"/>
      <c r="WWI80" s="68"/>
      <c r="WWJ80" s="68"/>
      <c r="WWK80" s="68"/>
      <c r="WWL80" s="68"/>
      <c r="WWM80" s="68"/>
      <c r="WWN80" s="68"/>
      <c r="WWO80" s="68"/>
      <c r="WWP80" s="68"/>
      <c r="WWQ80" s="68"/>
      <c r="WWR80" s="68"/>
      <c r="WWS80" s="68"/>
      <c r="WWT80" s="68"/>
      <c r="WWU80" s="68"/>
      <c r="WWV80" s="68"/>
      <c r="WWW80" s="68"/>
      <c r="WWX80" s="68"/>
      <c r="WWY80" s="68"/>
      <c r="WWZ80" s="68"/>
      <c r="WXA80" s="68"/>
      <c r="WXB80" s="68"/>
      <c r="WXC80" s="68"/>
      <c r="WXD80" s="68"/>
      <c r="WXE80" s="68"/>
      <c r="WXF80" s="68"/>
      <c r="WXG80" s="68"/>
      <c r="WXH80" s="68"/>
      <c r="WXI80" s="68"/>
      <c r="WXJ80" s="68"/>
      <c r="WXK80" s="68"/>
      <c r="WXL80" s="68"/>
      <c r="WXM80" s="68"/>
      <c r="WXN80" s="68"/>
      <c r="WXO80" s="68"/>
      <c r="WXP80" s="68"/>
      <c r="WXQ80" s="68"/>
      <c r="WXR80" s="68"/>
      <c r="WXS80" s="68"/>
      <c r="WXT80" s="68"/>
      <c r="WXU80" s="68"/>
      <c r="WXV80" s="68"/>
      <c r="WXW80" s="68"/>
      <c r="WXX80" s="68"/>
      <c r="WXY80" s="68"/>
      <c r="WXZ80" s="68"/>
      <c r="WYA80" s="68"/>
      <c r="WYB80" s="68"/>
      <c r="WYC80" s="68"/>
      <c r="WYD80" s="68"/>
      <c r="WYE80" s="68"/>
      <c r="WYF80" s="68"/>
      <c r="WYG80" s="68"/>
      <c r="WYH80" s="68"/>
      <c r="WYI80" s="68"/>
      <c r="WYJ80" s="68"/>
      <c r="WYK80" s="68"/>
      <c r="WYL80" s="68"/>
      <c r="WYM80" s="68"/>
      <c r="WYN80" s="68"/>
      <c r="WYO80" s="68"/>
      <c r="WYP80" s="68"/>
      <c r="WYQ80" s="68"/>
      <c r="WYR80" s="68"/>
      <c r="WYS80" s="68"/>
      <c r="WYT80" s="68"/>
      <c r="WYU80" s="68"/>
      <c r="WYV80" s="68"/>
      <c r="WYW80" s="68"/>
      <c r="WYX80" s="68"/>
      <c r="WYY80" s="68"/>
      <c r="WYZ80" s="68"/>
      <c r="WZA80" s="68"/>
      <c r="WZB80" s="68"/>
      <c r="WZC80" s="68"/>
      <c r="WZD80" s="68"/>
      <c r="WZE80" s="68"/>
      <c r="WZF80" s="68"/>
      <c r="WZG80" s="68"/>
      <c r="WZH80" s="68"/>
      <c r="WZI80" s="68"/>
      <c r="WZJ80" s="68"/>
      <c r="WZK80" s="68"/>
      <c r="WZL80" s="68"/>
      <c r="WZM80" s="68"/>
      <c r="WZN80" s="68"/>
      <c r="WZO80" s="68"/>
      <c r="WZP80" s="68"/>
      <c r="WZQ80" s="68"/>
      <c r="WZR80" s="68"/>
      <c r="WZS80" s="68"/>
      <c r="WZT80" s="68"/>
      <c r="WZU80" s="68"/>
      <c r="WZV80" s="68"/>
      <c r="WZW80" s="68"/>
      <c r="WZX80" s="68"/>
      <c r="WZY80" s="68"/>
      <c r="WZZ80" s="68"/>
      <c r="XAA80" s="68"/>
      <c r="XAB80" s="68"/>
      <c r="XAC80" s="68"/>
      <c r="XAD80" s="68"/>
      <c r="XAE80" s="68"/>
      <c r="XAF80" s="68"/>
      <c r="XAG80" s="68"/>
      <c r="XAH80" s="68"/>
      <c r="XAI80" s="68"/>
      <c r="XAJ80" s="68"/>
      <c r="XAK80" s="68"/>
      <c r="XAL80" s="68"/>
      <c r="XAM80" s="68"/>
      <c r="XAN80" s="68"/>
      <c r="XAO80" s="68"/>
      <c r="XAP80" s="68"/>
      <c r="XAQ80" s="68"/>
      <c r="XAR80" s="68"/>
      <c r="XAS80" s="68"/>
      <c r="XAT80" s="68"/>
      <c r="XAU80" s="68"/>
      <c r="XAV80" s="68"/>
      <c r="XAW80" s="68"/>
      <c r="XAX80" s="68"/>
      <c r="XAY80" s="68"/>
      <c r="XAZ80" s="68"/>
      <c r="XBA80" s="68"/>
      <c r="XBB80" s="68"/>
      <c r="XBC80" s="68"/>
      <c r="XBD80" s="68"/>
      <c r="XBE80" s="68"/>
      <c r="XBF80" s="68"/>
      <c r="XBG80" s="68"/>
      <c r="XBH80" s="68"/>
      <c r="XBI80" s="68"/>
      <c r="XBJ80" s="68"/>
      <c r="XBK80" s="68"/>
      <c r="XBL80" s="68"/>
      <c r="XBM80" s="68"/>
      <c r="XBN80" s="68"/>
      <c r="XBO80" s="68"/>
      <c r="XBP80" s="68"/>
      <c r="XBQ80" s="68"/>
      <c r="XBR80" s="68"/>
      <c r="XBS80" s="68"/>
      <c r="XBT80" s="68"/>
      <c r="XBU80" s="68"/>
      <c r="XBV80" s="68"/>
      <c r="XBW80" s="68"/>
      <c r="XBX80" s="68"/>
      <c r="XBY80" s="68"/>
      <c r="XBZ80" s="68"/>
      <c r="XCA80" s="68"/>
      <c r="XCB80" s="68"/>
      <c r="XCC80" s="68"/>
      <c r="XCD80" s="68"/>
      <c r="XCE80" s="68"/>
      <c r="XCF80" s="68"/>
      <c r="XCG80" s="68"/>
      <c r="XCH80" s="68"/>
      <c r="XCI80" s="68"/>
      <c r="XCJ80" s="68"/>
      <c r="XCK80" s="68"/>
      <c r="XCL80" s="68"/>
      <c r="XCM80" s="68"/>
      <c r="XCN80" s="68"/>
      <c r="XCO80" s="68"/>
      <c r="XCP80" s="68"/>
      <c r="XCQ80" s="68"/>
      <c r="XCR80" s="68"/>
      <c r="XCS80" s="68"/>
      <c r="XCT80" s="68"/>
      <c r="XCU80" s="68"/>
      <c r="XCV80" s="68"/>
      <c r="XCW80" s="68"/>
      <c r="XCX80" s="68"/>
      <c r="XCY80" s="68"/>
      <c r="XCZ80" s="68"/>
      <c r="XDA80" s="68"/>
      <c r="XDB80" s="68"/>
      <c r="XDC80" s="68"/>
      <c r="XDD80" s="68"/>
      <c r="XDE80" s="68"/>
      <c r="XDF80" s="68"/>
      <c r="XDG80" s="68"/>
      <c r="XDH80" s="68"/>
      <c r="XDI80" s="68"/>
      <c r="XDJ80" s="68"/>
      <c r="XDK80" s="68"/>
      <c r="XDL80" s="68"/>
      <c r="XDM80" s="68"/>
      <c r="XDN80" s="68"/>
      <c r="XDO80" s="68"/>
      <c r="XDP80" s="68"/>
      <c r="XDQ80" s="68"/>
      <c r="XDR80" s="68"/>
      <c r="XDS80" s="68"/>
      <c r="XDT80" s="68"/>
      <c r="XDU80" s="68"/>
      <c r="XDV80" s="68"/>
      <c r="XDW80" s="68"/>
      <c r="XDX80" s="68"/>
      <c r="XDY80" s="68"/>
      <c r="XDZ80" s="68"/>
      <c r="XEA80" s="68"/>
      <c r="XEB80" s="68"/>
      <c r="XEC80" s="68"/>
      <c r="XED80" s="68"/>
      <c r="XEE80" s="68"/>
      <c r="XEF80" s="68"/>
      <c r="XEG80" s="68"/>
      <c r="XEH80" s="68"/>
      <c r="XEI80" s="68"/>
      <c r="XEJ80" s="68"/>
      <c r="XEK80" s="68"/>
      <c r="XEL80" s="68"/>
      <c r="XEM80" s="68"/>
      <c r="XEN80" s="68"/>
    </row>
    <row r="81" spans="1:16368" x14ac:dyDescent="0.35">
      <c r="A81" s="198"/>
      <c r="B81" s="273"/>
      <c r="C81" s="198"/>
      <c r="D81" s="198"/>
      <c r="E81" s="284"/>
      <c r="F81" s="198"/>
      <c r="G81" s="266"/>
      <c r="H81" s="292"/>
      <c r="I81" s="236"/>
      <c r="J81" s="236"/>
      <c r="K81" s="269"/>
      <c r="L81" s="236"/>
      <c r="M81" s="236"/>
      <c r="N81" s="236"/>
      <c r="O81" s="236"/>
      <c r="P81" s="236"/>
      <c r="Q81" s="267"/>
      <c r="R81" s="243"/>
      <c r="S81" s="268"/>
      <c r="T81" s="268"/>
      <c r="U81" s="268"/>
      <c r="V81" s="198"/>
      <c r="W81" s="19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  <c r="IW81" s="68"/>
      <c r="IX81" s="68"/>
      <c r="IY81" s="68"/>
      <c r="IZ81" s="68"/>
      <c r="JA81" s="68"/>
      <c r="JB81" s="68"/>
      <c r="JC81" s="68"/>
      <c r="JD81" s="68"/>
      <c r="JE81" s="68"/>
      <c r="JF81" s="68"/>
      <c r="JG81" s="68"/>
      <c r="JH81" s="68"/>
      <c r="JI81" s="68"/>
      <c r="JJ81" s="68"/>
      <c r="JK81" s="68"/>
      <c r="JL81" s="68"/>
      <c r="JM81" s="68"/>
      <c r="JN81" s="68"/>
      <c r="JO81" s="68"/>
      <c r="JP81" s="68"/>
      <c r="JQ81" s="68"/>
      <c r="JR81" s="68"/>
      <c r="JS81" s="68"/>
      <c r="JT81" s="68"/>
      <c r="JU81" s="68"/>
      <c r="JV81" s="68"/>
      <c r="JW81" s="68"/>
      <c r="JX81" s="68"/>
      <c r="JY81" s="68"/>
      <c r="JZ81" s="68"/>
      <c r="KA81" s="68"/>
      <c r="KB81" s="68"/>
      <c r="KC81" s="68"/>
      <c r="KD81" s="68"/>
      <c r="KE81" s="68"/>
      <c r="KF81" s="68"/>
      <c r="KG81" s="68"/>
      <c r="KH81" s="68"/>
      <c r="KI81" s="68"/>
      <c r="KJ81" s="68"/>
      <c r="KK81" s="68"/>
      <c r="KL81" s="68"/>
      <c r="KM81" s="68"/>
      <c r="KN81" s="68"/>
      <c r="KO81" s="68"/>
      <c r="KP81" s="68"/>
      <c r="KQ81" s="68"/>
      <c r="KR81" s="68"/>
      <c r="KS81" s="68"/>
      <c r="KT81" s="68"/>
      <c r="KU81" s="68"/>
      <c r="KV81" s="68"/>
      <c r="KW81" s="68"/>
      <c r="KX81" s="68"/>
      <c r="KY81" s="68"/>
      <c r="KZ81" s="68"/>
      <c r="LA81" s="68"/>
      <c r="LB81" s="68"/>
      <c r="LC81" s="68"/>
      <c r="LD81" s="68"/>
      <c r="LE81" s="68"/>
      <c r="LF81" s="68"/>
      <c r="LG81" s="68"/>
      <c r="LH81" s="68"/>
      <c r="LI81" s="68"/>
      <c r="LJ81" s="68"/>
      <c r="LK81" s="68"/>
      <c r="LL81" s="68"/>
      <c r="LM81" s="68"/>
      <c r="LN81" s="68"/>
      <c r="LO81" s="68"/>
      <c r="LP81" s="68"/>
      <c r="LQ81" s="68"/>
      <c r="LR81" s="68"/>
      <c r="LS81" s="68"/>
      <c r="LT81" s="68"/>
      <c r="LU81" s="68"/>
      <c r="LV81" s="68"/>
      <c r="LW81" s="68"/>
      <c r="LX81" s="68"/>
      <c r="LY81" s="68"/>
      <c r="LZ81" s="68"/>
      <c r="MA81" s="68"/>
      <c r="MB81" s="68"/>
      <c r="MC81" s="68"/>
      <c r="MD81" s="68"/>
      <c r="ME81" s="68"/>
      <c r="MF81" s="68"/>
      <c r="MG81" s="68"/>
      <c r="MH81" s="68"/>
      <c r="MI81" s="68"/>
      <c r="MJ81" s="68"/>
      <c r="MK81" s="68"/>
      <c r="ML81" s="68"/>
      <c r="MM81" s="68"/>
      <c r="MN81" s="68"/>
      <c r="MO81" s="68"/>
      <c r="MP81" s="68"/>
      <c r="MQ81" s="68"/>
      <c r="MR81" s="68"/>
      <c r="MS81" s="68"/>
      <c r="MT81" s="68"/>
      <c r="MU81" s="68"/>
      <c r="MV81" s="68"/>
      <c r="MW81" s="68"/>
      <c r="MX81" s="68"/>
      <c r="MY81" s="68"/>
      <c r="MZ81" s="68"/>
      <c r="NA81" s="68"/>
      <c r="NB81" s="68"/>
      <c r="NC81" s="68"/>
      <c r="ND81" s="68"/>
      <c r="NE81" s="68"/>
      <c r="NF81" s="68"/>
      <c r="NG81" s="68"/>
      <c r="NH81" s="68"/>
      <c r="NI81" s="68"/>
      <c r="NJ81" s="68"/>
      <c r="NK81" s="68"/>
      <c r="NL81" s="68"/>
      <c r="NM81" s="68"/>
      <c r="NN81" s="68"/>
      <c r="NO81" s="68"/>
      <c r="NP81" s="68"/>
      <c r="NQ81" s="68"/>
      <c r="NR81" s="68"/>
      <c r="NS81" s="68"/>
      <c r="NT81" s="68"/>
      <c r="NU81" s="68"/>
      <c r="NV81" s="68"/>
      <c r="NW81" s="68"/>
      <c r="NX81" s="68"/>
      <c r="NY81" s="68"/>
      <c r="NZ81" s="68"/>
      <c r="OA81" s="68"/>
      <c r="OB81" s="68"/>
      <c r="OC81" s="68"/>
      <c r="OD81" s="68"/>
      <c r="OE81" s="68"/>
      <c r="OF81" s="68"/>
      <c r="OG81" s="68"/>
      <c r="OH81" s="68"/>
      <c r="OI81" s="68"/>
      <c r="OJ81" s="68"/>
      <c r="OK81" s="68"/>
      <c r="OL81" s="68"/>
      <c r="OM81" s="68"/>
      <c r="ON81" s="68"/>
      <c r="OO81" s="68"/>
      <c r="OP81" s="68"/>
      <c r="OQ81" s="68"/>
      <c r="OR81" s="68"/>
      <c r="OS81" s="68"/>
      <c r="OT81" s="68"/>
      <c r="OU81" s="68"/>
      <c r="OV81" s="68"/>
      <c r="OW81" s="68"/>
      <c r="OX81" s="68"/>
      <c r="OY81" s="68"/>
      <c r="OZ81" s="68"/>
      <c r="PA81" s="68"/>
      <c r="PB81" s="68"/>
      <c r="PC81" s="68"/>
      <c r="PD81" s="68"/>
      <c r="PE81" s="68"/>
      <c r="PF81" s="68"/>
      <c r="PG81" s="68"/>
      <c r="PH81" s="68"/>
      <c r="PI81" s="68"/>
      <c r="PJ81" s="68"/>
      <c r="PK81" s="68"/>
      <c r="PL81" s="68"/>
      <c r="PM81" s="68"/>
      <c r="PN81" s="68"/>
      <c r="PO81" s="68"/>
      <c r="PP81" s="68"/>
      <c r="PQ81" s="68"/>
      <c r="PR81" s="68"/>
      <c r="PS81" s="68"/>
      <c r="PT81" s="68"/>
      <c r="PU81" s="68"/>
      <c r="PV81" s="68"/>
      <c r="PW81" s="68"/>
      <c r="PX81" s="68"/>
      <c r="PY81" s="68"/>
      <c r="PZ81" s="68"/>
      <c r="QA81" s="68"/>
      <c r="QB81" s="68"/>
      <c r="QC81" s="68"/>
      <c r="QD81" s="68"/>
      <c r="QE81" s="68"/>
      <c r="QF81" s="68"/>
      <c r="QG81" s="68"/>
      <c r="QH81" s="68"/>
      <c r="QI81" s="68"/>
      <c r="QJ81" s="68"/>
      <c r="QK81" s="68"/>
      <c r="QL81" s="68"/>
      <c r="QM81" s="68"/>
      <c r="QN81" s="68"/>
      <c r="QO81" s="68"/>
      <c r="QP81" s="68"/>
      <c r="QQ81" s="68"/>
      <c r="QR81" s="68"/>
      <c r="QS81" s="68"/>
      <c r="QT81" s="68"/>
      <c r="QU81" s="68"/>
      <c r="QV81" s="68"/>
      <c r="QW81" s="68"/>
      <c r="QX81" s="68"/>
      <c r="QY81" s="68"/>
      <c r="QZ81" s="68"/>
      <c r="RA81" s="68"/>
      <c r="RB81" s="68"/>
      <c r="RC81" s="68"/>
      <c r="RD81" s="68"/>
      <c r="RE81" s="68"/>
      <c r="RF81" s="68"/>
      <c r="RG81" s="68"/>
      <c r="RH81" s="68"/>
      <c r="RI81" s="68"/>
      <c r="RJ81" s="68"/>
      <c r="RK81" s="68"/>
      <c r="RL81" s="68"/>
      <c r="RM81" s="68"/>
      <c r="RN81" s="68"/>
      <c r="RO81" s="68"/>
      <c r="RP81" s="68"/>
      <c r="RQ81" s="68"/>
      <c r="RR81" s="68"/>
      <c r="RS81" s="68"/>
      <c r="RT81" s="68"/>
      <c r="RU81" s="68"/>
      <c r="RV81" s="68"/>
      <c r="RW81" s="68"/>
      <c r="RX81" s="68"/>
      <c r="RY81" s="68"/>
      <c r="RZ81" s="68"/>
      <c r="SA81" s="68"/>
      <c r="SB81" s="68"/>
      <c r="SC81" s="68"/>
      <c r="SD81" s="68"/>
      <c r="SE81" s="68"/>
      <c r="SF81" s="68"/>
      <c r="SG81" s="68"/>
      <c r="SH81" s="68"/>
      <c r="SI81" s="68"/>
      <c r="SJ81" s="68"/>
      <c r="SK81" s="68"/>
      <c r="SL81" s="68"/>
      <c r="SM81" s="68"/>
      <c r="SN81" s="68"/>
      <c r="SO81" s="68"/>
      <c r="SP81" s="68"/>
      <c r="SQ81" s="68"/>
      <c r="SR81" s="68"/>
      <c r="SS81" s="68"/>
      <c r="ST81" s="68"/>
      <c r="SU81" s="68"/>
      <c r="SV81" s="68"/>
      <c r="SW81" s="68"/>
      <c r="SX81" s="68"/>
      <c r="SY81" s="68"/>
      <c r="SZ81" s="68"/>
      <c r="TA81" s="68"/>
      <c r="TB81" s="68"/>
      <c r="TC81" s="68"/>
      <c r="TD81" s="68"/>
      <c r="TE81" s="68"/>
      <c r="TF81" s="68"/>
      <c r="TG81" s="68"/>
      <c r="TH81" s="68"/>
      <c r="TI81" s="68"/>
      <c r="TJ81" s="68"/>
      <c r="TK81" s="68"/>
      <c r="TL81" s="68"/>
      <c r="TM81" s="68"/>
      <c r="TN81" s="68"/>
      <c r="TO81" s="68"/>
      <c r="TP81" s="68"/>
      <c r="TQ81" s="68"/>
      <c r="TR81" s="68"/>
      <c r="TS81" s="68"/>
      <c r="TT81" s="68"/>
      <c r="TU81" s="68"/>
      <c r="TV81" s="68"/>
      <c r="TW81" s="68"/>
      <c r="TX81" s="68"/>
      <c r="TY81" s="68"/>
      <c r="TZ81" s="68"/>
      <c r="UA81" s="68"/>
      <c r="UB81" s="68"/>
      <c r="UC81" s="68"/>
      <c r="UD81" s="68"/>
      <c r="UE81" s="68"/>
      <c r="UF81" s="68"/>
      <c r="UG81" s="68"/>
      <c r="UH81" s="68"/>
      <c r="UI81" s="68"/>
      <c r="UJ81" s="68"/>
      <c r="UK81" s="68"/>
      <c r="UL81" s="68"/>
      <c r="UM81" s="68"/>
      <c r="UN81" s="68"/>
      <c r="UO81" s="68"/>
      <c r="UP81" s="68"/>
      <c r="UQ81" s="68"/>
      <c r="UR81" s="68"/>
      <c r="US81" s="68"/>
      <c r="UT81" s="68"/>
      <c r="UU81" s="68"/>
      <c r="UV81" s="68"/>
      <c r="UW81" s="68"/>
      <c r="UX81" s="68"/>
      <c r="UY81" s="68"/>
      <c r="UZ81" s="68"/>
      <c r="VA81" s="68"/>
      <c r="VB81" s="68"/>
      <c r="VC81" s="68"/>
      <c r="VD81" s="68"/>
      <c r="VE81" s="68"/>
      <c r="VF81" s="68"/>
      <c r="VG81" s="68"/>
      <c r="VH81" s="68"/>
      <c r="VI81" s="68"/>
      <c r="VJ81" s="68"/>
      <c r="VK81" s="68"/>
      <c r="VL81" s="68"/>
      <c r="VM81" s="68"/>
      <c r="VN81" s="68"/>
      <c r="VO81" s="68"/>
      <c r="VP81" s="68"/>
      <c r="VQ81" s="68"/>
      <c r="VR81" s="68"/>
      <c r="VS81" s="68"/>
      <c r="VT81" s="68"/>
      <c r="VU81" s="68"/>
      <c r="VV81" s="68"/>
      <c r="VW81" s="68"/>
      <c r="VX81" s="68"/>
      <c r="VY81" s="68"/>
      <c r="VZ81" s="68"/>
      <c r="WA81" s="68"/>
      <c r="WB81" s="68"/>
      <c r="WC81" s="68"/>
      <c r="WD81" s="68"/>
      <c r="WE81" s="68"/>
      <c r="WF81" s="68"/>
      <c r="WG81" s="68"/>
      <c r="WH81" s="68"/>
      <c r="WI81" s="68"/>
      <c r="WJ81" s="68"/>
      <c r="WK81" s="68"/>
      <c r="WL81" s="68"/>
      <c r="WM81" s="68"/>
      <c r="WN81" s="68"/>
      <c r="WO81" s="68"/>
      <c r="WP81" s="68"/>
      <c r="WQ81" s="68"/>
      <c r="WR81" s="68"/>
      <c r="WS81" s="68"/>
      <c r="WT81" s="68"/>
      <c r="WU81" s="68"/>
      <c r="WV81" s="68"/>
      <c r="WW81" s="68"/>
      <c r="WX81" s="68"/>
      <c r="WY81" s="68"/>
      <c r="WZ81" s="68"/>
      <c r="XA81" s="68"/>
      <c r="XB81" s="68"/>
      <c r="XC81" s="68"/>
      <c r="XD81" s="68"/>
      <c r="XE81" s="68"/>
      <c r="XF81" s="68"/>
      <c r="XG81" s="68"/>
      <c r="XH81" s="68"/>
      <c r="XI81" s="68"/>
      <c r="XJ81" s="68"/>
      <c r="XK81" s="68"/>
      <c r="XL81" s="68"/>
      <c r="XM81" s="68"/>
      <c r="XN81" s="68"/>
      <c r="XO81" s="68"/>
      <c r="XP81" s="68"/>
      <c r="XQ81" s="68"/>
      <c r="XR81" s="68"/>
      <c r="XS81" s="68"/>
      <c r="XT81" s="68"/>
      <c r="XU81" s="68"/>
      <c r="XV81" s="68"/>
      <c r="XW81" s="68"/>
      <c r="XX81" s="68"/>
      <c r="XY81" s="68"/>
      <c r="XZ81" s="68"/>
      <c r="YA81" s="68"/>
      <c r="YB81" s="68"/>
      <c r="YC81" s="68"/>
      <c r="YD81" s="68"/>
      <c r="YE81" s="68"/>
      <c r="YF81" s="68"/>
      <c r="YG81" s="68"/>
      <c r="YH81" s="68"/>
      <c r="YI81" s="68"/>
      <c r="YJ81" s="68"/>
      <c r="YK81" s="68"/>
      <c r="YL81" s="68"/>
      <c r="YM81" s="68"/>
      <c r="YN81" s="68"/>
      <c r="YO81" s="68"/>
      <c r="YP81" s="68"/>
      <c r="YQ81" s="68"/>
      <c r="YR81" s="68"/>
      <c r="YS81" s="68"/>
      <c r="YT81" s="68"/>
      <c r="YU81" s="68"/>
      <c r="YV81" s="68"/>
      <c r="YW81" s="68"/>
      <c r="YX81" s="68"/>
      <c r="YY81" s="68"/>
      <c r="YZ81" s="68"/>
      <c r="ZA81" s="68"/>
      <c r="ZB81" s="68"/>
      <c r="ZC81" s="68"/>
      <c r="ZD81" s="68"/>
      <c r="ZE81" s="68"/>
      <c r="ZF81" s="68"/>
      <c r="ZG81" s="68"/>
      <c r="ZH81" s="68"/>
      <c r="ZI81" s="68"/>
      <c r="ZJ81" s="68"/>
      <c r="ZK81" s="68"/>
      <c r="ZL81" s="68"/>
      <c r="ZM81" s="68"/>
      <c r="ZN81" s="68"/>
      <c r="ZO81" s="68"/>
      <c r="ZP81" s="68"/>
      <c r="ZQ81" s="68"/>
      <c r="ZR81" s="68"/>
      <c r="ZS81" s="68"/>
      <c r="ZT81" s="68"/>
      <c r="ZU81" s="68"/>
      <c r="ZV81" s="68"/>
      <c r="ZW81" s="68"/>
      <c r="ZX81" s="68"/>
      <c r="ZY81" s="68"/>
      <c r="ZZ81" s="68"/>
      <c r="AAA81" s="68"/>
      <c r="AAB81" s="68"/>
      <c r="AAC81" s="68"/>
      <c r="AAD81" s="68"/>
      <c r="AAE81" s="68"/>
      <c r="AAF81" s="68"/>
      <c r="AAG81" s="68"/>
      <c r="AAH81" s="68"/>
      <c r="AAI81" s="68"/>
      <c r="AAJ81" s="68"/>
      <c r="AAK81" s="68"/>
      <c r="AAL81" s="68"/>
      <c r="AAM81" s="68"/>
      <c r="AAN81" s="68"/>
      <c r="AAO81" s="68"/>
      <c r="AAP81" s="68"/>
      <c r="AAQ81" s="68"/>
      <c r="AAR81" s="68"/>
      <c r="AAS81" s="68"/>
      <c r="AAT81" s="68"/>
      <c r="AAU81" s="68"/>
      <c r="AAV81" s="68"/>
      <c r="AAW81" s="68"/>
      <c r="AAX81" s="68"/>
      <c r="AAY81" s="68"/>
      <c r="AAZ81" s="68"/>
      <c r="ABA81" s="68"/>
      <c r="ABB81" s="68"/>
      <c r="ABC81" s="68"/>
      <c r="ABD81" s="68"/>
      <c r="ABE81" s="68"/>
      <c r="ABF81" s="68"/>
      <c r="ABG81" s="68"/>
      <c r="ABH81" s="68"/>
      <c r="ABI81" s="68"/>
      <c r="ABJ81" s="68"/>
      <c r="ABK81" s="68"/>
      <c r="ABL81" s="68"/>
      <c r="ABM81" s="68"/>
      <c r="ABN81" s="68"/>
      <c r="ABO81" s="68"/>
      <c r="ABP81" s="68"/>
      <c r="ABQ81" s="68"/>
      <c r="ABR81" s="68"/>
      <c r="ABS81" s="68"/>
      <c r="ABT81" s="68"/>
      <c r="ABU81" s="68"/>
      <c r="ABV81" s="68"/>
      <c r="ABW81" s="68"/>
      <c r="ABX81" s="68"/>
      <c r="ABY81" s="68"/>
      <c r="ABZ81" s="68"/>
      <c r="ACA81" s="68"/>
      <c r="ACB81" s="68"/>
      <c r="ACC81" s="68"/>
      <c r="ACD81" s="68"/>
      <c r="ACE81" s="68"/>
      <c r="ACF81" s="68"/>
      <c r="ACG81" s="68"/>
      <c r="ACH81" s="68"/>
      <c r="ACI81" s="68"/>
      <c r="ACJ81" s="68"/>
      <c r="ACK81" s="68"/>
      <c r="ACL81" s="68"/>
      <c r="ACM81" s="68"/>
      <c r="ACN81" s="68"/>
      <c r="ACO81" s="68"/>
      <c r="ACP81" s="68"/>
      <c r="ACQ81" s="68"/>
      <c r="ACR81" s="68"/>
      <c r="ACS81" s="68"/>
      <c r="ACT81" s="68"/>
      <c r="ACU81" s="68"/>
      <c r="ACV81" s="68"/>
      <c r="ACW81" s="68"/>
      <c r="ACX81" s="68"/>
      <c r="ACY81" s="68"/>
      <c r="ACZ81" s="68"/>
      <c r="ADA81" s="68"/>
      <c r="ADB81" s="68"/>
      <c r="ADC81" s="68"/>
      <c r="ADD81" s="68"/>
      <c r="ADE81" s="68"/>
      <c r="ADF81" s="68"/>
      <c r="ADG81" s="68"/>
      <c r="ADH81" s="68"/>
      <c r="ADI81" s="68"/>
      <c r="ADJ81" s="68"/>
      <c r="ADK81" s="68"/>
      <c r="ADL81" s="68"/>
      <c r="ADM81" s="68"/>
      <c r="ADN81" s="68"/>
      <c r="ADO81" s="68"/>
      <c r="ADP81" s="68"/>
      <c r="ADQ81" s="68"/>
      <c r="ADR81" s="68"/>
      <c r="ADS81" s="68"/>
      <c r="ADT81" s="68"/>
      <c r="ADU81" s="68"/>
      <c r="ADV81" s="68"/>
      <c r="ADW81" s="68"/>
      <c r="ADX81" s="68"/>
      <c r="ADY81" s="68"/>
      <c r="ADZ81" s="68"/>
      <c r="AEA81" s="68"/>
      <c r="AEB81" s="68"/>
      <c r="AEC81" s="68"/>
      <c r="AED81" s="68"/>
      <c r="AEE81" s="68"/>
      <c r="AEF81" s="68"/>
      <c r="AEG81" s="68"/>
      <c r="AEH81" s="68"/>
      <c r="AEI81" s="68"/>
      <c r="AEJ81" s="68"/>
      <c r="AEK81" s="68"/>
      <c r="AEL81" s="68"/>
      <c r="AEM81" s="68"/>
      <c r="AEN81" s="68"/>
      <c r="AEO81" s="68"/>
      <c r="AEP81" s="68"/>
      <c r="AEQ81" s="68"/>
      <c r="AER81" s="68"/>
      <c r="AES81" s="68"/>
      <c r="AET81" s="68"/>
      <c r="AEU81" s="68"/>
      <c r="AEV81" s="68"/>
      <c r="AEW81" s="68"/>
      <c r="AEX81" s="68"/>
      <c r="AEY81" s="68"/>
      <c r="AEZ81" s="68"/>
      <c r="AFA81" s="68"/>
      <c r="AFB81" s="68"/>
      <c r="AFC81" s="68"/>
      <c r="AFD81" s="68"/>
      <c r="AFE81" s="68"/>
      <c r="AFF81" s="68"/>
      <c r="AFG81" s="68"/>
      <c r="AFH81" s="68"/>
      <c r="AFI81" s="68"/>
      <c r="AFJ81" s="68"/>
      <c r="AFK81" s="68"/>
      <c r="AFL81" s="68"/>
      <c r="AFM81" s="68"/>
      <c r="AFN81" s="68"/>
      <c r="AFO81" s="68"/>
      <c r="AFP81" s="68"/>
      <c r="AFQ81" s="68"/>
      <c r="AFR81" s="68"/>
      <c r="AFS81" s="68"/>
      <c r="AFT81" s="68"/>
      <c r="AFU81" s="68"/>
      <c r="AFV81" s="68"/>
      <c r="AFW81" s="68"/>
      <c r="AFX81" s="68"/>
      <c r="AFY81" s="68"/>
      <c r="AFZ81" s="68"/>
      <c r="AGA81" s="68"/>
      <c r="AGB81" s="68"/>
      <c r="AGC81" s="68"/>
      <c r="AGD81" s="68"/>
      <c r="AGE81" s="68"/>
      <c r="AGF81" s="68"/>
      <c r="AGG81" s="68"/>
      <c r="AGH81" s="68"/>
      <c r="AGI81" s="68"/>
      <c r="AGJ81" s="68"/>
      <c r="AGK81" s="68"/>
      <c r="AGL81" s="68"/>
      <c r="AGM81" s="68"/>
      <c r="AGN81" s="68"/>
      <c r="AGO81" s="68"/>
      <c r="AGP81" s="68"/>
      <c r="AGQ81" s="68"/>
      <c r="AGR81" s="68"/>
      <c r="AGS81" s="68"/>
      <c r="AGT81" s="68"/>
      <c r="AGU81" s="68"/>
      <c r="AGV81" s="68"/>
      <c r="AGW81" s="68"/>
      <c r="AGX81" s="68"/>
      <c r="AGY81" s="68"/>
      <c r="AGZ81" s="68"/>
      <c r="AHA81" s="68"/>
      <c r="AHB81" s="68"/>
      <c r="AHC81" s="68"/>
      <c r="AHD81" s="68"/>
      <c r="AHE81" s="68"/>
      <c r="AHF81" s="68"/>
      <c r="AHG81" s="68"/>
      <c r="AHH81" s="68"/>
      <c r="AHI81" s="68"/>
      <c r="AHJ81" s="68"/>
      <c r="AHK81" s="68"/>
      <c r="AHL81" s="68"/>
      <c r="AHM81" s="68"/>
      <c r="AHN81" s="68"/>
      <c r="AHO81" s="68"/>
      <c r="AHP81" s="68"/>
      <c r="AHQ81" s="68"/>
      <c r="AHR81" s="68"/>
      <c r="AHS81" s="68"/>
      <c r="AHT81" s="68"/>
      <c r="AHU81" s="68"/>
      <c r="AHV81" s="68"/>
      <c r="AHW81" s="68"/>
      <c r="AHX81" s="68"/>
      <c r="AHY81" s="68"/>
      <c r="AHZ81" s="68"/>
      <c r="AIA81" s="68"/>
      <c r="AIB81" s="68"/>
      <c r="AIC81" s="68"/>
      <c r="AID81" s="68"/>
      <c r="AIE81" s="68"/>
      <c r="AIF81" s="68"/>
      <c r="AIG81" s="68"/>
      <c r="AIH81" s="68"/>
      <c r="AII81" s="68"/>
      <c r="AIJ81" s="68"/>
      <c r="AIK81" s="68"/>
      <c r="AIL81" s="68"/>
      <c r="AIM81" s="68"/>
      <c r="AIN81" s="68"/>
      <c r="AIO81" s="68"/>
      <c r="AIP81" s="68"/>
      <c r="AIQ81" s="68"/>
      <c r="AIR81" s="68"/>
      <c r="AIS81" s="68"/>
      <c r="AIT81" s="68"/>
      <c r="AIU81" s="68"/>
      <c r="AIV81" s="68"/>
      <c r="AIW81" s="68"/>
      <c r="AIX81" s="68"/>
      <c r="AIY81" s="68"/>
      <c r="AIZ81" s="68"/>
      <c r="AJA81" s="68"/>
      <c r="AJB81" s="68"/>
      <c r="AJC81" s="68"/>
      <c r="AJD81" s="68"/>
      <c r="AJE81" s="68"/>
      <c r="AJF81" s="68"/>
      <c r="AJG81" s="68"/>
      <c r="AJH81" s="68"/>
      <c r="AJI81" s="68"/>
      <c r="AJJ81" s="68"/>
      <c r="AJK81" s="68"/>
      <c r="AJL81" s="68"/>
      <c r="AJM81" s="68"/>
      <c r="AJN81" s="68"/>
      <c r="AJO81" s="68"/>
      <c r="AJP81" s="68"/>
      <c r="AJQ81" s="68"/>
      <c r="AJR81" s="68"/>
      <c r="AJS81" s="68"/>
      <c r="AJT81" s="68"/>
      <c r="AJU81" s="68"/>
      <c r="AJV81" s="68"/>
      <c r="AJW81" s="68"/>
      <c r="AJX81" s="68"/>
      <c r="AJY81" s="68"/>
      <c r="AJZ81" s="68"/>
      <c r="AKA81" s="68"/>
      <c r="AKB81" s="68"/>
      <c r="AKC81" s="68"/>
      <c r="AKD81" s="68"/>
      <c r="AKE81" s="68"/>
      <c r="AKF81" s="68"/>
      <c r="AKG81" s="68"/>
      <c r="AKH81" s="68"/>
      <c r="AKI81" s="68"/>
      <c r="AKJ81" s="68"/>
      <c r="AKK81" s="68"/>
      <c r="AKL81" s="68"/>
      <c r="AKM81" s="68"/>
      <c r="AKN81" s="68"/>
      <c r="AKO81" s="68"/>
      <c r="AKP81" s="68"/>
      <c r="AKQ81" s="68"/>
      <c r="AKR81" s="68"/>
      <c r="AKS81" s="68"/>
      <c r="AKT81" s="68"/>
      <c r="AKU81" s="68"/>
      <c r="AKV81" s="68"/>
      <c r="AKW81" s="68"/>
      <c r="AKX81" s="68"/>
      <c r="AKY81" s="68"/>
      <c r="AKZ81" s="68"/>
      <c r="ALA81" s="68"/>
      <c r="ALB81" s="68"/>
      <c r="ALC81" s="68"/>
      <c r="ALD81" s="68"/>
      <c r="ALE81" s="68"/>
      <c r="ALF81" s="68"/>
      <c r="ALG81" s="68"/>
      <c r="ALH81" s="68"/>
      <c r="ALI81" s="68"/>
      <c r="ALJ81" s="68"/>
      <c r="ALK81" s="68"/>
      <c r="ALL81" s="68"/>
      <c r="ALM81" s="68"/>
      <c r="ALN81" s="68"/>
      <c r="ALO81" s="68"/>
      <c r="ALP81" s="68"/>
      <c r="ALQ81" s="68"/>
      <c r="ALR81" s="68"/>
      <c r="ALS81" s="68"/>
      <c r="ALT81" s="68"/>
      <c r="ALU81" s="68"/>
      <c r="ALV81" s="68"/>
      <c r="ALW81" s="68"/>
      <c r="ALX81" s="68"/>
      <c r="ALY81" s="68"/>
      <c r="ALZ81" s="68"/>
      <c r="AMA81" s="68"/>
      <c r="AMB81" s="68"/>
      <c r="AMC81" s="68"/>
      <c r="AMD81" s="68"/>
      <c r="AME81" s="68"/>
      <c r="AMF81" s="68"/>
      <c r="AMG81" s="68"/>
      <c r="AMH81" s="68"/>
      <c r="AMI81" s="68"/>
      <c r="AMJ81" s="68"/>
      <c r="AMK81" s="68"/>
      <c r="AML81" s="68"/>
      <c r="AMM81" s="68"/>
      <c r="AMN81" s="68"/>
      <c r="AMO81" s="68"/>
      <c r="AMP81" s="68"/>
      <c r="AMQ81" s="68"/>
      <c r="AMR81" s="68"/>
      <c r="AMS81" s="68"/>
      <c r="AMT81" s="68"/>
      <c r="AMU81" s="68"/>
      <c r="AMV81" s="68"/>
      <c r="AMW81" s="68"/>
      <c r="AMX81" s="68"/>
      <c r="AMY81" s="68"/>
      <c r="AMZ81" s="68"/>
      <c r="ANA81" s="68"/>
      <c r="ANB81" s="68"/>
      <c r="ANC81" s="68"/>
      <c r="AND81" s="68"/>
      <c r="ANE81" s="68"/>
      <c r="ANF81" s="68"/>
      <c r="ANG81" s="68"/>
      <c r="ANH81" s="68"/>
      <c r="ANI81" s="68"/>
      <c r="ANJ81" s="68"/>
      <c r="ANK81" s="68"/>
      <c r="ANL81" s="68"/>
      <c r="ANM81" s="68"/>
      <c r="ANN81" s="68"/>
      <c r="ANO81" s="68"/>
      <c r="ANP81" s="68"/>
      <c r="ANQ81" s="68"/>
      <c r="ANR81" s="68"/>
      <c r="ANS81" s="68"/>
      <c r="ANT81" s="68"/>
      <c r="ANU81" s="68"/>
      <c r="ANV81" s="68"/>
      <c r="ANW81" s="68"/>
      <c r="ANX81" s="68"/>
      <c r="ANY81" s="68"/>
      <c r="ANZ81" s="68"/>
      <c r="AOA81" s="68"/>
      <c r="AOB81" s="68"/>
      <c r="AOC81" s="68"/>
      <c r="AOD81" s="68"/>
      <c r="AOE81" s="68"/>
      <c r="AOF81" s="68"/>
      <c r="AOG81" s="68"/>
      <c r="AOH81" s="68"/>
      <c r="AOI81" s="68"/>
      <c r="AOJ81" s="68"/>
      <c r="AOK81" s="68"/>
      <c r="AOL81" s="68"/>
      <c r="AOM81" s="68"/>
      <c r="AON81" s="68"/>
      <c r="AOO81" s="68"/>
      <c r="AOP81" s="68"/>
      <c r="AOQ81" s="68"/>
      <c r="AOR81" s="68"/>
      <c r="AOS81" s="68"/>
      <c r="AOT81" s="68"/>
      <c r="AOU81" s="68"/>
      <c r="AOV81" s="68"/>
      <c r="AOW81" s="68"/>
      <c r="AOX81" s="68"/>
      <c r="AOY81" s="68"/>
      <c r="AOZ81" s="68"/>
      <c r="APA81" s="68"/>
      <c r="APB81" s="68"/>
      <c r="APC81" s="68"/>
      <c r="APD81" s="68"/>
      <c r="APE81" s="68"/>
      <c r="APF81" s="68"/>
      <c r="APG81" s="68"/>
      <c r="APH81" s="68"/>
      <c r="API81" s="68"/>
      <c r="APJ81" s="68"/>
      <c r="APK81" s="68"/>
      <c r="APL81" s="68"/>
      <c r="APM81" s="68"/>
      <c r="APN81" s="68"/>
      <c r="APO81" s="68"/>
      <c r="APP81" s="68"/>
      <c r="APQ81" s="68"/>
      <c r="APR81" s="68"/>
      <c r="APS81" s="68"/>
      <c r="APT81" s="68"/>
      <c r="APU81" s="68"/>
      <c r="APV81" s="68"/>
      <c r="APW81" s="68"/>
      <c r="APX81" s="68"/>
      <c r="APY81" s="68"/>
      <c r="APZ81" s="68"/>
      <c r="AQA81" s="68"/>
      <c r="AQB81" s="68"/>
      <c r="AQC81" s="68"/>
      <c r="AQD81" s="68"/>
      <c r="AQE81" s="68"/>
      <c r="AQF81" s="68"/>
      <c r="AQG81" s="68"/>
      <c r="AQH81" s="68"/>
      <c r="AQI81" s="68"/>
      <c r="AQJ81" s="68"/>
      <c r="AQK81" s="68"/>
      <c r="AQL81" s="68"/>
      <c r="AQM81" s="68"/>
      <c r="AQN81" s="68"/>
      <c r="AQO81" s="68"/>
      <c r="AQP81" s="68"/>
      <c r="AQQ81" s="68"/>
      <c r="AQR81" s="68"/>
      <c r="AQS81" s="68"/>
      <c r="AQT81" s="68"/>
      <c r="AQU81" s="68"/>
      <c r="AQV81" s="68"/>
      <c r="AQW81" s="68"/>
      <c r="AQX81" s="68"/>
      <c r="AQY81" s="68"/>
      <c r="AQZ81" s="68"/>
      <c r="ARA81" s="68"/>
      <c r="ARB81" s="68"/>
      <c r="ARC81" s="68"/>
      <c r="ARD81" s="68"/>
      <c r="ARE81" s="68"/>
      <c r="ARF81" s="68"/>
      <c r="ARG81" s="68"/>
      <c r="ARH81" s="68"/>
      <c r="ARI81" s="68"/>
      <c r="ARJ81" s="68"/>
      <c r="ARK81" s="68"/>
      <c r="ARL81" s="68"/>
      <c r="ARM81" s="68"/>
      <c r="ARN81" s="68"/>
      <c r="ARO81" s="68"/>
      <c r="ARP81" s="68"/>
      <c r="ARQ81" s="68"/>
      <c r="ARR81" s="68"/>
      <c r="ARS81" s="68"/>
      <c r="ART81" s="68"/>
      <c r="ARU81" s="68"/>
      <c r="ARV81" s="68"/>
      <c r="ARW81" s="68"/>
      <c r="ARX81" s="68"/>
      <c r="ARY81" s="68"/>
      <c r="ARZ81" s="68"/>
      <c r="ASA81" s="68"/>
      <c r="ASB81" s="68"/>
      <c r="ASC81" s="68"/>
      <c r="ASD81" s="68"/>
      <c r="ASE81" s="68"/>
      <c r="ASF81" s="68"/>
      <c r="ASG81" s="68"/>
      <c r="ASH81" s="68"/>
      <c r="ASI81" s="68"/>
      <c r="ASJ81" s="68"/>
      <c r="ASK81" s="68"/>
      <c r="ASL81" s="68"/>
      <c r="ASM81" s="68"/>
      <c r="ASN81" s="68"/>
      <c r="ASO81" s="68"/>
      <c r="ASP81" s="68"/>
      <c r="ASQ81" s="68"/>
      <c r="ASR81" s="68"/>
      <c r="ASS81" s="68"/>
      <c r="AST81" s="68"/>
      <c r="ASU81" s="68"/>
      <c r="ASV81" s="68"/>
      <c r="ASW81" s="68"/>
      <c r="ASX81" s="68"/>
      <c r="ASY81" s="68"/>
      <c r="ASZ81" s="68"/>
      <c r="ATA81" s="68"/>
      <c r="ATB81" s="68"/>
      <c r="ATC81" s="68"/>
      <c r="ATD81" s="68"/>
      <c r="ATE81" s="68"/>
      <c r="ATF81" s="68"/>
      <c r="ATG81" s="68"/>
      <c r="ATH81" s="68"/>
      <c r="ATI81" s="68"/>
      <c r="ATJ81" s="68"/>
      <c r="ATK81" s="68"/>
      <c r="ATL81" s="68"/>
      <c r="ATM81" s="68"/>
      <c r="ATN81" s="68"/>
      <c r="ATO81" s="68"/>
      <c r="ATP81" s="68"/>
      <c r="ATQ81" s="68"/>
      <c r="ATR81" s="68"/>
      <c r="ATS81" s="68"/>
      <c r="ATT81" s="68"/>
      <c r="ATU81" s="68"/>
      <c r="ATV81" s="68"/>
      <c r="ATW81" s="68"/>
      <c r="ATX81" s="68"/>
      <c r="ATY81" s="68"/>
      <c r="ATZ81" s="68"/>
      <c r="AUA81" s="68"/>
      <c r="AUB81" s="68"/>
      <c r="AUC81" s="68"/>
      <c r="AUD81" s="68"/>
      <c r="AUE81" s="68"/>
      <c r="AUF81" s="68"/>
      <c r="AUG81" s="68"/>
      <c r="AUH81" s="68"/>
      <c r="AUI81" s="68"/>
      <c r="AUJ81" s="68"/>
      <c r="AUK81" s="68"/>
      <c r="AUL81" s="68"/>
      <c r="AUM81" s="68"/>
      <c r="AUN81" s="68"/>
      <c r="AUO81" s="68"/>
      <c r="AUP81" s="68"/>
      <c r="AUQ81" s="68"/>
      <c r="AUR81" s="68"/>
      <c r="AUS81" s="68"/>
      <c r="AUT81" s="68"/>
      <c r="AUU81" s="68"/>
      <c r="AUV81" s="68"/>
      <c r="AUW81" s="68"/>
      <c r="AUX81" s="68"/>
      <c r="AUY81" s="68"/>
      <c r="AUZ81" s="68"/>
      <c r="AVA81" s="68"/>
      <c r="AVB81" s="68"/>
      <c r="AVC81" s="68"/>
      <c r="AVD81" s="68"/>
      <c r="AVE81" s="68"/>
      <c r="AVF81" s="68"/>
      <c r="AVG81" s="68"/>
      <c r="AVH81" s="68"/>
      <c r="AVI81" s="68"/>
      <c r="AVJ81" s="68"/>
      <c r="AVK81" s="68"/>
      <c r="AVL81" s="68"/>
      <c r="AVM81" s="68"/>
      <c r="AVN81" s="68"/>
      <c r="AVO81" s="68"/>
      <c r="AVP81" s="68"/>
      <c r="AVQ81" s="68"/>
      <c r="AVR81" s="68"/>
      <c r="AVS81" s="68"/>
      <c r="AVT81" s="68"/>
      <c r="AVU81" s="68"/>
      <c r="AVV81" s="68"/>
      <c r="AVW81" s="68"/>
      <c r="AVX81" s="68"/>
      <c r="AVY81" s="68"/>
      <c r="AVZ81" s="68"/>
      <c r="AWA81" s="68"/>
      <c r="AWB81" s="68"/>
      <c r="AWC81" s="68"/>
      <c r="AWD81" s="68"/>
      <c r="AWE81" s="68"/>
      <c r="AWF81" s="68"/>
      <c r="AWG81" s="68"/>
      <c r="AWH81" s="68"/>
      <c r="AWI81" s="68"/>
      <c r="AWJ81" s="68"/>
      <c r="AWK81" s="68"/>
      <c r="AWL81" s="68"/>
      <c r="AWM81" s="68"/>
      <c r="AWN81" s="68"/>
      <c r="AWO81" s="68"/>
      <c r="AWP81" s="68"/>
      <c r="AWQ81" s="68"/>
      <c r="AWR81" s="68"/>
      <c r="AWS81" s="68"/>
      <c r="AWT81" s="68"/>
      <c r="AWU81" s="68"/>
      <c r="AWV81" s="68"/>
      <c r="AWW81" s="68"/>
      <c r="AWX81" s="68"/>
      <c r="AWY81" s="68"/>
      <c r="AWZ81" s="68"/>
      <c r="AXA81" s="68"/>
      <c r="AXB81" s="68"/>
      <c r="AXC81" s="68"/>
      <c r="AXD81" s="68"/>
      <c r="AXE81" s="68"/>
      <c r="AXF81" s="68"/>
      <c r="AXG81" s="68"/>
      <c r="AXH81" s="68"/>
      <c r="AXI81" s="68"/>
      <c r="AXJ81" s="68"/>
      <c r="AXK81" s="68"/>
      <c r="AXL81" s="68"/>
      <c r="AXM81" s="68"/>
      <c r="AXN81" s="68"/>
      <c r="AXO81" s="68"/>
      <c r="AXP81" s="68"/>
      <c r="AXQ81" s="68"/>
      <c r="AXR81" s="68"/>
      <c r="AXS81" s="68"/>
      <c r="AXT81" s="68"/>
      <c r="AXU81" s="68"/>
      <c r="AXV81" s="68"/>
      <c r="AXW81" s="68"/>
      <c r="AXX81" s="68"/>
      <c r="AXY81" s="68"/>
      <c r="AXZ81" s="68"/>
      <c r="AYA81" s="68"/>
      <c r="AYB81" s="68"/>
      <c r="AYC81" s="68"/>
      <c r="AYD81" s="68"/>
      <c r="AYE81" s="68"/>
      <c r="AYF81" s="68"/>
      <c r="AYG81" s="68"/>
      <c r="AYH81" s="68"/>
      <c r="AYI81" s="68"/>
      <c r="AYJ81" s="68"/>
      <c r="AYK81" s="68"/>
      <c r="AYL81" s="68"/>
      <c r="AYM81" s="68"/>
      <c r="AYN81" s="68"/>
      <c r="AYO81" s="68"/>
      <c r="AYP81" s="68"/>
      <c r="AYQ81" s="68"/>
      <c r="AYR81" s="68"/>
      <c r="AYS81" s="68"/>
      <c r="AYT81" s="68"/>
      <c r="AYU81" s="68"/>
      <c r="AYV81" s="68"/>
      <c r="AYW81" s="68"/>
      <c r="AYX81" s="68"/>
      <c r="AYY81" s="68"/>
      <c r="AYZ81" s="68"/>
      <c r="AZA81" s="68"/>
      <c r="AZB81" s="68"/>
      <c r="AZC81" s="68"/>
      <c r="AZD81" s="68"/>
      <c r="AZE81" s="68"/>
      <c r="AZF81" s="68"/>
      <c r="AZG81" s="68"/>
      <c r="AZH81" s="68"/>
      <c r="AZI81" s="68"/>
      <c r="AZJ81" s="68"/>
      <c r="AZK81" s="68"/>
      <c r="AZL81" s="68"/>
      <c r="AZM81" s="68"/>
      <c r="AZN81" s="68"/>
      <c r="AZO81" s="68"/>
      <c r="AZP81" s="68"/>
      <c r="AZQ81" s="68"/>
      <c r="AZR81" s="68"/>
      <c r="AZS81" s="68"/>
      <c r="AZT81" s="68"/>
      <c r="AZU81" s="68"/>
      <c r="AZV81" s="68"/>
      <c r="AZW81" s="68"/>
      <c r="AZX81" s="68"/>
      <c r="AZY81" s="68"/>
      <c r="AZZ81" s="68"/>
      <c r="BAA81" s="68"/>
      <c r="BAB81" s="68"/>
      <c r="BAC81" s="68"/>
      <c r="BAD81" s="68"/>
      <c r="BAE81" s="68"/>
      <c r="BAF81" s="68"/>
      <c r="BAG81" s="68"/>
      <c r="BAH81" s="68"/>
      <c r="BAI81" s="68"/>
      <c r="BAJ81" s="68"/>
      <c r="BAK81" s="68"/>
      <c r="BAL81" s="68"/>
      <c r="BAM81" s="68"/>
      <c r="BAN81" s="68"/>
      <c r="BAO81" s="68"/>
      <c r="BAP81" s="68"/>
      <c r="BAQ81" s="68"/>
      <c r="BAR81" s="68"/>
      <c r="BAS81" s="68"/>
      <c r="BAT81" s="68"/>
      <c r="BAU81" s="68"/>
      <c r="BAV81" s="68"/>
      <c r="BAW81" s="68"/>
      <c r="BAX81" s="68"/>
      <c r="BAY81" s="68"/>
      <c r="BAZ81" s="68"/>
      <c r="BBA81" s="68"/>
      <c r="BBB81" s="68"/>
      <c r="BBC81" s="68"/>
      <c r="BBD81" s="68"/>
      <c r="BBE81" s="68"/>
      <c r="BBF81" s="68"/>
      <c r="BBG81" s="68"/>
      <c r="BBH81" s="68"/>
      <c r="BBI81" s="68"/>
      <c r="BBJ81" s="68"/>
      <c r="BBK81" s="68"/>
      <c r="BBL81" s="68"/>
      <c r="BBM81" s="68"/>
      <c r="BBN81" s="68"/>
      <c r="BBO81" s="68"/>
      <c r="BBP81" s="68"/>
      <c r="BBQ81" s="68"/>
      <c r="BBR81" s="68"/>
      <c r="BBS81" s="68"/>
      <c r="BBT81" s="68"/>
      <c r="BBU81" s="68"/>
      <c r="BBV81" s="68"/>
      <c r="BBW81" s="68"/>
      <c r="BBX81" s="68"/>
      <c r="BBY81" s="68"/>
      <c r="BBZ81" s="68"/>
      <c r="BCA81" s="68"/>
      <c r="BCB81" s="68"/>
      <c r="BCC81" s="68"/>
      <c r="BCD81" s="68"/>
      <c r="BCE81" s="68"/>
      <c r="BCF81" s="68"/>
      <c r="BCG81" s="68"/>
      <c r="BCH81" s="68"/>
      <c r="BCI81" s="68"/>
      <c r="BCJ81" s="68"/>
      <c r="BCK81" s="68"/>
      <c r="BCL81" s="68"/>
      <c r="BCM81" s="68"/>
      <c r="BCN81" s="68"/>
      <c r="BCO81" s="68"/>
      <c r="BCP81" s="68"/>
      <c r="BCQ81" s="68"/>
      <c r="BCR81" s="68"/>
      <c r="BCS81" s="68"/>
      <c r="BCT81" s="68"/>
      <c r="BCU81" s="68"/>
      <c r="BCV81" s="68"/>
      <c r="BCW81" s="68"/>
      <c r="BCX81" s="68"/>
      <c r="BCY81" s="68"/>
      <c r="BCZ81" s="68"/>
      <c r="BDA81" s="68"/>
      <c r="BDB81" s="68"/>
      <c r="BDC81" s="68"/>
      <c r="BDD81" s="68"/>
      <c r="BDE81" s="68"/>
      <c r="BDF81" s="68"/>
      <c r="BDG81" s="68"/>
      <c r="BDH81" s="68"/>
      <c r="BDI81" s="68"/>
      <c r="BDJ81" s="68"/>
      <c r="BDK81" s="68"/>
      <c r="BDL81" s="68"/>
      <c r="BDM81" s="68"/>
      <c r="BDN81" s="68"/>
      <c r="BDO81" s="68"/>
      <c r="BDP81" s="68"/>
      <c r="BDQ81" s="68"/>
      <c r="BDR81" s="68"/>
      <c r="BDS81" s="68"/>
      <c r="BDT81" s="68"/>
      <c r="BDU81" s="68"/>
      <c r="BDV81" s="68"/>
      <c r="BDW81" s="68"/>
      <c r="BDX81" s="68"/>
      <c r="BDY81" s="68"/>
      <c r="BDZ81" s="68"/>
      <c r="BEA81" s="68"/>
      <c r="BEB81" s="68"/>
      <c r="BEC81" s="68"/>
      <c r="BED81" s="68"/>
      <c r="BEE81" s="68"/>
      <c r="BEF81" s="68"/>
      <c r="BEG81" s="68"/>
      <c r="BEH81" s="68"/>
      <c r="BEI81" s="68"/>
      <c r="BEJ81" s="68"/>
      <c r="BEK81" s="68"/>
      <c r="BEL81" s="68"/>
      <c r="BEM81" s="68"/>
      <c r="BEN81" s="68"/>
      <c r="BEO81" s="68"/>
      <c r="BEP81" s="68"/>
      <c r="BEQ81" s="68"/>
      <c r="BER81" s="68"/>
      <c r="BES81" s="68"/>
      <c r="BET81" s="68"/>
      <c r="BEU81" s="68"/>
      <c r="BEV81" s="68"/>
      <c r="BEW81" s="68"/>
      <c r="BEX81" s="68"/>
      <c r="BEY81" s="68"/>
      <c r="BEZ81" s="68"/>
      <c r="BFA81" s="68"/>
      <c r="BFB81" s="68"/>
      <c r="BFC81" s="68"/>
      <c r="BFD81" s="68"/>
      <c r="BFE81" s="68"/>
      <c r="BFF81" s="68"/>
      <c r="BFG81" s="68"/>
      <c r="BFH81" s="68"/>
      <c r="BFI81" s="68"/>
      <c r="BFJ81" s="68"/>
      <c r="BFK81" s="68"/>
      <c r="BFL81" s="68"/>
      <c r="BFM81" s="68"/>
      <c r="BFN81" s="68"/>
      <c r="BFO81" s="68"/>
      <c r="BFP81" s="68"/>
      <c r="BFQ81" s="68"/>
      <c r="BFR81" s="68"/>
      <c r="BFS81" s="68"/>
      <c r="BFT81" s="68"/>
      <c r="BFU81" s="68"/>
      <c r="BFV81" s="68"/>
      <c r="BFW81" s="68"/>
      <c r="BFX81" s="68"/>
      <c r="BFY81" s="68"/>
      <c r="BFZ81" s="68"/>
      <c r="BGA81" s="68"/>
      <c r="BGB81" s="68"/>
      <c r="BGC81" s="68"/>
      <c r="BGD81" s="68"/>
      <c r="BGE81" s="68"/>
      <c r="BGF81" s="68"/>
      <c r="BGG81" s="68"/>
      <c r="BGH81" s="68"/>
      <c r="BGI81" s="68"/>
      <c r="BGJ81" s="68"/>
      <c r="BGK81" s="68"/>
      <c r="BGL81" s="68"/>
      <c r="BGM81" s="68"/>
      <c r="BGN81" s="68"/>
      <c r="BGO81" s="68"/>
      <c r="BGP81" s="68"/>
      <c r="BGQ81" s="68"/>
      <c r="BGR81" s="68"/>
      <c r="BGS81" s="68"/>
      <c r="BGT81" s="68"/>
      <c r="BGU81" s="68"/>
      <c r="BGV81" s="68"/>
      <c r="BGW81" s="68"/>
      <c r="BGX81" s="68"/>
      <c r="BGY81" s="68"/>
      <c r="BGZ81" s="68"/>
      <c r="BHA81" s="68"/>
      <c r="BHB81" s="68"/>
      <c r="BHC81" s="68"/>
      <c r="BHD81" s="68"/>
      <c r="BHE81" s="68"/>
      <c r="BHF81" s="68"/>
      <c r="BHG81" s="68"/>
      <c r="BHH81" s="68"/>
      <c r="BHI81" s="68"/>
      <c r="BHJ81" s="68"/>
      <c r="BHK81" s="68"/>
      <c r="BHL81" s="68"/>
      <c r="BHM81" s="68"/>
      <c r="BHN81" s="68"/>
      <c r="BHO81" s="68"/>
      <c r="BHP81" s="68"/>
      <c r="BHQ81" s="68"/>
      <c r="BHR81" s="68"/>
      <c r="BHS81" s="68"/>
      <c r="BHT81" s="68"/>
      <c r="BHU81" s="68"/>
      <c r="BHV81" s="68"/>
      <c r="BHW81" s="68"/>
      <c r="BHX81" s="68"/>
      <c r="BHY81" s="68"/>
      <c r="BHZ81" s="68"/>
      <c r="BIA81" s="68"/>
      <c r="BIB81" s="68"/>
      <c r="BIC81" s="68"/>
      <c r="BID81" s="68"/>
      <c r="BIE81" s="68"/>
      <c r="BIF81" s="68"/>
      <c r="BIG81" s="68"/>
      <c r="BIH81" s="68"/>
      <c r="BII81" s="68"/>
      <c r="BIJ81" s="68"/>
      <c r="BIK81" s="68"/>
      <c r="BIL81" s="68"/>
      <c r="BIM81" s="68"/>
      <c r="BIN81" s="68"/>
      <c r="BIO81" s="68"/>
      <c r="BIP81" s="68"/>
      <c r="BIQ81" s="68"/>
      <c r="BIR81" s="68"/>
      <c r="BIS81" s="68"/>
      <c r="BIT81" s="68"/>
      <c r="BIU81" s="68"/>
      <c r="BIV81" s="68"/>
      <c r="BIW81" s="68"/>
      <c r="BIX81" s="68"/>
      <c r="BIY81" s="68"/>
      <c r="BIZ81" s="68"/>
      <c r="BJA81" s="68"/>
      <c r="BJB81" s="68"/>
      <c r="BJC81" s="68"/>
      <c r="BJD81" s="68"/>
      <c r="BJE81" s="68"/>
      <c r="BJF81" s="68"/>
      <c r="BJG81" s="68"/>
      <c r="BJH81" s="68"/>
      <c r="BJI81" s="68"/>
      <c r="BJJ81" s="68"/>
      <c r="BJK81" s="68"/>
      <c r="BJL81" s="68"/>
      <c r="BJM81" s="68"/>
      <c r="BJN81" s="68"/>
      <c r="BJO81" s="68"/>
      <c r="BJP81" s="68"/>
      <c r="BJQ81" s="68"/>
      <c r="BJR81" s="68"/>
      <c r="BJS81" s="68"/>
      <c r="BJT81" s="68"/>
      <c r="BJU81" s="68"/>
      <c r="BJV81" s="68"/>
      <c r="BJW81" s="68"/>
      <c r="BJX81" s="68"/>
      <c r="BJY81" s="68"/>
      <c r="BJZ81" s="68"/>
      <c r="BKA81" s="68"/>
      <c r="BKB81" s="68"/>
      <c r="BKC81" s="68"/>
      <c r="BKD81" s="68"/>
      <c r="BKE81" s="68"/>
      <c r="BKF81" s="68"/>
      <c r="BKG81" s="68"/>
      <c r="BKH81" s="68"/>
      <c r="BKI81" s="68"/>
      <c r="BKJ81" s="68"/>
      <c r="BKK81" s="68"/>
      <c r="BKL81" s="68"/>
      <c r="BKM81" s="68"/>
      <c r="BKN81" s="68"/>
      <c r="BKO81" s="68"/>
      <c r="BKP81" s="68"/>
      <c r="BKQ81" s="68"/>
      <c r="BKR81" s="68"/>
      <c r="BKS81" s="68"/>
      <c r="BKT81" s="68"/>
      <c r="BKU81" s="68"/>
      <c r="BKV81" s="68"/>
      <c r="BKW81" s="68"/>
      <c r="BKX81" s="68"/>
      <c r="BKY81" s="68"/>
      <c r="BKZ81" s="68"/>
      <c r="BLA81" s="68"/>
      <c r="BLB81" s="68"/>
      <c r="BLC81" s="68"/>
      <c r="BLD81" s="68"/>
      <c r="BLE81" s="68"/>
      <c r="BLF81" s="68"/>
      <c r="BLG81" s="68"/>
      <c r="BLH81" s="68"/>
      <c r="BLI81" s="68"/>
      <c r="BLJ81" s="68"/>
      <c r="BLK81" s="68"/>
      <c r="BLL81" s="68"/>
      <c r="BLM81" s="68"/>
      <c r="BLN81" s="68"/>
      <c r="BLO81" s="68"/>
      <c r="BLP81" s="68"/>
      <c r="BLQ81" s="68"/>
      <c r="BLR81" s="68"/>
      <c r="BLS81" s="68"/>
      <c r="BLT81" s="68"/>
      <c r="BLU81" s="68"/>
      <c r="BLV81" s="68"/>
      <c r="BLW81" s="68"/>
      <c r="BLX81" s="68"/>
      <c r="BLY81" s="68"/>
      <c r="BLZ81" s="68"/>
      <c r="BMA81" s="68"/>
      <c r="BMB81" s="68"/>
      <c r="BMC81" s="68"/>
      <c r="BMD81" s="68"/>
      <c r="BME81" s="68"/>
      <c r="BMF81" s="68"/>
      <c r="BMG81" s="68"/>
      <c r="BMH81" s="68"/>
      <c r="BMI81" s="68"/>
      <c r="BMJ81" s="68"/>
      <c r="BMK81" s="68"/>
      <c r="BML81" s="68"/>
      <c r="BMM81" s="68"/>
      <c r="BMN81" s="68"/>
      <c r="BMO81" s="68"/>
      <c r="BMP81" s="68"/>
      <c r="BMQ81" s="68"/>
      <c r="BMR81" s="68"/>
      <c r="BMS81" s="68"/>
      <c r="BMT81" s="68"/>
      <c r="BMU81" s="68"/>
      <c r="BMV81" s="68"/>
      <c r="BMW81" s="68"/>
      <c r="BMX81" s="68"/>
      <c r="BMY81" s="68"/>
      <c r="BMZ81" s="68"/>
      <c r="BNA81" s="68"/>
      <c r="BNB81" s="68"/>
      <c r="BNC81" s="68"/>
      <c r="BND81" s="68"/>
      <c r="BNE81" s="68"/>
      <c r="BNF81" s="68"/>
      <c r="BNG81" s="68"/>
      <c r="BNH81" s="68"/>
      <c r="BNI81" s="68"/>
      <c r="BNJ81" s="68"/>
      <c r="BNK81" s="68"/>
      <c r="BNL81" s="68"/>
      <c r="BNM81" s="68"/>
      <c r="BNN81" s="68"/>
      <c r="BNO81" s="68"/>
      <c r="BNP81" s="68"/>
      <c r="BNQ81" s="68"/>
      <c r="BNR81" s="68"/>
      <c r="BNS81" s="68"/>
      <c r="BNT81" s="68"/>
      <c r="BNU81" s="68"/>
      <c r="BNV81" s="68"/>
      <c r="BNW81" s="68"/>
      <c r="BNX81" s="68"/>
      <c r="BNY81" s="68"/>
      <c r="BNZ81" s="68"/>
      <c r="BOA81" s="68"/>
      <c r="BOB81" s="68"/>
      <c r="BOC81" s="68"/>
      <c r="BOD81" s="68"/>
      <c r="BOE81" s="68"/>
      <c r="BOF81" s="68"/>
      <c r="BOG81" s="68"/>
      <c r="BOH81" s="68"/>
      <c r="BOI81" s="68"/>
      <c r="BOJ81" s="68"/>
      <c r="BOK81" s="68"/>
      <c r="BOL81" s="68"/>
      <c r="BOM81" s="68"/>
      <c r="BON81" s="68"/>
      <c r="BOO81" s="68"/>
      <c r="BOP81" s="68"/>
      <c r="BOQ81" s="68"/>
      <c r="BOR81" s="68"/>
      <c r="BOS81" s="68"/>
      <c r="BOT81" s="68"/>
      <c r="BOU81" s="68"/>
      <c r="BOV81" s="68"/>
      <c r="BOW81" s="68"/>
      <c r="BOX81" s="68"/>
      <c r="BOY81" s="68"/>
      <c r="BOZ81" s="68"/>
      <c r="BPA81" s="68"/>
      <c r="BPB81" s="68"/>
      <c r="BPC81" s="68"/>
      <c r="BPD81" s="68"/>
      <c r="BPE81" s="68"/>
      <c r="BPF81" s="68"/>
      <c r="BPG81" s="68"/>
      <c r="BPH81" s="68"/>
      <c r="BPI81" s="68"/>
      <c r="BPJ81" s="68"/>
      <c r="BPK81" s="68"/>
      <c r="BPL81" s="68"/>
      <c r="BPM81" s="68"/>
      <c r="BPN81" s="68"/>
      <c r="BPO81" s="68"/>
      <c r="BPP81" s="68"/>
      <c r="BPQ81" s="68"/>
      <c r="BPR81" s="68"/>
      <c r="BPS81" s="68"/>
      <c r="BPT81" s="68"/>
      <c r="BPU81" s="68"/>
      <c r="BPV81" s="68"/>
      <c r="BPW81" s="68"/>
      <c r="BPX81" s="68"/>
      <c r="BPY81" s="68"/>
      <c r="BPZ81" s="68"/>
      <c r="BQA81" s="68"/>
      <c r="BQB81" s="68"/>
      <c r="BQC81" s="68"/>
      <c r="BQD81" s="68"/>
      <c r="BQE81" s="68"/>
      <c r="BQF81" s="68"/>
      <c r="BQG81" s="68"/>
      <c r="BQH81" s="68"/>
      <c r="BQI81" s="68"/>
      <c r="BQJ81" s="68"/>
      <c r="BQK81" s="68"/>
      <c r="BQL81" s="68"/>
      <c r="BQM81" s="68"/>
      <c r="BQN81" s="68"/>
      <c r="BQO81" s="68"/>
      <c r="BQP81" s="68"/>
      <c r="BQQ81" s="68"/>
      <c r="BQR81" s="68"/>
      <c r="BQS81" s="68"/>
      <c r="BQT81" s="68"/>
      <c r="BQU81" s="68"/>
      <c r="BQV81" s="68"/>
      <c r="BQW81" s="68"/>
      <c r="BQX81" s="68"/>
      <c r="BQY81" s="68"/>
      <c r="BQZ81" s="68"/>
      <c r="BRA81" s="68"/>
      <c r="BRB81" s="68"/>
      <c r="BRC81" s="68"/>
      <c r="BRD81" s="68"/>
      <c r="BRE81" s="68"/>
      <c r="BRF81" s="68"/>
      <c r="BRG81" s="68"/>
      <c r="BRH81" s="68"/>
      <c r="BRI81" s="68"/>
      <c r="BRJ81" s="68"/>
      <c r="BRK81" s="68"/>
      <c r="BRL81" s="68"/>
      <c r="BRM81" s="68"/>
      <c r="BRN81" s="68"/>
      <c r="BRO81" s="68"/>
      <c r="BRP81" s="68"/>
      <c r="BRQ81" s="68"/>
      <c r="BRR81" s="68"/>
      <c r="BRS81" s="68"/>
      <c r="BRT81" s="68"/>
      <c r="BRU81" s="68"/>
      <c r="BRV81" s="68"/>
      <c r="BRW81" s="68"/>
      <c r="BRX81" s="68"/>
      <c r="BRY81" s="68"/>
      <c r="BRZ81" s="68"/>
      <c r="BSA81" s="68"/>
      <c r="BSB81" s="68"/>
      <c r="BSC81" s="68"/>
      <c r="BSD81" s="68"/>
      <c r="BSE81" s="68"/>
      <c r="BSF81" s="68"/>
      <c r="BSG81" s="68"/>
      <c r="BSH81" s="68"/>
      <c r="BSI81" s="68"/>
      <c r="BSJ81" s="68"/>
      <c r="BSK81" s="68"/>
      <c r="BSL81" s="68"/>
      <c r="BSM81" s="68"/>
      <c r="BSN81" s="68"/>
      <c r="BSO81" s="68"/>
      <c r="BSP81" s="68"/>
      <c r="BSQ81" s="68"/>
      <c r="BSR81" s="68"/>
      <c r="BSS81" s="68"/>
      <c r="BST81" s="68"/>
      <c r="BSU81" s="68"/>
      <c r="BSV81" s="68"/>
      <c r="BSW81" s="68"/>
      <c r="BSX81" s="68"/>
      <c r="BSY81" s="68"/>
      <c r="BSZ81" s="68"/>
      <c r="BTA81" s="68"/>
      <c r="BTB81" s="68"/>
      <c r="BTC81" s="68"/>
      <c r="BTD81" s="68"/>
      <c r="BTE81" s="68"/>
      <c r="BTF81" s="68"/>
      <c r="BTG81" s="68"/>
      <c r="BTH81" s="68"/>
      <c r="BTI81" s="68"/>
      <c r="BTJ81" s="68"/>
      <c r="BTK81" s="68"/>
      <c r="BTL81" s="68"/>
      <c r="BTM81" s="68"/>
      <c r="BTN81" s="68"/>
      <c r="BTO81" s="68"/>
      <c r="BTP81" s="68"/>
      <c r="BTQ81" s="68"/>
      <c r="BTR81" s="68"/>
      <c r="BTS81" s="68"/>
      <c r="BTT81" s="68"/>
      <c r="BTU81" s="68"/>
      <c r="BTV81" s="68"/>
      <c r="BTW81" s="68"/>
      <c r="BTX81" s="68"/>
      <c r="BTY81" s="68"/>
      <c r="BTZ81" s="68"/>
      <c r="BUA81" s="68"/>
      <c r="BUB81" s="68"/>
      <c r="BUC81" s="68"/>
      <c r="BUD81" s="68"/>
      <c r="BUE81" s="68"/>
      <c r="BUF81" s="68"/>
      <c r="BUG81" s="68"/>
      <c r="BUH81" s="68"/>
      <c r="BUI81" s="68"/>
      <c r="BUJ81" s="68"/>
      <c r="BUK81" s="68"/>
      <c r="BUL81" s="68"/>
      <c r="BUM81" s="68"/>
      <c r="BUN81" s="68"/>
      <c r="BUO81" s="68"/>
      <c r="BUP81" s="68"/>
      <c r="BUQ81" s="68"/>
      <c r="BUR81" s="68"/>
      <c r="BUS81" s="68"/>
      <c r="BUT81" s="68"/>
      <c r="BUU81" s="68"/>
      <c r="BUV81" s="68"/>
      <c r="BUW81" s="68"/>
      <c r="BUX81" s="68"/>
      <c r="BUY81" s="68"/>
      <c r="BUZ81" s="68"/>
      <c r="BVA81" s="68"/>
      <c r="BVB81" s="68"/>
      <c r="BVC81" s="68"/>
      <c r="BVD81" s="68"/>
      <c r="BVE81" s="68"/>
      <c r="BVF81" s="68"/>
      <c r="BVG81" s="68"/>
      <c r="BVH81" s="68"/>
      <c r="BVI81" s="68"/>
      <c r="BVJ81" s="68"/>
      <c r="BVK81" s="68"/>
      <c r="BVL81" s="68"/>
      <c r="BVM81" s="68"/>
      <c r="BVN81" s="68"/>
      <c r="BVO81" s="68"/>
      <c r="BVP81" s="68"/>
      <c r="BVQ81" s="68"/>
      <c r="BVR81" s="68"/>
      <c r="BVS81" s="68"/>
      <c r="BVT81" s="68"/>
      <c r="BVU81" s="68"/>
      <c r="BVV81" s="68"/>
      <c r="BVW81" s="68"/>
      <c r="BVX81" s="68"/>
      <c r="BVY81" s="68"/>
      <c r="BVZ81" s="68"/>
      <c r="BWA81" s="68"/>
      <c r="BWB81" s="68"/>
      <c r="BWC81" s="68"/>
      <c r="BWD81" s="68"/>
      <c r="BWE81" s="68"/>
      <c r="BWF81" s="68"/>
      <c r="BWG81" s="68"/>
      <c r="BWH81" s="68"/>
      <c r="BWI81" s="68"/>
      <c r="BWJ81" s="68"/>
      <c r="BWK81" s="68"/>
      <c r="BWL81" s="68"/>
      <c r="BWM81" s="68"/>
      <c r="BWN81" s="68"/>
      <c r="BWO81" s="68"/>
      <c r="BWP81" s="68"/>
      <c r="BWQ81" s="68"/>
      <c r="BWR81" s="68"/>
      <c r="BWS81" s="68"/>
      <c r="BWT81" s="68"/>
      <c r="BWU81" s="68"/>
      <c r="BWV81" s="68"/>
      <c r="BWW81" s="68"/>
      <c r="BWX81" s="68"/>
      <c r="BWY81" s="68"/>
      <c r="BWZ81" s="68"/>
      <c r="BXA81" s="68"/>
      <c r="BXB81" s="68"/>
      <c r="BXC81" s="68"/>
      <c r="BXD81" s="68"/>
      <c r="BXE81" s="68"/>
      <c r="BXF81" s="68"/>
      <c r="BXG81" s="68"/>
      <c r="BXH81" s="68"/>
      <c r="BXI81" s="68"/>
      <c r="BXJ81" s="68"/>
      <c r="BXK81" s="68"/>
      <c r="BXL81" s="68"/>
      <c r="BXM81" s="68"/>
      <c r="BXN81" s="68"/>
      <c r="BXO81" s="68"/>
      <c r="BXP81" s="68"/>
      <c r="BXQ81" s="68"/>
      <c r="BXR81" s="68"/>
      <c r="BXS81" s="68"/>
      <c r="BXT81" s="68"/>
      <c r="BXU81" s="68"/>
      <c r="BXV81" s="68"/>
      <c r="BXW81" s="68"/>
      <c r="BXX81" s="68"/>
      <c r="BXY81" s="68"/>
      <c r="BXZ81" s="68"/>
      <c r="BYA81" s="68"/>
      <c r="BYB81" s="68"/>
      <c r="BYC81" s="68"/>
      <c r="BYD81" s="68"/>
      <c r="BYE81" s="68"/>
      <c r="BYF81" s="68"/>
      <c r="BYG81" s="68"/>
      <c r="BYH81" s="68"/>
      <c r="BYI81" s="68"/>
      <c r="BYJ81" s="68"/>
      <c r="BYK81" s="68"/>
      <c r="BYL81" s="68"/>
      <c r="BYM81" s="68"/>
      <c r="BYN81" s="68"/>
      <c r="BYO81" s="68"/>
      <c r="BYP81" s="68"/>
      <c r="BYQ81" s="68"/>
      <c r="BYR81" s="68"/>
      <c r="BYS81" s="68"/>
      <c r="BYT81" s="68"/>
      <c r="BYU81" s="68"/>
      <c r="BYV81" s="68"/>
      <c r="BYW81" s="68"/>
      <c r="BYX81" s="68"/>
      <c r="BYY81" s="68"/>
      <c r="BYZ81" s="68"/>
      <c r="BZA81" s="68"/>
      <c r="BZB81" s="68"/>
      <c r="BZC81" s="68"/>
      <c r="BZD81" s="68"/>
      <c r="BZE81" s="68"/>
      <c r="BZF81" s="68"/>
      <c r="BZG81" s="68"/>
      <c r="BZH81" s="68"/>
      <c r="BZI81" s="68"/>
      <c r="BZJ81" s="68"/>
      <c r="BZK81" s="68"/>
      <c r="BZL81" s="68"/>
      <c r="BZM81" s="68"/>
      <c r="BZN81" s="68"/>
      <c r="BZO81" s="68"/>
      <c r="BZP81" s="68"/>
      <c r="BZQ81" s="68"/>
      <c r="BZR81" s="68"/>
      <c r="BZS81" s="68"/>
      <c r="BZT81" s="68"/>
      <c r="BZU81" s="68"/>
      <c r="BZV81" s="68"/>
      <c r="BZW81" s="68"/>
      <c r="BZX81" s="68"/>
      <c r="BZY81" s="68"/>
      <c r="BZZ81" s="68"/>
      <c r="CAA81" s="68"/>
      <c r="CAB81" s="68"/>
      <c r="CAC81" s="68"/>
      <c r="CAD81" s="68"/>
      <c r="CAE81" s="68"/>
      <c r="CAF81" s="68"/>
      <c r="CAG81" s="68"/>
      <c r="CAH81" s="68"/>
      <c r="CAI81" s="68"/>
      <c r="CAJ81" s="68"/>
      <c r="CAK81" s="68"/>
      <c r="CAL81" s="68"/>
      <c r="CAM81" s="68"/>
      <c r="CAN81" s="68"/>
      <c r="CAO81" s="68"/>
      <c r="CAP81" s="68"/>
      <c r="CAQ81" s="68"/>
      <c r="CAR81" s="68"/>
      <c r="CAS81" s="68"/>
      <c r="CAT81" s="68"/>
      <c r="CAU81" s="68"/>
      <c r="CAV81" s="68"/>
      <c r="CAW81" s="68"/>
      <c r="CAX81" s="68"/>
      <c r="CAY81" s="68"/>
      <c r="CAZ81" s="68"/>
      <c r="CBA81" s="68"/>
      <c r="CBB81" s="68"/>
      <c r="CBC81" s="68"/>
      <c r="CBD81" s="68"/>
      <c r="CBE81" s="68"/>
      <c r="CBF81" s="68"/>
      <c r="CBG81" s="68"/>
      <c r="CBH81" s="68"/>
      <c r="CBI81" s="68"/>
      <c r="CBJ81" s="68"/>
      <c r="CBK81" s="68"/>
      <c r="CBL81" s="68"/>
      <c r="CBM81" s="68"/>
      <c r="CBN81" s="68"/>
      <c r="CBO81" s="68"/>
      <c r="CBP81" s="68"/>
      <c r="CBQ81" s="68"/>
      <c r="CBR81" s="68"/>
      <c r="CBS81" s="68"/>
      <c r="CBT81" s="68"/>
      <c r="CBU81" s="68"/>
      <c r="CBV81" s="68"/>
      <c r="CBW81" s="68"/>
      <c r="CBX81" s="68"/>
      <c r="CBY81" s="68"/>
      <c r="CBZ81" s="68"/>
      <c r="CCA81" s="68"/>
      <c r="CCB81" s="68"/>
      <c r="CCC81" s="68"/>
      <c r="CCD81" s="68"/>
      <c r="CCE81" s="68"/>
      <c r="CCF81" s="68"/>
      <c r="CCG81" s="68"/>
      <c r="CCH81" s="68"/>
      <c r="CCI81" s="68"/>
      <c r="CCJ81" s="68"/>
      <c r="CCK81" s="68"/>
      <c r="CCL81" s="68"/>
      <c r="CCM81" s="68"/>
      <c r="CCN81" s="68"/>
      <c r="CCO81" s="68"/>
      <c r="CCP81" s="68"/>
      <c r="CCQ81" s="68"/>
      <c r="CCR81" s="68"/>
      <c r="CCS81" s="68"/>
      <c r="CCT81" s="68"/>
      <c r="CCU81" s="68"/>
      <c r="CCV81" s="68"/>
      <c r="CCW81" s="68"/>
      <c r="CCX81" s="68"/>
      <c r="CCY81" s="68"/>
      <c r="CCZ81" s="68"/>
      <c r="CDA81" s="68"/>
      <c r="CDB81" s="68"/>
      <c r="CDC81" s="68"/>
      <c r="CDD81" s="68"/>
      <c r="CDE81" s="68"/>
      <c r="CDF81" s="68"/>
      <c r="CDG81" s="68"/>
      <c r="CDH81" s="68"/>
      <c r="CDI81" s="68"/>
      <c r="CDJ81" s="68"/>
      <c r="CDK81" s="68"/>
      <c r="CDL81" s="68"/>
      <c r="CDM81" s="68"/>
      <c r="CDN81" s="68"/>
      <c r="CDO81" s="68"/>
      <c r="CDP81" s="68"/>
      <c r="CDQ81" s="68"/>
      <c r="CDR81" s="68"/>
      <c r="CDS81" s="68"/>
      <c r="CDT81" s="68"/>
      <c r="CDU81" s="68"/>
      <c r="CDV81" s="68"/>
      <c r="CDW81" s="68"/>
      <c r="CDX81" s="68"/>
      <c r="CDY81" s="68"/>
      <c r="CDZ81" s="68"/>
      <c r="CEA81" s="68"/>
      <c r="CEB81" s="68"/>
      <c r="CEC81" s="68"/>
      <c r="CED81" s="68"/>
      <c r="CEE81" s="68"/>
      <c r="CEF81" s="68"/>
      <c r="CEG81" s="68"/>
      <c r="CEH81" s="68"/>
      <c r="CEI81" s="68"/>
      <c r="CEJ81" s="68"/>
      <c r="CEK81" s="68"/>
      <c r="CEL81" s="68"/>
      <c r="CEM81" s="68"/>
      <c r="CEN81" s="68"/>
      <c r="CEO81" s="68"/>
      <c r="CEP81" s="68"/>
      <c r="CEQ81" s="68"/>
      <c r="CER81" s="68"/>
      <c r="CES81" s="68"/>
      <c r="CET81" s="68"/>
      <c r="CEU81" s="68"/>
      <c r="CEV81" s="68"/>
      <c r="CEW81" s="68"/>
      <c r="CEX81" s="68"/>
      <c r="CEY81" s="68"/>
      <c r="CEZ81" s="68"/>
      <c r="CFA81" s="68"/>
      <c r="CFB81" s="68"/>
      <c r="CFC81" s="68"/>
      <c r="CFD81" s="68"/>
      <c r="CFE81" s="68"/>
      <c r="CFF81" s="68"/>
      <c r="CFG81" s="68"/>
      <c r="CFH81" s="68"/>
      <c r="CFI81" s="68"/>
      <c r="CFJ81" s="68"/>
      <c r="CFK81" s="68"/>
      <c r="CFL81" s="68"/>
      <c r="CFM81" s="68"/>
      <c r="CFN81" s="68"/>
      <c r="CFO81" s="68"/>
      <c r="CFP81" s="68"/>
      <c r="CFQ81" s="68"/>
      <c r="CFR81" s="68"/>
      <c r="CFS81" s="68"/>
      <c r="CFT81" s="68"/>
      <c r="CFU81" s="68"/>
      <c r="CFV81" s="68"/>
      <c r="CFW81" s="68"/>
      <c r="CFX81" s="68"/>
      <c r="CFY81" s="68"/>
      <c r="CFZ81" s="68"/>
      <c r="CGA81" s="68"/>
      <c r="CGB81" s="68"/>
      <c r="CGC81" s="68"/>
      <c r="CGD81" s="68"/>
      <c r="CGE81" s="68"/>
      <c r="CGF81" s="68"/>
      <c r="CGG81" s="68"/>
      <c r="CGH81" s="68"/>
      <c r="CGI81" s="68"/>
      <c r="CGJ81" s="68"/>
      <c r="CGK81" s="68"/>
      <c r="CGL81" s="68"/>
      <c r="CGM81" s="68"/>
      <c r="CGN81" s="68"/>
      <c r="CGO81" s="68"/>
      <c r="CGP81" s="68"/>
      <c r="CGQ81" s="68"/>
      <c r="CGR81" s="68"/>
      <c r="CGS81" s="68"/>
      <c r="CGT81" s="68"/>
      <c r="CGU81" s="68"/>
      <c r="CGV81" s="68"/>
      <c r="CGW81" s="68"/>
      <c r="CGX81" s="68"/>
      <c r="CGY81" s="68"/>
      <c r="CGZ81" s="68"/>
      <c r="CHA81" s="68"/>
      <c r="CHB81" s="68"/>
      <c r="CHC81" s="68"/>
      <c r="CHD81" s="68"/>
      <c r="CHE81" s="68"/>
      <c r="CHF81" s="68"/>
      <c r="CHG81" s="68"/>
      <c r="CHH81" s="68"/>
      <c r="CHI81" s="68"/>
      <c r="CHJ81" s="68"/>
      <c r="CHK81" s="68"/>
      <c r="CHL81" s="68"/>
      <c r="CHM81" s="68"/>
      <c r="CHN81" s="68"/>
      <c r="CHO81" s="68"/>
      <c r="CHP81" s="68"/>
      <c r="CHQ81" s="68"/>
      <c r="CHR81" s="68"/>
      <c r="CHS81" s="68"/>
      <c r="CHT81" s="68"/>
      <c r="CHU81" s="68"/>
      <c r="CHV81" s="68"/>
      <c r="CHW81" s="68"/>
      <c r="CHX81" s="68"/>
      <c r="CHY81" s="68"/>
      <c r="CHZ81" s="68"/>
      <c r="CIA81" s="68"/>
      <c r="CIB81" s="68"/>
      <c r="CIC81" s="68"/>
      <c r="CID81" s="68"/>
      <c r="CIE81" s="68"/>
      <c r="CIF81" s="68"/>
      <c r="CIG81" s="68"/>
      <c r="CIH81" s="68"/>
      <c r="CII81" s="68"/>
      <c r="CIJ81" s="68"/>
      <c r="CIK81" s="68"/>
      <c r="CIL81" s="68"/>
      <c r="CIM81" s="68"/>
      <c r="CIN81" s="68"/>
      <c r="CIO81" s="68"/>
      <c r="CIP81" s="68"/>
      <c r="CIQ81" s="68"/>
      <c r="CIR81" s="68"/>
      <c r="CIS81" s="68"/>
      <c r="CIT81" s="68"/>
      <c r="CIU81" s="68"/>
      <c r="CIV81" s="68"/>
      <c r="CIW81" s="68"/>
      <c r="CIX81" s="68"/>
      <c r="CIY81" s="68"/>
      <c r="CIZ81" s="68"/>
      <c r="CJA81" s="68"/>
      <c r="CJB81" s="68"/>
      <c r="CJC81" s="68"/>
      <c r="CJD81" s="68"/>
      <c r="CJE81" s="68"/>
      <c r="CJF81" s="68"/>
      <c r="CJG81" s="68"/>
      <c r="CJH81" s="68"/>
      <c r="CJI81" s="68"/>
      <c r="CJJ81" s="68"/>
      <c r="CJK81" s="68"/>
      <c r="CJL81" s="68"/>
      <c r="CJM81" s="68"/>
      <c r="CJN81" s="68"/>
      <c r="CJO81" s="68"/>
      <c r="CJP81" s="68"/>
      <c r="CJQ81" s="68"/>
      <c r="CJR81" s="68"/>
      <c r="CJS81" s="68"/>
      <c r="CJT81" s="68"/>
      <c r="CJU81" s="68"/>
      <c r="CJV81" s="68"/>
      <c r="CJW81" s="68"/>
      <c r="CJX81" s="68"/>
      <c r="CJY81" s="68"/>
      <c r="CJZ81" s="68"/>
      <c r="CKA81" s="68"/>
      <c r="CKB81" s="68"/>
      <c r="CKC81" s="68"/>
      <c r="CKD81" s="68"/>
      <c r="CKE81" s="68"/>
      <c r="CKF81" s="68"/>
      <c r="CKG81" s="68"/>
      <c r="CKH81" s="68"/>
      <c r="CKI81" s="68"/>
      <c r="CKJ81" s="68"/>
      <c r="CKK81" s="68"/>
      <c r="CKL81" s="68"/>
      <c r="CKM81" s="68"/>
      <c r="CKN81" s="68"/>
      <c r="CKO81" s="68"/>
      <c r="CKP81" s="68"/>
      <c r="CKQ81" s="68"/>
      <c r="CKR81" s="68"/>
      <c r="CKS81" s="68"/>
      <c r="CKT81" s="68"/>
      <c r="CKU81" s="68"/>
      <c r="CKV81" s="68"/>
      <c r="CKW81" s="68"/>
      <c r="CKX81" s="68"/>
      <c r="CKY81" s="68"/>
      <c r="CKZ81" s="68"/>
      <c r="CLA81" s="68"/>
      <c r="CLB81" s="68"/>
      <c r="CLC81" s="68"/>
      <c r="CLD81" s="68"/>
      <c r="CLE81" s="68"/>
      <c r="CLF81" s="68"/>
      <c r="CLG81" s="68"/>
      <c r="CLH81" s="68"/>
      <c r="CLI81" s="68"/>
      <c r="CLJ81" s="68"/>
      <c r="CLK81" s="68"/>
      <c r="CLL81" s="68"/>
      <c r="CLM81" s="68"/>
      <c r="CLN81" s="68"/>
      <c r="CLO81" s="68"/>
      <c r="CLP81" s="68"/>
      <c r="CLQ81" s="68"/>
      <c r="CLR81" s="68"/>
      <c r="CLS81" s="68"/>
      <c r="CLT81" s="68"/>
      <c r="CLU81" s="68"/>
      <c r="CLV81" s="68"/>
      <c r="CLW81" s="68"/>
      <c r="CLX81" s="68"/>
      <c r="CLY81" s="68"/>
      <c r="CLZ81" s="68"/>
      <c r="CMA81" s="68"/>
      <c r="CMB81" s="68"/>
      <c r="CMC81" s="68"/>
      <c r="CMD81" s="68"/>
      <c r="CME81" s="68"/>
      <c r="CMF81" s="68"/>
      <c r="CMG81" s="68"/>
      <c r="CMH81" s="68"/>
      <c r="CMI81" s="68"/>
      <c r="CMJ81" s="68"/>
      <c r="CMK81" s="68"/>
      <c r="CML81" s="68"/>
      <c r="CMM81" s="68"/>
      <c r="CMN81" s="68"/>
      <c r="CMO81" s="68"/>
      <c r="CMP81" s="68"/>
      <c r="CMQ81" s="68"/>
      <c r="CMR81" s="68"/>
      <c r="CMS81" s="68"/>
      <c r="CMT81" s="68"/>
      <c r="CMU81" s="68"/>
      <c r="CMV81" s="68"/>
      <c r="CMW81" s="68"/>
      <c r="CMX81" s="68"/>
      <c r="CMY81" s="68"/>
      <c r="CMZ81" s="68"/>
      <c r="CNA81" s="68"/>
      <c r="CNB81" s="68"/>
      <c r="CNC81" s="68"/>
      <c r="CND81" s="68"/>
      <c r="CNE81" s="68"/>
      <c r="CNF81" s="68"/>
      <c r="CNG81" s="68"/>
      <c r="CNH81" s="68"/>
      <c r="CNI81" s="68"/>
      <c r="CNJ81" s="68"/>
      <c r="CNK81" s="68"/>
      <c r="CNL81" s="68"/>
      <c r="CNM81" s="68"/>
      <c r="CNN81" s="68"/>
      <c r="CNO81" s="68"/>
      <c r="CNP81" s="68"/>
      <c r="CNQ81" s="68"/>
      <c r="CNR81" s="68"/>
      <c r="CNS81" s="68"/>
      <c r="CNT81" s="68"/>
      <c r="CNU81" s="68"/>
      <c r="CNV81" s="68"/>
      <c r="CNW81" s="68"/>
      <c r="CNX81" s="68"/>
      <c r="CNY81" s="68"/>
      <c r="CNZ81" s="68"/>
      <c r="COA81" s="68"/>
      <c r="COB81" s="68"/>
      <c r="COC81" s="68"/>
      <c r="COD81" s="68"/>
      <c r="COE81" s="68"/>
      <c r="COF81" s="68"/>
      <c r="COG81" s="68"/>
      <c r="COH81" s="68"/>
      <c r="COI81" s="68"/>
      <c r="COJ81" s="68"/>
      <c r="COK81" s="68"/>
      <c r="COL81" s="68"/>
      <c r="COM81" s="68"/>
      <c r="CON81" s="68"/>
      <c r="COO81" s="68"/>
      <c r="COP81" s="68"/>
      <c r="COQ81" s="68"/>
      <c r="COR81" s="68"/>
      <c r="COS81" s="68"/>
      <c r="COT81" s="68"/>
      <c r="COU81" s="68"/>
      <c r="COV81" s="68"/>
      <c r="COW81" s="68"/>
      <c r="COX81" s="68"/>
      <c r="COY81" s="68"/>
      <c r="COZ81" s="68"/>
      <c r="CPA81" s="68"/>
      <c r="CPB81" s="68"/>
      <c r="CPC81" s="68"/>
      <c r="CPD81" s="68"/>
      <c r="CPE81" s="68"/>
      <c r="CPF81" s="68"/>
      <c r="CPG81" s="68"/>
      <c r="CPH81" s="68"/>
      <c r="CPI81" s="68"/>
      <c r="CPJ81" s="68"/>
      <c r="CPK81" s="68"/>
      <c r="CPL81" s="68"/>
      <c r="CPM81" s="68"/>
      <c r="CPN81" s="68"/>
      <c r="CPO81" s="68"/>
      <c r="CPP81" s="68"/>
      <c r="CPQ81" s="68"/>
      <c r="CPR81" s="68"/>
      <c r="CPS81" s="68"/>
      <c r="CPT81" s="68"/>
      <c r="CPU81" s="68"/>
      <c r="CPV81" s="68"/>
      <c r="CPW81" s="68"/>
      <c r="CPX81" s="68"/>
      <c r="CPY81" s="68"/>
      <c r="CPZ81" s="68"/>
      <c r="CQA81" s="68"/>
      <c r="CQB81" s="68"/>
      <c r="CQC81" s="68"/>
      <c r="CQD81" s="68"/>
      <c r="CQE81" s="68"/>
      <c r="CQF81" s="68"/>
      <c r="CQG81" s="68"/>
      <c r="CQH81" s="68"/>
      <c r="CQI81" s="68"/>
      <c r="CQJ81" s="68"/>
      <c r="CQK81" s="68"/>
      <c r="CQL81" s="68"/>
      <c r="CQM81" s="68"/>
      <c r="CQN81" s="68"/>
      <c r="CQO81" s="68"/>
      <c r="CQP81" s="68"/>
      <c r="CQQ81" s="68"/>
      <c r="CQR81" s="68"/>
      <c r="CQS81" s="68"/>
      <c r="CQT81" s="68"/>
      <c r="CQU81" s="68"/>
      <c r="CQV81" s="68"/>
      <c r="CQW81" s="68"/>
      <c r="CQX81" s="68"/>
      <c r="CQY81" s="68"/>
      <c r="CQZ81" s="68"/>
      <c r="CRA81" s="68"/>
      <c r="CRB81" s="68"/>
      <c r="CRC81" s="68"/>
      <c r="CRD81" s="68"/>
      <c r="CRE81" s="68"/>
      <c r="CRF81" s="68"/>
      <c r="CRG81" s="68"/>
      <c r="CRH81" s="68"/>
      <c r="CRI81" s="68"/>
      <c r="CRJ81" s="68"/>
      <c r="CRK81" s="68"/>
      <c r="CRL81" s="68"/>
      <c r="CRM81" s="68"/>
      <c r="CRN81" s="68"/>
      <c r="CRO81" s="68"/>
      <c r="CRP81" s="68"/>
      <c r="CRQ81" s="68"/>
      <c r="CRR81" s="68"/>
      <c r="CRS81" s="68"/>
      <c r="CRT81" s="68"/>
      <c r="CRU81" s="68"/>
      <c r="CRV81" s="68"/>
      <c r="CRW81" s="68"/>
      <c r="CRX81" s="68"/>
      <c r="CRY81" s="68"/>
      <c r="CRZ81" s="68"/>
      <c r="CSA81" s="68"/>
      <c r="CSB81" s="68"/>
      <c r="CSC81" s="68"/>
      <c r="CSD81" s="68"/>
      <c r="CSE81" s="68"/>
      <c r="CSF81" s="68"/>
      <c r="CSG81" s="68"/>
      <c r="CSH81" s="68"/>
      <c r="CSI81" s="68"/>
      <c r="CSJ81" s="68"/>
      <c r="CSK81" s="68"/>
      <c r="CSL81" s="68"/>
      <c r="CSM81" s="68"/>
      <c r="CSN81" s="68"/>
      <c r="CSO81" s="68"/>
      <c r="CSP81" s="68"/>
      <c r="CSQ81" s="68"/>
      <c r="CSR81" s="68"/>
      <c r="CSS81" s="68"/>
      <c r="CST81" s="68"/>
      <c r="CSU81" s="68"/>
      <c r="CSV81" s="68"/>
      <c r="CSW81" s="68"/>
      <c r="CSX81" s="68"/>
      <c r="CSY81" s="68"/>
      <c r="CSZ81" s="68"/>
      <c r="CTA81" s="68"/>
      <c r="CTB81" s="68"/>
      <c r="CTC81" s="68"/>
      <c r="CTD81" s="68"/>
      <c r="CTE81" s="68"/>
      <c r="CTF81" s="68"/>
      <c r="CTG81" s="68"/>
      <c r="CTH81" s="68"/>
      <c r="CTI81" s="68"/>
      <c r="CTJ81" s="68"/>
      <c r="CTK81" s="68"/>
      <c r="CTL81" s="68"/>
      <c r="CTM81" s="68"/>
      <c r="CTN81" s="68"/>
      <c r="CTO81" s="68"/>
      <c r="CTP81" s="68"/>
      <c r="CTQ81" s="68"/>
      <c r="CTR81" s="68"/>
      <c r="CTS81" s="68"/>
      <c r="CTT81" s="68"/>
      <c r="CTU81" s="68"/>
      <c r="CTV81" s="68"/>
      <c r="CTW81" s="68"/>
      <c r="CTX81" s="68"/>
      <c r="CTY81" s="68"/>
      <c r="CTZ81" s="68"/>
      <c r="CUA81" s="68"/>
      <c r="CUB81" s="68"/>
      <c r="CUC81" s="68"/>
      <c r="CUD81" s="68"/>
      <c r="CUE81" s="68"/>
      <c r="CUF81" s="68"/>
      <c r="CUG81" s="68"/>
      <c r="CUH81" s="68"/>
      <c r="CUI81" s="68"/>
      <c r="CUJ81" s="68"/>
      <c r="CUK81" s="68"/>
      <c r="CUL81" s="68"/>
      <c r="CUM81" s="68"/>
      <c r="CUN81" s="68"/>
      <c r="CUO81" s="68"/>
      <c r="CUP81" s="68"/>
      <c r="CUQ81" s="68"/>
      <c r="CUR81" s="68"/>
      <c r="CUS81" s="68"/>
      <c r="CUT81" s="68"/>
      <c r="CUU81" s="68"/>
      <c r="CUV81" s="68"/>
      <c r="CUW81" s="68"/>
      <c r="CUX81" s="68"/>
      <c r="CUY81" s="68"/>
      <c r="CUZ81" s="68"/>
      <c r="CVA81" s="68"/>
      <c r="CVB81" s="68"/>
      <c r="CVC81" s="68"/>
      <c r="CVD81" s="68"/>
      <c r="CVE81" s="68"/>
      <c r="CVF81" s="68"/>
      <c r="CVG81" s="68"/>
      <c r="CVH81" s="68"/>
      <c r="CVI81" s="68"/>
      <c r="CVJ81" s="68"/>
      <c r="CVK81" s="68"/>
      <c r="CVL81" s="68"/>
      <c r="CVM81" s="68"/>
      <c r="CVN81" s="68"/>
      <c r="CVO81" s="68"/>
      <c r="CVP81" s="68"/>
      <c r="CVQ81" s="68"/>
      <c r="CVR81" s="68"/>
      <c r="CVS81" s="68"/>
      <c r="CVT81" s="68"/>
      <c r="CVU81" s="68"/>
      <c r="CVV81" s="68"/>
      <c r="CVW81" s="68"/>
      <c r="CVX81" s="68"/>
      <c r="CVY81" s="68"/>
      <c r="CVZ81" s="68"/>
      <c r="CWA81" s="68"/>
      <c r="CWB81" s="68"/>
      <c r="CWC81" s="68"/>
      <c r="CWD81" s="68"/>
      <c r="CWE81" s="68"/>
      <c r="CWF81" s="68"/>
      <c r="CWG81" s="68"/>
      <c r="CWH81" s="68"/>
      <c r="CWI81" s="68"/>
      <c r="CWJ81" s="68"/>
      <c r="CWK81" s="68"/>
      <c r="CWL81" s="68"/>
      <c r="CWM81" s="68"/>
      <c r="CWN81" s="68"/>
      <c r="CWO81" s="68"/>
      <c r="CWP81" s="68"/>
      <c r="CWQ81" s="68"/>
      <c r="CWR81" s="68"/>
      <c r="CWS81" s="68"/>
      <c r="CWT81" s="68"/>
      <c r="CWU81" s="68"/>
      <c r="CWV81" s="68"/>
      <c r="CWW81" s="68"/>
      <c r="CWX81" s="68"/>
      <c r="CWY81" s="68"/>
      <c r="CWZ81" s="68"/>
      <c r="CXA81" s="68"/>
      <c r="CXB81" s="68"/>
      <c r="CXC81" s="68"/>
      <c r="CXD81" s="68"/>
      <c r="CXE81" s="68"/>
      <c r="CXF81" s="68"/>
      <c r="CXG81" s="68"/>
      <c r="CXH81" s="68"/>
      <c r="CXI81" s="68"/>
      <c r="CXJ81" s="68"/>
      <c r="CXK81" s="68"/>
      <c r="CXL81" s="68"/>
      <c r="CXM81" s="68"/>
      <c r="CXN81" s="68"/>
      <c r="CXO81" s="68"/>
      <c r="CXP81" s="68"/>
      <c r="CXQ81" s="68"/>
      <c r="CXR81" s="68"/>
      <c r="CXS81" s="68"/>
      <c r="CXT81" s="68"/>
      <c r="CXU81" s="68"/>
      <c r="CXV81" s="68"/>
      <c r="CXW81" s="68"/>
      <c r="CXX81" s="68"/>
      <c r="CXY81" s="68"/>
      <c r="CXZ81" s="68"/>
      <c r="CYA81" s="68"/>
      <c r="CYB81" s="68"/>
      <c r="CYC81" s="68"/>
      <c r="CYD81" s="68"/>
      <c r="CYE81" s="68"/>
      <c r="CYF81" s="68"/>
      <c r="CYG81" s="68"/>
      <c r="CYH81" s="68"/>
      <c r="CYI81" s="68"/>
      <c r="CYJ81" s="68"/>
      <c r="CYK81" s="68"/>
      <c r="CYL81" s="68"/>
      <c r="CYM81" s="68"/>
      <c r="CYN81" s="68"/>
      <c r="CYO81" s="68"/>
      <c r="CYP81" s="68"/>
      <c r="CYQ81" s="68"/>
      <c r="CYR81" s="68"/>
      <c r="CYS81" s="68"/>
      <c r="CYT81" s="68"/>
      <c r="CYU81" s="68"/>
      <c r="CYV81" s="68"/>
      <c r="CYW81" s="68"/>
      <c r="CYX81" s="68"/>
      <c r="CYY81" s="68"/>
      <c r="CYZ81" s="68"/>
      <c r="CZA81" s="68"/>
      <c r="CZB81" s="68"/>
      <c r="CZC81" s="68"/>
      <c r="CZD81" s="68"/>
      <c r="CZE81" s="68"/>
      <c r="CZF81" s="68"/>
      <c r="CZG81" s="68"/>
      <c r="CZH81" s="68"/>
      <c r="CZI81" s="68"/>
      <c r="CZJ81" s="68"/>
      <c r="CZK81" s="68"/>
      <c r="CZL81" s="68"/>
      <c r="CZM81" s="68"/>
      <c r="CZN81" s="68"/>
      <c r="CZO81" s="68"/>
      <c r="CZP81" s="68"/>
      <c r="CZQ81" s="68"/>
      <c r="CZR81" s="68"/>
      <c r="CZS81" s="68"/>
      <c r="CZT81" s="68"/>
      <c r="CZU81" s="68"/>
      <c r="CZV81" s="68"/>
      <c r="CZW81" s="68"/>
      <c r="CZX81" s="68"/>
      <c r="CZY81" s="68"/>
      <c r="CZZ81" s="68"/>
      <c r="DAA81" s="68"/>
      <c r="DAB81" s="68"/>
      <c r="DAC81" s="68"/>
      <c r="DAD81" s="68"/>
      <c r="DAE81" s="68"/>
      <c r="DAF81" s="68"/>
      <c r="DAG81" s="68"/>
      <c r="DAH81" s="68"/>
      <c r="DAI81" s="68"/>
      <c r="DAJ81" s="68"/>
      <c r="DAK81" s="68"/>
      <c r="DAL81" s="68"/>
      <c r="DAM81" s="68"/>
      <c r="DAN81" s="68"/>
      <c r="DAO81" s="68"/>
      <c r="DAP81" s="68"/>
      <c r="DAQ81" s="68"/>
      <c r="DAR81" s="68"/>
      <c r="DAS81" s="68"/>
      <c r="DAT81" s="68"/>
      <c r="DAU81" s="68"/>
      <c r="DAV81" s="68"/>
      <c r="DAW81" s="68"/>
      <c r="DAX81" s="68"/>
      <c r="DAY81" s="68"/>
      <c r="DAZ81" s="68"/>
      <c r="DBA81" s="68"/>
      <c r="DBB81" s="68"/>
      <c r="DBC81" s="68"/>
      <c r="DBD81" s="68"/>
      <c r="DBE81" s="68"/>
      <c r="DBF81" s="68"/>
      <c r="DBG81" s="68"/>
      <c r="DBH81" s="68"/>
      <c r="DBI81" s="68"/>
      <c r="DBJ81" s="68"/>
      <c r="DBK81" s="68"/>
      <c r="DBL81" s="68"/>
      <c r="DBM81" s="68"/>
      <c r="DBN81" s="68"/>
      <c r="DBO81" s="68"/>
      <c r="DBP81" s="68"/>
      <c r="DBQ81" s="68"/>
      <c r="DBR81" s="68"/>
      <c r="DBS81" s="68"/>
      <c r="DBT81" s="68"/>
      <c r="DBU81" s="68"/>
      <c r="DBV81" s="68"/>
      <c r="DBW81" s="68"/>
      <c r="DBX81" s="68"/>
      <c r="DBY81" s="68"/>
      <c r="DBZ81" s="68"/>
      <c r="DCA81" s="68"/>
      <c r="DCB81" s="68"/>
      <c r="DCC81" s="68"/>
      <c r="DCD81" s="68"/>
      <c r="DCE81" s="68"/>
      <c r="DCF81" s="68"/>
      <c r="DCG81" s="68"/>
      <c r="DCH81" s="68"/>
      <c r="DCI81" s="68"/>
      <c r="DCJ81" s="68"/>
      <c r="DCK81" s="68"/>
      <c r="DCL81" s="68"/>
      <c r="DCM81" s="68"/>
      <c r="DCN81" s="68"/>
      <c r="DCO81" s="68"/>
      <c r="DCP81" s="68"/>
      <c r="DCQ81" s="68"/>
      <c r="DCR81" s="68"/>
      <c r="DCS81" s="68"/>
      <c r="DCT81" s="68"/>
      <c r="DCU81" s="68"/>
      <c r="DCV81" s="68"/>
      <c r="DCW81" s="68"/>
      <c r="DCX81" s="68"/>
      <c r="DCY81" s="68"/>
      <c r="DCZ81" s="68"/>
      <c r="DDA81" s="68"/>
      <c r="DDB81" s="68"/>
      <c r="DDC81" s="68"/>
      <c r="DDD81" s="68"/>
      <c r="DDE81" s="68"/>
      <c r="DDF81" s="68"/>
      <c r="DDG81" s="68"/>
      <c r="DDH81" s="68"/>
      <c r="DDI81" s="68"/>
      <c r="DDJ81" s="68"/>
      <c r="DDK81" s="68"/>
      <c r="DDL81" s="68"/>
      <c r="DDM81" s="68"/>
      <c r="DDN81" s="68"/>
      <c r="DDO81" s="68"/>
      <c r="DDP81" s="68"/>
      <c r="DDQ81" s="68"/>
      <c r="DDR81" s="68"/>
      <c r="DDS81" s="68"/>
      <c r="DDT81" s="68"/>
      <c r="DDU81" s="68"/>
      <c r="DDV81" s="68"/>
      <c r="DDW81" s="68"/>
      <c r="DDX81" s="68"/>
      <c r="DDY81" s="68"/>
      <c r="DDZ81" s="68"/>
      <c r="DEA81" s="68"/>
      <c r="DEB81" s="68"/>
      <c r="DEC81" s="68"/>
      <c r="DED81" s="68"/>
      <c r="DEE81" s="68"/>
      <c r="DEF81" s="68"/>
      <c r="DEG81" s="68"/>
      <c r="DEH81" s="68"/>
      <c r="DEI81" s="68"/>
      <c r="DEJ81" s="68"/>
      <c r="DEK81" s="68"/>
      <c r="DEL81" s="68"/>
      <c r="DEM81" s="68"/>
      <c r="DEN81" s="68"/>
      <c r="DEO81" s="68"/>
      <c r="DEP81" s="68"/>
      <c r="DEQ81" s="68"/>
      <c r="DER81" s="68"/>
      <c r="DES81" s="68"/>
      <c r="DET81" s="68"/>
      <c r="DEU81" s="68"/>
      <c r="DEV81" s="68"/>
      <c r="DEW81" s="68"/>
      <c r="DEX81" s="68"/>
      <c r="DEY81" s="68"/>
      <c r="DEZ81" s="68"/>
      <c r="DFA81" s="68"/>
      <c r="DFB81" s="68"/>
      <c r="DFC81" s="68"/>
      <c r="DFD81" s="68"/>
      <c r="DFE81" s="68"/>
      <c r="DFF81" s="68"/>
      <c r="DFG81" s="68"/>
      <c r="DFH81" s="68"/>
      <c r="DFI81" s="68"/>
      <c r="DFJ81" s="68"/>
      <c r="DFK81" s="68"/>
      <c r="DFL81" s="68"/>
      <c r="DFM81" s="68"/>
      <c r="DFN81" s="68"/>
      <c r="DFO81" s="68"/>
      <c r="DFP81" s="68"/>
      <c r="DFQ81" s="68"/>
      <c r="DFR81" s="68"/>
      <c r="DFS81" s="68"/>
      <c r="DFT81" s="68"/>
      <c r="DFU81" s="68"/>
      <c r="DFV81" s="68"/>
      <c r="DFW81" s="68"/>
      <c r="DFX81" s="68"/>
      <c r="DFY81" s="68"/>
      <c r="DFZ81" s="68"/>
      <c r="DGA81" s="68"/>
      <c r="DGB81" s="68"/>
      <c r="DGC81" s="68"/>
      <c r="DGD81" s="68"/>
      <c r="DGE81" s="68"/>
      <c r="DGF81" s="68"/>
      <c r="DGG81" s="68"/>
      <c r="DGH81" s="68"/>
      <c r="DGI81" s="68"/>
      <c r="DGJ81" s="68"/>
      <c r="DGK81" s="68"/>
      <c r="DGL81" s="68"/>
      <c r="DGM81" s="68"/>
      <c r="DGN81" s="68"/>
      <c r="DGO81" s="68"/>
      <c r="DGP81" s="68"/>
      <c r="DGQ81" s="68"/>
      <c r="DGR81" s="68"/>
      <c r="DGS81" s="68"/>
      <c r="DGT81" s="68"/>
      <c r="DGU81" s="68"/>
      <c r="DGV81" s="68"/>
      <c r="DGW81" s="68"/>
      <c r="DGX81" s="68"/>
      <c r="DGY81" s="68"/>
      <c r="DGZ81" s="68"/>
      <c r="DHA81" s="68"/>
      <c r="DHB81" s="68"/>
      <c r="DHC81" s="68"/>
      <c r="DHD81" s="68"/>
      <c r="DHE81" s="68"/>
      <c r="DHF81" s="68"/>
      <c r="DHG81" s="68"/>
      <c r="DHH81" s="68"/>
      <c r="DHI81" s="68"/>
      <c r="DHJ81" s="68"/>
      <c r="DHK81" s="68"/>
      <c r="DHL81" s="68"/>
      <c r="DHM81" s="68"/>
      <c r="DHN81" s="68"/>
      <c r="DHO81" s="68"/>
      <c r="DHP81" s="68"/>
      <c r="DHQ81" s="68"/>
      <c r="DHR81" s="68"/>
      <c r="DHS81" s="68"/>
      <c r="DHT81" s="68"/>
      <c r="DHU81" s="68"/>
      <c r="DHV81" s="68"/>
      <c r="DHW81" s="68"/>
      <c r="DHX81" s="68"/>
      <c r="DHY81" s="68"/>
      <c r="DHZ81" s="68"/>
      <c r="DIA81" s="68"/>
      <c r="DIB81" s="68"/>
      <c r="DIC81" s="68"/>
      <c r="DID81" s="68"/>
      <c r="DIE81" s="68"/>
      <c r="DIF81" s="68"/>
      <c r="DIG81" s="68"/>
      <c r="DIH81" s="68"/>
      <c r="DII81" s="68"/>
      <c r="DIJ81" s="68"/>
      <c r="DIK81" s="68"/>
      <c r="DIL81" s="68"/>
      <c r="DIM81" s="68"/>
      <c r="DIN81" s="68"/>
      <c r="DIO81" s="68"/>
      <c r="DIP81" s="68"/>
      <c r="DIQ81" s="68"/>
      <c r="DIR81" s="68"/>
      <c r="DIS81" s="68"/>
      <c r="DIT81" s="68"/>
      <c r="DIU81" s="68"/>
      <c r="DIV81" s="68"/>
      <c r="DIW81" s="68"/>
      <c r="DIX81" s="68"/>
      <c r="DIY81" s="68"/>
      <c r="DIZ81" s="68"/>
      <c r="DJA81" s="68"/>
      <c r="DJB81" s="68"/>
      <c r="DJC81" s="68"/>
      <c r="DJD81" s="68"/>
      <c r="DJE81" s="68"/>
      <c r="DJF81" s="68"/>
      <c r="DJG81" s="68"/>
      <c r="DJH81" s="68"/>
      <c r="DJI81" s="68"/>
      <c r="DJJ81" s="68"/>
      <c r="DJK81" s="68"/>
      <c r="DJL81" s="68"/>
      <c r="DJM81" s="68"/>
      <c r="DJN81" s="68"/>
      <c r="DJO81" s="68"/>
      <c r="DJP81" s="68"/>
      <c r="DJQ81" s="68"/>
      <c r="DJR81" s="68"/>
      <c r="DJS81" s="68"/>
      <c r="DJT81" s="68"/>
      <c r="DJU81" s="68"/>
      <c r="DJV81" s="68"/>
      <c r="DJW81" s="68"/>
      <c r="DJX81" s="68"/>
      <c r="DJY81" s="68"/>
      <c r="DJZ81" s="68"/>
      <c r="DKA81" s="68"/>
      <c r="DKB81" s="68"/>
      <c r="DKC81" s="68"/>
      <c r="DKD81" s="68"/>
      <c r="DKE81" s="68"/>
      <c r="DKF81" s="68"/>
      <c r="DKG81" s="68"/>
      <c r="DKH81" s="68"/>
      <c r="DKI81" s="68"/>
      <c r="DKJ81" s="68"/>
      <c r="DKK81" s="68"/>
      <c r="DKL81" s="68"/>
      <c r="DKM81" s="68"/>
      <c r="DKN81" s="68"/>
      <c r="DKO81" s="68"/>
      <c r="DKP81" s="68"/>
      <c r="DKQ81" s="68"/>
      <c r="DKR81" s="68"/>
      <c r="DKS81" s="68"/>
      <c r="DKT81" s="68"/>
      <c r="DKU81" s="68"/>
      <c r="DKV81" s="68"/>
      <c r="DKW81" s="68"/>
      <c r="DKX81" s="68"/>
      <c r="DKY81" s="68"/>
      <c r="DKZ81" s="68"/>
      <c r="DLA81" s="68"/>
      <c r="DLB81" s="68"/>
      <c r="DLC81" s="68"/>
      <c r="DLD81" s="68"/>
      <c r="DLE81" s="68"/>
      <c r="DLF81" s="68"/>
      <c r="DLG81" s="68"/>
      <c r="DLH81" s="68"/>
      <c r="DLI81" s="68"/>
      <c r="DLJ81" s="68"/>
      <c r="DLK81" s="68"/>
      <c r="DLL81" s="68"/>
      <c r="DLM81" s="68"/>
      <c r="DLN81" s="68"/>
      <c r="DLO81" s="68"/>
      <c r="DLP81" s="68"/>
      <c r="DLQ81" s="68"/>
      <c r="DLR81" s="68"/>
      <c r="DLS81" s="68"/>
      <c r="DLT81" s="68"/>
      <c r="DLU81" s="68"/>
      <c r="DLV81" s="68"/>
      <c r="DLW81" s="68"/>
      <c r="DLX81" s="68"/>
      <c r="DLY81" s="68"/>
      <c r="DLZ81" s="68"/>
      <c r="DMA81" s="68"/>
      <c r="DMB81" s="68"/>
      <c r="DMC81" s="68"/>
      <c r="DMD81" s="68"/>
      <c r="DME81" s="68"/>
      <c r="DMF81" s="68"/>
      <c r="DMG81" s="68"/>
      <c r="DMH81" s="68"/>
      <c r="DMI81" s="68"/>
      <c r="DMJ81" s="68"/>
      <c r="DMK81" s="68"/>
      <c r="DML81" s="68"/>
      <c r="DMM81" s="68"/>
      <c r="DMN81" s="68"/>
      <c r="DMO81" s="68"/>
      <c r="DMP81" s="68"/>
      <c r="DMQ81" s="68"/>
      <c r="DMR81" s="68"/>
      <c r="DMS81" s="68"/>
      <c r="DMT81" s="68"/>
      <c r="DMU81" s="68"/>
      <c r="DMV81" s="68"/>
      <c r="DMW81" s="68"/>
      <c r="DMX81" s="68"/>
      <c r="DMY81" s="68"/>
      <c r="DMZ81" s="68"/>
      <c r="DNA81" s="68"/>
      <c r="DNB81" s="68"/>
      <c r="DNC81" s="68"/>
      <c r="DND81" s="68"/>
      <c r="DNE81" s="68"/>
      <c r="DNF81" s="68"/>
      <c r="DNG81" s="68"/>
      <c r="DNH81" s="68"/>
      <c r="DNI81" s="68"/>
      <c r="DNJ81" s="68"/>
      <c r="DNK81" s="68"/>
      <c r="DNL81" s="68"/>
      <c r="DNM81" s="68"/>
      <c r="DNN81" s="68"/>
      <c r="DNO81" s="68"/>
      <c r="DNP81" s="68"/>
      <c r="DNQ81" s="68"/>
      <c r="DNR81" s="68"/>
      <c r="DNS81" s="68"/>
      <c r="DNT81" s="68"/>
      <c r="DNU81" s="68"/>
      <c r="DNV81" s="68"/>
      <c r="DNW81" s="68"/>
      <c r="DNX81" s="68"/>
      <c r="DNY81" s="68"/>
      <c r="DNZ81" s="68"/>
      <c r="DOA81" s="68"/>
      <c r="DOB81" s="68"/>
      <c r="DOC81" s="68"/>
      <c r="DOD81" s="68"/>
      <c r="DOE81" s="68"/>
      <c r="DOF81" s="68"/>
      <c r="DOG81" s="68"/>
      <c r="DOH81" s="68"/>
      <c r="DOI81" s="68"/>
      <c r="DOJ81" s="68"/>
      <c r="DOK81" s="68"/>
      <c r="DOL81" s="68"/>
      <c r="DOM81" s="68"/>
      <c r="DON81" s="68"/>
      <c r="DOO81" s="68"/>
      <c r="DOP81" s="68"/>
      <c r="DOQ81" s="68"/>
      <c r="DOR81" s="68"/>
      <c r="DOS81" s="68"/>
      <c r="DOT81" s="68"/>
      <c r="DOU81" s="68"/>
      <c r="DOV81" s="68"/>
      <c r="DOW81" s="68"/>
      <c r="DOX81" s="68"/>
      <c r="DOY81" s="68"/>
      <c r="DOZ81" s="68"/>
      <c r="DPA81" s="68"/>
      <c r="DPB81" s="68"/>
      <c r="DPC81" s="68"/>
      <c r="DPD81" s="68"/>
      <c r="DPE81" s="68"/>
      <c r="DPF81" s="68"/>
      <c r="DPG81" s="68"/>
      <c r="DPH81" s="68"/>
      <c r="DPI81" s="68"/>
      <c r="DPJ81" s="68"/>
      <c r="DPK81" s="68"/>
      <c r="DPL81" s="68"/>
      <c r="DPM81" s="68"/>
      <c r="DPN81" s="68"/>
      <c r="DPO81" s="68"/>
      <c r="DPP81" s="68"/>
      <c r="DPQ81" s="68"/>
      <c r="DPR81" s="68"/>
      <c r="DPS81" s="68"/>
      <c r="DPT81" s="68"/>
      <c r="DPU81" s="68"/>
      <c r="DPV81" s="68"/>
      <c r="DPW81" s="68"/>
      <c r="DPX81" s="68"/>
      <c r="DPY81" s="68"/>
      <c r="DPZ81" s="68"/>
      <c r="DQA81" s="68"/>
      <c r="DQB81" s="68"/>
      <c r="DQC81" s="68"/>
      <c r="DQD81" s="68"/>
      <c r="DQE81" s="68"/>
      <c r="DQF81" s="68"/>
      <c r="DQG81" s="68"/>
      <c r="DQH81" s="68"/>
      <c r="DQI81" s="68"/>
      <c r="DQJ81" s="68"/>
      <c r="DQK81" s="68"/>
      <c r="DQL81" s="68"/>
      <c r="DQM81" s="68"/>
      <c r="DQN81" s="68"/>
      <c r="DQO81" s="68"/>
      <c r="DQP81" s="68"/>
      <c r="DQQ81" s="68"/>
      <c r="DQR81" s="68"/>
      <c r="DQS81" s="68"/>
      <c r="DQT81" s="68"/>
      <c r="DQU81" s="68"/>
      <c r="DQV81" s="68"/>
      <c r="DQW81" s="68"/>
      <c r="DQX81" s="68"/>
      <c r="DQY81" s="68"/>
      <c r="DQZ81" s="68"/>
      <c r="DRA81" s="68"/>
      <c r="DRB81" s="68"/>
      <c r="DRC81" s="68"/>
      <c r="DRD81" s="68"/>
      <c r="DRE81" s="68"/>
      <c r="DRF81" s="68"/>
      <c r="DRG81" s="68"/>
      <c r="DRH81" s="68"/>
      <c r="DRI81" s="68"/>
      <c r="DRJ81" s="68"/>
      <c r="DRK81" s="68"/>
      <c r="DRL81" s="68"/>
      <c r="DRM81" s="68"/>
      <c r="DRN81" s="68"/>
      <c r="DRO81" s="68"/>
      <c r="DRP81" s="68"/>
      <c r="DRQ81" s="68"/>
      <c r="DRR81" s="68"/>
      <c r="DRS81" s="68"/>
      <c r="DRT81" s="68"/>
      <c r="DRU81" s="68"/>
      <c r="DRV81" s="68"/>
      <c r="DRW81" s="68"/>
      <c r="DRX81" s="68"/>
      <c r="DRY81" s="68"/>
      <c r="DRZ81" s="68"/>
      <c r="DSA81" s="68"/>
      <c r="DSB81" s="68"/>
      <c r="DSC81" s="68"/>
      <c r="DSD81" s="68"/>
      <c r="DSE81" s="68"/>
      <c r="DSF81" s="68"/>
      <c r="DSG81" s="68"/>
      <c r="DSH81" s="68"/>
      <c r="DSI81" s="68"/>
      <c r="DSJ81" s="68"/>
      <c r="DSK81" s="68"/>
      <c r="DSL81" s="68"/>
      <c r="DSM81" s="68"/>
      <c r="DSN81" s="68"/>
      <c r="DSO81" s="68"/>
      <c r="DSP81" s="68"/>
      <c r="DSQ81" s="68"/>
      <c r="DSR81" s="68"/>
      <c r="DSS81" s="68"/>
      <c r="DST81" s="68"/>
      <c r="DSU81" s="68"/>
      <c r="DSV81" s="68"/>
      <c r="DSW81" s="68"/>
      <c r="DSX81" s="68"/>
      <c r="DSY81" s="68"/>
      <c r="DSZ81" s="68"/>
      <c r="DTA81" s="68"/>
      <c r="DTB81" s="68"/>
      <c r="DTC81" s="68"/>
      <c r="DTD81" s="68"/>
      <c r="DTE81" s="68"/>
      <c r="DTF81" s="68"/>
      <c r="DTG81" s="68"/>
      <c r="DTH81" s="68"/>
      <c r="DTI81" s="68"/>
      <c r="DTJ81" s="68"/>
      <c r="DTK81" s="68"/>
      <c r="DTL81" s="68"/>
      <c r="DTM81" s="68"/>
      <c r="DTN81" s="68"/>
      <c r="DTO81" s="68"/>
      <c r="DTP81" s="68"/>
      <c r="DTQ81" s="68"/>
      <c r="DTR81" s="68"/>
      <c r="DTS81" s="68"/>
      <c r="DTT81" s="68"/>
      <c r="DTU81" s="68"/>
      <c r="DTV81" s="68"/>
      <c r="DTW81" s="68"/>
      <c r="DTX81" s="68"/>
      <c r="DTY81" s="68"/>
      <c r="DTZ81" s="68"/>
      <c r="DUA81" s="68"/>
      <c r="DUB81" s="68"/>
      <c r="DUC81" s="68"/>
      <c r="DUD81" s="68"/>
      <c r="DUE81" s="68"/>
      <c r="DUF81" s="68"/>
      <c r="DUG81" s="68"/>
      <c r="DUH81" s="68"/>
      <c r="DUI81" s="68"/>
      <c r="DUJ81" s="68"/>
      <c r="DUK81" s="68"/>
      <c r="DUL81" s="68"/>
      <c r="DUM81" s="68"/>
      <c r="DUN81" s="68"/>
      <c r="DUO81" s="68"/>
      <c r="DUP81" s="68"/>
      <c r="DUQ81" s="68"/>
      <c r="DUR81" s="68"/>
      <c r="DUS81" s="68"/>
      <c r="DUT81" s="68"/>
      <c r="DUU81" s="68"/>
      <c r="DUV81" s="68"/>
      <c r="DUW81" s="68"/>
      <c r="DUX81" s="68"/>
      <c r="DUY81" s="68"/>
      <c r="DUZ81" s="68"/>
      <c r="DVA81" s="68"/>
      <c r="DVB81" s="68"/>
      <c r="DVC81" s="68"/>
      <c r="DVD81" s="68"/>
      <c r="DVE81" s="68"/>
      <c r="DVF81" s="68"/>
      <c r="DVG81" s="68"/>
      <c r="DVH81" s="68"/>
      <c r="DVI81" s="68"/>
      <c r="DVJ81" s="68"/>
      <c r="DVK81" s="68"/>
      <c r="DVL81" s="68"/>
      <c r="DVM81" s="68"/>
      <c r="DVN81" s="68"/>
      <c r="DVO81" s="68"/>
      <c r="DVP81" s="68"/>
      <c r="DVQ81" s="68"/>
      <c r="DVR81" s="68"/>
      <c r="DVS81" s="68"/>
      <c r="DVT81" s="68"/>
      <c r="DVU81" s="68"/>
      <c r="DVV81" s="68"/>
      <c r="DVW81" s="68"/>
      <c r="DVX81" s="68"/>
      <c r="DVY81" s="68"/>
      <c r="DVZ81" s="68"/>
      <c r="DWA81" s="68"/>
      <c r="DWB81" s="68"/>
      <c r="DWC81" s="68"/>
      <c r="DWD81" s="68"/>
      <c r="DWE81" s="68"/>
      <c r="DWF81" s="68"/>
      <c r="DWG81" s="68"/>
      <c r="DWH81" s="68"/>
      <c r="DWI81" s="68"/>
      <c r="DWJ81" s="68"/>
      <c r="DWK81" s="68"/>
      <c r="DWL81" s="68"/>
      <c r="DWM81" s="68"/>
      <c r="DWN81" s="68"/>
      <c r="DWO81" s="68"/>
      <c r="DWP81" s="68"/>
      <c r="DWQ81" s="68"/>
      <c r="DWR81" s="68"/>
      <c r="DWS81" s="68"/>
      <c r="DWT81" s="68"/>
      <c r="DWU81" s="68"/>
      <c r="DWV81" s="68"/>
      <c r="DWW81" s="68"/>
      <c r="DWX81" s="68"/>
      <c r="DWY81" s="68"/>
      <c r="DWZ81" s="68"/>
      <c r="DXA81" s="68"/>
      <c r="DXB81" s="68"/>
      <c r="DXC81" s="68"/>
      <c r="DXD81" s="68"/>
      <c r="DXE81" s="68"/>
      <c r="DXF81" s="68"/>
      <c r="DXG81" s="68"/>
      <c r="DXH81" s="68"/>
      <c r="DXI81" s="68"/>
      <c r="DXJ81" s="68"/>
      <c r="DXK81" s="68"/>
      <c r="DXL81" s="68"/>
      <c r="DXM81" s="68"/>
      <c r="DXN81" s="68"/>
      <c r="DXO81" s="68"/>
      <c r="DXP81" s="68"/>
      <c r="DXQ81" s="68"/>
      <c r="DXR81" s="68"/>
      <c r="DXS81" s="68"/>
      <c r="DXT81" s="68"/>
      <c r="DXU81" s="68"/>
      <c r="DXV81" s="68"/>
      <c r="DXW81" s="68"/>
      <c r="DXX81" s="68"/>
      <c r="DXY81" s="68"/>
      <c r="DXZ81" s="68"/>
      <c r="DYA81" s="68"/>
      <c r="DYB81" s="68"/>
      <c r="DYC81" s="68"/>
      <c r="DYD81" s="68"/>
      <c r="DYE81" s="68"/>
      <c r="DYF81" s="68"/>
      <c r="DYG81" s="68"/>
      <c r="DYH81" s="68"/>
      <c r="DYI81" s="68"/>
      <c r="DYJ81" s="68"/>
      <c r="DYK81" s="68"/>
      <c r="DYL81" s="68"/>
      <c r="DYM81" s="68"/>
      <c r="DYN81" s="68"/>
      <c r="DYO81" s="68"/>
      <c r="DYP81" s="68"/>
      <c r="DYQ81" s="68"/>
      <c r="DYR81" s="68"/>
      <c r="DYS81" s="68"/>
      <c r="DYT81" s="68"/>
      <c r="DYU81" s="68"/>
      <c r="DYV81" s="68"/>
      <c r="DYW81" s="68"/>
      <c r="DYX81" s="68"/>
      <c r="DYY81" s="68"/>
      <c r="DYZ81" s="68"/>
      <c r="DZA81" s="68"/>
      <c r="DZB81" s="68"/>
      <c r="DZC81" s="68"/>
      <c r="DZD81" s="68"/>
      <c r="DZE81" s="68"/>
      <c r="DZF81" s="68"/>
      <c r="DZG81" s="68"/>
      <c r="DZH81" s="68"/>
      <c r="DZI81" s="68"/>
      <c r="DZJ81" s="68"/>
      <c r="DZK81" s="68"/>
      <c r="DZL81" s="68"/>
      <c r="DZM81" s="68"/>
      <c r="DZN81" s="68"/>
      <c r="DZO81" s="68"/>
      <c r="DZP81" s="68"/>
      <c r="DZQ81" s="68"/>
      <c r="DZR81" s="68"/>
      <c r="DZS81" s="68"/>
      <c r="DZT81" s="68"/>
      <c r="DZU81" s="68"/>
      <c r="DZV81" s="68"/>
      <c r="DZW81" s="68"/>
      <c r="DZX81" s="68"/>
      <c r="DZY81" s="68"/>
      <c r="DZZ81" s="68"/>
      <c r="EAA81" s="68"/>
      <c r="EAB81" s="68"/>
      <c r="EAC81" s="68"/>
      <c r="EAD81" s="68"/>
      <c r="EAE81" s="68"/>
      <c r="EAF81" s="68"/>
      <c r="EAG81" s="68"/>
      <c r="EAH81" s="68"/>
      <c r="EAI81" s="68"/>
      <c r="EAJ81" s="68"/>
      <c r="EAK81" s="68"/>
      <c r="EAL81" s="68"/>
      <c r="EAM81" s="68"/>
      <c r="EAN81" s="68"/>
      <c r="EAO81" s="68"/>
      <c r="EAP81" s="68"/>
      <c r="EAQ81" s="68"/>
      <c r="EAR81" s="68"/>
      <c r="EAS81" s="68"/>
      <c r="EAT81" s="68"/>
      <c r="EAU81" s="68"/>
      <c r="EAV81" s="68"/>
      <c r="EAW81" s="68"/>
      <c r="EAX81" s="68"/>
      <c r="EAY81" s="68"/>
      <c r="EAZ81" s="68"/>
      <c r="EBA81" s="68"/>
      <c r="EBB81" s="68"/>
      <c r="EBC81" s="68"/>
      <c r="EBD81" s="68"/>
      <c r="EBE81" s="68"/>
      <c r="EBF81" s="68"/>
      <c r="EBG81" s="68"/>
      <c r="EBH81" s="68"/>
      <c r="EBI81" s="68"/>
      <c r="EBJ81" s="68"/>
      <c r="EBK81" s="68"/>
      <c r="EBL81" s="68"/>
      <c r="EBM81" s="68"/>
      <c r="EBN81" s="68"/>
      <c r="EBO81" s="68"/>
      <c r="EBP81" s="68"/>
      <c r="EBQ81" s="68"/>
      <c r="EBR81" s="68"/>
      <c r="EBS81" s="68"/>
      <c r="EBT81" s="68"/>
      <c r="EBU81" s="68"/>
      <c r="EBV81" s="68"/>
      <c r="EBW81" s="68"/>
      <c r="EBX81" s="68"/>
      <c r="EBY81" s="68"/>
      <c r="EBZ81" s="68"/>
      <c r="ECA81" s="68"/>
      <c r="ECB81" s="68"/>
      <c r="ECC81" s="68"/>
      <c r="ECD81" s="68"/>
      <c r="ECE81" s="68"/>
      <c r="ECF81" s="68"/>
      <c r="ECG81" s="68"/>
      <c r="ECH81" s="68"/>
      <c r="ECI81" s="68"/>
      <c r="ECJ81" s="68"/>
      <c r="ECK81" s="68"/>
      <c r="ECL81" s="68"/>
      <c r="ECM81" s="68"/>
      <c r="ECN81" s="68"/>
      <c r="ECO81" s="68"/>
      <c r="ECP81" s="68"/>
      <c r="ECQ81" s="68"/>
      <c r="ECR81" s="68"/>
      <c r="ECS81" s="68"/>
      <c r="ECT81" s="68"/>
      <c r="ECU81" s="68"/>
      <c r="ECV81" s="68"/>
      <c r="ECW81" s="68"/>
      <c r="ECX81" s="68"/>
      <c r="ECY81" s="68"/>
      <c r="ECZ81" s="68"/>
      <c r="EDA81" s="68"/>
      <c r="EDB81" s="68"/>
      <c r="EDC81" s="68"/>
      <c r="EDD81" s="68"/>
      <c r="EDE81" s="68"/>
      <c r="EDF81" s="68"/>
      <c r="EDG81" s="68"/>
      <c r="EDH81" s="68"/>
      <c r="EDI81" s="68"/>
      <c r="EDJ81" s="68"/>
      <c r="EDK81" s="68"/>
      <c r="EDL81" s="68"/>
      <c r="EDM81" s="68"/>
      <c r="EDN81" s="68"/>
      <c r="EDO81" s="68"/>
      <c r="EDP81" s="68"/>
      <c r="EDQ81" s="68"/>
      <c r="EDR81" s="68"/>
      <c r="EDS81" s="68"/>
      <c r="EDT81" s="68"/>
      <c r="EDU81" s="68"/>
      <c r="EDV81" s="68"/>
      <c r="EDW81" s="68"/>
      <c r="EDX81" s="68"/>
      <c r="EDY81" s="68"/>
      <c r="EDZ81" s="68"/>
      <c r="EEA81" s="68"/>
      <c r="EEB81" s="68"/>
      <c r="EEC81" s="68"/>
      <c r="EED81" s="68"/>
      <c r="EEE81" s="68"/>
      <c r="EEF81" s="68"/>
      <c r="EEG81" s="68"/>
      <c r="EEH81" s="68"/>
      <c r="EEI81" s="68"/>
      <c r="EEJ81" s="68"/>
      <c r="EEK81" s="68"/>
      <c r="EEL81" s="68"/>
      <c r="EEM81" s="68"/>
      <c r="EEN81" s="68"/>
      <c r="EEO81" s="68"/>
      <c r="EEP81" s="68"/>
      <c r="EEQ81" s="68"/>
      <c r="EER81" s="68"/>
      <c r="EES81" s="68"/>
      <c r="EET81" s="68"/>
      <c r="EEU81" s="68"/>
      <c r="EEV81" s="68"/>
      <c r="EEW81" s="68"/>
      <c r="EEX81" s="68"/>
      <c r="EEY81" s="68"/>
      <c r="EEZ81" s="68"/>
      <c r="EFA81" s="68"/>
      <c r="EFB81" s="68"/>
      <c r="EFC81" s="68"/>
      <c r="EFD81" s="68"/>
      <c r="EFE81" s="68"/>
      <c r="EFF81" s="68"/>
      <c r="EFG81" s="68"/>
      <c r="EFH81" s="68"/>
      <c r="EFI81" s="68"/>
      <c r="EFJ81" s="68"/>
      <c r="EFK81" s="68"/>
      <c r="EFL81" s="68"/>
      <c r="EFM81" s="68"/>
      <c r="EFN81" s="68"/>
      <c r="EFO81" s="68"/>
      <c r="EFP81" s="68"/>
      <c r="EFQ81" s="68"/>
      <c r="EFR81" s="68"/>
      <c r="EFS81" s="68"/>
      <c r="EFT81" s="68"/>
      <c r="EFU81" s="68"/>
      <c r="EFV81" s="68"/>
      <c r="EFW81" s="68"/>
      <c r="EFX81" s="68"/>
      <c r="EFY81" s="68"/>
      <c r="EFZ81" s="68"/>
      <c r="EGA81" s="68"/>
      <c r="EGB81" s="68"/>
      <c r="EGC81" s="68"/>
      <c r="EGD81" s="68"/>
      <c r="EGE81" s="68"/>
      <c r="EGF81" s="68"/>
      <c r="EGG81" s="68"/>
      <c r="EGH81" s="68"/>
      <c r="EGI81" s="68"/>
      <c r="EGJ81" s="68"/>
      <c r="EGK81" s="68"/>
      <c r="EGL81" s="68"/>
      <c r="EGM81" s="68"/>
      <c r="EGN81" s="68"/>
      <c r="EGO81" s="68"/>
      <c r="EGP81" s="68"/>
      <c r="EGQ81" s="68"/>
      <c r="EGR81" s="68"/>
      <c r="EGS81" s="68"/>
      <c r="EGT81" s="68"/>
      <c r="EGU81" s="68"/>
      <c r="EGV81" s="68"/>
      <c r="EGW81" s="68"/>
      <c r="EGX81" s="68"/>
      <c r="EGY81" s="68"/>
      <c r="EGZ81" s="68"/>
      <c r="EHA81" s="68"/>
      <c r="EHB81" s="68"/>
      <c r="EHC81" s="68"/>
      <c r="EHD81" s="68"/>
      <c r="EHE81" s="68"/>
      <c r="EHF81" s="68"/>
      <c r="EHG81" s="68"/>
      <c r="EHH81" s="68"/>
      <c r="EHI81" s="68"/>
      <c r="EHJ81" s="68"/>
      <c r="EHK81" s="68"/>
      <c r="EHL81" s="68"/>
      <c r="EHM81" s="68"/>
      <c r="EHN81" s="68"/>
      <c r="EHO81" s="68"/>
      <c r="EHP81" s="68"/>
      <c r="EHQ81" s="68"/>
      <c r="EHR81" s="68"/>
      <c r="EHS81" s="68"/>
      <c r="EHT81" s="68"/>
      <c r="EHU81" s="68"/>
      <c r="EHV81" s="68"/>
      <c r="EHW81" s="68"/>
      <c r="EHX81" s="68"/>
      <c r="EHY81" s="68"/>
      <c r="EHZ81" s="68"/>
      <c r="EIA81" s="68"/>
      <c r="EIB81" s="68"/>
      <c r="EIC81" s="68"/>
      <c r="EID81" s="68"/>
      <c r="EIE81" s="68"/>
      <c r="EIF81" s="68"/>
      <c r="EIG81" s="68"/>
      <c r="EIH81" s="68"/>
      <c r="EII81" s="68"/>
      <c r="EIJ81" s="68"/>
      <c r="EIK81" s="68"/>
      <c r="EIL81" s="68"/>
      <c r="EIM81" s="68"/>
      <c r="EIN81" s="68"/>
      <c r="EIO81" s="68"/>
      <c r="EIP81" s="68"/>
      <c r="EIQ81" s="68"/>
      <c r="EIR81" s="68"/>
      <c r="EIS81" s="68"/>
      <c r="EIT81" s="68"/>
      <c r="EIU81" s="68"/>
      <c r="EIV81" s="68"/>
      <c r="EIW81" s="68"/>
      <c r="EIX81" s="68"/>
      <c r="EIY81" s="68"/>
      <c r="EIZ81" s="68"/>
      <c r="EJA81" s="68"/>
      <c r="EJB81" s="68"/>
      <c r="EJC81" s="68"/>
      <c r="EJD81" s="68"/>
      <c r="EJE81" s="68"/>
      <c r="EJF81" s="68"/>
      <c r="EJG81" s="68"/>
      <c r="EJH81" s="68"/>
      <c r="EJI81" s="68"/>
      <c r="EJJ81" s="68"/>
      <c r="EJK81" s="68"/>
      <c r="EJL81" s="68"/>
      <c r="EJM81" s="68"/>
      <c r="EJN81" s="68"/>
      <c r="EJO81" s="68"/>
      <c r="EJP81" s="68"/>
      <c r="EJQ81" s="68"/>
      <c r="EJR81" s="68"/>
      <c r="EJS81" s="68"/>
      <c r="EJT81" s="68"/>
      <c r="EJU81" s="68"/>
      <c r="EJV81" s="68"/>
      <c r="EJW81" s="68"/>
      <c r="EJX81" s="68"/>
      <c r="EJY81" s="68"/>
      <c r="EJZ81" s="68"/>
      <c r="EKA81" s="68"/>
      <c r="EKB81" s="68"/>
      <c r="EKC81" s="68"/>
      <c r="EKD81" s="68"/>
      <c r="EKE81" s="68"/>
      <c r="EKF81" s="68"/>
      <c r="EKG81" s="68"/>
      <c r="EKH81" s="68"/>
      <c r="EKI81" s="68"/>
      <c r="EKJ81" s="68"/>
      <c r="EKK81" s="68"/>
      <c r="EKL81" s="68"/>
      <c r="EKM81" s="68"/>
      <c r="EKN81" s="68"/>
      <c r="EKO81" s="68"/>
      <c r="EKP81" s="68"/>
      <c r="EKQ81" s="68"/>
      <c r="EKR81" s="68"/>
      <c r="EKS81" s="68"/>
      <c r="EKT81" s="68"/>
      <c r="EKU81" s="68"/>
      <c r="EKV81" s="68"/>
      <c r="EKW81" s="68"/>
      <c r="EKX81" s="68"/>
      <c r="EKY81" s="68"/>
      <c r="EKZ81" s="68"/>
      <c r="ELA81" s="68"/>
      <c r="ELB81" s="68"/>
      <c r="ELC81" s="68"/>
      <c r="ELD81" s="68"/>
      <c r="ELE81" s="68"/>
      <c r="ELF81" s="68"/>
      <c r="ELG81" s="68"/>
      <c r="ELH81" s="68"/>
      <c r="ELI81" s="68"/>
      <c r="ELJ81" s="68"/>
      <c r="ELK81" s="68"/>
      <c r="ELL81" s="68"/>
      <c r="ELM81" s="68"/>
      <c r="ELN81" s="68"/>
      <c r="ELO81" s="68"/>
      <c r="ELP81" s="68"/>
      <c r="ELQ81" s="68"/>
      <c r="ELR81" s="68"/>
      <c r="ELS81" s="68"/>
      <c r="ELT81" s="68"/>
      <c r="ELU81" s="68"/>
      <c r="ELV81" s="68"/>
      <c r="ELW81" s="68"/>
      <c r="ELX81" s="68"/>
      <c r="ELY81" s="68"/>
      <c r="ELZ81" s="68"/>
      <c r="EMA81" s="68"/>
      <c r="EMB81" s="68"/>
      <c r="EMC81" s="68"/>
      <c r="EMD81" s="68"/>
      <c r="EME81" s="68"/>
      <c r="EMF81" s="68"/>
      <c r="EMG81" s="68"/>
      <c r="EMH81" s="68"/>
      <c r="EMI81" s="68"/>
      <c r="EMJ81" s="68"/>
      <c r="EMK81" s="68"/>
      <c r="EML81" s="68"/>
      <c r="EMM81" s="68"/>
      <c r="EMN81" s="68"/>
      <c r="EMO81" s="68"/>
      <c r="EMP81" s="68"/>
      <c r="EMQ81" s="68"/>
      <c r="EMR81" s="68"/>
      <c r="EMS81" s="68"/>
      <c r="EMT81" s="68"/>
      <c r="EMU81" s="68"/>
      <c r="EMV81" s="68"/>
      <c r="EMW81" s="68"/>
      <c r="EMX81" s="68"/>
      <c r="EMY81" s="68"/>
      <c r="EMZ81" s="68"/>
      <c r="ENA81" s="68"/>
      <c r="ENB81" s="68"/>
      <c r="ENC81" s="68"/>
      <c r="END81" s="68"/>
      <c r="ENE81" s="68"/>
      <c r="ENF81" s="68"/>
      <c r="ENG81" s="68"/>
      <c r="ENH81" s="68"/>
      <c r="ENI81" s="68"/>
      <c r="ENJ81" s="68"/>
      <c r="ENK81" s="68"/>
      <c r="ENL81" s="68"/>
      <c r="ENM81" s="68"/>
      <c r="ENN81" s="68"/>
      <c r="ENO81" s="68"/>
      <c r="ENP81" s="68"/>
      <c r="ENQ81" s="68"/>
      <c r="ENR81" s="68"/>
      <c r="ENS81" s="68"/>
      <c r="ENT81" s="68"/>
      <c r="ENU81" s="68"/>
      <c r="ENV81" s="68"/>
      <c r="ENW81" s="68"/>
      <c r="ENX81" s="68"/>
      <c r="ENY81" s="68"/>
      <c r="ENZ81" s="68"/>
      <c r="EOA81" s="68"/>
      <c r="EOB81" s="68"/>
      <c r="EOC81" s="68"/>
      <c r="EOD81" s="68"/>
      <c r="EOE81" s="68"/>
      <c r="EOF81" s="68"/>
      <c r="EOG81" s="68"/>
      <c r="EOH81" s="68"/>
      <c r="EOI81" s="68"/>
      <c r="EOJ81" s="68"/>
      <c r="EOK81" s="68"/>
      <c r="EOL81" s="68"/>
      <c r="EOM81" s="68"/>
      <c r="EON81" s="68"/>
      <c r="EOO81" s="68"/>
      <c r="EOP81" s="68"/>
      <c r="EOQ81" s="68"/>
      <c r="EOR81" s="68"/>
      <c r="EOS81" s="68"/>
      <c r="EOT81" s="68"/>
      <c r="EOU81" s="68"/>
      <c r="EOV81" s="68"/>
      <c r="EOW81" s="68"/>
      <c r="EOX81" s="68"/>
      <c r="EOY81" s="68"/>
      <c r="EOZ81" s="68"/>
      <c r="EPA81" s="68"/>
      <c r="EPB81" s="68"/>
      <c r="EPC81" s="68"/>
      <c r="EPD81" s="68"/>
      <c r="EPE81" s="68"/>
      <c r="EPF81" s="68"/>
      <c r="EPG81" s="68"/>
      <c r="EPH81" s="68"/>
      <c r="EPI81" s="68"/>
      <c r="EPJ81" s="68"/>
      <c r="EPK81" s="68"/>
      <c r="EPL81" s="68"/>
      <c r="EPM81" s="68"/>
      <c r="EPN81" s="68"/>
      <c r="EPO81" s="68"/>
      <c r="EPP81" s="68"/>
      <c r="EPQ81" s="68"/>
      <c r="EPR81" s="68"/>
      <c r="EPS81" s="68"/>
      <c r="EPT81" s="68"/>
      <c r="EPU81" s="68"/>
      <c r="EPV81" s="68"/>
      <c r="EPW81" s="68"/>
      <c r="EPX81" s="68"/>
      <c r="EPY81" s="68"/>
      <c r="EPZ81" s="68"/>
      <c r="EQA81" s="68"/>
      <c r="EQB81" s="68"/>
      <c r="EQC81" s="68"/>
      <c r="EQD81" s="68"/>
      <c r="EQE81" s="68"/>
      <c r="EQF81" s="68"/>
      <c r="EQG81" s="68"/>
      <c r="EQH81" s="68"/>
      <c r="EQI81" s="68"/>
      <c r="EQJ81" s="68"/>
      <c r="EQK81" s="68"/>
      <c r="EQL81" s="68"/>
      <c r="EQM81" s="68"/>
      <c r="EQN81" s="68"/>
      <c r="EQO81" s="68"/>
      <c r="EQP81" s="68"/>
      <c r="EQQ81" s="68"/>
      <c r="EQR81" s="68"/>
      <c r="EQS81" s="68"/>
      <c r="EQT81" s="68"/>
      <c r="EQU81" s="68"/>
      <c r="EQV81" s="68"/>
      <c r="EQW81" s="68"/>
      <c r="EQX81" s="68"/>
      <c r="EQY81" s="68"/>
      <c r="EQZ81" s="68"/>
      <c r="ERA81" s="68"/>
      <c r="ERB81" s="68"/>
      <c r="ERC81" s="68"/>
      <c r="ERD81" s="68"/>
      <c r="ERE81" s="68"/>
      <c r="ERF81" s="68"/>
      <c r="ERG81" s="68"/>
      <c r="ERH81" s="68"/>
      <c r="ERI81" s="68"/>
      <c r="ERJ81" s="68"/>
      <c r="ERK81" s="68"/>
      <c r="ERL81" s="68"/>
      <c r="ERM81" s="68"/>
      <c r="ERN81" s="68"/>
      <c r="ERO81" s="68"/>
      <c r="ERP81" s="68"/>
      <c r="ERQ81" s="68"/>
      <c r="ERR81" s="68"/>
      <c r="ERS81" s="68"/>
      <c r="ERT81" s="68"/>
      <c r="ERU81" s="68"/>
      <c r="ERV81" s="68"/>
      <c r="ERW81" s="68"/>
      <c r="ERX81" s="68"/>
      <c r="ERY81" s="68"/>
      <c r="ERZ81" s="68"/>
      <c r="ESA81" s="68"/>
      <c r="ESB81" s="68"/>
      <c r="ESC81" s="68"/>
      <c r="ESD81" s="68"/>
      <c r="ESE81" s="68"/>
      <c r="ESF81" s="68"/>
      <c r="ESG81" s="68"/>
      <c r="ESH81" s="68"/>
      <c r="ESI81" s="68"/>
      <c r="ESJ81" s="68"/>
      <c r="ESK81" s="68"/>
      <c r="ESL81" s="68"/>
      <c r="ESM81" s="68"/>
      <c r="ESN81" s="68"/>
      <c r="ESO81" s="68"/>
      <c r="ESP81" s="68"/>
      <c r="ESQ81" s="68"/>
      <c r="ESR81" s="68"/>
      <c r="ESS81" s="68"/>
      <c r="EST81" s="68"/>
      <c r="ESU81" s="68"/>
      <c r="ESV81" s="68"/>
      <c r="ESW81" s="68"/>
      <c r="ESX81" s="68"/>
      <c r="ESY81" s="68"/>
      <c r="ESZ81" s="68"/>
      <c r="ETA81" s="68"/>
      <c r="ETB81" s="68"/>
      <c r="ETC81" s="68"/>
      <c r="ETD81" s="68"/>
      <c r="ETE81" s="68"/>
      <c r="ETF81" s="68"/>
      <c r="ETG81" s="68"/>
      <c r="ETH81" s="68"/>
      <c r="ETI81" s="68"/>
      <c r="ETJ81" s="68"/>
      <c r="ETK81" s="68"/>
      <c r="ETL81" s="68"/>
      <c r="ETM81" s="68"/>
      <c r="ETN81" s="68"/>
      <c r="ETO81" s="68"/>
      <c r="ETP81" s="68"/>
      <c r="ETQ81" s="68"/>
      <c r="ETR81" s="68"/>
      <c r="ETS81" s="68"/>
      <c r="ETT81" s="68"/>
      <c r="ETU81" s="68"/>
      <c r="ETV81" s="68"/>
      <c r="ETW81" s="68"/>
      <c r="ETX81" s="68"/>
      <c r="ETY81" s="68"/>
      <c r="ETZ81" s="68"/>
      <c r="EUA81" s="68"/>
      <c r="EUB81" s="68"/>
      <c r="EUC81" s="68"/>
      <c r="EUD81" s="68"/>
      <c r="EUE81" s="68"/>
      <c r="EUF81" s="68"/>
      <c r="EUG81" s="68"/>
      <c r="EUH81" s="68"/>
      <c r="EUI81" s="68"/>
      <c r="EUJ81" s="68"/>
      <c r="EUK81" s="68"/>
      <c r="EUL81" s="68"/>
      <c r="EUM81" s="68"/>
      <c r="EUN81" s="68"/>
      <c r="EUO81" s="68"/>
      <c r="EUP81" s="68"/>
      <c r="EUQ81" s="68"/>
      <c r="EUR81" s="68"/>
      <c r="EUS81" s="68"/>
      <c r="EUT81" s="68"/>
      <c r="EUU81" s="68"/>
      <c r="EUV81" s="68"/>
      <c r="EUW81" s="68"/>
      <c r="EUX81" s="68"/>
      <c r="EUY81" s="68"/>
      <c r="EUZ81" s="68"/>
      <c r="EVA81" s="68"/>
      <c r="EVB81" s="68"/>
      <c r="EVC81" s="68"/>
      <c r="EVD81" s="68"/>
      <c r="EVE81" s="68"/>
      <c r="EVF81" s="68"/>
      <c r="EVG81" s="68"/>
      <c r="EVH81" s="68"/>
      <c r="EVI81" s="68"/>
      <c r="EVJ81" s="68"/>
      <c r="EVK81" s="68"/>
      <c r="EVL81" s="68"/>
      <c r="EVM81" s="68"/>
      <c r="EVN81" s="68"/>
      <c r="EVO81" s="68"/>
      <c r="EVP81" s="68"/>
      <c r="EVQ81" s="68"/>
      <c r="EVR81" s="68"/>
      <c r="EVS81" s="68"/>
      <c r="EVT81" s="68"/>
      <c r="EVU81" s="68"/>
      <c r="EVV81" s="68"/>
      <c r="EVW81" s="68"/>
      <c r="EVX81" s="68"/>
      <c r="EVY81" s="68"/>
      <c r="EVZ81" s="68"/>
      <c r="EWA81" s="68"/>
      <c r="EWB81" s="68"/>
      <c r="EWC81" s="68"/>
      <c r="EWD81" s="68"/>
      <c r="EWE81" s="68"/>
      <c r="EWF81" s="68"/>
      <c r="EWG81" s="68"/>
      <c r="EWH81" s="68"/>
      <c r="EWI81" s="68"/>
      <c r="EWJ81" s="68"/>
      <c r="EWK81" s="68"/>
      <c r="EWL81" s="68"/>
      <c r="EWM81" s="68"/>
      <c r="EWN81" s="68"/>
      <c r="EWO81" s="68"/>
      <c r="EWP81" s="68"/>
      <c r="EWQ81" s="68"/>
      <c r="EWR81" s="68"/>
      <c r="EWS81" s="68"/>
      <c r="EWT81" s="68"/>
      <c r="EWU81" s="68"/>
      <c r="EWV81" s="68"/>
      <c r="EWW81" s="68"/>
      <c r="EWX81" s="68"/>
      <c r="EWY81" s="68"/>
      <c r="EWZ81" s="68"/>
      <c r="EXA81" s="68"/>
      <c r="EXB81" s="68"/>
      <c r="EXC81" s="68"/>
      <c r="EXD81" s="68"/>
      <c r="EXE81" s="68"/>
      <c r="EXF81" s="68"/>
      <c r="EXG81" s="68"/>
      <c r="EXH81" s="68"/>
      <c r="EXI81" s="68"/>
      <c r="EXJ81" s="68"/>
      <c r="EXK81" s="68"/>
      <c r="EXL81" s="68"/>
      <c r="EXM81" s="68"/>
      <c r="EXN81" s="68"/>
      <c r="EXO81" s="68"/>
      <c r="EXP81" s="68"/>
      <c r="EXQ81" s="68"/>
      <c r="EXR81" s="68"/>
      <c r="EXS81" s="68"/>
      <c r="EXT81" s="68"/>
      <c r="EXU81" s="68"/>
      <c r="EXV81" s="68"/>
      <c r="EXW81" s="68"/>
      <c r="EXX81" s="68"/>
      <c r="EXY81" s="68"/>
      <c r="EXZ81" s="68"/>
      <c r="EYA81" s="68"/>
      <c r="EYB81" s="68"/>
      <c r="EYC81" s="68"/>
      <c r="EYD81" s="68"/>
      <c r="EYE81" s="68"/>
      <c r="EYF81" s="68"/>
      <c r="EYG81" s="68"/>
      <c r="EYH81" s="68"/>
      <c r="EYI81" s="68"/>
      <c r="EYJ81" s="68"/>
      <c r="EYK81" s="68"/>
      <c r="EYL81" s="68"/>
      <c r="EYM81" s="68"/>
      <c r="EYN81" s="68"/>
      <c r="EYO81" s="68"/>
      <c r="EYP81" s="68"/>
      <c r="EYQ81" s="68"/>
      <c r="EYR81" s="68"/>
      <c r="EYS81" s="68"/>
      <c r="EYT81" s="68"/>
      <c r="EYU81" s="68"/>
      <c r="EYV81" s="68"/>
      <c r="EYW81" s="68"/>
      <c r="EYX81" s="68"/>
      <c r="EYY81" s="68"/>
      <c r="EYZ81" s="68"/>
      <c r="EZA81" s="68"/>
      <c r="EZB81" s="68"/>
      <c r="EZC81" s="68"/>
      <c r="EZD81" s="68"/>
      <c r="EZE81" s="68"/>
      <c r="EZF81" s="68"/>
      <c r="EZG81" s="68"/>
      <c r="EZH81" s="68"/>
      <c r="EZI81" s="68"/>
      <c r="EZJ81" s="68"/>
      <c r="EZK81" s="68"/>
      <c r="EZL81" s="68"/>
      <c r="EZM81" s="68"/>
      <c r="EZN81" s="68"/>
      <c r="EZO81" s="68"/>
      <c r="EZP81" s="68"/>
      <c r="EZQ81" s="68"/>
      <c r="EZR81" s="68"/>
      <c r="EZS81" s="68"/>
      <c r="EZT81" s="68"/>
      <c r="EZU81" s="68"/>
      <c r="EZV81" s="68"/>
      <c r="EZW81" s="68"/>
      <c r="EZX81" s="68"/>
      <c r="EZY81" s="68"/>
      <c r="EZZ81" s="68"/>
      <c r="FAA81" s="68"/>
      <c r="FAB81" s="68"/>
      <c r="FAC81" s="68"/>
      <c r="FAD81" s="68"/>
      <c r="FAE81" s="68"/>
      <c r="FAF81" s="68"/>
      <c r="FAG81" s="68"/>
      <c r="FAH81" s="68"/>
      <c r="FAI81" s="68"/>
      <c r="FAJ81" s="68"/>
      <c r="FAK81" s="68"/>
      <c r="FAL81" s="68"/>
      <c r="FAM81" s="68"/>
      <c r="FAN81" s="68"/>
      <c r="FAO81" s="68"/>
      <c r="FAP81" s="68"/>
      <c r="FAQ81" s="68"/>
      <c r="FAR81" s="68"/>
      <c r="FAS81" s="68"/>
      <c r="FAT81" s="68"/>
      <c r="FAU81" s="68"/>
      <c r="FAV81" s="68"/>
      <c r="FAW81" s="68"/>
      <c r="FAX81" s="68"/>
      <c r="FAY81" s="68"/>
      <c r="FAZ81" s="68"/>
      <c r="FBA81" s="68"/>
      <c r="FBB81" s="68"/>
      <c r="FBC81" s="68"/>
      <c r="FBD81" s="68"/>
      <c r="FBE81" s="68"/>
      <c r="FBF81" s="68"/>
      <c r="FBG81" s="68"/>
      <c r="FBH81" s="68"/>
      <c r="FBI81" s="68"/>
      <c r="FBJ81" s="68"/>
      <c r="FBK81" s="68"/>
      <c r="FBL81" s="68"/>
      <c r="FBM81" s="68"/>
      <c r="FBN81" s="68"/>
      <c r="FBO81" s="68"/>
      <c r="FBP81" s="68"/>
      <c r="FBQ81" s="68"/>
      <c r="FBR81" s="68"/>
      <c r="FBS81" s="68"/>
      <c r="FBT81" s="68"/>
      <c r="FBU81" s="68"/>
      <c r="FBV81" s="68"/>
      <c r="FBW81" s="68"/>
      <c r="FBX81" s="68"/>
      <c r="FBY81" s="68"/>
      <c r="FBZ81" s="68"/>
      <c r="FCA81" s="68"/>
      <c r="FCB81" s="68"/>
      <c r="FCC81" s="68"/>
      <c r="FCD81" s="68"/>
      <c r="FCE81" s="68"/>
      <c r="FCF81" s="68"/>
      <c r="FCG81" s="68"/>
      <c r="FCH81" s="68"/>
      <c r="FCI81" s="68"/>
      <c r="FCJ81" s="68"/>
      <c r="FCK81" s="68"/>
      <c r="FCL81" s="68"/>
      <c r="FCM81" s="68"/>
      <c r="FCN81" s="68"/>
      <c r="FCO81" s="68"/>
      <c r="FCP81" s="68"/>
      <c r="FCQ81" s="68"/>
      <c r="FCR81" s="68"/>
      <c r="FCS81" s="68"/>
      <c r="FCT81" s="68"/>
      <c r="FCU81" s="68"/>
      <c r="FCV81" s="68"/>
      <c r="FCW81" s="68"/>
      <c r="FCX81" s="68"/>
      <c r="FCY81" s="68"/>
      <c r="FCZ81" s="68"/>
      <c r="FDA81" s="68"/>
      <c r="FDB81" s="68"/>
      <c r="FDC81" s="68"/>
      <c r="FDD81" s="68"/>
      <c r="FDE81" s="68"/>
      <c r="FDF81" s="68"/>
      <c r="FDG81" s="68"/>
      <c r="FDH81" s="68"/>
      <c r="FDI81" s="68"/>
      <c r="FDJ81" s="68"/>
      <c r="FDK81" s="68"/>
      <c r="FDL81" s="68"/>
      <c r="FDM81" s="68"/>
      <c r="FDN81" s="68"/>
      <c r="FDO81" s="68"/>
      <c r="FDP81" s="68"/>
      <c r="FDQ81" s="68"/>
      <c r="FDR81" s="68"/>
      <c r="FDS81" s="68"/>
      <c r="FDT81" s="68"/>
      <c r="FDU81" s="68"/>
      <c r="FDV81" s="68"/>
      <c r="FDW81" s="68"/>
      <c r="FDX81" s="68"/>
      <c r="FDY81" s="68"/>
      <c r="FDZ81" s="68"/>
      <c r="FEA81" s="68"/>
      <c r="FEB81" s="68"/>
      <c r="FEC81" s="68"/>
      <c r="FED81" s="68"/>
      <c r="FEE81" s="68"/>
      <c r="FEF81" s="68"/>
      <c r="FEG81" s="68"/>
      <c r="FEH81" s="68"/>
      <c r="FEI81" s="68"/>
      <c r="FEJ81" s="68"/>
      <c r="FEK81" s="68"/>
      <c r="FEL81" s="68"/>
      <c r="FEM81" s="68"/>
      <c r="FEN81" s="68"/>
      <c r="FEO81" s="68"/>
      <c r="FEP81" s="68"/>
      <c r="FEQ81" s="68"/>
      <c r="FER81" s="68"/>
      <c r="FES81" s="68"/>
      <c r="FET81" s="68"/>
      <c r="FEU81" s="68"/>
      <c r="FEV81" s="68"/>
      <c r="FEW81" s="68"/>
      <c r="FEX81" s="68"/>
      <c r="FEY81" s="68"/>
      <c r="FEZ81" s="68"/>
      <c r="FFA81" s="68"/>
      <c r="FFB81" s="68"/>
      <c r="FFC81" s="68"/>
      <c r="FFD81" s="68"/>
      <c r="FFE81" s="68"/>
      <c r="FFF81" s="68"/>
      <c r="FFG81" s="68"/>
      <c r="FFH81" s="68"/>
      <c r="FFI81" s="68"/>
      <c r="FFJ81" s="68"/>
      <c r="FFK81" s="68"/>
      <c r="FFL81" s="68"/>
      <c r="FFM81" s="68"/>
      <c r="FFN81" s="68"/>
      <c r="FFO81" s="68"/>
      <c r="FFP81" s="68"/>
      <c r="FFQ81" s="68"/>
      <c r="FFR81" s="68"/>
      <c r="FFS81" s="68"/>
      <c r="FFT81" s="68"/>
      <c r="FFU81" s="68"/>
      <c r="FFV81" s="68"/>
      <c r="FFW81" s="68"/>
      <c r="FFX81" s="68"/>
      <c r="FFY81" s="68"/>
      <c r="FFZ81" s="68"/>
      <c r="FGA81" s="68"/>
      <c r="FGB81" s="68"/>
      <c r="FGC81" s="68"/>
      <c r="FGD81" s="68"/>
      <c r="FGE81" s="68"/>
      <c r="FGF81" s="68"/>
      <c r="FGG81" s="68"/>
      <c r="FGH81" s="68"/>
      <c r="FGI81" s="68"/>
      <c r="FGJ81" s="68"/>
      <c r="FGK81" s="68"/>
      <c r="FGL81" s="68"/>
      <c r="FGM81" s="68"/>
      <c r="FGN81" s="68"/>
      <c r="FGO81" s="68"/>
      <c r="FGP81" s="68"/>
      <c r="FGQ81" s="68"/>
      <c r="FGR81" s="68"/>
      <c r="FGS81" s="68"/>
      <c r="FGT81" s="68"/>
      <c r="FGU81" s="68"/>
      <c r="FGV81" s="68"/>
      <c r="FGW81" s="68"/>
      <c r="FGX81" s="68"/>
      <c r="FGY81" s="68"/>
      <c r="FGZ81" s="68"/>
      <c r="FHA81" s="68"/>
      <c r="FHB81" s="68"/>
      <c r="FHC81" s="68"/>
      <c r="FHD81" s="68"/>
      <c r="FHE81" s="68"/>
      <c r="FHF81" s="68"/>
      <c r="FHG81" s="68"/>
      <c r="FHH81" s="68"/>
      <c r="FHI81" s="68"/>
      <c r="FHJ81" s="68"/>
      <c r="FHK81" s="68"/>
      <c r="FHL81" s="68"/>
      <c r="FHM81" s="68"/>
      <c r="FHN81" s="68"/>
      <c r="FHO81" s="68"/>
      <c r="FHP81" s="68"/>
      <c r="FHQ81" s="68"/>
      <c r="FHR81" s="68"/>
      <c r="FHS81" s="68"/>
      <c r="FHT81" s="68"/>
      <c r="FHU81" s="68"/>
      <c r="FHV81" s="68"/>
      <c r="FHW81" s="68"/>
      <c r="FHX81" s="68"/>
      <c r="FHY81" s="68"/>
      <c r="FHZ81" s="68"/>
      <c r="FIA81" s="68"/>
      <c r="FIB81" s="68"/>
      <c r="FIC81" s="68"/>
      <c r="FID81" s="68"/>
      <c r="FIE81" s="68"/>
      <c r="FIF81" s="68"/>
      <c r="FIG81" s="68"/>
      <c r="FIH81" s="68"/>
      <c r="FII81" s="68"/>
      <c r="FIJ81" s="68"/>
      <c r="FIK81" s="68"/>
      <c r="FIL81" s="68"/>
      <c r="FIM81" s="68"/>
      <c r="FIN81" s="68"/>
      <c r="FIO81" s="68"/>
      <c r="FIP81" s="68"/>
      <c r="FIQ81" s="68"/>
      <c r="FIR81" s="68"/>
      <c r="FIS81" s="68"/>
      <c r="FIT81" s="68"/>
      <c r="FIU81" s="68"/>
      <c r="FIV81" s="68"/>
      <c r="FIW81" s="68"/>
      <c r="FIX81" s="68"/>
      <c r="FIY81" s="68"/>
      <c r="FIZ81" s="68"/>
      <c r="FJA81" s="68"/>
      <c r="FJB81" s="68"/>
      <c r="FJC81" s="68"/>
      <c r="FJD81" s="68"/>
      <c r="FJE81" s="68"/>
      <c r="FJF81" s="68"/>
      <c r="FJG81" s="68"/>
      <c r="FJH81" s="68"/>
      <c r="FJI81" s="68"/>
      <c r="FJJ81" s="68"/>
      <c r="FJK81" s="68"/>
      <c r="FJL81" s="68"/>
      <c r="FJM81" s="68"/>
      <c r="FJN81" s="68"/>
      <c r="FJO81" s="68"/>
      <c r="FJP81" s="68"/>
      <c r="FJQ81" s="68"/>
      <c r="FJR81" s="68"/>
      <c r="FJS81" s="68"/>
      <c r="FJT81" s="68"/>
      <c r="FJU81" s="68"/>
      <c r="FJV81" s="68"/>
      <c r="FJW81" s="68"/>
      <c r="FJX81" s="68"/>
      <c r="FJY81" s="68"/>
      <c r="FJZ81" s="68"/>
      <c r="FKA81" s="68"/>
      <c r="FKB81" s="68"/>
      <c r="FKC81" s="68"/>
      <c r="FKD81" s="68"/>
      <c r="FKE81" s="68"/>
      <c r="FKF81" s="68"/>
      <c r="FKG81" s="68"/>
      <c r="FKH81" s="68"/>
      <c r="FKI81" s="68"/>
      <c r="FKJ81" s="68"/>
      <c r="FKK81" s="68"/>
      <c r="FKL81" s="68"/>
      <c r="FKM81" s="68"/>
      <c r="FKN81" s="68"/>
      <c r="FKO81" s="68"/>
      <c r="FKP81" s="68"/>
      <c r="FKQ81" s="68"/>
      <c r="FKR81" s="68"/>
      <c r="FKS81" s="68"/>
      <c r="FKT81" s="68"/>
      <c r="FKU81" s="68"/>
      <c r="FKV81" s="68"/>
      <c r="FKW81" s="68"/>
      <c r="FKX81" s="68"/>
      <c r="FKY81" s="68"/>
      <c r="FKZ81" s="68"/>
      <c r="FLA81" s="68"/>
      <c r="FLB81" s="68"/>
      <c r="FLC81" s="68"/>
      <c r="FLD81" s="68"/>
      <c r="FLE81" s="68"/>
      <c r="FLF81" s="68"/>
      <c r="FLG81" s="68"/>
      <c r="FLH81" s="68"/>
      <c r="FLI81" s="68"/>
      <c r="FLJ81" s="68"/>
      <c r="FLK81" s="68"/>
      <c r="FLL81" s="68"/>
      <c r="FLM81" s="68"/>
      <c r="FLN81" s="68"/>
      <c r="FLO81" s="68"/>
      <c r="FLP81" s="68"/>
      <c r="FLQ81" s="68"/>
      <c r="FLR81" s="68"/>
      <c r="FLS81" s="68"/>
      <c r="FLT81" s="68"/>
      <c r="FLU81" s="68"/>
      <c r="FLV81" s="68"/>
      <c r="FLW81" s="68"/>
      <c r="FLX81" s="68"/>
      <c r="FLY81" s="68"/>
      <c r="FLZ81" s="68"/>
      <c r="FMA81" s="68"/>
      <c r="FMB81" s="68"/>
      <c r="FMC81" s="68"/>
      <c r="FMD81" s="68"/>
      <c r="FME81" s="68"/>
      <c r="FMF81" s="68"/>
      <c r="FMG81" s="68"/>
      <c r="FMH81" s="68"/>
      <c r="FMI81" s="68"/>
      <c r="FMJ81" s="68"/>
      <c r="FMK81" s="68"/>
      <c r="FML81" s="68"/>
      <c r="FMM81" s="68"/>
      <c r="FMN81" s="68"/>
      <c r="FMO81" s="68"/>
      <c r="FMP81" s="68"/>
      <c r="FMQ81" s="68"/>
      <c r="FMR81" s="68"/>
      <c r="FMS81" s="68"/>
      <c r="FMT81" s="68"/>
      <c r="FMU81" s="68"/>
      <c r="FMV81" s="68"/>
      <c r="FMW81" s="68"/>
      <c r="FMX81" s="68"/>
      <c r="FMY81" s="68"/>
      <c r="FMZ81" s="68"/>
      <c r="FNA81" s="68"/>
      <c r="FNB81" s="68"/>
      <c r="FNC81" s="68"/>
      <c r="FND81" s="68"/>
      <c r="FNE81" s="68"/>
      <c r="FNF81" s="68"/>
      <c r="FNG81" s="68"/>
      <c r="FNH81" s="68"/>
      <c r="FNI81" s="68"/>
      <c r="FNJ81" s="68"/>
      <c r="FNK81" s="68"/>
      <c r="FNL81" s="68"/>
      <c r="FNM81" s="68"/>
      <c r="FNN81" s="68"/>
      <c r="FNO81" s="68"/>
      <c r="FNP81" s="68"/>
      <c r="FNQ81" s="68"/>
      <c r="FNR81" s="68"/>
      <c r="FNS81" s="68"/>
      <c r="FNT81" s="68"/>
      <c r="FNU81" s="68"/>
      <c r="FNV81" s="68"/>
      <c r="FNW81" s="68"/>
      <c r="FNX81" s="68"/>
      <c r="FNY81" s="68"/>
      <c r="FNZ81" s="68"/>
      <c r="FOA81" s="68"/>
      <c r="FOB81" s="68"/>
      <c r="FOC81" s="68"/>
      <c r="FOD81" s="68"/>
      <c r="FOE81" s="68"/>
      <c r="FOF81" s="68"/>
      <c r="FOG81" s="68"/>
      <c r="FOH81" s="68"/>
      <c r="FOI81" s="68"/>
      <c r="FOJ81" s="68"/>
      <c r="FOK81" s="68"/>
      <c r="FOL81" s="68"/>
      <c r="FOM81" s="68"/>
      <c r="FON81" s="68"/>
      <c r="FOO81" s="68"/>
      <c r="FOP81" s="68"/>
      <c r="FOQ81" s="68"/>
      <c r="FOR81" s="68"/>
      <c r="FOS81" s="68"/>
      <c r="FOT81" s="68"/>
      <c r="FOU81" s="68"/>
      <c r="FOV81" s="68"/>
      <c r="FOW81" s="68"/>
      <c r="FOX81" s="68"/>
      <c r="FOY81" s="68"/>
      <c r="FOZ81" s="68"/>
      <c r="FPA81" s="68"/>
      <c r="FPB81" s="68"/>
      <c r="FPC81" s="68"/>
      <c r="FPD81" s="68"/>
      <c r="FPE81" s="68"/>
      <c r="FPF81" s="68"/>
      <c r="FPG81" s="68"/>
      <c r="FPH81" s="68"/>
      <c r="FPI81" s="68"/>
      <c r="FPJ81" s="68"/>
      <c r="FPK81" s="68"/>
      <c r="FPL81" s="68"/>
      <c r="FPM81" s="68"/>
      <c r="FPN81" s="68"/>
      <c r="FPO81" s="68"/>
      <c r="FPP81" s="68"/>
      <c r="FPQ81" s="68"/>
      <c r="FPR81" s="68"/>
      <c r="FPS81" s="68"/>
      <c r="FPT81" s="68"/>
      <c r="FPU81" s="68"/>
      <c r="FPV81" s="68"/>
      <c r="FPW81" s="68"/>
      <c r="FPX81" s="68"/>
      <c r="FPY81" s="68"/>
      <c r="FPZ81" s="68"/>
      <c r="FQA81" s="68"/>
      <c r="FQB81" s="68"/>
      <c r="FQC81" s="68"/>
      <c r="FQD81" s="68"/>
      <c r="FQE81" s="68"/>
      <c r="FQF81" s="68"/>
      <c r="FQG81" s="68"/>
      <c r="FQH81" s="68"/>
      <c r="FQI81" s="68"/>
      <c r="FQJ81" s="68"/>
      <c r="FQK81" s="68"/>
      <c r="FQL81" s="68"/>
      <c r="FQM81" s="68"/>
      <c r="FQN81" s="68"/>
      <c r="FQO81" s="68"/>
      <c r="FQP81" s="68"/>
      <c r="FQQ81" s="68"/>
      <c r="FQR81" s="68"/>
      <c r="FQS81" s="68"/>
      <c r="FQT81" s="68"/>
      <c r="FQU81" s="68"/>
      <c r="FQV81" s="68"/>
      <c r="FQW81" s="68"/>
      <c r="FQX81" s="68"/>
      <c r="FQY81" s="68"/>
      <c r="FQZ81" s="68"/>
      <c r="FRA81" s="68"/>
      <c r="FRB81" s="68"/>
      <c r="FRC81" s="68"/>
      <c r="FRD81" s="68"/>
      <c r="FRE81" s="68"/>
      <c r="FRF81" s="68"/>
      <c r="FRG81" s="68"/>
      <c r="FRH81" s="68"/>
      <c r="FRI81" s="68"/>
      <c r="FRJ81" s="68"/>
      <c r="FRK81" s="68"/>
      <c r="FRL81" s="68"/>
      <c r="FRM81" s="68"/>
      <c r="FRN81" s="68"/>
      <c r="FRO81" s="68"/>
      <c r="FRP81" s="68"/>
      <c r="FRQ81" s="68"/>
      <c r="FRR81" s="68"/>
      <c r="FRS81" s="68"/>
      <c r="FRT81" s="68"/>
      <c r="FRU81" s="68"/>
      <c r="FRV81" s="68"/>
      <c r="FRW81" s="68"/>
      <c r="FRX81" s="68"/>
      <c r="FRY81" s="68"/>
      <c r="FRZ81" s="68"/>
      <c r="FSA81" s="68"/>
      <c r="FSB81" s="68"/>
      <c r="FSC81" s="68"/>
      <c r="FSD81" s="68"/>
      <c r="FSE81" s="68"/>
      <c r="FSF81" s="68"/>
      <c r="FSG81" s="68"/>
      <c r="FSH81" s="68"/>
      <c r="FSI81" s="68"/>
      <c r="FSJ81" s="68"/>
      <c r="FSK81" s="68"/>
      <c r="FSL81" s="68"/>
      <c r="FSM81" s="68"/>
      <c r="FSN81" s="68"/>
      <c r="FSO81" s="68"/>
      <c r="FSP81" s="68"/>
      <c r="FSQ81" s="68"/>
      <c r="FSR81" s="68"/>
      <c r="FSS81" s="68"/>
      <c r="FST81" s="68"/>
      <c r="FSU81" s="68"/>
      <c r="FSV81" s="68"/>
      <c r="FSW81" s="68"/>
      <c r="FSX81" s="68"/>
      <c r="FSY81" s="68"/>
      <c r="FSZ81" s="68"/>
      <c r="FTA81" s="68"/>
      <c r="FTB81" s="68"/>
      <c r="FTC81" s="68"/>
      <c r="FTD81" s="68"/>
      <c r="FTE81" s="68"/>
      <c r="FTF81" s="68"/>
      <c r="FTG81" s="68"/>
      <c r="FTH81" s="68"/>
      <c r="FTI81" s="68"/>
      <c r="FTJ81" s="68"/>
      <c r="FTK81" s="68"/>
      <c r="FTL81" s="68"/>
      <c r="FTM81" s="68"/>
      <c r="FTN81" s="68"/>
      <c r="FTO81" s="68"/>
      <c r="FTP81" s="68"/>
      <c r="FTQ81" s="68"/>
      <c r="FTR81" s="68"/>
      <c r="FTS81" s="68"/>
      <c r="FTT81" s="68"/>
      <c r="FTU81" s="68"/>
      <c r="FTV81" s="68"/>
      <c r="FTW81" s="68"/>
      <c r="FTX81" s="68"/>
      <c r="FTY81" s="68"/>
      <c r="FTZ81" s="68"/>
      <c r="FUA81" s="68"/>
      <c r="FUB81" s="68"/>
      <c r="FUC81" s="68"/>
      <c r="FUD81" s="68"/>
      <c r="FUE81" s="68"/>
      <c r="FUF81" s="68"/>
      <c r="FUG81" s="68"/>
      <c r="FUH81" s="68"/>
      <c r="FUI81" s="68"/>
      <c r="FUJ81" s="68"/>
      <c r="FUK81" s="68"/>
      <c r="FUL81" s="68"/>
      <c r="FUM81" s="68"/>
      <c r="FUN81" s="68"/>
      <c r="FUO81" s="68"/>
      <c r="FUP81" s="68"/>
      <c r="FUQ81" s="68"/>
      <c r="FUR81" s="68"/>
      <c r="FUS81" s="68"/>
      <c r="FUT81" s="68"/>
      <c r="FUU81" s="68"/>
      <c r="FUV81" s="68"/>
      <c r="FUW81" s="68"/>
      <c r="FUX81" s="68"/>
      <c r="FUY81" s="68"/>
      <c r="FUZ81" s="68"/>
      <c r="FVA81" s="68"/>
      <c r="FVB81" s="68"/>
      <c r="FVC81" s="68"/>
      <c r="FVD81" s="68"/>
      <c r="FVE81" s="68"/>
      <c r="FVF81" s="68"/>
      <c r="FVG81" s="68"/>
      <c r="FVH81" s="68"/>
      <c r="FVI81" s="68"/>
      <c r="FVJ81" s="68"/>
      <c r="FVK81" s="68"/>
      <c r="FVL81" s="68"/>
      <c r="FVM81" s="68"/>
      <c r="FVN81" s="68"/>
      <c r="FVO81" s="68"/>
      <c r="FVP81" s="68"/>
      <c r="FVQ81" s="68"/>
      <c r="FVR81" s="68"/>
      <c r="FVS81" s="68"/>
      <c r="FVT81" s="68"/>
      <c r="FVU81" s="68"/>
      <c r="FVV81" s="68"/>
      <c r="FVW81" s="68"/>
      <c r="FVX81" s="68"/>
      <c r="FVY81" s="68"/>
      <c r="FVZ81" s="68"/>
      <c r="FWA81" s="68"/>
      <c r="FWB81" s="68"/>
      <c r="FWC81" s="68"/>
      <c r="FWD81" s="68"/>
      <c r="FWE81" s="68"/>
      <c r="FWF81" s="68"/>
      <c r="FWG81" s="68"/>
      <c r="FWH81" s="68"/>
      <c r="FWI81" s="68"/>
      <c r="FWJ81" s="68"/>
      <c r="FWK81" s="68"/>
      <c r="FWL81" s="68"/>
      <c r="FWM81" s="68"/>
      <c r="FWN81" s="68"/>
      <c r="FWO81" s="68"/>
      <c r="FWP81" s="68"/>
      <c r="FWQ81" s="68"/>
      <c r="FWR81" s="68"/>
      <c r="FWS81" s="68"/>
      <c r="FWT81" s="68"/>
      <c r="FWU81" s="68"/>
      <c r="FWV81" s="68"/>
      <c r="FWW81" s="68"/>
      <c r="FWX81" s="68"/>
      <c r="FWY81" s="68"/>
      <c r="FWZ81" s="68"/>
      <c r="FXA81" s="68"/>
      <c r="FXB81" s="68"/>
      <c r="FXC81" s="68"/>
      <c r="FXD81" s="68"/>
      <c r="FXE81" s="68"/>
      <c r="FXF81" s="68"/>
      <c r="FXG81" s="68"/>
      <c r="FXH81" s="68"/>
      <c r="FXI81" s="68"/>
      <c r="FXJ81" s="68"/>
      <c r="FXK81" s="68"/>
      <c r="FXL81" s="68"/>
      <c r="FXM81" s="68"/>
      <c r="FXN81" s="68"/>
      <c r="FXO81" s="68"/>
      <c r="FXP81" s="68"/>
      <c r="FXQ81" s="68"/>
      <c r="FXR81" s="68"/>
      <c r="FXS81" s="68"/>
      <c r="FXT81" s="68"/>
      <c r="FXU81" s="68"/>
      <c r="FXV81" s="68"/>
      <c r="FXW81" s="68"/>
      <c r="FXX81" s="68"/>
      <c r="FXY81" s="68"/>
      <c r="FXZ81" s="68"/>
      <c r="FYA81" s="68"/>
      <c r="FYB81" s="68"/>
      <c r="FYC81" s="68"/>
      <c r="FYD81" s="68"/>
      <c r="FYE81" s="68"/>
      <c r="FYF81" s="68"/>
      <c r="FYG81" s="68"/>
      <c r="FYH81" s="68"/>
      <c r="FYI81" s="68"/>
      <c r="FYJ81" s="68"/>
      <c r="FYK81" s="68"/>
      <c r="FYL81" s="68"/>
      <c r="FYM81" s="68"/>
      <c r="FYN81" s="68"/>
      <c r="FYO81" s="68"/>
      <c r="FYP81" s="68"/>
      <c r="FYQ81" s="68"/>
      <c r="FYR81" s="68"/>
      <c r="FYS81" s="68"/>
      <c r="FYT81" s="68"/>
      <c r="FYU81" s="68"/>
      <c r="FYV81" s="68"/>
      <c r="FYW81" s="68"/>
      <c r="FYX81" s="68"/>
      <c r="FYY81" s="68"/>
      <c r="FYZ81" s="68"/>
      <c r="FZA81" s="68"/>
      <c r="FZB81" s="68"/>
      <c r="FZC81" s="68"/>
      <c r="FZD81" s="68"/>
      <c r="FZE81" s="68"/>
      <c r="FZF81" s="68"/>
      <c r="FZG81" s="68"/>
      <c r="FZH81" s="68"/>
      <c r="FZI81" s="68"/>
      <c r="FZJ81" s="68"/>
      <c r="FZK81" s="68"/>
      <c r="FZL81" s="68"/>
      <c r="FZM81" s="68"/>
      <c r="FZN81" s="68"/>
      <c r="FZO81" s="68"/>
      <c r="FZP81" s="68"/>
      <c r="FZQ81" s="68"/>
      <c r="FZR81" s="68"/>
      <c r="FZS81" s="68"/>
      <c r="FZT81" s="68"/>
      <c r="FZU81" s="68"/>
      <c r="FZV81" s="68"/>
      <c r="FZW81" s="68"/>
      <c r="FZX81" s="68"/>
      <c r="FZY81" s="68"/>
      <c r="FZZ81" s="68"/>
      <c r="GAA81" s="68"/>
      <c r="GAB81" s="68"/>
      <c r="GAC81" s="68"/>
      <c r="GAD81" s="68"/>
      <c r="GAE81" s="68"/>
      <c r="GAF81" s="68"/>
      <c r="GAG81" s="68"/>
      <c r="GAH81" s="68"/>
      <c r="GAI81" s="68"/>
      <c r="GAJ81" s="68"/>
      <c r="GAK81" s="68"/>
      <c r="GAL81" s="68"/>
      <c r="GAM81" s="68"/>
      <c r="GAN81" s="68"/>
      <c r="GAO81" s="68"/>
      <c r="GAP81" s="68"/>
      <c r="GAQ81" s="68"/>
      <c r="GAR81" s="68"/>
      <c r="GAS81" s="68"/>
      <c r="GAT81" s="68"/>
      <c r="GAU81" s="68"/>
      <c r="GAV81" s="68"/>
      <c r="GAW81" s="68"/>
      <c r="GAX81" s="68"/>
      <c r="GAY81" s="68"/>
      <c r="GAZ81" s="68"/>
      <c r="GBA81" s="68"/>
      <c r="GBB81" s="68"/>
      <c r="GBC81" s="68"/>
      <c r="GBD81" s="68"/>
      <c r="GBE81" s="68"/>
      <c r="GBF81" s="68"/>
      <c r="GBG81" s="68"/>
      <c r="GBH81" s="68"/>
      <c r="GBI81" s="68"/>
      <c r="GBJ81" s="68"/>
      <c r="GBK81" s="68"/>
      <c r="GBL81" s="68"/>
      <c r="GBM81" s="68"/>
      <c r="GBN81" s="68"/>
      <c r="GBO81" s="68"/>
      <c r="GBP81" s="68"/>
      <c r="GBQ81" s="68"/>
      <c r="GBR81" s="68"/>
      <c r="GBS81" s="68"/>
      <c r="GBT81" s="68"/>
      <c r="GBU81" s="68"/>
      <c r="GBV81" s="68"/>
      <c r="GBW81" s="68"/>
      <c r="GBX81" s="68"/>
      <c r="GBY81" s="68"/>
      <c r="GBZ81" s="68"/>
      <c r="GCA81" s="68"/>
      <c r="GCB81" s="68"/>
      <c r="GCC81" s="68"/>
      <c r="GCD81" s="68"/>
      <c r="GCE81" s="68"/>
      <c r="GCF81" s="68"/>
      <c r="GCG81" s="68"/>
      <c r="GCH81" s="68"/>
      <c r="GCI81" s="68"/>
      <c r="GCJ81" s="68"/>
      <c r="GCK81" s="68"/>
      <c r="GCL81" s="68"/>
      <c r="GCM81" s="68"/>
      <c r="GCN81" s="68"/>
      <c r="GCO81" s="68"/>
      <c r="GCP81" s="68"/>
      <c r="GCQ81" s="68"/>
      <c r="GCR81" s="68"/>
      <c r="GCS81" s="68"/>
      <c r="GCT81" s="68"/>
      <c r="GCU81" s="68"/>
      <c r="GCV81" s="68"/>
      <c r="GCW81" s="68"/>
      <c r="GCX81" s="68"/>
      <c r="GCY81" s="68"/>
      <c r="GCZ81" s="68"/>
      <c r="GDA81" s="68"/>
      <c r="GDB81" s="68"/>
      <c r="GDC81" s="68"/>
      <c r="GDD81" s="68"/>
      <c r="GDE81" s="68"/>
      <c r="GDF81" s="68"/>
      <c r="GDG81" s="68"/>
      <c r="GDH81" s="68"/>
      <c r="GDI81" s="68"/>
      <c r="GDJ81" s="68"/>
      <c r="GDK81" s="68"/>
      <c r="GDL81" s="68"/>
      <c r="GDM81" s="68"/>
      <c r="GDN81" s="68"/>
      <c r="GDO81" s="68"/>
      <c r="GDP81" s="68"/>
      <c r="GDQ81" s="68"/>
      <c r="GDR81" s="68"/>
      <c r="GDS81" s="68"/>
      <c r="GDT81" s="68"/>
      <c r="GDU81" s="68"/>
      <c r="GDV81" s="68"/>
      <c r="GDW81" s="68"/>
      <c r="GDX81" s="68"/>
      <c r="GDY81" s="68"/>
      <c r="GDZ81" s="68"/>
      <c r="GEA81" s="68"/>
      <c r="GEB81" s="68"/>
      <c r="GEC81" s="68"/>
      <c r="GED81" s="68"/>
      <c r="GEE81" s="68"/>
      <c r="GEF81" s="68"/>
      <c r="GEG81" s="68"/>
      <c r="GEH81" s="68"/>
      <c r="GEI81" s="68"/>
      <c r="GEJ81" s="68"/>
      <c r="GEK81" s="68"/>
      <c r="GEL81" s="68"/>
      <c r="GEM81" s="68"/>
      <c r="GEN81" s="68"/>
      <c r="GEO81" s="68"/>
      <c r="GEP81" s="68"/>
      <c r="GEQ81" s="68"/>
      <c r="GER81" s="68"/>
      <c r="GES81" s="68"/>
      <c r="GET81" s="68"/>
      <c r="GEU81" s="68"/>
      <c r="GEV81" s="68"/>
      <c r="GEW81" s="68"/>
      <c r="GEX81" s="68"/>
      <c r="GEY81" s="68"/>
      <c r="GEZ81" s="68"/>
      <c r="GFA81" s="68"/>
      <c r="GFB81" s="68"/>
      <c r="GFC81" s="68"/>
      <c r="GFD81" s="68"/>
      <c r="GFE81" s="68"/>
      <c r="GFF81" s="68"/>
      <c r="GFG81" s="68"/>
      <c r="GFH81" s="68"/>
      <c r="GFI81" s="68"/>
      <c r="GFJ81" s="68"/>
      <c r="GFK81" s="68"/>
      <c r="GFL81" s="68"/>
      <c r="GFM81" s="68"/>
      <c r="GFN81" s="68"/>
      <c r="GFO81" s="68"/>
      <c r="GFP81" s="68"/>
      <c r="GFQ81" s="68"/>
      <c r="GFR81" s="68"/>
      <c r="GFS81" s="68"/>
      <c r="GFT81" s="68"/>
      <c r="GFU81" s="68"/>
      <c r="GFV81" s="68"/>
      <c r="GFW81" s="68"/>
      <c r="GFX81" s="68"/>
      <c r="GFY81" s="68"/>
      <c r="GFZ81" s="68"/>
      <c r="GGA81" s="68"/>
      <c r="GGB81" s="68"/>
      <c r="GGC81" s="68"/>
      <c r="GGD81" s="68"/>
      <c r="GGE81" s="68"/>
      <c r="GGF81" s="68"/>
      <c r="GGG81" s="68"/>
      <c r="GGH81" s="68"/>
      <c r="GGI81" s="68"/>
      <c r="GGJ81" s="68"/>
      <c r="GGK81" s="68"/>
      <c r="GGL81" s="68"/>
      <c r="GGM81" s="68"/>
      <c r="GGN81" s="68"/>
      <c r="GGO81" s="68"/>
      <c r="GGP81" s="68"/>
      <c r="GGQ81" s="68"/>
      <c r="GGR81" s="68"/>
      <c r="GGS81" s="68"/>
      <c r="GGT81" s="68"/>
      <c r="GGU81" s="68"/>
      <c r="GGV81" s="68"/>
      <c r="GGW81" s="68"/>
      <c r="GGX81" s="68"/>
      <c r="GGY81" s="68"/>
      <c r="GGZ81" s="68"/>
      <c r="GHA81" s="68"/>
      <c r="GHB81" s="68"/>
      <c r="GHC81" s="68"/>
      <c r="GHD81" s="68"/>
      <c r="GHE81" s="68"/>
      <c r="GHF81" s="68"/>
      <c r="GHG81" s="68"/>
      <c r="GHH81" s="68"/>
      <c r="GHI81" s="68"/>
      <c r="GHJ81" s="68"/>
      <c r="GHK81" s="68"/>
      <c r="GHL81" s="68"/>
      <c r="GHM81" s="68"/>
      <c r="GHN81" s="68"/>
      <c r="GHO81" s="68"/>
      <c r="GHP81" s="68"/>
      <c r="GHQ81" s="68"/>
      <c r="GHR81" s="68"/>
      <c r="GHS81" s="68"/>
      <c r="GHT81" s="68"/>
      <c r="GHU81" s="68"/>
      <c r="GHV81" s="68"/>
      <c r="GHW81" s="68"/>
      <c r="GHX81" s="68"/>
      <c r="GHY81" s="68"/>
      <c r="GHZ81" s="68"/>
      <c r="GIA81" s="68"/>
      <c r="GIB81" s="68"/>
      <c r="GIC81" s="68"/>
      <c r="GID81" s="68"/>
      <c r="GIE81" s="68"/>
      <c r="GIF81" s="68"/>
      <c r="GIG81" s="68"/>
      <c r="GIH81" s="68"/>
      <c r="GII81" s="68"/>
      <c r="GIJ81" s="68"/>
      <c r="GIK81" s="68"/>
      <c r="GIL81" s="68"/>
      <c r="GIM81" s="68"/>
      <c r="GIN81" s="68"/>
      <c r="GIO81" s="68"/>
      <c r="GIP81" s="68"/>
      <c r="GIQ81" s="68"/>
      <c r="GIR81" s="68"/>
      <c r="GIS81" s="68"/>
      <c r="GIT81" s="68"/>
      <c r="GIU81" s="68"/>
      <c r="GIV81" s="68"/>
      <c r="GIW81" s="68"/>
      <c r="GIX81" s="68"/>
      <c r="GIY81" s="68"/>
      <c r="GIZ81" s="68"/>
      <c r="GJA81" s="68"/>
      <c r="GJB81" s="68"/>
      <c r="GJC81" s="68"/>
      <c r="GJD81" s="68"/>
      <c r="GJE81" s="68"/>
      <c r="GJF81" s="68"/>
      <c r="GJG81" s="68"/>
      <c r="GJH81" s="68"/>
      <c r="GJI81" s="68"/>
      <c r="GJJ81" s="68"/>
      <c r="GJK81" s="68"/>
      <c r="GJL81" s="68"/>
      <c r="GJM81" s="68"/>
      <c r="GJN81" s="68"/>
      <c r="GJO81" s="68"/>
      <c r="GJP81" s="68"/>
      <c r="GJQ81" s="68"/>
      <c r="GJR81" s="68"/>
      <c r="GJS81" s="68"/>
      <c r="GJT81" s="68"/>
      <c r="GJU81" s="68"/>
      <c r="GJV81" s="68"/>
      <c r="GJW81" s="68"/>
      <c r="GJX81" s="68"/>
      <c r="GJY81" s="68"/>
      <c r="GJZ81" s="68"/>
      <c r="GKA81" s="68"/>
      <c r="GKB81" s="68"/>
      <c r="GKC81" s="68"/>
      <c r="GKD81" s="68"/>
      <c r="GKE81" s="68"/>
      <c r="GKF81" s="68"/>
      <c r="GKG81" s="68"/>
      <c r="GKH81" s="68"/>
      <c r="GKI81" s="68"/>
      <c r="GKJ81" s="68"/>
      <c r="GKK81" s="68"/>
      <c r="GKL81" s="68"/>
      <c r="GKM81" s="68"/>
      <c r="GKN81" s="68"/>
      <c r="GKO81" s="68"/>
      <c r="GKP81" s="68"/>
      <c r="GKQ81" s="68"/>
      <c r="GKR81" s="68"/>
      <c r="GKS81" s="68"/>
      <c r="GKT81" s="68"/>
      <c r="GKU81" s="68"/>
      <c r="GKV81" s="68"/>
      <c r="GKW81" s="68"/>
      <c r="GKX81" s="68"/>
      <c r="GKY81" s="68"/>
      <c r="GKZ81" s="68"/>
      <c r="GLA81" s="68"/>
      <c r="GLB81" s="68"/>
      <c r="GLC81" s="68"/>
      <c r="GLD81" s="68"/>
      <c r="GLE81" s="68"/>
      <c r="GLF81" s="68"/>
      <c r="GLG81" s="68"/>
      <c r="GLH81" s="68"/>
      <c r="GLI81" s="68"/>
      <c r="GLJ81" s="68"/>
      <c r="GLK81" s="68"/>
      <c r="GLL81" s="68"/>
      <c r="GLM81" s="68"/>
      <c r="GLN81" s="68"/>
      <c r="GLO81" s="68"/>
      <c r="GLP81" s="68"/>
      <c r="GLQ81" s="68"/>
      <c r="GLR81" s="68"/>
      <c r="GLS81" s="68"/>
      <c r="GLT81" s="68"/>
      <c r="GLU81" s="68"/>
      <c r="GLV81" s="68"/>
      <c r="GLW81" s="68"/>
      <c r="GLX81" s="68"/>
      <c r="GLY81" s="68"/>
      <c r="GLZ81" s="68"/>
      <c r="GMA81" s="68"/>
      <c r="GMB81" s="68"/>
      <c r="GMC81" s="68"/>
      <c r="GMD81" s="68"/>
      <c r="GME81" s="68"/>
      <c r="GMF81" s="68"/>
      <c r="GMG81" s="68"/>
      <c r="GMH81" s="68"/>
      <c r="GMI81" s="68"/>
      <c r="GMJ81" s="68"/>
      <c r="GMK81" s="68"/>
      <c r="GML81" s="68"/>
      <c r="GMM81" s="68"/>
      <c r="GMN81" s="68"/>
      <c r="GMO81" s="68"/>
      <c r="GMP81" s="68"/>
      <c r="GMQ81" s="68"/>
      <c r="GMR81" s="68"/>
      <c r="GMS81" s="68"/>
      <c r="GMT81" s="68"/>
      <c r="GMU81" s="68"/>
      <c r="GMV81" s="68"/>
      <c r="GMW81" s="68"/>
      <c r="GMX81" s="68"/>
      <c r="GMY81" s="68"/>
      <c r="GMZ81" s="68"/>
      <c r="GNA81" s="68"/>
      <c r="GNB81" s="68"/>
      <c r="GNC81" s="68"/>
      <c r="GND81" s="68"/>
      <c r="GNE81" s="68"/>
      <c r="GNF81" s="68"/>
      <c r="GNG81" s="68"/>
      <c r="GNH81" s="68"/>
      <c r="GNI81" s="68"/>
      <c r="GNJ81" s="68"/>
      <c r="GNK81" s="68"/>
      <c r="GNL81" s="68"/>
      <c r="GNM81" s="68"/>
      <c r="GNN81" s="68"/>
      <c r="GNO81" s="68"/>
      <c r="GNP81" s="68"/>
      <c r="GNQ81" s="68"/>
      <c r="GNR81" s="68"/>
      <c r="GNS81" s="68"/>
      <c r="GNT81" s="68"/>
      <c r="GNU81" s="68"/>
      <c r="GNV81" s="68"/>
      <c r="GNW81" s="68"/>
      <c r="GNX81" s="68"/>
      <c r="GNY81" s="68"/>
      <c r="GNZ81" s="68"/>
      <c r="GOA81" s="68"/>
      <c r="GOB81" s="68"/>
      <c r="GOC81" s="68"/>
      <c r="GOD81" s="68"/>
      <c r="GOE81" s="68"/>
      <c r="GOF81" s="68"/>
      <c r="GOG81" s="68"/>
      <c r="GOH81" s="68"/>
      <c r="GOI81" s="68"/>
      <c r="GOJ81" s="68"/>
      <c r="GOK81" s="68"/>
      <c r="GOL81" s="68"/>
      <c r="GOM81" s="68"/>
      <c r="GON81" s="68"/>
      <c r="GOO81" s="68"/>
      <c r="GOP81" s="68"/>
      <c r="GOQ81" s="68"/>
      <c r="GOR81" s="68"/>
      <c r="GOS81" s="68"/>
      <c r="GOT81" s="68"/>
      <c r="GOU81" s="68"/>
      <c r="GOV81" s="68"/>
      <c r="GOW81" s="68"/>
      <c r="GOX81" s="68"/>
      <c r="GOY81" s="68"/>
      <c r="GOZ81" s="68"/>
      <c r="GPA81" s="68"/>
      <c r="GPB81" s="68"/>
      <c r="GPC81" s="68"/>
      <c r="GPD81" s="68"/>
      <c r="GPE81" s="68"/>
      <c r="GPF81" s="68"/>
      <c r="GPG81" s="68"/>
      <c r="GPH81" s="68"/>
      <c r="GPI81" s="68"/>
      <c r="GPJ81" s="68"/>
      <c r="GPK81" s="68"/>
      <c r="GPL81" s="68"/>
      <c r="GPM81" s="68"/>
      <c r="GPN81" s="68"/>
      <c r="GPO81" s="68"/>
      <c r="GPP81" s="68"/>
      <c r="GPQ81" s="68"/>
      <c r="GPR81" s="68"/>
      <c r="GPS81" s="68"/>
      <c r="GPT81" s="68"/>
      <c r="GPU81" s="68"/>
      <c r="GPV81" s="68"/>
      <c r="GPW81" s="68"/>
      <c r="GPX81" s="68"/>
      <c r="GPY81" s="68"/>
      <c r="GPZ81" s="68"/>
      <c r="GQA81" s="68"/>
      <c r="GQB81" s="68"/>
      <c r="GQC81" s="68"/>
      <c r="GQD81" s="68"/>
      <c r="GQE81" s="68"/>
      <c r="GQF81" s="68"/>
      <c r="GQG81" s="68"/>
      <c r="GQH81" s="68"/>
      <c r="GQI81" s="68"/>
      <c r="GQJ81" s="68"/>
      <c r="GQK81" s="68"/>
      <c r="GQL81" s="68"/>
      <c r="GQM81" s="68"/>
      <c r="GQN81" s="68"/>
      <c r="GQO81" s="68"/>
      <c r="GQP81" s="68"/>
      <c r="GQQ81" s="68"/>
      <c r="GQR81" s="68"/>
      <c r="GQS81" s="68"/>
      <c r="GQT81" s="68"/>
      <c r="GQU81" s="68"/>
      <c r="GQV81" s="68"/>
      <c r="GQW81" s="68"/>
      <c r="GQX81" s="68"/>
      <c r="GQY81" s="68"/>
      <c r="GQZ81" s="68"/>
      <c r="GRA81" s="68"/>
      <c r="GRB81" s="68"/>
      <c r="GRC81" s="68"/>
      <c r="GRD81" s="68"/>
      <c r="GRE81" s="68"/>
      <c r="GRF81" s="68"/>
      <c r="GRG81" s="68"/>
      <c r="GRH81" s="68"/>
      <c r="GRI81" s="68"/>
      <c r="GRJ81" s="68"/>
      <c r="GRK81" s="68"/>
      <c r="GRL81" s="68"/>
      <c r="GRM81" s="68"/>
      <c r="GRN81" s="68"/>
      <c r="GRO81" s="68"/>
      <c r="GRP81" s="68"/>
      <c r="GRQ81" s="68"/>
      <c r="GRR81" s="68"/>
      <c r="GRS81" s="68"/>
      <c r="GRT81" s="68"/>
      <c r="GRU81" s="68"/>
      <c r="GRV81" s="68"/>
      <c r="GRW81" s="68"/>
      <c r="GRX81" s="68"/>
      <c r="GRY81" s="68"/>
      <c r="GRZ81" s="68"/>
      <c r="GSA81" s="68"/>
      <c r="GSB81" s="68"/>
      <c r="GSC81" s="68"/>
      <c r="GSD81" s="68"/>
      <c r="GSE81" s="68"/>
      <c r="GSF81" s="68"/>
      <c r="GSG81" s="68"/>
      <c r="GSH81" s="68"/>
      <c r="GSI81" s="68"/>
      <c r="GSJ81" s="68"/>
      <c r="GSK81" s="68"/>
      <c r="GSL81" s="68"/>
      <c r="GSM81" s="68"/>
      <c r="GSN81" s="68"/>
      <c r="GSO81" s="68"/>
      <c r="GSP81" s="68"/>
      <c r="GSQ81" s="68"/>
      <c r="GSR81" s="68"/>
      <c r="GSS81" s="68"/>
      <c r="GST81" s="68"/>
      <c r="GSU81" s="68"/>
      <c r="GSV81" s="68"/>
      <c r="GSW81" s="68"/>
      <c r="GSX81" s="68"/>
      <c r="GSY81" s="68"/>
      <c r="GSZ81" s="68"/>
      <c r="GTA81" s="68"/>
      <c r="GTB81" s="68"/>
      <c r="GTC81" s="68"/>
      <c r="GTD81" s="68"/>
      <c r="GTE81" s="68"/>
      <c r="GTF81" s="68"/>
      <c r="GTG81" s="68"/>
      <c r="GTH81" s="68"/>
      <c r="GTI81" s="68"/>
      <c r="GTJ81" s="68"/>
      <c r="GTK81" s="68"/>
      <c r="GTL81" s="68"/>
      <c r="GTM81" s="68"/>
      <c r="GTN81" s="68"/>
      <c r="GTO81" s="68"/>
      <c r="GTP81" s="68"/>
      <c r="GTQ81" s="68"/>
      <c r="GTR81" s="68"/>
      <c r="GTS81" s="68"/>
      <c r="GTT81" s="68"/>
      <c r="GTU81" s="68"/>
      <c r="GTV81" s="68"/>
      <c r="GTW81" s="68"/>
      <c r="GTX81" s="68"/>
      <c r="GTY81" s="68"/>
      <c r="GTZ81" s="68"/>
      <c r="GUA81" s="68"/>
      <c r="GUB81" s="68"/>
      <c r="GUC81" s="68"/>
      <c r="GUD81" s="68"/>
      <c r="GUE81" s="68"/>
      <c r="GUF81" s="68"/>
      <c r="GUG81" s="68"/>
      <c r="GUH81" s="68"/>
      <c r="GUI81" s="68"/>
      <c r="GUJ81" s="68"/>
      <c r="GUK81" s="68"/>
      <c r="GUL81" s="68"/>
      <c r="GUM81" s="68"/>
      <c r="GUN81" s="68"/>
      <c r="GUO81" s="68"/>
      <c r="GUP81" s="68"/>
      <c r="GUQ81" s="68"/>
      <c r="GUR81" s="68"/>
      <c r="GUS81" s="68"/>
      <c r="GUT81" s="68"/>
      <c r="GUU81" s="68"/>
      <c r="GUV81" s="68"/>
      <c r="GUW81" s="68"/>
      <c r="GUX81" s="68"/>
      <c r="GUY81" s="68"/>
      <c r="GUZ81" s="68"/>
      <c r="GVA81" s="68"/>
      <c r="GVB81" s="68"/>
      <c r="GVC81" s="68"/>
      <c r="GVD81" s="68"/>
      <c r="GVE81" s="68"/>
      <c r="GVF81" s="68"/>
      <c r="GVG81" s="68"/>
      <c r="GVH81" s="68"/>
      <c r="GVI81" s="68"/>
      <c r="GVJ81" s="68"/>
      <c r="GVK81" s="68"/>
      <c r="GVL81" s="68"/>
      <c r="GVM81" s="68"/>
      <c r="GVN81" s="68"/>
      <c r="GVO81" s="68"/>
      <c r="GVP81" s="68"/>
      <c r="GVQ81" s="68"/>
      <c r="GVR81" s="68"/>
      <c r="GVS81" s="68"/>
      <c r="GVT81" s="68"/>
      <c r="GVU81" s="68"/>
      <c r="GVV81" s="68"/>
      <c r="GVW81" s="68"/>
      <c r="GVX81" s="68"/>
      <c r="GVY81" s="68"/>
      <c r="GVZ81" s="68"/>
      <c r="GWA81" s="68"/>
      <c r="GWB81" s="68"/>
      <c r="GWC81" s="68"/>
      <c r="GWD81" s="68"/>
      <c r="GWE81" s="68"/>
      <c r="GWF81" s="68"/>
      <c r="GWG81" s="68"/>
      <c r="GWH81" s="68"/>
      <c r="GWI81" s="68"/>
      <c r="GWJ81" s="68"/>
      <c r="GWK81" s="68"/>
      <c r="GWL81" s="68"/>
      <c r="GWM81" s="68"/>
      <c r="GWN81" s="68"/>
      <c r="GWO81" s="68"/>
      <c r="GWP81" s="68"/>
      <c r="GWQ81" s="68"/>
      <c r="GWR81" s="68"/>
      <c r="GWS81" s="68"/>
      <c r="GWT81" s="68"/>
      <c r="GWU81" s="68"/>
      <c r="GWV81" s="68"/>
      <c r="GWW81" s="68"/>
      <c r="GWX81" s="68"/>
      <c r="GWY81" s="68"/>
      <c r="GWZ81" s="68"/>
      <c r="GXA81" s="68"/>
      <c r="GXB81" s="68"/>
      <c r="GXC81" s="68"/>
      <c r="GXD81" s="68"/>
      <c r="GXE81" s="68"/>
      <c r="GXF81" s="68"/>
      <c r="GXG81" s="68"/>
      <c r="GXH81" s="68"/>
      <c r="GXI81" s="68"/>
      <c r="GXJ81" s="68"/>
      <c r="GXK81" s="68"/>
      <c r="GXL81" s="68"/>
      <c r="GXM81" s="68"/>
      <c r="GXN81" s="68"/>
      <c r="GXO81" s="68"/>
      <c r="GXP81" s="68"/>
      <c r="GXQ81" s="68"/>
      <c r="GXR81" s="68"/>
      <c r="GXS81" s="68"/>
      <c r="GXT81" s="68"/>
      <c r="GXU81" s="68"/>
      <c r="GXV81" s="68"/>
      <c r="GXW81" s="68"/>
      <c r="GXX81" s="68"/>
      <c r="GXY81" s="68"/>
      <c r="GXZ81" s="68"/>
      <c r="GYA81" s="68"/>
      <c r="GYB81" s="68"/>
      <c r="GYC81" s="68"/>
      <c r="GYD81" s="68"/>
      <c r="GYE81" s="68"/>
      <c r="GYF81" s="68"/>
      <c r="GYG81" s="68"/>
      <c r="GYH81" s="68"/>
      <c r="GYI81" s="68"/>
      <c r="GYJ81" s="68"/>
      <c r="GYK81" s="68"/>
      <c r="GYL81" s="68"/>
      <c r="GYM81" s="68"/>
      <c r="GYN81" s="68"/>
      <c r="GYO81" s="68"/>
      <c r="GYP81" s="68"/>
      <c r="GYQ81" s="68"/>
      <c r="GYR81" s="68"/>
      <c r="GYS81" s="68"/>
      <c r="GYT81" s="68"/>
      <c r="GYU81" s="68"/>
      <c r="GYV81" s="68"/>
      <c r="GYW81" s="68"/>
      <c r="GYX81" s="68"/>
      <c r="GYY81" s="68"/>
      <c r="GYZ81" s="68"/>
      <c r="GZA81" s="68"/>
      <c r="GZB81" s="68"/>
      <c r="GZC81" s="68"/>
      <c r="GZD81" s="68"/>
      <c r="GZE81" s="68"/>
      <c r="GZF81" s="68"/>
      <c r="GZG81" s="68"/>
      <c r="GZH81" s="68"/>
      <c r="GZI81" s="68"/>
      <c r="GZJ81" s="68"/>
      <c r="GZK81" s="68"/>
      <c r="GZL81" s="68"/>
      <c r="GZM81" s="68"/>
      <c r="GZN81" s="68"/>
      <c r="GZO81" s="68"/>
      <c r="GZP81" s="68"/>
      <c r="GZQ81" s="68"/>
      <c r="GZR81" s="68"/>
      <c r="GZS81" s="68"/>
      <c r="GZT81" s="68"/>
      <c r="GZU81" s="68"/>
      <c r="GZV81" s="68"/>
      <c r="GZW81" s="68"/>
      <c r="GZX81" s="68"/>
      <c r="GZY81" s="68"/>
      <c r="GZZ81" s="68"/>
      <c r="HAA81" s="68"/>
      <c r="HAB81" s="68"/>
      <c r="HAC81" s="68"/>
      <c r="HAD81" s="68"/>
      <c r="HAE81" s="68"/>
      <c r="HAF81" s="68"/>
      <c r="HAG81" s="68"/>
      <c r="HAH81" s="68"/>
      <c r="HAI81" s="68"/>
      <c r="HAJ81" s="68"/>
      <c r="HAK81" s="68"/>
      <c r="HAL81" s="68"/>
      <c r="HAM81" s="68"/>
      <c r="HAN81" s="68"/>
      <c r="HAO81" s="68"/>
      <c r="HAP81" s="68"/>
      <c r="HAQ81" s="68"/>
      <c r="HAR81" s="68"/>
      <c r="HAS81" s="68"/>
      <c r="HAT81" s="68"/>
      <c r="HAU81" s="68"/>
      <c r="HAV81" s="68"/>
      <c r="HAW81" s="68"/>
      <c r="HAX81" s="68"/>
      <c r="HAY81" s="68"/>
      <c r="HAZ81" s="68"/>
      <c r="HBA81" s="68"/>
      <c r="HBB81" s="68"/>
      <c r="HBC81" s="68"/>
      <c r="HBD81" s="68"/>
      <c r="HBE81" s="68"/>
      <c r="HBF81" s="68"/>
      <c r="HBG81" s="68"/>
      <c r="HBH81" s="68"/>
      <c r="HBI81" s="68"/>
      <c r="HBJ81" s="68"/>
      <c r="HBK81" s="68"/>
      <c r="HBL81" s="68"/>
      <c r="HBM81" s="68"/>
      <c r="HBN81" s="68"/>
      <c r="HBO81" s="68"/>
      <c r="HBP81" s="68"/>
      <c r="HBQ81" s="68"/>
      <c r="HBR81" s="68"/>
      <c r="HBS81" s="68"/>
      <c r="HBT81" s="68"/>
      <c r="HBU81" s="68"/>
      <c r="HBV81" s="68"/>
      <c r="HBW81" s="68"/>
      <c r="HBX81" s="68"/>
      <c r="HBY81" s="68"/>
      <c r="HBZ81" s="68"/>
      <c r="HCA81" s="68"/>
      <c r="HCB81" s="68"/>
      <c r="HCC81" s="68"/>
      <c r="HCD81" s="68"/>
      <c r="HCE81" s="68"/>
      <c r="HCF81" s="68"/>
      <c r="HCG81" s="68"/>
      <c r="HCH81" s="68"/>
      <c r="HCI81" s="68"/>
      <c r="HCJ81" s="68"/>
      <c r="HCK81" s="68"/>
      <c r="HCL81" s="68"/>
      <c r="HCM81" s="68"/>
      <c r="HCN81" s="68"/>
      <c r="HCO81" s="68"/>
      <c r="HCP81" s="68"/>
      <c r="HCQ81" s="68"/>
      <c r="HCR81" s="68"/>
      <c r="HCS81" s="68"/>
      <c r="HCT81" s="68"/>
      <c r="HCU81" s="68"/>
      <c r="HCV81" s="68"/>
      <c r="HCW81" s="68"/>
      <c r="HCX81" s="68"/>
      <c r="HCY81" s="68"/>
      <c r="HCZ81" s="68"/>
      <c r="HDA81" s="68"/>
      <c r="HDB81" s="68"/>
      <c r="HDC81" s="68"/>
      <c r="HDD81" s="68"/>
      <c r="HDE81" s="68"/>
      <c r="HDF81" s="68"/>
      <c r="HDG81" s="68"/>
      <c r="HDH81" s="68"/>
      <c r="HDI81" s="68"/>
      <c r="HDJ81" s="68"/>
      <c r="HDK81" s="68"/>
      <c r="HDL81" s="68"/>
      <c r="HDM81" s="68"/>
      <c r="HDN81" s="68"/>
      <c r="HDO81" s="68"/>
      <c r="HDP81" s="68"/>
      <c r="HDQ81" s="68"/>
      <c r="HDR81" s="68"/>
      <c r="HDS81" s="68"/>
      <c r="HDT81" s="68"/>
      <c r="HDU81" s="68"/>
      <c r="HDV81" s="68"/>
      <c r="HDW81" s="68"/>
      <c r="HDX81" s="68"/>
      <c r="HDY81" s="68"/>
      <c r="HDZ81" s="68"/>
      <c r="HEA81" s="68"/>
      <c r="HEB81" s="68"/>
      <c r="HEC81" s="68"/>
      <c r="HED81" s="68"/>
      <c r="HEE81" s="68"/>
      <c r="HEF81" s="68"/>
      <c r="HEG81" s="68"/>
      <c r="HEH81" s="68"/>
      <c r="HEI81" s="68"/>
      <c r="HEJ81" s="68"/>
      <c r="HEK81" s="68"/>
      <c r="HEL81" s="68"/>
      <c r="HEM81" s="68"/>
      <c r="HEN81" s="68"/>
      <c r="HEO81" s="68"/>
      <c r="HEP81" s="68"/>
      <c r="HEQ81" s="68"/>
      <c r="HER81" s="68"/>
      <c r="HES81" s="68"/>
      <c r="HET81" s="68"/>
      <c r="HEU81" s="68"/>
      <c r="HEV81" s="68"/>
      <c r="HEW81" s="68"/>
      <c r="HEX81" s="68"/>
      <c r="HEY81" s="68"/>
      <c r="HEZ81" s="68"/>
      <c r="HFA81" s="68"/>
      <c r="HFB81" s="68"/>
      <c r="HFC81" s="68"/>
      <c r="HFD81" s="68"/>
      <c r="HFE81" s="68"/>
      <c r="HFF81" s="68"/>
      <c r="HFG81" s="68"/>
      <c r="HFH81" s="68"/>
      <c r="HFI81" s="68"/>
      <c r="HFJ81" s="68"/>
      <c r="HFK81" s="68"/>
      <c r="HFL81" s="68"/>
      <c r="HFM81" s="68"/>
      <c r="HFN81" s="68"/>
      <c r="HFO81" s="68"/>
      <c r="HFP81" s="68"/>
      <c r="HFQ81" s="68"/>
      <c r="HFR81" s="68"/>
      <c r="HFS81" s="68"/>
      <c r="HFT81" s="68"/>
      <c r="HFU81" s="68"/>
      <c r="HFV81" s="68"/>
      <c r="HFW81" s="68"/>
      <c r="HFX81" s="68"/>
      <c r="HFY81" s="68"/>
      <c r="HFZ81" s="68"/>
      <c r="HGA81" s="68"/>
      <c r="HGB81" s="68"/>
      <c r="HGC81" s="68"/>
      <c r="HGD81" s="68"/>
      <c r="HGE81" s="68"/>
      <c r="HGF81" s="68"/>
      <c r="HGG81" s="68"/>
      <c r="HGH81" s="68"/>
      <c r="HGI81" s="68"/>
      <c r="HGJ81" s="68"/>
      <c r="HGK81" s="68"/>
      <c r="HGL81" s="68"/>
      <c r="HGM81" s="68"/>
      <c r="HGN81" s="68"/>
      <c r="HGO81" s="68"/>
      <c r="HGP81" s="68"/>
      <c r="HGQ81" s="68"/>
      <c r="HGR81" s="68"/>
      <c r="HGS81" s="68"/>
      <c r="HGT81" s="68"/>
      <c r="HGU81" s="68"/>
      <c r="HGV81" s="68"/>
      <c r="HGW81" s="68"/>
      <c r="HGX81" s="68"/>
      <c r="HGY81" s="68"/>
      <c r="HGZ81" s="68"/>
      <c r="HHA81" s="68"/>
      <c r="HHB81" s="68"/>
      <c r="HHC81" s="68"/>
      <c r="HHD81" s="68"/>
      <c r="HHE81" s="68"/>
      <c r="HHF81" s="68"/>
      <c r="HHG81" s="68"/>
      <c r="HHH81" s="68"/>
      <c r="HHI81" s="68"/>
      <c r="HHJ81" s="68"/>
      <c r="HHK81" s="68"/>
      <c r="HHL81" s="68"/>
      <c r="HHM81" s="68"/>
      <c r="HHN81" s="68"/>
      <c r="HHO81" s="68"/>
      <c r="HHP81" s="68"/>
      <c r="HHQ81" s="68"/>
      <c r="HHR81" s="68"/>
      <c r="HHS81" s="68"/>
      <c r="HHT81" s="68"/>
      <c r="HHU81" s="68"/>
      <c r="HHV81" s="68"/>
      <c r="HHW81" s="68"/>
      <c r="HHX81" s="68"/>
      <c r="HHY81" s="68"/>
      <c r="HHZ81" s="68"/>
      <c r="HIA81" s="68"/>
      <c r="HIB81" s="68"/>
      <c r="HIC81" s="68"/>
      <c r="HID81" s="68"/>
      <c r="HIE81" s="68"/>
      <c r="HIF81" s="68"/>
      <c r="HIG81" s="68"/>
      <c r="HIH81" s="68"/>
      <c r="HII81" s="68"/>
      <c r="HIJ81" s="68"/>
      <c r="HIK81" s="68"/>
      <c r="HIL81" s="68"/>
      <c r="HIM81" s="68"/>
      <c r="HIN81" s="68"/>
      <c r="HIO81" s="68"/>
      <c r="HIP81" s="68"/>
      <c r="HIQ81" s="68"/>
      <c r="HIR81" s="68"/>
      <c r="HIS81" s="68"/>
      <c r="HIT81" s="68"/>
      <c r="HIU81" s="68"/>
      <c r="HIV81" s="68"/>
      <c r="HIW81" s="68"/>
      <c r="HIX81" s="68"/>
      <c r="HIY81" s="68"/>
      <c r="HIZ81" s="68"/>
      <c r="HJA81" s="68"/>
      <c r="HJB81" s="68"/>
      <c r="HJC81" s="68"/>
      <c r="HJD81" s="68"/>
      <c r="HJE81" s="68"/>
      <c r="HJF81" s="68"/>
      <c r="HJG81" s="68"/>
      <c r="HJH81" s="68"/>
      <c r="HJI81" s="68"/>
      <c r="HJJ81" s="68"/>
      <c r="HJK81" s="68"/>
      <c r="HJL81" s="68"/>
      <c r="HJM81" s="68"/>
      <c r="HJN81" s="68"/>
      <c r="HJO81" s="68"/>
      <c r="HJP81" s="68"/>
      <c r="HJQ81" s="68"/>
      <c r="HJR81" s="68"/>
      <c r="HJS81" s="68"/>
      <c r="HJT81" s="68"/>
      <c r="HJU81" s="68"/>
      <c r="HJV81" s="68"/>
      <c r="HJW81" s="68"/>
      <c r="HJX81" s="68"/>
      <c r="HJY81" s="68"/>
      <c r="HJZ81" s="68"/>
      <c r="HKA81" s="68"/>
      <c r="HKB81" s="68"/>
      <c r="HKC81" s="68"/>
      <c r="HKD81" s="68"/>
      <c r="HKE81" s="68"/>
      <c r="HKF81" s="68"/>
      <c r="HKG81" s="68"/>
      <c r="HKH81" s="68"/>
      <c r="HKI81" s="68"/>
      <c r="HKJ81" s="68"/>
      <c r="HKK81" s="68"/>
      <c r="HKL81" s="68"/>
      <c r="HKM81" s="68"/>
      <c r="HKN81" s="68"/>
      <c r="HKO81" s="68"/>
      <c r="HKP81" s="68"/>
      <c r="HKQ81" s="68"/>
      <c r="HKR81" s="68"/>
      <c r="HKS81" s="68"/>
      <c r="HKT81" s="68"/>
      <c r="HKU81" s="68"/>
      <c r="HKV81" s="68"/>
      <c r="HKW81" s="68"/>
      <c r="HKX81" s="68"/>
      <c r="HKY81" s="68"/>
      <c r="HKZ81" s="68"/>
      <c r="HLA81" s="68"/>
      <c r="HLB81" s="68"/>
      <c r="HLC81" s="68"/>
      <c r="HLD81" s="68"/>
      <c r="HLE81" s="68"/>
      <c r="HLF81" s="68"/>
      <c r="HLG81" s="68"/>
      <c r="HLH81" s="68"/>
      <c r="HLI81" s="68"/>
      <c r="HLJ81" s="68"/>
      <c r="HLK81" s="68"/>
      <c r="HLL81" s="68"/>
      <c r="HLM81" s="68"/>
      <c r="HLN81" s="68"/>
      <c r="HLO81" s="68"/>
      <c r="HLP81" s="68"/>
      <c r="HLQ81" s="68"/>
      <c r="HLR81" s="68"/>
      <c r="HLS81" s="68"/>
      <c r="HLT81" s="68"/>
      <c r="HLU81" s="68"/>
      <c r="HLV81" s="68"/>
      <c r="HLW81" s="68"/>
      <c r="HLX81" s="68"/>
      <c r="HLY81" s="68"/>
      <c r="HLZ81" s="68"/>
      <c r="HMA81" s="68"/>
      <c r="HMB81" s="68"/>
      <c r="HMC81" s="68"/>
      <c r="HMD81" s="68"/>
      <c r="HME81" s="68"/>
      <c r="HMF81" s="68"/>
      <c r="HMG81" s="68"/>
      <c r="HMH81" s="68"/>
      <c r="HMI81" s="68"/>
      <c r="HMJ81" s="68"/>
      <c r="HMK81" s="68"/>
      <c r="HML81" s="68"/>
      <c r="HMM81" s="68"/>
      <c r="HMN81" s="68"/>
      <c r="HMO81" s="68"/>
      <c r="HMP81" s="68"/>
      <c r="HMQ81" s="68"/>
      <c r="HMR81" s="68"/>
      <c r="HMS81" s="68"/>
      <c r="HMT81" s="68"/>
      <c r="HMU81" s="68"/>
      <c r="HMV81" s="68"/>
      <c r="HMW81" s="68"/>
      <c r="HMX81" s="68"/>
      <c r="HMY81" s="68"/>
      <c r="HMZ81" s="68"/>
      <c r="HNA81" s="68"/>
      <c r="HNB81" s="68"/>
      <c r="HNC81" s="68"/>
      <c r="HND81" s="68"/>
      <c r="HNE81" s="68"/>
      <c r="HNF81" s="68"/>
      <c r="HNG81" s="68"/>
      <c r="HNH81" s="68"/>
      <c r="HNI81" s="68"/>
      <c r="HNJ81" s="68"/>
      <c r="HNK81" s="68"/>
      <c r="HNL81" s="68"/>
      <c r="HNM81" s="68"/>
      <c r="HNN81" s="68"/>
      <c r="HNO81" s="68"/>
      <c r="HNP81" s="68"/>
      <c r="HNQ81" s="68"/>
      <c r="HNR81" s="68"/>
      <c r="HNS81" s="68"/>
      <c r="HNT81" s="68"/>
      <c r="HNU81" s="68"/>
      <c r="HNV81" s="68"/>
      <c r="HNW81" s="68"/>
      <c r="HNX81" s="68"/>
      <c r="HNY81" s="68"/>
      <c r="HNZ81" s="68"/>
      <c r="HOA81" s="68"/>
      <c r="HOB81" s="68"/>
      <c r="HOC81" s="68"/>
      <c r="HOD81" s="68"/>
      <c r="HOE81" s="68"/>
      <c r="HOF81" s="68"/>
      <c r="HOG81" s="68"/>
      <c r="HOH81" s="68"/>
      <c r="HOI81" s="68"/>
      <c r="HOJ81" s="68"/>
      <c r="HOK81" s="68"/>
      <c r="HOL81" s="68"/>
      <c r="HOM81" s="68"/>
      <c r="HON81" s="68"/>
      <c r="HOO81" s="68"/>
      <c r="HOP81" s="68"/>
      <c r="HOQ81" s="68"/>
      <c r="HOR81" s="68"/>
      <c r="HOS81" s="68"/>
      <c r="HOT81" s="68"/>
      <c r="HOU81" s="68"/>
      <c r="HOV81" s="68"/>
      <c r="HOW81" s="68"/>
      <c r="HOX81" s="68"/>
      <c r="HOY81" s="68"/>
      <c r="HOZ81" s="68"/>
      <c r="HPA81" s="68"/>
      <c r="HPB81" s="68"/>
      <c r="HPC81" s="68"/>
      <c r="HPD81" s="68"/>
      <c r="HPE81" s="68"/>
      <c r="HPF81" s="68"/>
      <c r="HPG81" s="68"/>
      <c r="HPH81" s="68"/>
      <c r="HPI81" s="68"/>
      <c r="HPJ81" s="68"/>
      <c r="HPK81" s="68"/>
      <c r="HPL81" s="68"/>
      <c r="HPM81" s="68"/>
      <c r="HPN81" s="68"/>
      <c r="HPO81" s="68"/>
      <c r="HPP81" s="68"/>
      <c r="HPQ81" s="68"/>
      <c r="HPR81" s="68"/>
      <c r="HPS81" s="68"/>
      <c r="HPT81" s="68"/>
      <c r="HPU81" s="68"/>
      <c r="HPV81" s="68"/>
      <c r="HPW81" s="68"/>
      <c r="HPX81" s="68"/>
      <c r="HPY81" s="68"/>
      <c r="HPZ81" s="68"/>
      <c r="HQA81" s="68"/>
      <c r="HQB81" s="68"/>
      <c r="HQC81" s="68"/>
      <c r="HQD81" s="68"/>
      <c r="HQE81" s="68"/>
      <c r="HQF81" s="68"/>
      <c r="HQG81" s="68"/>
      <c r="HQH81" s="68"/>
      <c r="HQI81" s="68"/>
      <c r="HQJ81" s="68"/>
      <c r="HQK81" s="68"/>
      <c r="HQL81" s="68"/>
      <c r="HQM81" s="68"/>
      <c r="HQN81" s="68"/>
      <c r="HQO81" s="68"/>
      <c r="HQP81" s="68"/>
      <c r="HQQ81" s="68"/>
      <c r="HQR81" s="68"/>
      <c r="HQS81" s="68"/>
      <c r="HQT81" s="68"/>
      <c r="HQU81" s="68"/>
      <c r="HQV81" s="68"/>
      <c r="HQW81" s="68"/>
      <c r="HQX81" s="68"/>
      <c r="HQY81" s="68"/>
      <c r="HQZ81" s="68"/>
      <c r="HRA81" s="68"/>
      <c r="HRB81" s="68"/>
      <c r="HRC81" s="68"/>
      <c r="HRD81" s="68"/>
      <c r="HRE81" s="68"/>
      <c r="HRF81" s="68"/>
      <c r="HRG81" s="68"/>
      <c r="HRH81" s="68"/>
      <c r="HRI81" s="68"/>
      <c r="HRJ81" s="68"/>
      <c r="HRK81" s="68"/>
      <c r="HRL81" s="68"/>
      <c r="HRM81" s="68"/>
      <c r="HRN81" s="68"/>
      <c r="HRO81" s="68"/>
      <c r="HRP81" s="68"/>
      <c r="HRQ81" s="68"/>
      <c r="HRR81" s="68"/>
      <c r="HRS81" s="68"/>
      <c r="HRT81" s="68"/>
      <c r="HRU81" s="68"/>
      <c r="HRV81" s="68"/>
      <c r="HRW81" s="68"/>
      <c r="HRX81" s="68"/>
      <c r="HRY81" s="68"/>
      <c r="HRZ81" s="68"/>
      <c r="HSA81" s="68"/>
      <c r="HSB81" s="68"/>
      <c r="HSC81" s="68"/>
      <c r="HSD81" s="68"/>
      <c r="HSE81" s="68"/>
      <c r="HSF81" s="68"/>
      <c r="HSG81" s="68"/>
      <c r="HSH81" s="68"/>
      <c r="HSI81" s="68"/>
      <c r="HSJ81" s="68"/>
      <c r="HSK81" s="68"/>
      <c r="HSL81" s="68"/>
      <c r="HSM81" s="68"/>
      <c r="HSN81" s="68"/>
      <c r="HSO81" s="68"/>
      <c r="HSP81" s="68"/>
      <c r="HSQ81" s="68"/>
      <c r="HSR81" s="68"/>
      <c r="HSS81" s="68"/>
      <c r="HST81" s="68"/>
      <c r="HSU81" s="68"/>
      <c r="HSV81" s="68"/>
      <c r="HSW81" s="68"/>
      <c r="HSX81" s="68"/>
      <c r="HSY81" s="68"/>
      <c r="HSZ81" s="68"/>
      <c r="HTA81" s="68"/>
      <c r="HTB81" s="68"/>
      <c r="HTC81" s="68"/>
      <c r="HTD81" s="68"/>
      <c r="HTE81" s="68"/>
      <c r="HTF81" s="68"/>
      <c r="HTG81" s="68"/>
      <c r="HTH81" s="68"/>
      <c r="HTI81" s="68"/>
      <c r="HTJ81" s="68"/>
      <c r="HTK81" s="68"/>
      <c r="HTL81" s="68"/>
      <c r="HTM81" s="68"/>
      <c r="HTN81" s="68"/>
      <c r="HTO81" s="68"/>
      <c r="HTP81" s="68"/>
      <c r="HTQ81" s="68"/>
      <c r="HTR81" s="68"/>
      <c r="HTS81" s="68"/>
      <c r="HTT81" s="68"/>
      <c r="HTU81" s="68"/>
      <c r="HTV81" s="68"/>
      <c r="HTW81" s="68"/>
      <c r="HTX81" s="68"/>
      <c r="HTY81" s="68"/>
      <c r="HTZ81" s="68"/>
      <c r="HUA81" s="68"/>
      <c r="HUB81" s="68"/>
      <c r="HUC81" s="68"/>
      <c r="HUD81" s="68"/>
      <c r="HUE81" s="68"/>
      <c r="HUF81" s="68"/>
      <c r="HUG81" s="68"/>
      <c r="HUH81" s="68"/>
      <c r="HUI81" s="68"/>
      <c r="HUJ81" s="68"/>
      <c r="HUK81" s="68"/>
      <c r="HUL81" s="68"/>
      <c r="HUM81" s="68"/>
      <c r="HUN81" s="68"/>
      <c r="HUO81" s="68"/>
      <c r="HUP81" s="68"/>
      <c r="HUQ81" s="68"/>
      <c r="HUR81" s="68"/>
      <c r="HUS81" s="68"/>
      <c r="HUT81" s="68"/>
      <c r="HUU81" s="68"/>
      <c r="HUV81" s="68"/>
      <c r="HUW81" s="68"/>
      <c r="HUX81" s="68"/>
      <c r="HUY81" s="68"/>
      <c r="HUZ81" s="68"/>
      <c r="HVA81" s="68"/>
      <c r="HVB81" s="68"/>
      <c r="HVC81" s="68"/>
      <c r="HVD81" s="68"/>
      <c r="HVE81" s="68"/>
      <c r="HVF81" s="68"/>
      <c r="HVG81" s="68"/>
      <c r="HVH81" s="68"/>
      <c r="HVI81" s="68"/>
      <c r="HVJ81" s="68"/>
      <c r="HVK81" s="68"/>
      <c r="HVL81" s="68"/>
      <c r="HVM81" s="68"/>
      <c r="HVN81" s="68"/>
      <c r="HVO81" s="68"/>
      <c r="HVP81" s="68"/>
      <c r="HVQ81" s="68"/>
      <c r="HVR81" s="68"/>
      <c r="HVS81" s="68"/>
      <c r="HVT81" s="68"/>
      <c r="HVU81" s="68"/>
      <c r="HVV81" s="68"/>
      <c r="HVW81" s="68"/>
      <c r="HVX81" s="68"/>
      <c r="HVY81" s="68"/>
      <c r="HVZ81" s="68"/>
      <c r="HWA81" s="68"/>
      <c r="HWB81" s="68"/>
      <c r="HWC81" s="68"/>
      <c r="HWD81" s="68"/>
      <c r="HWE81" s="68"/>
      <c r="HWF81" s="68"/>
      <c r="HWG81" s="68"/>
      <c r="HWH81" s="68"/>
      <c r="HWI81" s="68"/>
      <c r="HWJ81" s="68"/>
      <c r="HWK81" s="68"/>
      <c r="HWL81" s="68"/>
      <c r="HWM81" s="68"/>
      <c r="HWN81" s="68"/>
      <c r="HWO81" s="68"/>
      <c r="HWP81" s="68"/>
      <c r="HWQ81" s="68"/>
      <c r="HWR81" s="68"/>
      <c r="HWS81" s="68"/>
      <c r="HWT81" s="68"/>
      <c r="HWU81" s="68"/>
      <c r="HWV81" s="68"/>
      <c r="HWW81" s="68"/>
      <c r="HWX81" s="68"/>
      <c r="HWY81" s="68"/>
      <c r="HWZ81" s="68"/>
      <c r="HXA81" s="68"/>
      <c r="HXB81" s="68"/>
      <c r="HXC81" s="68"/>
      <c r="HXD81" s="68"/>
      <c r="HXE81" s="68"/>
      <c r="HXF81" s="68"/>
      <c r="HXG81" s="68"/>
      <c r="HXH81" s="68"/>
      <c r="HXI81" s="68"/>
      <c r="HXJ81" s="68"/>
      <c r="HXK81" s="68"/>
      <c r="HXL81" s="68"/>
      <c r="HXM81" s="68"/>
      <c r="HXN81" s="68"/>
      <c r="HXO81" s="68"/>
      <c r="HXP81" s="68"/>
      <c r="HXQ81" s="68"/>
      <c r="HXR81" s="68"/>
      <c r="HXS81" s="68"/>
      <c r="HXT81" s="68"/>
      <c r="HXU81" s="68"/>
      <c r="HXV81" s="68"/>
      <c r="HXW81" s="68"/>
      <c r="HXX81" s="68"/>
      <c r="HXY81" s="68"/>
      <c r="HXZ81" s="68"/>
      <c r="HYA81" s="68"/>
      <c r="HYB81" s="68"/>
      <c r="HYC81" s="68"/>
      <c r="HYD81" s="68"/>
      <c r="HYE81" s="68"/>
      <c r="HYF81" s="68"/>
      <c r="HYG81" s="68"/>
      <c r="HYH81" s="68"/>
      <c r="HYI81" s="68"/>
      <c r="HYJ81" s="68"/>
      <c r="HYK81" s="68"/>
      <c r="HYL81" s="68"/>
      <c r="HYM81" s="68"/>
      <c r="HYN81" s="68"/>
      <c r="HYO81" s="68"/>
      <c r="HYP81" s="68"/>
      <c r="HYQ81" s="68"/>
      <c r="HYR81" s="68"/>
      <c r="HYS81" s="68"/>
      <c r="HYT81" s="68"/>
      <c r="HYU81" s="68"/>
      <c r="HYV81" s="68"/>
      <c r="HYW81" s="68"/>
      <c r="HYX81" s="68"/>
      <c r="HYY81" s="68"/>
      <c r="HYZ81" s="68"/>
      <c r="HZA81" s="68"/>
      <c r="HZB81" s="68"/>
      <c r="HZC81" s="68"/>
      <c r="HZD81" s="68"/>
      <c r="HZE81" s="68"/>
      <c r="HZF81" s="68"/>
      <c r="HZG81" s="68"/>
      <c r="HZH81" s="68"/>
      <c r="HZI81" s="68"/>
      <c r="HZJ81" s="68"/>
      <c r="HZK81" s="68"/>
      <c r="HZL81" s="68"/>
      <c r="HZM81" s="68"/>
      <c r="HZN81" s="68"/>
      <c r="HZO81" s="68"/>
      <c r="HZP81" s="68"/>
      <c r="HZQ81" s="68"/>
      <c r="HZR81" s="68"/>
      <c r="HZS81" s="68"/>
      <c r="HZT81" s="68"/>
      <c r="HZU81" s="68"/>
      <c r="HZV81" s="68"/>
      <c r="HZW81" s="68"/>
      <c r="HZX81" s="68"/>
      <c r="HZY81" s="68"/>
      <c r="HZZ81" s="68"/>
      <c r="IAA81" s="68"/>
      <c r="IAB81" s="68"/>
      <c r="IAC81" s="68"/>
      <c r="IAD81" s="68"/>
      <c r="IAE81" s="68"/>
      <c r="IAF81" s="68"/>
      <c r="IAG81" s="68"/>
      <c r="IAH81" s="68"/>
      <c r="IAI81" s="68"/>
      <c r="IAJ81" s="68"/>
      <c r="IAK81" s="68"/>
      <c r="IAL81" s="68"/>
      <c r="IAM81" s="68"/>
      <c r="IAN81" s="68"/>
      <c r="IAO81" s="68"/>
      <c r="IAP81" s="68"/>
      <c r="IAQ81" s="68"/>
      <c r="IAR81" s="68"/>
      <c r="IAS81" s="68"/>
      <c r="IAT81" s="68"/>
      <c r="IAU81" s="68"/>
      <c r="IAV81" s="68"/>
      <c r="IAW81" s="68"/>
      <c r="IAX81" s="68"/>
      <c r="IAY81" s="68"/>
      <c r="IAZ81" s="68"/>
      <c r="IBA81" s="68"/>
      <c r="IBB81" s="68"/>
      <c r="IBC81" s="68"/>
      <c r="IBD81" s="68"/>
      <c r="IBE81" s="68"/>
      <c r="IBF81" s="68"/>
      <c r="IBG81" s="68"/>
      <c r="IBH81" s="68"/>
      <c r="IBI81" s="68"/>
      <c r="IBJ81" s="68"/>
      <c r="IBK81" s="68"/>
      <c r="IBL81" s="68"/>
      <c r="IBM81" s="68"/>
      <c r="IBN81" s="68"/>
      <c r="IBO81" s="68"/>
      <c r="IBP81" s="68"/>
      <c r="IBQ81" s="68"/>
      <c r="IBR81" s="68"/>
      <c r="IBS81" s="68"/>
      <c r="IBT81" s="68"/>
      <c r="IBU81" s="68"/>
      <c r="IBV81" s="68"/>
      <c r="IBW81" s="68"/>
      <c r="IBX81" s="68"/>
      <c r="IBY81" s="68"/>
      <c r="IBZ81" s="68"/>
      <c r="ICA81" s="68"/>
      <c r="ICB81" s="68"/>
      <c r="ICC81" s="68"/>
      <c r="ICD81" s="68"/>
      <c r="ICE81" s="68"/>
      <c r="ICF81" s="68"/>
      <c r="ICG81" s="68"/>
      <c r="ICH81" s="68"/>
      <c r="ICI81" s="68"/>
      <c r="ICJ81" s="68"/>
      <c r="ICK81" s="68"/>
      <c r="ICL81" s="68"/>
      <c r="ICM81" s="68"/>
      <c r="ICN81" s="68"/>
      <c r="ICO81" s="68"/>
      <c r="ICP81" s="68"/>
      <c r="ICQ81" s="68"/>
      <c r="ICR81" s="68"/>
      <c r="ICS81" s="68"/>
      <c r="ICT81" s="68"/>
      <c r="ICU81" s="68"/>
      <c r="ICV81" s="68"/>
      <c r="ICW81" s="68"/>
      <c r="ICX81" s="68"/>
      <c r="ICY81" s="68"/>
      <c r="ICZ81" s="68"/>
      <c r="IDA81" s="68"/>
      <c r="IDB81" s="68"/>
      <c r="IDC81" s="68"/>
      <c r="IDD81" s="68"/>
      <c r="IDE81" s="68"/>
      <c r="IDF81" s="68"/>
      <c r="IDG81" s="68"/>
      <c r="IDH81" s="68"/>
      <c r="IDI81" s="68"/>
      <c r="IDJ81" s="68"/>
      <c r="IDK81" s="68"/>
      <c r="IDL81" s="68"/>
      <c r="IDM81" s="68"/>
      <c r="IDN81" s="68"/>
      <c r="IDO81" s="68"/>
      <c r="IDP81" s="68"/>
      <c r="IDQ81" s="68"/>
      <c r="IDR81" s="68"/>
      <c r="IDS81" s="68"/>
      <c r="IDT81" s="68"/>
      <c r="IDU81" s="68"/>
      <c r="IDV81" s="68"/>
      <c r="IDW81" s="68"/>
      <c r="IDX81" s="68"/>
      <c r="IDY81" s="68"/>
      <c r="IDZ81" s="68"/>
      <c r="IEA81" s="68"/>
      <c r="IEB81" s="68"/>
      <c r="IEC81" s="68"/>
      <c r="IED81" s="68"/>
      <c r="IEE81" s="68"/>
      <c r="IEF81" s="68"/>
      <c r="IEG81" s="68"/>
      <c r="IEH81" s="68"/>
      <c r="IEI81" s="68"/>
      <c r="IEJ81" s="68"/>
      <c r="IEK81" s="68"/>
      <c r="IEL81" s="68"/>
      <c r="IEM81" s="68"/>
      <c r="IEN81" s="68"/>
      <c r="IEO81" s="68"/>
      <c r="IEP81" s="68"/>
      <c r="IEQ81" s="68"/>
      <c r="IER81" s="68"/>
      <c r="IES81" s="68"/>
      <c r="IET81" s="68"/>
      <c r="IEU81" s="68"/>
      <c r="IEV81" s="68"/>
      <c r="IEW81" s="68"/>
      <c r="IEX81" s="68"/>
      <c r="IEY81" s="68"/>
      <c r="IEZ81" s="68"/>
      <c r="IFA81" s="68"/>
      <c r="IFB81" s="68"/>
      <c r="IFC81" s="68"/>
      <c r="IFD81" s="68"/>
      <c r="IFE81" s="68"/>
      <c r="IFF81" s="68"/>
      <c r="IFG81" s="68"/>
      <c r="IFH81" s="68"/>
      <c r="IFI81" s="68"/>
      <c r="IFJ81" s="68"/>
      <c r="IFK81" s="68"/>
      <c r="IFL81" s="68"/>
      <c r="IFM81" s="68"/>
      <c r="IFN81" s="68"/>
      <c r="IFO81" s="68"/>
      <c r="IFP81" s="68"/>
      <c r="IFQ81" s="68"/>
      <c r="IFR81" s="68"/>
      <c r="IFS81" s="68"/>
      <c r="IFT81" s="68"/>
      <c r="IFU81" s="68"/>
      <c r="IFV81" s="68"/>
      <c r="IFW81" s="68"/>
      <c r="IFX81" s="68"/>
      <c r="IFY81" s="68"/>
      <c r="IFZ81" s="68"/>
      <c r="IGA81" s="68"/>
      <c r="IGB81" s="68"/>
      <c r="IGC81" s="68"/>
      <c r="IGD81" s="68"/>
      <c r="IGE81" s="68"/>
      <c r="IGF81" s="68"/>
      <c r="IGG81" s="68"/>
      <c r="IGH81" s="68"/>
      <c r="IGI81" s="68"/>
      <c r="IGJ81" s="68"/>
      <c r="IGK81" s="68"/>
      <c r="IGL81" s="68"/>
      <c r="IGM81" s="68"/>
      <c r="IGN81" s="68"/>
      <c r="IGO81" s="68"/>
      <c r="IGP81" s="68"/>
      <c r="IGQ81" s="68"/>
      <c r="IGR81" s="68"/>
      <c r="IGS81" s="68"/>
      <c r="IGT81" s="68"/>
      <c r="IGU81" s="68"/>
      <c r="IGV81" s="68"/>
      <c r="IGW81" s="68"/>
      <c r="IGX81" s="68"/>
      <c r="IGY81" s="68"/>
      <c r="IGZ81" s="68"/>
      <c r="IHA81" s="68"/>
      <c r="IHB81" s="68"/>
      <c r="IHC81" s="68"/>
      <c r="IHD81" s="68"/>
      <c r="IHE81" s="68"/>
      <c r="IHF81" s="68"/>
      <c r="IHG81" s="68"/>
      <c r="IHH81" s="68"/>
      <c r="IHI81" s="68"/>
      <c r="IHJ81" s="68"/>
      <c r="IHK81" s="68"/>
      <c r="IHL81" s="68"/>
      <c r="IHM81" s="68"/>
      <c r="IHN81" s="68"/>
      <c r="IHO81" s="68"/>
      <c r="IHP81" s="68"/>
      <c r="IHQ81" s="68"/>
      <c r="IHR81" s="68"/>
      <c r="IHS81" s="68"/>
      <c r="IHT81" s="68"/>
      <c r="IHU81" s="68"/>
      <c r="IHV81" s="68"/>
      <c r="IHW81" s="68"/>
      <c r="IHX81" s="68"/>
      <c r="IHY81" s="68"/>
      <c r="IHZ81" s="68"/>
      <c r="IIA81" s="68"/>
      <c r="IIB81" s="68"/>
      <c r="IIC81" s="68"/>
      <c r="IID81" s="68"/>
      <c r="IIE81" s="68"/>
      <c r="IIF81" s="68"/>
      <c r="IIG81" s="68"/>
      <c r="IIH81" s="68"/>
      <c r="III81" s="68"/>
      <c r="IIJ81" s="68"/>
      <c r="IIK81" s="68"/>
      <c r="IIL81" s="68"/>
      <c r="IIM81" s="68"/>
      <c r="IIN81" s="68"/>
      <c r="IIO81" s="68"/>
      <c r="IIP81" s="68"/>
      <c r="IIQ81" s="68"/>
      <c r="IIR81" s="68"/>
      <c r="IIS81" s="68"/>
      <c r="IIT81" s="68"/>
      <c r="IIU81" s="68"/>
      <c r="IIV81" s="68"/>
      <c r="IIW81" s="68"/>
      <c r="IIX81" s="68"/>
      <c r="IIY81" s="68"/>
      <c r="IIZ81" s="68"/>
      <c r="IJA81" s="68"/>
      <c r="IJB81" s="68"/>
      <c r="IJC81" s="68"/>
      <c r="IJD81" s="68"/>
      <c r="IJE81" s="68"/>
      <c r="IJF81" s="68"/>
      <c r="IJG81" s="68"/>
      <c r="IJH81" s="68"/>
      <c r="IJI81" s="68"/>
      <c r="IJJ81" s="68"/>
      <c r="IJK81" s="68"/>
      <c r="IJL81" s="68"/>
      <c r="IJM81" s="68"/>
      <c r="IJN81" s="68"/>
      <c r="IJO81" s="68"/>
      <c r="IJP81" s="68"/>
      <c r="IJQ81" s="68"/>
      <c r="IJR81" s="68"/>
      <c r="IJS81" s="68"/>
      <c r="IJT81" s="68"/>
      <c r="IJU81" s="68"/>
      <c r="IJV81" s="68"/>
      <c r="IJW81" s="68"/>
      <c r="IJX81" s="68"/>
      <c r="IJY81" s="68"/>
      <c r="IJZ81" s="68"/>
      <c r="IKA81" s="68"/>
      <c r="IKB81" s="68"/>
      <c r="IKC81" s="68"/>
      <c r="IKD81" s="68"/>
      <c r="IKE81" s="68"/>
      <c r="IKF81" s="68"/>
      <c r="IKG81" s="68"/>
      <c r="IKH81" s="68"/>
      <c r="IKI81" s="68"/>
      <c r="IKJ81" s="68"/>
      <c r="IKK81" s="68"/>
      <c r="IKL81" s="68"/>
      <c r="IKM81" s="68"/>
      <c r="IKN81" s="68"/>
      <c r="IKO81" s="68"/>
      <c r="IKP81" s="68"/>
      <c r="IKQ81" s="68"/>
      <c r="IKR81" s="68"/>
      <c r="IKS81" s="68"/>
      <c r="IKT81" s="68"/>
      <c r="IKU81" s="68"/>
      <c r="IKV81" s="68"/>
      <c r="IKW81" s="68"/>
      <c r="IKX81" s="68"/>
      <c r="IKY81" s="68"/>
      <c r="IKZ81" s="68"/>
      <c r="ILA81" s="68"/>
      <c r="ILB81" s="68"/>
      <c r="ILC81" s="68"/>
      <c r="ILD81" s="68"/>
      <c r="ILE81" s="68"/>
      <c r="ILF81" s="68"/>
      <c r="ILG81" s="68"/>
      <c r="ILH81" s="68"/>
      <c r="ILI81" s="68"/>
      <c r="ILJ81" s="68"/>
      <c r="ILK81" s="68"/>
      <c r="ILL81" s="68"/>
      <c r="ILM81" s="68"/>
      <c r="ILN81" s="68"/>
      <c r="ILO81" s="68"/>
      <c r="ILP81" s="68"/>
      <c r="ILQ81" s="68"/>
      <c r="ILR81" s="68"/>
      <c r="ILS81" s="68"/>
      <c r="ILT81" s="68"/>
      <c r="ILU81" s="68"/>
      <c r="ILV81" s="68"/>
      <c r="ILW81" s="68"/>
      <c r="ILX81" s="68"/>
      <c r="ILY81" s="68"/>
      <c r="ILZ81" s="68"/>
      <c r="IMA81" s="68"/>
      <c r="IMB81" s="68"/>
      <c r="IMC81" s="68"/>
      <c r="IMD81" s="68"/>
      <c r="IME81" s="68"/>
      <c r="IMF81" s="68"/>
      <c r="IMG81" s="68"/>
      <c r="IMH81" s="68"/>
      <c r="IMI81" s="68"/>
      <c r="IMJ81" s="68"/>
      <c r="IMK81" s="68"/>
      <c r="IML81" s="68"/>
      <c r="IMM81" s="68"/>
      <c r="IMN81" s="68"/>
      <c r="IMO81" s="68"/>
      <c r="IMP81" s="68"/>
      <c r="IMQ81" s="68"/>
      <c r="IMR81" s="68"/>
      <c r="IMS81" s="68"/>
      <c r="IMT81" s="68"/>
      <c r="IMU81" s="68"/>
      <c r="IMV81" s="68"/>
      <c r="IMW81" s="68"/>
      <c r="IMX81" s="68"/>
      <c r="IMY81" s="68"/>
      <c r="IMZ81" s="68"/>
      <c r="INA81" s="68"/>
      <c r="INB81" s="68"/>
      <c r="INC81" s="68"/>
      <c r="IND81" s="68"/>
      <c r="INE81" s="68"/>
      <c r="INF81" s="68"/>
      <c r="ING81" s="68"/>
      <c r="INH81" s="68"/>
      <c r="INI81" s="68"/>
      <c r="INJ81" s="68"/>
      <c r="INK81" s="68"/>
      <c r="INL81" s="68"/>
      <c r="INM81" s="68"/>
      <c r="INN81" s="68"/>
      <c r="INO81" s="68"/>
      <c r="INP81" s="68"/>
      <c r="INQ81" s="68"/>
      <c r="INR81" s="68"/>
      <c r="INS81" s="68"/>
      <c r="INT81" s="68"/>
      <c r="INU81" s="68"/>
      <c r="INV81" s="68"/>
      <c r="INW81" s="68"/>
      <c r="INX81" s="68"/>
      <c r="INY81" s="68"/>
      <c r="INZ81" s="68"/>
      <c r="IOA81" s="68"/>
      <c r="IOB81" s="68"/>
      <c r="IOC81" s="68"/>
      <c r="IOD81" s="68"/>
      <c r="IOE81" s="68"/>
      <c r="IOF81" s="68"/>
      <c r="IOG81" s="68"/>
      <c r="IOH81" s="68"/>
      <c r="IOI81" s="68"/>
      <c r="IOJ81" s="68"/>
      <c r="IOK81" s="68"/>
      <c r="IOL81" s="68"/>
      <c r="IOM81" s="68"/>
      <c r="ION81" s="68"/>
      <c r="IOO81" s="68"/>
      <c r="IOP81" s="68"/>
      <c r="IOQ81" s="68"/>
      <c r="IOR81" s="68"/>
      <c r="IOS81" s="68"/>
      <c r="IOT81" s="68"/>
      <c r="IOU81" s="68"/>
      <c r="IOV81" s="68"/>
      <c r="IOW81" s="68"/>
      <c r="IOX81" s="68"/>
      <c r="IOY81" s="68"/>
      <c r="IOZ81" s="68"/>
      <c r="IPA81" s="68"/>
      <c r="IPB81" s="68"/>
      <c r="IPC81" s="68"/>
      <c r="IPD81" s="68"/>
      <c r="IPE81" s="68"/>
      <c r="IPF81" s="68"/>
      <c r="IPG81" s="68"/>
      <c r="IPH81" s="68"/>
      <c r="IPI81" s="68"/>
      <c r="IPJ81" s="68"/>
      <c r="IPK81" s="68"/>
      <c r="IPL81" s="68"/>
      <c r="IPM81" s="68"/>
      <c r="IPN81" s="68"/>
      <c r="IPO81" s="68"/>
      <c r="IPP81" s="68"/>
      <c r="IPQ81" s="68"/>
      <c r="IPR81" s="68"/>
      <c r="IPS81" s="68"/>
      <c r="IPT81" s="68"/>
      <c r="IPU81" s="68"/>
      <c r="IPV81" s="68"/>
      <c r="IPW81" s="68"/>
      <c r="IPX81" s="68"/>
      <c r="IPY81" s="68"/>
      <c r="IPZ81" s="68"/>
      <c r="IQA81" s="68"/>
      <c r="IQB81" s="68"/>
      <c r="IQC81" s="68"/>
      <c r="IQD81" s="68"/>
      <c r="IQE81" s="68"/>
      <c r="IQF81" s="68"/>
      <c r="IQG81" s="68"/>
      <c r="IQH81" s="68"/>
      <c r="IQI81" s="68"/>
      <c r="IQJ81" s="68"/>
      <c r="IQK81" s="68"/>
      <c r="IQL81" s="68"/>
      <c r="IQM81" s="68"/>
      <c r="IQN81" s="68"/>
      <c r="IQO81" s="68"/>
      <c r="IQP81" s="68"/>
      <c r="IQQ81" s="68"/>
      <c r="IQR81" s="68"/>
      <c r="IQS81" s="68"/>
      <c r="IQT81" s="68"/>
      <c r="IQU81" s="68"/>
      <c r="IQV81" s="68"/>
      <c r="IQW81" s="68"/>
      <c r="IQX81" s="68"/>
      <c r="IQY81" s="68"/>
      <c r="IQZ81" s="68"/>
      <c r="IRA81" s="68"/>
      <c r="IRB81" s="68"/>
      <c r="IRC81" s="68"/>
      <c r="IRD81" s="68"/>
      <c r="IRE81" s="68"/>
      <c r="IRF81" s="68"/>
      <c r="IRG81" s="68"/>
      <c r="IRH81" s="68"/>
      <c r="IRI81" s="68"/>
      <c r="IRJ81" s="68"/>
      <c r="IRK81" s="68"/>
      <c r="IRL81" s="68"/>
      <c r="IRM81" s="68"/>
      <c r="IRN81" s="68"/>
      <c r="IRO81" s="68"/>
      <c r="IRP81" s="68"/>
      <c r="IRQ81" s="68"/>
      <c r="IRR81" s="68"/>
      <c r="IRS81" s="68"/>
      <c r="IRT81" s="68"/>
      <c r="IRU81" s="68"/>
      <c r="IRV81" s="68"/>
      <c r="IRW81" s="68"/>
      <c r="IRX81" s="68"/>
      <c r="IRY81" s="68"/>
      <c r="IRZ81" s="68"/>
      <c r="ISA81" s="68"/>
      <c r="ISB81" s="68"/>
      <c r="ISC81" s="68"/>
      <c r="ISD81" s="68"/>
      <c r="ISE81" s="68"/>
      <c r="ISF81" s="68"/>
      <c r="ISG81" s="68"/>
      <c r="ISH81" s="68"/>
      <c r="ISI81" s="68"/>
      <c r="ISJ81" s="68"/>
      <c r="ISK81" s="68"/>
      <c r="ISL81" s="68"/>
      <c r="ISM81" s="68"/>
      <c r="ISN81" s="68"/>
      <c r="ISO81" s="68"/>
      <c r="ISP81" s="68"/>
      <c r="ISQ81" s="68"/>
      <c r="ISR81" s="68"/>
      <c r="ISS81" s="68"/>
      <c r="IST81" s="68"/>
      <c r="ISU81" s="68"/>
      <c r="ISV81" s="68"/>
      <c r="ISW81" s="68"/>
      <c r="ISX81" s="68"/>
      <c r="ISY81" s="68"/>
      <c r="ISZ81" s="68"/>
      <c r="ITA81" s="68"/>
      <c r="ITB81" s="68"/>
      <c r="ITC81" s="68"/>
      <c r="ITD81" s="68"/>
      <c r="ITE81" s="68"/>
      <c r="ITF81" s="68"/>
      <c r="ITG81" s="68"/>
      <c r="ITH81" s="68"/>
      <c r="ITI81" s="68"/>
      <c r="ITJ81" s="68"/>
      <c r="ITK81" s="68"/>
      <c r="ITL81" s="68"/>
      <c r="ITM81" s="68"/>
      <c r="ITN81" s="68"/>
      <c r="ITO81" s="68"/>
      <c r="ITP81" s="68"/>
      <c r="ITQ81" s="68"/>
      <c r="ITR81" s="68"/>
      <c r="ITS81" s="68"/>
      <c r="ITT81" s="68"/>
      <c r="ITU81" s="68"/>
      <c r="ITV81" s="68"/>
      <c r="ITW81" s="68"/>
      <c r="ITX81" s="68"/>
      <c r="ITY81" s="68"/>
      <c r="ITZ81" s="68"/>
      <c r="IUA81" s="68"/>
      <c r="IUB81" s="68"/>
      <c r="IUC81" s="68"/>
      <c r="IUD81" s="68"/>
      <c r="IUE81" s="68"/>
      <c r="IUF81" s="68"/>
      <c r="IUG81" s="68"/>
      <c r="IUH81" s="68"/>
      <c r="IUI81" s="68"/>
      <c r="IUJ81" s="68"/>
      <c r="IUK81" s="68"/>
      <c r="IUL81" s="68"/>
      <c r="IUM81" s="68"/>
      <c r="IUN81" s="68"/>
      <c r="IUO81" s="68"/>
      <c r="IUP81" s="68"/>
      <c r="IUQ81" s="68"/>
      <c r="IUR81" s="68"/>
      <c r="IUS81" s="68"/>
      <c r="IUT81" s="68"/>
      <c r="IUU81" s="68"/>
      <c r="IUV81" s="68"/>
      <c r="IUW81" s="68"/>
      <c r="IUX81" s="68"/>
      <c r="IUY81" s="68"/>
      <c r="IUZ81" s="68"/>
      <c r="IVA81" s="68"/>
      <c r="IVB81" s="68"/>
      <c r="IVC81" s="68"/>
      <c r="IVD81" s="68"/>
      <c r="IVE81" s="68"/>
      <c r="IVF81" s="68"/>
      <c r="IVG81" s="68"/>
      <c r="IVH81" s="68"/>
      <c r="IVI81" s="68"/>
      <c r="IVJ81" s="68"/>
      <c r="IVK81" s="68"/>
      <c r="IVL81" s="68"/>
      <c r="IVM81" s="68"/>
      <c r="IVN81" s="68"/>
      <c r="IVO81" s="68"/>
      <c r="IVP81" s="68"/>
      <c r="IVQ81" s="68"/>
      <c r="IVR81" s="68"/>
      <c r="IVS81" s="68"/>
      <c r="IVT81" s="68"/>
      <c r="IVU81" s="68"/>
      <c r="IVV81" s="68"/>
      <c r="IVW81" s="68"/>
      <c r="IVX81" s="68"/>
      <c r="IVY81" s="68"/>
      <c r="IVZ81" s="68"/>
      <c r="IWA81" s="68"/>
      <c r="IWB81" s="68"/>
      <c r="IWC81" s="68"/>
      <c r="IWD81" s="68"/>
      <c r="IWE81" s="68"/>
      <c r="IWF81" s="68"/>
      <c r="IWG81" s="68"/>
      <c r="IWH81" s="68"/>
      <c r="IWI81" s="68"/>
      <c r="IWJ81" s="68"/>
      <c r="IWK81" s="68"/>
      <c r="IWL81" s="68"/>
      <c r="IWM81" s="68"/>
      <c r="IWN81" s="68"/>
      <c r="IWO81" s="68"/>
      <c r="IWP81" s="68"/>
      <c r="IWQ81" s="68"/>
      <c r="IWR81" s="68"/>
      <c r="IWS81" s="68"/>
      <c r="IWT81" s="68"/>
      <c r="IWU81" s="68"/>
      <c r="IWV81" s="68"/>
      <c r="IWW81" s="68"/>
      <c r="IWX81" s="68"/>
      <c r="IWY81" s="68"/>
      <c r="IWZ81" s="68"/>
      <c r="IXA81" s="68"/>
      <c r="IXB81" s="68"/>
      <c r="IXC81" s="68"/>
      <c r="IXD81" s="68"/>
      <c r="IXE81" s="68"/>
      <c r="IXF81" s="68"/>
      <c r="IXG81" s="68"/>
      <c r="IXH81" s="68"/>
      <c r="IXI81" s="68"/>
      <c r="IXJ81" s="68"/>
      <c r="IXK81" s="68"/>
      <c r="IXL81" s="68"/>
      <c r="IXM81" s="68"/>
      <c r="IXN81" s="68"/>
      <c r="IXO81" s="68"/>
      <c r="IXP81" s="68"/>
      <c r="IXQ81" s="68"/>
      <c r="IXR81" s="68"/>
      <c r="IXS81" s="68"/>
      <c r="IXT81" s="68"/>
      <c r="IXU81" s="68"/>
      <c r="IXV81" s="68"/>
      <c r="IXW81" s="68"/>
      <c r="IXX81" s="68"/>
      <c r="IXY81" s="68"/>
      <c r="IXZ81" s="68"/>
      <c r="IYA81" s="68"/>
      <c r="IYB81" s="68"/>
      <c r="IYC81" s="68"/>
      <c r="IYD81" s="68"/>
      <c r="IYE81" s="68"/>
      <c r="IYF81" s="68"/>
      <c r="IYG81" s="68"/>
      <c r="IYH81" s="68"/>
      <c r="IYI81" s="68"/>
      <c r="IYJ81" s="68"/>
      <c r="IYK81" s="68"/>
      <c r="IYL81" s="68"/>
      <c r="IYM81" s="68"/>
      <c r="IYN81" s="68"/>
      <c r="IYO81" s="68"/>
      <c r="IYP81" s="68"/>
      <c r="IYQ81" s="68"/>
      <c r="IYR81" s="68"/>
      <c r="IYS81" s="68"/>
      <c r="IYT81" s="68"/>
      <c r="IYU81" s="68"/>
      <c r="IYV81" s="68"/>
      <c r="IYW81" s="68"/>
      <c r="IYX81" s="68"/>
      <c r="IYY81" s="68"/>
      <c r="IYZ81" s="68"/>
      <c r="IZA81" s="68"/>
      <c r="IZB81" s="68"/>
      <c r="IZC81" s="68"/>
      <c r="IZD81" s="68"/>
      <c r="IZE81" s="68"/>
      <c r="IZF81" s="68"/>
      <c r="IZG81" s="68"/>
      <c r="IZH81" s="68"/>
      <c r="IZI81" s="68"/>
      <c r="IZJ81" s="68"/>
      <c r="IZK81" s="68"/>
      <c r="IZL81" s="68"/>
      <c r="IZM81" s="68"/>
      <c r="IZN81" s="68"/>
      <c r="IZO81" s="68"/>
      <c r="IZP81" s="68"/>
      <c r="IZQ81" s="68"/>
      <c r="IZR81" s="68"/>
      <c r="IZS81" s="68"/>
      <c r="IZT81" s="68"/>
      <c r="IZU81" s="68"/>
      <c r="IZV81" s="68"/>
      <c r="IZW81" s="68"/>
      <c r="IZX81" s="68"/>
      <c r="IZY81" s="68"/>
      <c r="IZZ81" s="68"/>
      <c r="JAA81" s="68"/>
      <c r="JAB81" s="68"/>
      <c r="JAC81" s="68"/>
      <c r="JAD81" s="68"/>
      <c r="JAE81" s="68"/>
      <c r="JAF81" s="68"/>
      <c r="JAG81" s="68"/>
      <c r="JAH81" s="68"/>
      <c r="JAI81" s="68"/>
      <c r="JAJ81" s="68"/>
      <c r="JAK81" s="68"/>
      <c r="JAL81" s="68"/>
      <c r="JAM81" s="68"/>
      <c r="JAN81" s="68"/>
      <c r="JAO81" s="68"/>
      <c r="JAP81" s="68"/>
      <c r="JAQ81" s="68"/>
      <c r="JAR81" s="68"/>
      <c r="JAS81" s="68"/>
      <c r="JAT81" s="68"/>
      <c r="JAU81" s="68"/>
      <c r="JAV81" s="68"/>
      <c r="JAW81" s="68"/>
      <c r="JAX81" s="68"/>
      <c r="JAY81" s="68"/>
      <c r="JAZ81" s="68"/>
      <c r="JBA81" s="68"/>
      <c r="JBB81" s="68"/>
      <c r="JBC81" s="68"/>
      <c r="JBD81" s="68"/>
      <c r="JBE81" s="68"/>
      <c r="JBF81" s="68"/>
      <c r="JBG81" s="68"/>
      <c r="JBH81" s="68"/>
      <c r="JBI81" s="68"/>
      <c r="JBJ81" s="68"/>
      <c r="JBK81" s="68"/>
      <c r="JBL81" s="68"/>
      <c r="JBM81" s="68"/>
      <c r="JBN81" s="68"/>
      <c r="JBO81" s="68"/>
      <c r="JBP81" s="68"/>
      <c r="JBQ81" s="68"/>
      <c r="JBR81" s="68"/>
      <c r="JBS81" s="68"/>
      <c r="JBT81" s="68"/>
      <c r="JBU81" s="68"/>
      <c r="JBV81" s="68"/>
      <c r="JBW81" s="68"/>
      <c r="JBX81" s="68"/>
      <c r="JBY81" s="68"/>
      <c r="JBZ81" s="68"/>
      <c r="JCA81" s="68"/>
      <c r="JCB81" s="68"/>
      <c r="JCC81" s="68"/>
      <c r="JCD81" s="68"/>
      <c r="JCE81" s="68"/>
      <c r="JCF81" s="68"/>
      <c r="JCG81" s="68"/>
      <c r="JCH81" s="68"/>
      <c r="JCI81" s="68"/>
      <c r="JCJ81" s="68"/>
      <c r="JCK81" s="68"/>
      <c r="JCL81" s="68"/>
      <c r="JCM81" s="68"/>
      <c r="JCN81" s="68"/>
      <c r="JCO81" s="68"/>
      <c r="JCP81" s="68"/>
      <c r="JCQ81" s="68"/>
      <c r="JCR81" s="68"/>
      <c r="JCS81" s="68"/>
      <c r="JCT81" s="68"/>
      <c r="JCU81" s="68"/>
      <c r="JCV81" s="68"/>
      <c r="JCW81" s="68"/>
      <c r="JCX81" s="68"/>
      <c r="JCY81" s="68"/>
      <c r="JCZ81" s="68"/>
      <c r="JDA81" s="68"/>
      <c r="JDB81" s="68"/>
      <c r="JDC81" s="68"/>
      <c r="JDD81" s="68"/>
      <c r="JDE81" s="68"/>
      <c r="JDF81" s="68"/>
      <c r="JDG81" s="68"/>
      <c r="JDH81" s="68"/>
      <c r="JDI81" s="68"/>
      <c r="JDJ81" s="68"/>
      <c r="JDK81" s="68"/>
      <c r="JDL81" s="68"/>
      <c r="JDM81" s="68"/>
      <c r="JDN81" s="68"/>
      <c r="JDO81" s="68"/>
      <c r="JDP81" s="68"/>
      <c r="JDQ81" s="68"/>
      <c r="JDR81" s="68"/>
      <c r="JDS81" s="68"/>
      <c r="JDT81" s="68"/>
      <c r="JDU81" s="68"/>
      <c r="JDV81" s="68"/>
      <c r="JDW81" s="68"/>
      <c r="JDX81" s="68"/>
      <c r="JDY81" s="68"/>
      <c r="JDZ81" s="68"/>
      <c r="JEA81" s="68"/>
      <c r="JEB81" s="68"/>
      <c r="JEC81" s="68"/>
      <c r="JED81" s="68"/>
      <c r="JEE81" s="68"/>
      <c r="JEF81" s="68"/>
      <c r="JEG81" s="68"/>
      <c r="JEH81" s="68"/>
      <c r="JEI81" s="68"/>
      <c r="JEJ81" s="68"/>
      <c r="JEK81" s="68"/>
      <c r="JEL81" s="68"/>
      <c r="JEM81" s="68"/>
      <c r="JEN81" s="68"/>
      <c r="JEO81" s="68"/>
      <c r="JEP81" s="68"/>
      <c r="JEQ81" s="68"/>
      <c r="JER81" s="68"/>
      <c r="JES81" s="68"/>
      <c r="JET81" s="68"/>
      <c r="JEU81" s="68"/>
      <c r="JEV81" s="68"/>
      <c r="JEW81" s="68"/>
      <c r="JEX81" s="68"/>
      <c r="JEY81" s="68"/>
      <c r="JEZ81" s="68"/>
      <c r="JFA81" s="68"/>
      <c r="JFB81" s="68"/>
      <c r="JFC81" s="68"/>
      <c r="JFD81" s="68"/>
      <c r="JFE81" s="68"/>
      <c r="JFF81" s="68"/>
      <c r="JFG81" s="68"/>
      <c r="JFH81" s="68"/>
      <c r="JFI81" s="68"/>
      <c r="JFJ81" s="68"/>
      <c r="JFK81" s="68"/>
      <c r="JFL81" s="68"/>
      <c r="JFM81" s="68"/>
      <c r="JFN81" s="68"/>
      <c r="JFO81" s="68"/>
      <c r="JFP81" s="68"/>
      <c r="JFQ81" s="68"/>
      <c r="JFR81" s="68"/>
      <c r="JFS81" s="68"/>
      <c r="JFT81" s="68"/>
      <c r="JFU81" s="68"/>
      <c r="JFV81" s="68"/>
      <c r="JFW81" s="68"/>
      <c r="JFX81" s="68"/>
      <c r="JFY81" s="68"/>
      <c r="JFZ81" s="68"/>
      <c r="JGA81" s="68"/>
      <c r="JGB81" s="68"/>
      <c r="JGC81" s="68"/>
      <c r="JGD81" s="68"/>
      <c r="JGE81" s="68"/>
      <c r="JGF81" s="68"/>
      <c r="JGG81" s="68"/>
      <c r="JGH81" s="68"/>
      <c r="JGI81" s="68"/>
      <c r="JGJ81" s="68"/>
      <c r="JGK81" s="68"/>
      <c r="JGL81" s="68"/>
      <c r="JGM81" s="68"/>
      <c r="JGN81" s="68"/>
      <c r="JGO81" s="68"/>
      <c r="JGP81" s="68"/>
      <c r="JGQ81" s="68"/>
      <c r="JGR81" s="68"/>
      <c r="JGS81" s="68"/>
      <c r="JGT81" s="68"/>
      <c r="JGU81" s="68"/>
      <c r="JGV81" s="68"/>
      <c r="JGW81" s="68"/>
      <c r="JGX81" s="68"/>
      <c r="JGY81" s="68"/>
      <c r="JGZ81" s="68"/>
      <c r="JHA81" s="68"/>
      <c r="JHB81" s="68"/>
      <c r="JHC81" s="68"/>
      <c r="JHD81" s="68"/>
      <c r="JHE81" s="68"/>
      <c r="JHF81" s="68"/>
      <c r="JHG81" s="68"/>
      <c r="JHH81" s="68"/>
      <c r="JHI81" s="68"/>
      <c r="JHJ81" s="68"/>
      <c r="JHK81" s="68"/>
      <c r="JHL81" s="68"/>
      <c r="JHM81" s="68"/>
      <c r="JHN81" s="68"/>
      <c r="JHO81" s="68"/>
      <c r="JHP81" s="68"/>
      <c r="JHQ81" s="68"/>
      <c r="JHR81" s="68"/>
      <c r="JHS81" s="68"/>
      <c r="JHT81" s="68"/>
      <c r="JHU81" s="68"/>
      <c r="JHV81" s="68"/>
      <c r="JHW81" s="68"/>
      <c r="JHX81" s="68"/>
      <c r="JHY81" s="68"/>
      <c r="JHZ81" s="68"/>
      <c r="JIA81" s="68"/>
      <c r="JIB81" s="68"/>
      <c r="JIC81" s="68"/>
      <c r="JID81" s="68"/>
      <c r="JIE81" s="68"/>
      <c r="JIF81" s="68"/>
      <c r="JIG81" s="68"/>
      <c r="JIH81" s="68"/>
      <c r="JII81" s="68"/>
      <c r="JIJ81" s="68"/>
      <c r="JIK81" s="68"/>
      <c r="JIL81" s="68"/>
      <c r="JIM81" s="68"/>
      <c r="JIN81" s="68"/>
      <c r="JIO81" s="68"/>
      <c r="JIP81" s="68"/>
      <c r="JIQ81" s="68"/>
      <c r="JIR81" s="68"/>
      <c r="JIS81" s="68"/>
      <c r="JIT81" s="68"/>
      <c r="JIU81" s="68"/>
      <c r="JIV81" s="68"/>
      <c r="JIW81" s="68"/>
      <c r="JIX81" s="68"/>
      <c r="JIY81" s="68"/>
      <c r="JIZ81" s="68"/>
      <c r="JJA81" s="68"/>
      <c r="JJB81" s="68"/>
      <c r="JJC81" s="68"/>
      <c r="JJD81" s="68"/>
      <c r="JJE81" s="68"/>
      <c r="JJF81" s="68"/>
      <c r="JJG81" s="68"/>
      <c r="JJH81" s="68"/>
      <c r="JJI81" s="68"/>
      <c r="JJJ81" s="68"/>
      <c r="JJK81" s="68"/>
      <c r="JJL81" s="68"/>
      <c r="JJM81" s="68"/>
      <c r="JJN81" s="68"/>
      <c r="JJO81" s="68"/>
      <c r="JJP81" s="68"/>
      <c r="JJQ81" s="68"/>
      <c r="JJR81" s="68"/>
      <c r="JJS81" s="68"/>
      <c r="JJT81" s="68"/>
      <c r="JJU81" s="68"/>
      <c r="JJV81" s="68"/>
      <c r="JJW81" s="68"/>
      <c r="JJX81" s="68"/>
      <c r="JJY81" s="68"/>
      <c r="JJZ81" s="68"/>
      <c r="JKA81" s="68"/>
      <c r="JKB81" s="68"/>
      <c r="JKC81" s="68"/>
      <c r="JKD81" s="68"/>
      <c r="JKE81" s="68"/>
      <c r="JKF81" s="68"/>
      <c r="JKG81" s="68"/>
      <c r="JKH81" s="68"/>
      <c r="JKI81" s="68"/>
      <c r="JKJ81" s="68"/>
      <c r="JKK81" s="68"/>
      <c r="JKL81" s="68"/>
      <c r="JKM81" s="68"/>
      <c r="JKN81" s="68"/>
      <c r="JKO81" s="68"/>
      <c r="JKP81" s="68"/>
      <c r="JKQ81" s="68"/>
      <c r="JKR81" s="68"/>
      <c r="JKS81" s="68"/>
      <c r="JKT81" s="68"/>
      <c r="JKU81" s="68"/>
      <c r="JKV81" s="68"/>
      <c r="JKW81" s="68"/>
      <c r="JKX81" s="68"/>
      <c r="JKY81" s="68"/>
      <c r="JKZ81" s="68"/>
      <c r="JLA81" s="68"/>
      <c r="JLB81" s="68"/>
      <c r="JLC81" s="68"/>
      <c r="JLD81" s="68"/>
      <c r="JLE81" s="68"/>
      <c r="JLF81" s="68"/>
      <c r="JLG81" s="68"/>
      <c r="JLH81" s="68"/>
      <c r="JLI81" s="68"/>
      <c r="JLJ81" s="68"/>
      <c r="JLK81" s="68"/>
      <c r="JLL81" s="68"/>
      <c r="JLM81" s="68"/>
      <c r="JLN81" s="68"/>
      <c r="JLO81" s="68"/>
      <c r="JLP81" s="68"/>
      <c r="JLQ81" s="68"/>
      <c r="JLR81" s="68"/>
      <c r="JLS81" s="68"/>
      <c r="JLT81" s="68"/>
      <c r="JLU81" s="68"/>
      <c r="JLV81" s="68"/>
      <c r="JLW81" s="68"/>
      <c r="JLX81" s="68"/>
      <c r="JLY81" s="68"/>
      <c r="JLZ81" s="68"/>
      <c r="JMA81" s="68"/>
      <c r="JMB81" s="68"/>
      <c r="JMC81" s="68"/>
      <c r="JMD81" s="68"/>
      <c r="JME81" s="68"/>
      <c r="JMF81" s="68"/>
      <c r="JMG81" s="68"/>
      <c r="JMH81" s="68"/>
      <c r="JMI81" s="68"/>
      <c r="JMJ81" s="68"/>
      <c r="JMK81" s="68"/>
      <c r="JML81" s="68"/>
      <c r="JMM81" s="68"/>
      <c r="JMN81" s="68"/>
      <c r="JMO81" s="68"/>
      <c r="JMP81" s="68"/>
      <c r="JMQ81" s="68"/>
      <c r="JMR81" s="68"/>
      <c r="JMS81" s="68"/>
      <c r="JMT81" s="68"/>
      <c r="JMU81" s="68"/>
      <c r="JMV81" s="68"/>
      <c r="JMW81" s="68"/>
      <c r="JMX81" s="68"/>
      <c r="JMY81" s="68"/>
      <c r="JMZ81" s="68"/>
      <c r="JNA81" s="68"/>
      <c r="JNB81" s="68"/>
      <c r="JNC81" s="68"/>
      <c r="JND81" s="68"/>
      <c r="JNE81" s="68"/>
      <c r="JNF81" s="68"/>
      <c r="JNG81" s="68"/>
      <c r="JNH81" s="68"/>
      <c r="JNI81" s="68"/>
      <c r="JNJ81" s="68"/>
      <c r="JNK81" s="68"/>
      <c r="JNL81" s="68"/>
      <c r="JNM81" s="68"/>
      <c r="JNN81" s="68"/>
      <c r="JNO81" s="68"/>
      <c r="JNP81" s="68"/>
      <c r="JNQ81" s="68"/>
      <c r="JNR81" s="68"/>
      <c r="JNS81" s="68"/>
      <c r="JNT81" s="68"/>
      <c r="JNU81" s="68"/>
      <c r="JNV81" s="68"/>
      <c r="JNW81" s="68"/>
      <c r="JNX81" s="68"/>
      <c r="JNY81" s="68"/>
      <c r="JNZ81" s="68"/>
      <c r="JOA81" s="68"/>
      <c r="JOB81" s="68"/>
      <c r="JOC81" s="68"/>
      <c r="JOD81" s="68"/>
      <c r="JOE81" s="68"/>
      <c r="JOF81" s="68"/>
      <c r="JOG81" s="68"/>
      <c r="JOH81" s="68"/>
      <c r="JOI81" s="68"/>
      <c r="JOJ81" s="68"/>
      <c r="JOK81" s="68"/>
      <c r="JOL81" s="68"/>
      <c r="JOM81" s="68"/>
      <c r="JON81" s="68"/>
      <c r="JOO81" s="68"/>
      <c r="JOP81" s="68"/>
      <c r="JOQ81" s="68"/>
      <c r="JOR81" s="68"/>
      <c r="JOS81" s="68"/>
      <c r="JOT81" s="68"/>
      <c r="JOU81" s="68"/>
      <c r="JOV81" s="68"/>
      <c r="JOW81" s="68"/>
      <c r="JOX81" s="68"/>
      <c r="JOY81" s="68"/>
      <c r="JOZ81" s="68"/>
      <c r="JPA81" s="68"/>
      <c r="JPB81" s="68"/>
      <c r="JPC81" s="68"/>
      <c r="JPD81" s="68"/>
      <c r="JPE81" s="68"/>
      <c r="JPF81" s="68"/>
      <c r="JPG81" s="68"/>
      <c r="JPH81" s="68"/>
      <c r="JPI81" s="68"/>
      <c r="JPJ81" s="68"/>
      <c r="JPK81" s="68"/>
      <c r="JPL81" s="68"/>
      <c r="JPM81" s="68"/>
      <c r="JPN81" s="68"/>
      <c r="JPO81" s="68"/>
      <c r="JPP81" s="68"/>
      <c r="JPQ81" s="68"/>
      <c r="JPR81" s="68"/>
      <c r="JPS81" s="68"/>
      <c r="JPT81" s="68"/>
      <c r="JPU81" s="68"/>
      <c r="JPV81" s="68"/>
      <c r="JPW81" s="68"/>
      <c r="JPX81" s="68"/>
      <c r="JPY81" s="68"/>
      <c r="JPZ81" s="68"/>
      <c r="JQA81" s="68"/>
      <c r="JQB81" s="68"/>
      <c r="JQC81" s="68"/>
      <c r="JQD81" s="68"/>
      <c r="JQE81" s="68"/>
      <c r="JQF81" s="68"/>
      <c r="JQG81" s="68"/>
      <c r="JQH81" s="68"/>
      <c r="JQI81" s="68"/>
      <c r="JQJ81" s="68"/>
      <c r="JQK81" s="68"/>
      <c r="JQL81" s="68"/>
      <c r="JQM81" s="68"/>
      <c r="JQN81" s="68"/>
      <c r="JQO81" s="68"/>
      <c r="JQP81" s="68"/>
      <c r="JQQ81" s="68"/>
      <c r="JQR81" s="68"/>
      <c r="JQS81" s="68"/>
      <c r="JQT81" s="68"/>
      <c r="JQU81" s="68"/>
      <c r="JQV81" s="68"/>
      <c r="JQW81" s="68"/>
      <c r="JQX81" s="68"/>
      <c r="JQY81" s="68"/>
      <c r="JQZ81" s="68"/>
      <c r="JRA81" s="68"/>
      <c r="JRB81" s="68"/>
      <c r="JRC81" s="68"/>
      <c r="JRD81" s="68"/>
      <c r="JRE81" s="68"/>
      <c r="JRF81" s="68"/>
      <c r="JRG81" s="68"/>
      <c r="JRH81" s="68"/>
      <c r="JRI81" s="68"/>
      <c r="JRJ81" s="68"/>
      <c r="JRK81" s="68"/>
      <c r="JRL81" s="68"/>
      <c r="JRM81" s="68"/>
      <c r="JRN81" s="68"/>
      <c r="JRO81" s="68"/>
      <c r="JRP81" s="68"/>
      <c r="JRQ81" s="68"/>
      <c r="JRR81" s="68"/>
      <c r="JRS81" s="68"/>
      <c r="JRT81" s="68"/>
      <c r="JRU81" s="68"/>
      <c r="JRV81" s="68"/>
      <c r="JRW81" s="68"/>
      <c r="JRX81" s="68"/>
      <c r="JRY81" s="68"/>
      <c r="JRZ81" s="68"/>
      <c r="JSA81" s="68"/>
      <c r="JSB81" s="68"/>
      <c r="JSC81" s="68"/>
      <c r="JSD81" s="68"/>
      <c r="JSE81" s="68"/>
      <c r="JSF81" s="68"/>
      <c r="JSG81" s="68"/>
      <c r="JSH81" s="68"/>
      <c r="JSI81" s="68"/>
      <c r="JSJ81" s="68"/>
      <c r="JSK81" s="68"/>
      <c r="JSL81" s="68"/>
      <c r="JSM81" s="68"/>
      <c r="JSN81" s="68"/>
      <c r="JSO81" s="68"/>
      <c r="JSP81" s="68"/>
      <c r="JSQ81" s="68"/>
      <c r="JSR81" s="68"/>
      <c r="JSS81" s="68"/>
      <c r="JST81" s="68"/>
      <c r="JSU81" s="68"/>
      <c r="JSV81" s="68"/>
      <c r="JSW81" s="68"/>
      <c r="JSX81" s="68"/>
      <c r="JSY81" s="68"/>
      <c r="JSZ81" s="68"/>
      <c r="JTA81" s="68"/>
      <c r="JTB81" s="68"/>
      <c r="JTC81" s="68"/>
      <c r="JTD81" s="68"/>
      <c r="JTE81" s="68"/>
      <c r="JTF81" s="68"/>
      <c r="JTG81" s="68"/>
      <c r="JTH81" s="68"/>
      <c r="JTI81" s="68"/>
      <c r="JTJ81" s="68"/>
      <c r="JTK81" s="68"/>
      <c r="JTL81" s="68"/>
      <c r="JTM81" s="68"/>
      <c r="JTN81" s="68"/>
      <c r="JTO81" s="68"/>
      <c r="JTP81" s="68"/>
      <c r="JTQ81" s="68"/>
      <c r="JTR81" s="68"/>
      <c r="JTS81" s="68"/>
      <c r="JTT81" s="68"/>
      <c r="JTU81" s="68"/>
      <c r="JTV81" s="68"/>
      <c r="JTW81" s="68"/>
      <c r="JTX81" s="68"/>
      <c r="JTY81" s="68"/>
      <c r="JTZ81" s="68"/>
      <c r="JUA81" s="68"/>
      <c r="JUB81" s="68"/>
      <c r="JUC81" s="68"/>
      <c r="JUD81" s="68"/>
      <c r="JUE81" s="68"/>
      <c r="JUF81" s="68"/>
      <c r="JUG81" s="68"/>
      <c r="JUH81" s="68"/>
      <c r="JUI81" s="68"/>
      <c r="JUJ81" s="68"/>
      <c r="JUK81" s="68"/>
      <c r="JUL81" s="68"/>
      <c r="JUM81" s="68"/>
      <c r="JUN81" s="68"/>
      <c r="JUO81" s="68"/>
      <c r="JUP81" s="68"/>
      <c r="JUQ81" s="68"/>
      <c r="JUR81" s="68"/>
      <c r="JUS81" s="68"/>
      <c r="JUT81" s="68"/>
      <c r="JUU81" s="68"/>
      <c r="JUV81" s="68"/>
      <c r="JUW81" s="68"/>
      <c r="JUX81" s="68"/>
      <c r="JUY81" s="68"/>
      <c r="JUZ81" s="68"/>
      <c r="JVA81" s="68"/>
      <c r="JVB81" s="68"/>
      <c r="JVC81" s="68"/>
      <c r="JVD81" s="68"/>
      <c r="JVE81" s="68"/>
      <c r="JVF81" s="68"/>
      <c r="JVG81" s="68"/>
      <c r="JVH81" s="68"/>
      <c r="JVI81" s="68"/>
      <c r="JVJ81" s="68"/>
      <c r="JVK81" s="68"/>
      <c r="JVL81" s="68"/>
      <c r="JVM81" s="68"/>
      <c r="JVN81" s="68"/>
      <c r="JVO81" s="68"/>
      <c r="JVP81" s="68"/>
      <c r="JVQ81" s="68"/>
      <c r="JVR81" s="68"/>
      <c r="JVS81" s="68"/>
      <c r="JVT81" s="68"/>
      <c r="JVU81" s="68"/>
      <c r="JVV81" s="68"/>
      <c r="JVW81" s="68"/>
      <c r="JVX81" s="68"/>
      <c r="JVY81" s="68"/>
      <c r="JVZ81" s="68"/>
      <c r="JWA81" s="68"/>
      <c r="JWB81" s="68"/>
      <c r="JWC81" s="68"/>
      <c r="JWD81" s="68"/>
      <c r="JWE81" s="68"/>
      <c r="JWF81" s="68"/>
      <c r="JWG81" s="68"/>
      <c r="JWH81" s="68"/>
      <c r="JWI81" s="68"/>
      <c r="JWJ81" s="68"/>
      <c r="JWK81" s="68"/>
      <c r="JWL81" s="68"/>
      <c r="JWM81" s="68"/>
      <c r="JWN81" s="68"/>
      <c r="JWO81" s="68"/>
      <c r="JWP81" s="68"/>
      <c r="JWQ81" s="68"/>
      <c r="JWR81" s="68"/>
      <c r="JWS81" s="68"/>
      <c r="JWT81" s="68"/>
      <c r="JWU81" s="68"/>
      <c r="JWV81" s="68"/>
      <c r="JWW81" s="68"/>
      <c r="JWX81" s="68"/>
      <c r="JWY81" s="68"/>
      <c r="JWZ81" s="68"/>
      <c r="JXA81" s="68"/>
      <c r="JXB81" s="68"/>
      <c r="JXC81" s="68"/>
      <c r="JXD81" s="68"/>
      <c r="JXE81" s="68"/>
      <c r="JXF81" s="68"/>
      <c r="JXG81" s="68"/>
      <c r="JXH81" s="68"/>
      <c r="JXI81" s="68"/>
      <c r="JXJ81" s="68"/>
      <c r="JXK81" s="68"/>
      <c r="JXL81" s="68"/>
      <c r="JXM81" s="68"/>
      <c r="JXN81" s="68"/>
      <c r="JXO81" s="68"/>
      <c r="JXP81" s="68"/>
      <c r="JXQ81" s="68"/>
      <c r="JXR81" s="68"/>
      <c r="JXS81" s="68"/>
      <c r="JXT81" s="68"/>
      <c r="JXU81" s="68"/>
      <c r="JXV81" s="68"/>
      <c r="JXW81" s="68"/>
      <c r="JXX81" s="68"/>
      <c r="JXY81" s="68"/>
      <c r="JXZ81" s="68"/>
      <c r="JYA81" s="68"/>
      <c r="JYB81" s="68"/>
      <c r="JYC81" s="68"/>
      <c r="JYD81" s="68"/>
      <c r="JYE81" s="68"/>
      <c r="JYF81" s="68"/>
      <c r="JYG81" s="68"/>
      <c r="JYH81" s="68"/>
      <c r="JYI81" s="68"/>
      <c r="JYJ81" s="68"/>
      <c r="JYK81" s="68"/>
      <c r="JYL81" s="68"/>
      <c r="JYM81" s="68"/>
      <c r="JYN81" s="68"/>
      <c r="JYO81" s="68"/>
      <c r="JYP81" s="68"/>
      <c r="JYQ81" s="68"/>
      <c r="JYR81" s="68"/>
      <c r="JYS81" s="68"/>
      <c r="JYT81" s="68"/>
      <c r="JYU81" s="68"/>
      <c r="JYV81" s="68"/>
      <c r="JYW81" s="68"/>
      <c r="JYX81" s="68"/>
      <c r="JYY81" s="68"/>
      <c r="JYZ81" s="68"/>
      <c r="JZA81" s="68"/>
      <c r="JZB81" s="68"/>
      <c r="JZC81" s="68"/>
      <c r="JZD81" s="68"/>
      <c r="JZE81" s="68"/>
      <c r="JZF81" s="68"/>
      <c r="JZG81" s="68"/>
      <c r="JZH81" s="68"/>
      <c r="JZI81" s="68"/>
      <c r="JZJ81" s="68"/>
      <c r="JZK81" s="68"/>
      <c r="JZL81" s="68"/>
      <c r="JZM81" s="68"/>
      <c r="JZN81" s="68"/>
      <c r="JZO81" s="68"/>
      <c r="JZP81" s="68"/>
      <c r="JZQ81" s="68"/>
      <c r="JZR81" s="68"/>
      <c r="JZS81" s="68"/>
      <c r="JZT81" s="68"/>
      <c r="JZU81" s="68"/>
      <c r="JZV81" s="68"/>
      <c r="JZW81" s="68"/>
      <c r="JZX81" s="68"/>
      <c r="JZY81" s="68"/>
      <c r="JZZ81" s="68"/>
      <c r="KAA81" s="68"/>
      <c r="KAB81" s="68"/>
      <c r="KAC81" s="68"/>
      <c r="KAD81" s="68"/>
      <c r="KAE81" s="68"/>
      <c r="KAF81" s="68"/>
      <c r="KAG81" s="68"/>
      <c r="KAH81" s="68"/>
      <c r="KAI81" s="68"/>
      <c r="KAJ81" s="68"/>
      <c r="KAK81" s="68"/>
      <c r="KAL81" s="68"/>
      <c r="KAM81" s="68"/>
      <c r="KAN81" s="68"/>
      <c r="KAO81" s="68"/>
      <c r="KAP81" s="68"/>
      <c r="KAQ81" s="68"/>
      <c r="KAR81" s="68"/>
      <c r="KAS81" s="68"/>
      <c r="KAT81" s="68"/>
      <c r="KAU81" s="68"/>
      <c r="KAV81" s="68"/>
      <c r="KAW81" s="68"/>
      <c r="KAX81" s="68"/>
      <c r="KAY81" s="68"/>
      <c r="KAZ81" s="68"/>
      <c r="KBA81" s="68"/>
      <c r="KBB81" s="68"/>
      <c r="KBC81" s="68"/>
      <c r="KBD81" s="68"/>
      <c r="KBE81" s="68"/>
      <c r="KBF81" s="68"/>
      <c r="KBG81" s="68"/>
      <c r="KBH81" s="68"/>
      <c r="KBI81" s="68"/>
      <c r="KBJ81" s="68"/>
      <c r="KBK81" s="68"/>
      <c r="KBL81" s="68"/>
      <c r="KBM81" s="68"/>
      <c r="KBN81" s="68"/>
      <c r="KBO81" s="68"/>
      <c r="KBP81" s="68"/>
      <c r="KBQ81" s="68"/>
      <c r="KBR81" s="68"/>
      <c r="KBS81" s="68"/>
      <c r="KBT81" s="68"/>
      <c r="KBU81" s="68"/>
      <c r="KBV81" s="68"/>
      <c r="KBW81" s="68"/>
      <c r="KBX81" s="68"/>
      <c r="KBY81" s="68"/>
      <c r="KBZ81" s="68"/>
      <c r="KCA81" s="68"/>
      <c r="KCB81" s="68"/>
      <c r="KCC81" s="68"/>
      <c r="KCD81" s="68"/>
      <c r="KCE81" s="68"/>
      <c r="KCF81" s="68"/>
      <c r="KCG81" s="68"/>
      <c r="KCH81" s="68"/>
      <c r="KCI81" s="68"/>
      <c r="KCJ81" s="68"/>
      <c r="KCK81" s="68"/>
      <c r="KCL81" s="68"/>
      <c r="KCM81" s="68"/>
      <c r="KCN81" s="68"/>
      <c r="KCO81" s="68"/>
      <c r="KCP81" s="68"/>
      <c r="KCQ81" s="68"/>
      <c r="KCR81" s="68"/>
      <c r="KCS81" s="68"/>
      <c r="KCT81" s="68"/>
      <c r="KCU81" s="68"/>
      <c r="KCV81" s="68"/>
      <c r="KCW81" s="68"/>
      <c r="KCX81" s="68"/>
      <c r="KCY81" s="68"/>
      <c r="KCZ81" s="68"/>
      <c r="KDA81" s="68"/>
      <c r="KDB81" s="68"/>
      <c r="KDC81" s="68"/>
      <c r="KDD81" s="68"/>
      <c r="KDE81" s="68"/>
      <c r="KDF81" s="68"/>
      <c r="KDG81" s="68"/>
      <c r="KDH81" s="68"/>
      <c r="KDI81" s="68"/>
      <c r="KDJ81" s="68"/>
      <c r="KDK81" s="68"/>
      <c r="KDL81" s="68"/>
      <c r="KDM81" s="68"/>
      <c r="KDN81" s="68"/>
      <c r="KDO81" s="68"/>
      <c r="KDP81" s="68"/>
      <c r="KDQ81" s="68"/>
      <c r="KDR81" s="68"/>
      <c r="KDS81" s="68"/>
      <c r="KDT81" s="68"/>
      <c r="KDU81" s="68"/>
      <c r="KDV81" s="68"/>
      <c r="KDW81" s="68"/>
      <c r="KDX81" s="68"/>
      <c r="KDY81" s="68"/>
      <c r="KDZ81" s="68"/>
      <c r="KEA81" s="68"/>
      <c r="KEB81" s="68"/>
      <c r="KEC81" s="68"/>
      <c r="KED81" s="68"/>
      <c r="KEE81" s="68"/>
      <c r="KEF81" s="68"/>
      <c r="KEG81" s="68"/>
      <c r="KEH81" s="68"/>
      <c r="KEI81" s="68"/>
      <c r="KEJ81" s="68"/>
      <c r="KEK81" s="68"/>
      <c r="KEL81" s="68"/>
      <c r="KEM81" s="68"/>
      <c r="KEN81" s="68"/>
      <c r="KEO81" s="68"/>
      <c r="KEP81" s="68"/>
      <c r="KEQ81" s="68"/>
      <c r="KER81" s="68"/>
      <c r="KES81" s="68"/>
      <c r="KET81" s="68"/>
      <c r="KEU81" s="68"/>
      <c r="KEV81" s="68"/>
      <c r="KEW81" s="68"/>
      <c r="KEX81" s="68"/>
      <c r="KEY81" s="68"/>
      <c r="KEZ81" s="68"/>
      <c r="KFA81" s="68"/>
      <c r="KFB81" s="68"/>
      <c r="KFC81" s="68"/>
      <c r="KFD81" s="68"/>
      <c r="KFE81" s="68"/>
      <c r="KFF81" s="68"/>
      <c r="KFG81" s="68"/>
      <c r="KFH81" s="68"/>
      <c r="KFI81" s="68"/>
      <c r="KFJ81" s="68"/>
      <c r="KFK81" s="68"/>
      <c r="KFL81" s="68"/>
      <c r="KFM81" s="68"/>
      <c r="KFN81" s="68"/>
      <c r="KFO81" s="68"/>
      <c r="KFP81" s="68"/>
      <c r="KFQ81" s="68"/>
      <c r="KFR81" s="68"/>
      <c r="KFS81" s="68"/>
      <c r="KFT81" s="68"/>
      <c r="KFU81" s="68"/>
      <c r="KFV81" s="68"/>
      <c r="KFW81" s="68"/>
      <c r="KFX81" s="68"/>
      <c r="KFY81" s="68"/>
      <c r="KFZ81" s="68"/>
      <c r="KGA81" s="68"/>
      <c r="KGB81" s="68"/>
      <c r="KGC81" s="68"/>
      <c r="KGD81" s="68"/>
      <c r="KGE81" s="68"/>
      <c r="KGF81" s="68"/>
      <c r="KGG81" s="68"/>
      <c r="KGH81" s="68"/>
      <c r="KGI81" s="68"/>
      <c r="KGJ81" s="68"/>
      <c r="KGK81" s="68"/>
      <c r="KGL81" s="68"/>
      <c r="KGM81" s="68"/>
      <c r="KGN81" s="68"/>
      <c r="KGO81" s="68"/>
      <c r="KGP81" s="68"/>
      <c r="KGQ81" s="68"/>
      <c r="KGR81" s="68"/>
      <c r="KGS81" s="68"/>
      <c r="KGT81" s="68"/>
      <c r="KGU81" s="68"/>
      <c r="KGV81" s="68"/>
      <c r="KGW81" s="68"/>
      <c r="KGX81" s="68"/>
      <c r="KGY81" s="68"/>
      <c r="KGZ81" s="68"/>
      <c r="KHA81" s="68"/>
      <c r="KHB81" s="68"/>
      <c r="KHC81" s="68"/>
      <c r="KHD81" s="68"/>
      <c r="KHE81" s="68"/>
      <c r="KHF81" s="68"/>
      <c r="KHG81" s="68"/>
      <c r="KHH81" s="68"/>
      <c r="KHI81" s="68"/>
      <c r="KHJ81" s="68"/>
      <c r="KHK81" s="68"/>
      <c r="KHL81" s="68"/>
      <c r="KHM81" s="68"/>
      <c r="KHN81" s="68"/>
      <c r="KHO81" s="68"/>
      <c r="KHP81" s="68"/>
      <c r="KHQ81" s="68"/>
      <c r="KHR81" s="68"/>
      <c r="KHS81" s="68"/>
      <c r="KHT81" s="68"/>
      <c r="KHU81" s="68"/>
      <c r="KHV81" s="68"/>
      <c r="KHW81" s="68"/>
      <c r="KHX81" s="68"/>
      <c r="KHY81" s="68"/>
      <c r="KHZ81" s="68"/>
      <c r="KIA81" s="68"/>
      <c r="KIB81" s="68"/>
      <c r="KIC81" s="68"/>
      <c r="KID81" s="68"/>
      <c r="KIE81" s="68"/>
      <c r="KIF81" s="68"/>
      <c r="KIG81" s="68"/>
      <c r="KIH81" s="68"/>
      <c r="KII81" s="68"/>
      <c r="KIJ81" s="68"/>
      <c r="KIK81" s="68"/>
      <c r="KIL81" s="68"/>
      <c r="KIM81" s="68"/>
      <c r="KIN81" s="68"/>
      <c r="KIO81" s="68"/>
      <c r="KIP81" s="68"/>
      <c r="KIQ81" s="68"/>
      <c r="KIR81" s="68"/>
      <c r="KIS81" s="68"/>
      <c r="KIT81" s="68"/>
      <c r="KIU81" s="68"/>
      <c r="KIV81" s="68"/>
      <c r="KIW81" s="68"/>
      <c r="KIX81" s="68"/>
      <c r="KIY81" s="68"/>
      <c r="KIZ81" s="68"/>
      <c r="KJA81" s="68"/>
      <c r="KJB81" s="68"/>
      <c r="KJC81" s="68"/>
      <c r="KJD81" s="68"/>
      <c r="KJE81" s="68"/>
      <c r="KJF81" s="68"/>
      <c r="KJG81" s="68"/>
      <c r="KJH81" s="68"/>
      <c r="KJI81" s="68"/>
      <c r="KJJ81" s="68"/>
      <c r="KJK81" s="68"/>
      <c r="KJL81" s="68"/>
      <c r="KJM81" s="68"/>
      <c r="KJN81" s="68"/>
      <c r="KJO81" s="68"/>
      <c r="KJP81" s="68"/>
      <c r="KJQ81" s="68"/>
      <c r="KJR81" s="68"/>
      <c r="KJS81" s="68"/>
      <c r="KJT81" s="68"/>
      <c r="KJU81" s="68"/>
      <c r="KJV81" s="68"/>
      <c r="KJW81" s="68"/>
      <c r="KJX81" s="68"/>
      <c r="KJY81" s="68"/>
      <c r="KJZ81" s="68"/>
      <c r="KKA81" s="68"/>
      <c r="KKB81" s="68"/>
      <c r="KKC81" s="68"/>
      <c r="KKD81" s="68"/>
      <c r="KKE81" s="68"/>
      <c r="KKF81" s="68"/>
      <c r="KKG81" s="68"/>
      <c r="KKH81" s="68"/>
      <c r="KKI81" s="68"/>
      <c r="KKJ81" s="68"/>
      <c r="KKK81" s="68"/>
      <c r="KKL81" s="68"/>
      <c r="KKM81" s="68"/>
      <c r="KKN81" s="68"/>
      <c r="KKO81" s="68"/>
      <c r="KKP81" s="68"/>
      <c r="KKQ81" s="68"/>
      <c r="KKR81" s="68"/>
      <c r="KKS81" s="68"/>
      <c r="KKT81" s="68"/>
      <c r="KKU81" s="68"/>
      <c r="KKV81" s="68"/>
      <c r="KKW81" s="68"/>
      <c r="KKX81" s="68"/>
      <c r="KKY81" s="68"/>
      <c r="KKZ81" s="68"/>
      <c r="KLA81" s="68"/>
      <c r="KLB81" s="68"/>
      <c r="KLC81" s="68"/>
      <c r="KLD81" s="68"/>
      <c r="KLE81" s="68"/>
      <c r="KLF81" s="68"/>
      <c r="KLG81" s="68"/>
      <c r="KLH81" s="68"/>
      <c r="KLI81" s="68"/>
      <c r="KLJ81" s="68"/>
      <c r="KLK81" s="68"/>
      <c r="KLL81" s="68"/>
      <c r="KLM81" s="68"/>
      <c r="KLN81" s="68"/>
      <c r="KLO81" s="68"/>
      <c r="KLP81" s="68"/>
      <c r="KLQ81" s="68"/>
      <c r="KLR81" s="68"/>
      <c r="KLS81" s="68"/>
      <c r="KLT81" s="68"/>
      <c r="KLU81" s="68"/>
      <c r="KLV81" s="68"/>
      <c r="KLW81" s="68"/>
      <c r="KLX81" s="68"/>
      <c r="KLY81" s="68"/>
      <c r="KLZ81" s="68"/>
      <c r="KMA81" s="68"/>
      <c r="KMB81" s="68"/>
      <c r="KMC81" s="68"/>
      <c r="KMD81" s="68"/>
      <c r="KME81" s="68"/>
      <c r="KMF81" s="68"/>
      <c r="KMG81" s="68"/>
      <c r="KMH81" s="68"/>
      <c r="KMI81" s="68"/>
      <c r="KMJ81" s="68"/>
      <c r="KMK81" s="68"/>
      <c r="KML81" s="68"/>
      <c r="KMM81" s="68"/>
      <c r="KMN81" s="68"/>
      <c r="KMO81" s="68"/>
      <c r="KMP81" s="68"/>
      <c r="KMQ81" s="68"/>
      <c r="KMR81" s="68"/>
      <c r="KMS81" s="68"/>
      <c r="KMT81" s="68"/>
      <c r="KMU81" s="68"/>
      <c r="KMV81" s="68"/>
      <c r="KMW81" s="68"/>
      <c r="KMX81" s="68"/>
      <c r="KMY81" s="68"/>
      <c r="KMZ81" s="68"/>
      <c r="KNA81" s="68"/>
      <c r="KNB81" s="68"/>
      <c r="KNC81" s="68"/>
      <c r="KND81" s="68"/>
      <c r="KNE81" s="68"/>
      <c r="KNF81" s="68"/>
      <c r="KNG81" s="68"/>
      <c r="KNH81" s="68"/>
      <c r="KNI81" s="68"/>
      <c r="KNJ81" s="68"/>
      <c r="KNK81" s="68"/>
      <c r="KNL81" s="68"/>
      <c r="KNM81" s="68"/>
      <c r="KNN81" s="68"/>
      <c r="KNO81" s="68"/>
      <c r="KNP81" s="68"/>
      <c r="KNQ81" s="68"/>
      <c r="KNR81" s="68"/>
      <c r="KNS81" s="68"/>
      <c r="KNT81" s="68"/>
      <c r="KNU81" s="68"/>
      <c r="KNV81" s="68"/>
      <c r="KNW81" s="68"/>
      <c r="KNX81" s="68"/>
      <c r="KNY81" s="68"/>
      <c r="KNZ81" s="68"/>
      <c r="KOA81" s="68"/>
      <c r="KOB81" s="68"/>
      <c r="KOC81" s="68"/>
      <c r="KOD81" s="68"/>
      <c r="KOE81" s="68"/>
      <c r="KOF81" s="68"/>
      <c r="KOG81" s="68"/>
      <c r="KOH81" s="68"/>
      <c r="KOI81" s="68"/>
      <c r="KOJ81" s="68"/>
      <c r="KOK81" s="68"/>
      <c r="KOL81" s="68"/>
      <c r="KOM81" s="68"/>
      <c r="KON81" s="68"/>
      <c r="KOO81" s="68"/>
      <c r="KOP81" s="68"/>
      <c r="KOQ81" s="68"/>
      <c r="KOR81" s="68"/>
      <c r="KOS81" s="68"/>
      <c r="KOT81" s="68"/>
      <c r="KOU81" s="68"/>
      <c r="KOV81" s="68"/>
      <c r="KOW81" s="68"/>
      <c r="KOX81" s="68"/>
      <c r="KOY81" s="68"/>
      <c r="KOZ81" s="68"/>
      <c r="KPA81" s="68"/>
      <c r="KPB81" s="68"/>
      <c r="KPC81" s="68"/>
      <c r="KPD81" s="68"/>
      <c r="KPE81" s="68"/>
      <c r="KPF81" s="68"/>
      <c r="KPG81" s="68"/>
      <c r="KPH81" s="68"/>
      <c r="KPI81" s="68"/>
      <c r="KPJ81" s="68"/>
      <c r="KPK81" s="68"/>
      <c r="KPL81" s="68"/>
      <c r="KPM81" s="68"/>
      <c r="KPN81" s="68"/>
      <c r="KPO81" s="68"/>
      <c r="KPP81" s="68"/>
      <c r="KPQ81" s="68"/>
      <c r="KPR81" s="68"/>
      <c r="KPS81" s="68"/>
      <c r="KPT81" s="68"/>
      <c r="KPU81" s="68"/>
      <c r="KPV81" s="68"/>
      <c r="KPW81" s="68"/>
      <c r="KPX81" s="68"/>
      <c r="KPY81" s="68"/>
      <c r="KPZ81" s="68"/>
      <c r="KQA81" s="68"/>
      <c r="KQB81" s="68"/>
      <c r="KQC81" s="68"/>
      <c r="KQD81" s="68"/>
      <c r="KQE81" s="68"/>
      <c r="KQF81" s="68"/>
      <c r="KQG81" s="68"/>
      <c r="KQH81" s="68"/>
      <c r="KQI81" s="68"/>
      <c r="KQJ81" s="68"/>
      <c r="KQK81" s="68"/>
      <c r="KQL81" s="68"/>
      <c r="KQM81" s="68"/>
      <c r="KQN81" s="68"/>
      <c r="KQO81" s="68"/>
      <c r="KQP81" s="68"/>
      <c r="KQQ81" s="68"/>
      <c r="KQR81" s="68"/>
      <c r="KQS81" s="68"/>
      <c r="KQT81" s="68"/>
      <c r="KQU81" s="68"/>
      <c r="KQV81" s="68"/>
      <c r="KQW81" s="68"/>
      <c r="KQX81" s="68"/>
      <c r="KQY81" s="68"/>
      <c r="KQZ81" s="68"/>
      <c r="KRA81" s="68"/>
      <c r="KRB81" s="68"/>
      <c r="KRC81" s="68"/>
      <c r="KRD81" s="68"/>
      <c r="KRE81" s="68"/>
      <c r="KRF81" s="68"/>
      <c r="KRG81" s="68"/>
      <c r="KRH81" s="68"/>
      <c r="KRI81" s="68"/>
      <c r="KRJ81" s="68"/>
      <c r="KRK81" s="68"/>
      <c r="KRL81" s="68"/>
      <c r="KRM81" s="68"/>
      <c r="KRN81" s="68"/>
      <c r="KRO81" s="68"/>
      <c r="KRP81" s="68"/>
      <c r="KRQ81" s="68"/>
      <c r="KRR81" s="68"/>
      <c r="KRS81" s="68"/>
      <c r="KRT81" s="68"/>
      <c r="KRU81" s="68"/>
      <c r="KRV81" s="68"/>
      <c r="KRW81" s="68"/>
      <c r="KRX81" s="68"/>
      <c r="KRY81" s="68"/>
      <c r="KRZ81" s="68"/>
      <c r="KSA81" s="68"/>
      <c r="KSB81" s="68"/>
      <c r="KSC81" s="68"/>
      <c r="KSD81" s="68"/>
      <c r="KSE81" s="68"/>
      <c r="KSF81" s="68"/>
      <c r="KSG81" s="68"/>
      <c r="KSH81" s="68"/>
      <c r="KSI81" s="68"/>
      <c r="KSJ81" s="68"/>
      <c r="KSK81" s="68"/>
      <c r="KSL81" s="68"/>
      <c r="KSM81" s="68"/>
      <c r="KSN81" s="68"/>
      <c r="KSO81" s="68"/>
      <c r="KSP81" s="68"/>
      <c r="KSQ81" s="68"/>
      <c r="KSR81" s="68"/>
      <c r="KSS81" s="68"/>
      <c r="KST81" s="68"/>
      <c r="KSU81" s="68"/>
      <c r="KSV81" s="68"/>
      <c r="KSW81" s="68"/>
      <c r="KSX81" s="68"/>
      <c r="KSY81" s="68"/>
      <c r="KSZ81" s="68"/>
      <c r="KTA81" s="68"/>
      <c r="KTB81" s="68"/>
      <c r="KTC81" s="68"/>
      <c r="KTD81" s="68"/>
      <c r="KTE81" s="68"/>
      <c r="KTF81" s="68"/>
      <c r="KTG81" s="68"/>
      <c r="KTH81" s="68"/>
      <c r="KTI81" s="68"/>
      <c r="KTJ81" s="68"/>
      <c r="KTK81" s="68"/>
      <c r="KTL81" s="68"/>
      <c r="KTM81" s="68"/>
      <c r="KTN81" s="68"/>
      <c r="KTO81" s="68"/>
      <c r="KTP81" s="68"/>
      <c r="KTQ81" s="68"/>
      <c r="KTR81" s="68"/>
      <c r="KTS81" s="68"/>
      <c r="KTT81" s="68"/>
      <c r="KTU81" s="68"/>
      <c r="KTV81" s="68"/>
      <c r="KTW81" s="68"/>
      <c r="KTX81" s="68"/>
      <c r="KTY81" s="68"/>
      <c r="KTZ81" s="68"/>
      <c r="KUA81" s="68"/>
      <c r="KUB81" s="68"/>
      <c r="KUC81" s="68"/>
      <c r="KUD81" s="68"/>
      <c r="KUE81" s="68"/>
      <c r="KUF81" s="68"/>
      <c r="KUG81" s="68"/>
      <c r="KUH81" s="68"/>
      <c r="KUI81" s="68"/>
      <c r="KUJ81" s="68"/>
      <c r="KUK81" s="68"/>
      <c r="KUL81" s="68"/>
      <c r="KUM81" s="68"/>
      <c r="KUN81" s="68"/>
      <c r="KUO81" s="68"/>
      <c r="KUP81" s="68"/>
      <c r="KUQ81" s="68"/>
      <c r="KUR81" s="68"/>
      <c r="KUS81" s="68"/>
      <c r="KUT81" s="68"/>
      <c r="KUU81" s="68"/>
      <c r="KUV81" s="68"/>
      <c r="KUW81" s="68"/>
      <c r="KUX81" s="68"/>
      <c r="KUY81" s="68"/>
      <c r="KUZ81" s="68"/>
      <c r="KVA81" s="68"/>
      <c r="KVB81" s="68"/>
      <c r="KVC81" s="68"/>
      <c r="KVD81" s="68"/>
      <c r="KVE81" s="68"/>
      <c r="KVF81" s="68"/>
      <c r="KVG81" s="68"/>
      <c r="KVH81" s="68"/>
      <c r="KVI81" s="68"/>
      <c r="KVJ81" s="68"/>
      <c r="KVK81" s="68"/>
      <c r="KVL81" s="68"/>
      <c r="KVM81" s="68"/>
      <c r="KVN81" s="68"/>
      <c r="KVO81" s="68"/>
      <c r="KVP81" s="68"/>
      <c r="KVQ81" s="68"/>
      <c r="KVR81" s="68"/>
      <c r="KVS81" s="68"/>
      <c r="KVT81" s="68"/>
      <c r="KVU81" s="68"/>
      <c r="KVV81" s="68"/>
      <c r="KVW81" s="68"/>
      <c r="KVX81" s="68"/>
      <c r="KVY81" s="68"/>
      <c r="KVZ81" s="68"/>
      <c r="KWA81" s="68"/>
      <c r="KWB81" s="68"/>
      <c r="KWC81" s="68"/>
      <c r="KWD81" s="68"/>
      <c r="KWE81" s="68"/>
      <c r="KWF81" s="68"/>
      <c r="KWG81" s="68"/>
      <c r="KWH81" s="68"/>
      <c r="KWI81" s="68"/>
      <c r="KWJ81" s="68"/>
      <c r="KWK81" s="68"/>
      <c r="KWL81" s="68"/>
      <c r="KWM81" s="68"/>
      <c r="KWN81" s="68"/>
      <c r="KWO81" s="68"/>
      <c r="KWP81" s="68"/>
      <c r="KWQ81" s="68"/>
      <c r="KWR81" s="68"/>
      <c r="KWS81" s="68"/>
      <c r="KWT81" s="68"/>
      <c r="KWU81" s="68"/>
      <c r="KWV81" s="68"/>
      <c r="KWW81" s="68"/>
      <c r="KWX81" s="68"/>
      <c r="KWY81" s="68"/>
      <c r="KWZ81" s="68"/>
      <c r="KXA81" s="68"/>
      <c r="KXB81" s="68"/>
      <c r="KXC81" s="68"/>
      <c r="KXD81" s="68"/>
      <c r="KXE81" s="68"/>
      <c r="KXF81" s="68"/>
      <c r="KXG81" s="68"/>
      <c r="KXH81" s="68"/>
      <c r="KXI81" s="68"/>
      <c r="KXJ81" s="68"/>
      <c r="KXK81" s="68"/>
      <c r="KXL81" s="68"/>
      <c r="KXM81" s="68"/>
      <c r="KXN81" s="68"/>
      <c r="KXO81" s="68"/>
      <c r="KXP81" s="68"/>
      <c r="KXQ81" s="68"/>
      <c r="KXR81" s="68"/>
      <c r="KXS81" s="68"/>
      <c r="KXT81" s="68"/>
      <c r="KXU81" s="68"/>
      <c r="KXV81" s="68"/>
      <c r="KXW81" s="68"/>
      <c r="KXX81" s="68"/>
      <c r="KXY81" s="68"/>
      <c r="KXZ81" s="68"/>
      <c r="KYA81" s="68"/>
      <c r="KYB81" s="68"/>
      <c r="KYC81" s="68"/>
      <c r="KYD81" s="68"/>
      <c r="KYE81" s="68"/>
      <c r="KYF81" s="68"/>
      <c r="KYG81" s="68"/>
      <c r="KYH81" s="68"/>
      <c r="KYI81" s="68"/>
      <c r="KYJ81" s="68"/>
      <c r="KYK81" s="68"/>
      <c r="KYL81" s="68"/>
      <c r="KYM81" s="68"/>
      <c r="KYN81" s="68"/>
      <c r="KYO81" s="68"/>
      <c r="KYP81" s="68"/>
      <c r="KYQ81" s="68"/>
      <c r="KYR81" s="68"/>
      <c r="KYS81" s="68"/>
      <c r="KYT81" s="68"/>
      <c r="KYU81" s="68"/>
      <c r="KYV81" s="68"/>
      <c r="KYW81" s="68"/>
      <c r="KYX81" s="68"/>
      <c r="KYY81" s="68"/>
      <c r="KYZ81" s="68"/>
      <c r="KZA81" s="68"/>
      <c r="KZB81" s="68"/>
      <c r="KZC81" s="68"/>
      <c r="KZD81" s="68"/>
      <c r="KZE81" s="68"/>
      <c r="KZF81" s="68"/>
      <c r="KZG81" s="68"/>
      <c r="KZH81" s="68"/>
      <c r="KZI81" s="68"/>
      <c r="KZJ81" s="68"/>
      <c r="KZK81" s="68"/>
      <c r="KZL81" s="68"/>
      <c r="KZM81" s="68"/>
      <c r="KZN81" s="68"/>
      <c r="KZO81" s="68"/>
      <c r="KZP81" s="68"/>
      <c r="KZQ81" s="68"/>
      <c r="KZR81" s="68"/>
      <c r="KZS81" s="68"/>
      <c r="KZT81" s="68"/>
      <c r="KZU81" s="68"/>
      <c r="KZV81" s="68"/>
      <c r="KZW81" s="68"/>
      <c r="KZX81" s="68"/>
      <c r="KZY81" s="68"/>
      <c r="KZZ81" s="68"/>
      <c r="LAA81" s="68"/>
      <c r="LAB81" s="68"/>
      <c r="LAC81" s="68"/>
      <c r="LAD81" s="68"/>
      <c r="LAE81" s="68"/>
      <c r="LAF81" s="68"/>
      <c r="LAG81" s="68"/>
      <c r="LAH81" s="68"/>
      <c r="LAI81" s="68"/>
      <c r="LAJ81" s="68"/>
      <c r="LAK81" s="68"/>
      <c r="LAL81" s="68"/>
      <c r="LAM81" s="68"/>
      <c r="LAN81" s="68"/>
      <c r="LAO81" s="68"/>
      <c r="LAP81" s="68"/>
      <c r="LAQ81" s="68"/>
      <c r="LAR81" s="68"/>
      <c r="LAS81" s="68"/>
      <c r="LAT81" s="68"/>
      <c r="LAU81" s="68"/>
      <c r="LAV81" s="68"/>
      <c r="LAW81" s="68"/>
      <c r="LAX81" s="68"/>
      <c r="LAY81" s="68"/>
      <c r="LAZ81" s="68"/>
      <c r="LBA81" s="68"/>
      <c r="LBB81" s="68"/>
      <c r="LBC81" s="68"/>
      <c r="LBD81" s="68"/>
      <c r="LBE81" s="68"/>
      <c r="LBF81" s="68"/>
      <c r="LBG81" s="68"/>
      <c r="LBH81" s="68"/>
      <c r="LBI81" s="68"/>
      <c r="LBJ81" s="68"/>
      <c r="LBK81" s="68"/>
      <c r="LBL81" s="68"/>
      <c r="LBM81" s="68"/>
      <c r="LBN81" s="68"/>
      <c r="LBO81" s="68"/>
      <c r="LBP81" s="68"/>
      <c r="LBQ81" s="68"/>
      <c r="LBR81" s="68"/>
      <c r="LBS81" s="68"/>
      <c r="LBT81" s="68"/>
      <c r="LBU81" s="68"/>
      <c r="LBV81" s="68"/>
      <c r="LBW81" s="68"/>
      <c r="LBX81" s="68"/>
      <c r="LBY81" s="68"/>
      <c r="LBZ81" s="68"/>
      <c r="LCA81" s="68"/>
      <c r="LCB81" s="68"/>
      <c r="LCC81" s="68"/>
      <c r="LCD81" s="68"/>
      <c r="LCE81" s="68"/>
      <c r="LCF81" s="68"/>
      <c r="LCG81" s="68"/>
      <c r="LCH81" s="68"/>
      <c r="LCI81" s="68"/>
      <c r="LCJ81" s="68"/>
      <c r="LCK81" s="68"/>
      <c r="LCL81" s="68"/>
      <c r="LCM81" s="68"/>
      <c r="LCN81" s="68"/>
      <c r="LCO81" s="68"/>
      <c r="LCP81" s="68"/>
      <c r="LCQ81" s="68"/>
      <c r="LCR81" s="68"/>
      <c r="LCS81" s="68"/>
      <c r="LCT81" s="68"/>
      <c r="LCU81" s="68"/>
      <c r="LCV81" s="68"/>
      <c r="LCW81" s="68"/>
      <c r="LCX81" s="68"/>
      <c r="LCY81" s="68"/>
      <c r="LCZ81" s="68"/>
      <c r="LDA81" s="68"/>
      <c r="LDB81" s="68"/>
      <c r="LDC81" s="68"/>
      <c r="LDD81" s="68"/>
      <c r="LDE81" s="68"/>
      <c r="LDF81" s="68"/>
      <c r="LDG81" s="68"/>
      <c r="LDH81" s="68"/>
      <c r="LDI81" s="68"/>
      <c r="LDJ81" s="68"/>
      <c r="LDK81" s="68"/>
      <c r="LDL81" s="68"/>
      <c r="LDM81" s="68"/>
      <c r="LDN81" s="68"/>
      <c r="LDO81" s="68"/>
      <c r="LDP81" s="68"/>
      <c r="LDQ81" s="68"/>
      <c r="LDR81" s="68"/>
      <c r="LDS81" s="68"/>
      <c r="LDT81" s="68"/>
      <c r="LDU81" s="68"/>
      <c r="LDV81" s="68"/>
      <c r="LDW81" s="68"/>
      <c r="LDX81" s="68"/>
      <c r="LDY81" s="68"/>
      <c r="LDZ81" s="68"/>
      <c r="LEA81" s="68"/>
      <c r="LEB81" s="68"/>
      <c r="LEC81" s="68"/>
      <c r="LED81" s="68"/>
      <c r="LEE81" s="68"/>
      <c r="LEF81" s="68"/>
      <c r="LEG81" s="68"/>
      <c r="LEH81" s="68"/>
      <c r="LEI81" s="68"/>
      <c r="LEJ81" s="68"/>
      <c r="LEK81" s="68"/>
      <c r="LEL81" s="68"/>
      <c r="LEM81" s="68"/>
      <c r="LEN81" s="68"/>
      <c r="LEO81" s="68"/>
      <c r="LEP81" s="68"/>
      <c r="LEQ81" s="68"/>
      <c r="LER81" s="68"/>
      <c r="LES81" s="68"/>
      <c r="LET81" s="68"/>
      <c r="LEU81" s="68"/>
      <c r="LEV81" s="68"/>
      <c r="LEW81" s="68"/>
      <c r="LEX81" s="68"/>
      <c r="LEY81" s="68"/>
      <c r="LEZ81" s="68"/>
      <c r="LFA81" s="68"/>
      <c r="LFB81" s="68"/>
      <c r="LFC81" s="68"/>
      <c r="LFD81" s="68"/>
      <c r="LFE81" s="68"/>
      <c r="LFF81" s="68"/>
      <c r="LFG81" s="68"/>
      <c r="LFH81" s="68"/>
      <c r="LFI81" s="68"/>
      <c r="LFJ81" s="68"/>
      <c r="LFK81" s="68"/>
      <c r="LFL81" s="68"/>
      <c r="LFM81" s="68"/>
      <c r="LFN81" s="68"/>
      <c r="LFO81" s="68"/>
      <c r="LFP81" s="68"/>
      <c r="LFQ81" s="68"/>
      <c r="LFR81" s="68"/>
      <c r="LFS81" s="68"/>
      <c r="LFT81" s="68"/>
      <c r="LFU81" s="68"/>
      <c r="LFV81" s="68"/>
      <c r="LFW81" s="68"/>
      <c r="LFX81" s="68"/>
      <c r="LFY81" s="68"/>
      <c r="LFZ81" s="68"/>
      <c r="LGA81" s="68"/>
      <c r="LGB81" s="68"/>
      <c r="LGC81" s="68"/>
      <c r="LGD81" s="68"/>
      <c r="LGE81" s="68"/>
      <c r="LGF81" s="68"/>
      <c r="LGG81" s="68"/>
      <c r="LGH81" s="68"/>
      <c r="LGI81" s="68"/>
      <c r="LGJ81" s="68"/>
      <c r="LGK81" s="68"/>
      <c r="LGL81" s="68"/>
      <c r="LGM81" s="68"/>
      <c r="LGN81" s="68"/>
      <c r="LGO81" s="68"/>
      <c r="LGP81" s="68"/>
      <c r="LGQ81" s="68"/>
      <c r="LGR81" s="68"/>
      <c r="LGS81" s="68"/>
      <c r="LGT81" s="68"/>
      <c r="LGU81" s="68"/>
      <c r="LGV81" s="68"/>
      <c r="LGW81" s="68"/>
      <c r="LGX81" s="68"/>
      <c r="LGY81" s="68"/>
      <c r="LGZ81" s="68"/>
      <c r="LHA81" s="68"/>
      <c r="LHB81" s="68"/>
      <c r="LHC81" s="68"/>
      <c r="LHD81" s="68"/>
      <c r="LHE81" s="68"/>
      <c r="LHF81" s="68"/>
      <c r="LHG81" s="68"/>
      <c r="LHH81" s="68"/>
      <c r="LHI81" s="68"/>
      <c r="LHJ81" s="68"/>
      <c r="LHK81" s="68"/>
      <c r="LHL81" s="68"/>
      <c r="LHM81" s="68"/>
      <c r="LHN81" s="68"/>
      <c r="LHO81" s="68"/>
      <c r="LHP81" s="68"/>
      <c r="LHQ81" s="68"/>
      <c r="LHR81" s="68"/>
      <c r="LHS81" s="68"/>
      <c r="LHT81" s="68"/>
      <c r="LHU81" s="68"/>
      <c r="LHV81" s="68"/>
      <c r="LHW81" s="68"/>
      <c r="LHX81" s="68"/>
      <c r="LHY81" s="68"/>
      <c r="LHZ81" s="68"/>
      <c r="LIA81" s="68"/>
      <c r="LIB81" s="68"/>
      <c r="LIC81" s="68"/>
      <c r="LID81" s="68"/>
      <c r="LIE81" s="68"/>
      <c r="LIF81" s="68"/>
      <c r="LIG81" s="68"/>
      <c r="LIH81" s="68"/>
      <c r="LII81" s="68"/>
      <c r="LIJ81" s="68"/>
      <c r="LIK81" s="68"/>
      <c r="LIL81" s="68"/>
      <c r="LIM81" s="68"/>
      <c r="LIN81" s="68"/>
      <c r="LIO81" s="68"/>
      <c r="LIP81" s="68"/>
      <c r="LIQ81" s="68"/>
      <c r="LIR81" s="68"/>
      <c r="LIS81" s="68"/>
      <c r="LIT81" s="68"/>
      <c r="LIU81" s="68"/>
      <c r="LIV81" s="68"/>
      <c r="LIW81" s="68"/>
      <c r="LIX81" s="68"/>
      <c r="LIY81" s="68"/>
      <c r="LIZ81" s="68"/>
      <c r="LJA81" s="68"/>
      <c r="LJB81" s="68"/>
      <c r="LJC81" s="68"/>
      <c r="LJD81" s="68"/>
      <c r="LJE81" s="68"/>
      <c r="LJF81" s="68"/>
      <c r="LJG81" s="68"/>
      <c r="LJH81" s="68"/>
      <c r="LJI81" s="68"/>
      <c r="LJJ81" s="68"/>
      <c r="LJK81" s="68"/>
      <c r="LJL81" s="68"/>
      <c r="LJM81" s="68"/>
      <c r="LJN81" s="68"/>
      <c r="LJO81" s="68"/>
      <c r="LJP81" s="68"/>
      <c r="LJQ81" s="68"/>
      <c r="LJR81" s="68"/>
      <c r="LJS81" s="68"/>
      <c r="LJT81" s="68"/>
      <c r="LJU81" s="68"/>
      <c r="LJV81" s="68"/>
      <c r="LJW81" s="68"/>
      <c r="LJX81" s="68"/>
      <c r="LJY81" s="68"/>
      <c r="LJZ81" s="68"/>
      <c r="LKA81" s="68"/>
      <c r="LKB81" s="68"/>
      <c r="LKC81" s="68"/>
      <c r="LKD81" s="68"/>
      <c r="LKE81" s="68"/>
      <c r="LKF81" s="68"/>
      <c r="LKG81" s="68"/>
      <c r="LKH81" s="68"/>
      <c r="LKI81" s="68"/>
      <c r="LKJ81" s="68"/>
      <c r="LKK81" s="68"/>
      <c r="LKL81" s="68"/>
      <c r="LKM81" s="68"/>
      <c r="LKN81" s="68"/>
      <c r="LKO81" s="68"/>
      <c r="LKP81" s="68"/>
      <c r="LKQ81" s="68"/>
      <c r="LKR81" s="68"/>
      <c r="LKS81" s="68"/>
      <c r="LKT81" s="68"/>
      <c r="LKU81" s="68"/>
      <c r="LKV81" s="68"/>
      <c r="LKW81" s="68"/>
      <c r="LKX81" s="68"/>
      <c r="LKY81" s="68"/>
      <c r="LKZ81" s="68"/>
      <c r="LLA81" s="68"/>
      <c r="LLB81" s="68"/>
      <c r="LLC81" s="68"/>
      <c r="LLD81" s="68"/>
      <c r="LLE81" s="68"/>
      <c r="LLF81" s="68"/>
      <c r="LLG81" s="68"/>
      <c r="LLH81" s="68"/>
      <c r="LLI81" s="68"/>
      <c r="LLJ81" s="68"/>
      <c r="LLK81" s="68"/>
      <c r="LLL81" s="68"/>
      <c r="LLM81" s="68"/>
      <c r="LLN81" s="68"/>
      <c r="LLO81" s="68"/>
      <c r="LLP81" s="68"/>
      <c r="LLQ81" s="68"/>
      <c r="LLR81" s="68"/>
      <c r="LLS81" s="68"/>
      <c r="LLT81" s="68"/>
      <c r="LLU81" s="68"/>
      <c r="LLV81" s="68"/>
      <c r="LLW81" s="68"/>
      <c r="LLX81" s="68"/>
      <c r="LLY81" s="68"/>
      <c r="LLZ81" s="68"/>
      <c r="LMA81" s="68"/>
      <c r="LMB81" s="68"/>
      <c r="LMC81" s="68"/>
      <c r="LMD81" s="68"/>
      <c r="LME81" s="68"/>
      <c r="LMF81" s="68"/>
      <c r="LMG81" s="68"/>
      <c r="LMH81" s="68"/>
      <c r="LMI81" s="68"/>
      <c r="LMJ81" s="68"/>
      <c r="LMK81" s="68"/>
      <c r="LML81" s="68"/>
      <c r="LMM81" s="68"/>
      <c r="LMN81" s="68"/>
      <c r="LMO81" s="68"/>
      <c r="LMP81" s="68"/>
      <c r="LMQ81" s="68"/>
      <c r="LMR81" s="68"/>
      <c r="LMS81" s="68"/>
      <c r="LMT81" s="68"/>
      <c r="LMU81" s="68"/>
      <c r="LMV81" s="68"/>
      <c r="LMW81" s="68"/>
      <c r="LMX81" s="68"/>
      <c r="LMY81" s="68"/>
      <c r="LMZ81" s="68"/>
      <c r="LNA81" s="68"/>
      <c r="LNB81" s="68"/>
      <c r="LNC81" s="68"/>
      <c r="LND81" s="68"/>
      <c r="LNE81" s="68"/>
      <c r="LNF81" s="68"/>
      <c r="LNG81" s="68"/>
      <c r="LNH81" s="68"/>
      <c r="LNI81" s="68"/>
      <c r="LNJ81" s="68"/>
      <c r="LNK81" s="68"/>
      <c r="LNL81" s="68"/>
      <c r="LNM81" s="68"/>
      <c r="LNN81" s="68"/>
      <c r="LNO81" s="68"/>
      <c r="LNP81" s="68"/>
      <c r="LNQ81" s="68"/>
      <c r="LNR81" s="68"/>
      <c r="LNS81" s="68"/>
      <c r="LNT81" s="68"/>
      <c r="LNU81" s="68"/>
      <c r="LNV81" s="68"/>
      <c r="LNW81" s="68"/>
      <c r="LNX81" s="68"/>
      <c r="LNY81" s="68"/>
      <c r="LNZ81" s="68"/>
      <c r="LOA81" s="68"/>
      <c r="LOB81" s="68"/>
      <c r="LOC81" s="68"/>
      <c r="LOD81" s="68"/>
      <c r="LOE81" s="68"/>
      <c r="LOF81" s="68"/>
      <c r="LOG81" s="68"/>
      <c r="LOH81" s="68"/>
      <c r="LOI81" s="68"/>
      <c r="LOJ81" s="68"/>
      <c r="LOK81" s="68"/>
      <c r="LOL81" s="68"/>
      <c r="LOM81" s="68"/>
      <c r="LON81" s="68"/>
      <c r="LOO81" s="68"/>
      <c r="LOP81" s="68"/>
      <c r="LOQ81" s="68"/>
      <c r="LOR81" s="68"/>
      <c r="LOS81" s="68"/>
      <c r="LOT81" s="68"/>
      <c r="LOU81" s="68"/>
      <c r="LOV81" s="68"/>
      <c r="LOW81" s="68"/>
      <c r="LOX81" s="68"/>
      <c r="LOY81" s="68"/>
      <c r="LOZ81" s="68"/>
      <c r="LPA81" s="68"/>
      <c r="LPB81" s="68"/>
      <c r="LPC81" s="68"/>
      <c r="LPD81" s="68"/>
      <c r="LPE81" s="68"/>
      <c r="LPF81" s="68"/>
      <c r="LPG81" s="68"/>
      <c r="LPH81" s="68"/>
      <c r="LPI81" s="68"/>
      <c r="LPJ81" s="68"/>
      <c r="LPK81" s="68"/>
      <c r="LPL81" s="68"/>
      <c r="LPM81" s="68"/>
      <c r="LPN81" s="68"/>
      <c r="LPO81" s="68"/>
      <c r="LPP81" s="68"/>
      <c r="LPQ81" s="68"/>
      <c r="LPR81" s="68"/>
      <c r="LPS81" s="68"/>
      <c r="LPT81" s="68"/>
      <c r="LPU81" s="68"/>
      <c r="LPV81" s="68"/>
      <c r="LPW81" s="68"/>
      <c r="LPX81" s="68"/>
      <c r="LPY81" s="68"/>
      <c r="LPZ81" s="68"/>
      <c r="LQA81" s="68"/>
      <c r="LQB81" s="68"/>
      <c r="LQC81" s="68"/>
      <c r="LQD81" s="68"/>
      <c r="LQE81" s="68"/>
      <c r="LQF81" s="68"/>
      <c r="LQG81" s="68"/>
      <c r="LQH81" s="68"/>
      <c r="LQI81" s="68"/>
      <c r="LQJ81" s="68"/>
      <c r="LQK81" s="68"/>
      <c r="LQL81" s="68"/>
      <c r="LQM81" s="68"/>
      <c r="LQN81" s="68"/>
      <c r="LQO81" s="68"/>
      <c r="LQP81" s="68"/>
      <c r="LQQ81" s="68"/>
      <c r="LQR81" s="68"/>
      <c r="LQS81" s="68"/>
      <c r="LQT81" s="68"/>
      <c r="LQU81" s="68"/>
      <c r="LQV81" s="68"/>
      <c r="LQW81" s="68"/>
      <c r="LQX81" s="68"/>
      <c r="LQY81" s="68"/>
      <c r="LQZ81" s="68"/>
      <c r="LRA81" s="68"/>
      <c r="LRB81" s="68"/>
      <c r="LRC81" s="68"/>
      <c r="LRD81" s="68"/>
      <c r="LRE81" s="68"/>
      <c r="LRF81" s="68"/>
      <c r="LRG81" s="68"/>
      <c r="LRH81" s="68"/>
      <c r="LRI81" s="68"/>
      <c r="LRJ81" s="68"/>
      <c r="LRK81" s="68"/>
      <c r="LRL81" s="68"/>
      <c r="LRM81" s="68"/>
      <c r="LRN81" s="68"/>
      <c r="LRO81" s="68"/>
      <c r="LRP81" s="68"/>
      <c r="LRQ81" s="68"/>
      <c r="LRR81" s="68"/>
      <c r="LRS81" s="68"/>
      <c r="LRT81" s="68"/>
      <c r="LRU81" s="68"/>
      <c r="LRV81" s="68"/>
      <c r="LRW81" s="68"/>
      <c r="LRX81" s="68"/>
      <c r="LRY81" s="68"/>
      <c r="LRZ81" s="68"/>
      <c r="LSA81" s="68"/>
      <c r="LSB81" s="68"/>
      <c r="LSC81" s="68"/>
      <c r="LSD81" s="68"/>
      <c r="LSE81" s="68"/>
      <c r="LSF81" s="68"/>
      <c r="LSG81" s="68"/>
      <c r="LSH81" s="68"/>
      <c r="LSI81" s="68"/>
      <c r="LSJ81" s="68"/>
      <c r="LSK81" s="68"/>
      <c r="LSL81" s="68"/>
      <c r="LSM81" s="68"/>
      <c r="LSN81" s="68"/>
      <c r="LSO81" s="68"/>
      <c r="LSP81" s="68"/>
      <c r="LSQ81" s="68"/>
      <c r="LSR81" s="68"/>
      <c r="LSS81" s="68"/>
      <c r="LST81" s="68"/>
      <c r="LSU81" s="68"/>
      <c r="LSV81" s="68"/>
      <c r="LSW81" s="68"/>
      <c r="LSX81" s="68"/>
      <c r="LSY81" s="68"/>
      <c r="LSZ81" s="68"/>
      <c r="LTA81" s="68"/>
      <c r="LTB81" s="68"/>
      <c r="LTC81" s="68"/>
      <c r="LTD81" s="68"/>
      <c r="LTE81" s="68"/>
      <c r="LTF81" s="68"/>
      <c r="LTG81" s="68"/>
      <c r="LTH81" s="68"/>
      <c r="LTI81" s="68"/>
      <c r="LTJ81" s="68"/>
      <c r="LTK81" s="68"/>
      <c r="LTL81" s="68"/>
      <c r="LTM81" s="68"/>
      <c r="LTN81" s="68"/>
      <c r="LTO81" s="68"/>
      <c r="LTP81" s="68"/>
      <c r="LTQ81" s="68"/>
      <c r="LTR81" s="68"/>
      <c r="LTS81" s="68"/>
      <c r="LTT81" s="68"/>
      <c r="LTU81" s="68"/>
      <c r="LTV81" s="68"/>
      <c r="LTW81" s="68"/>
      <c r="LTX81" s="68"/>
      <c r="LTY81" s="68"/>
      <c r="LTZ81" s="68"/>
      <c r="LUA81" s="68"/>
      <c r="LUB81" s="68"/>
      <c r="LUC81" s="68"/>
      <c r="LUD81" s="68"/>
      <c r="LUE81" s="68"/>
      <c r="LUF81" s="68"/>
      <c r="LUG81" s="68"/>
      <c r="LUH81" s="68"/>
      <c r="LUI81" s="68"/>
      <c r="LUJ81" s="68"/>
      <c r="LUK81" s="68"/>
      <c r="LUL81" s="68"/>
      <c r="LUM81" s="68"/>
      <c r="LUN81" s="68"/>
      <c r="LUO81" s="68"/>
      <c r="LUP81" s="68"/>
      <c r="LUQ81" s="68"/>
      <c r="LUR81" s="68"/>
      <c r="LUS81" s="68"/>
      <c r="LUT81" s="68"/>
      <c r="LUU81" s="68"/>
      <c r="LUV81" s="68"/>
      <c r="LUW81" s="68"/>
      <c r="LUX81" s="68"/>
      <c r="LUY81" s="68"/>
      <c r="LUZ81" s="68"/>
      <c r="LVA81" s="68"/>
      <c r="LVB81" s="68"/>
      <c r="LVC81" s="68"/>
      <c r="LVD81" s="68"/>
      <c r="LVE81" s="68"/>
      <c r="LVF81" s="68"/>
      <c r="LVG81" s="68"/>
      <c r="LVH81" s="68"/>
      <c r="LVI81" s="68"/>
      <c r="LVJ81" s="68"/>
      <c r="LVK81" s="68"/>
      <c r="LVL81" s="68"/>
      <c r="LVM81" s="68"/>
      <c r="LVN81" s="68"/>
      <c r="LVO81" s="68"/>
      <c r="LVP81" s="68"/>
      <c r="LVQ81" s="68"/>
      <c r="LVR81" s="68"/>
      <c r="LVS81" s="68"/>
      <c r="LVT81" s="68"/>
      <c r="LVU81" s="68"/>
      <c r="LVV81" s="68"/>
      <c r="LVW81" s="68"/>
      <c r="LVX81" s="68"/>
      <c r="LVY81" s="68"/>
      <c r="LVZ81" s="68"/>
      <c r="LWA81" s="68"/>
      <c r="LWB81" s="68"/>
      <c r="LWC81" s="68"/>
      <c r="LWD81" s="68"/>
      <c r="LWE81" s="68"/>
      <c r="LWF81" s="68"/>
      <c r="LWG81" s="68"/>
      <c r="LWH81" s="68"/>
      <c r="LWI81" s="68"/>
      <c r="LWJ81" s="68"/>
      <c r="LWK81" s="68"/>
      <c r="LWL81" s="68"/>
      <c r="LWM81" s="68"/>
      <c r="LWN81" s="68"/>
      <c r="LWO81" s="68"/>
      <c r="LWP81" s="68"/>
      <c r="LWQ81" s="68"/>
      <c r="LWR81" s="68"/>
      <c r="LWS81" s="68"/>
      <c r="LWT81" s="68"/>
      <c r="LWU81" s="68"/>
      <c r="LWV81" s="68"/>
      <c r="LWW81" s="68"/>
      <c r="LWX81" s="68"/>
      <c r="LWY81" s="68"/>
      <c r="LWZ81" s="68"/>
      <c r="LXA81" s="68"/>
      <c r="LXB81" s="68"/>
      <c r="LXC81" s="68"/>
      <c r="LXD81" s="68"/>
      <c r="LXE81" s="68"/>
      <c r="LXF81" s="68"/>
      <c r="LXG81" s="68"/>
      <c r="LXH81" s="68"/>
      <c r="LXI81" s="68"/>
      <c r="LXJ81" s="68"/>
      <c r="LXK81" s="68"/>
      <c r="LXL81" s="68"/>
      <c r="LXM81" s="68"/>
      <c r="LXN81" s="68"/>
      <c r="LXO81" s="68"/>
      <c r="LXP81" s="68"/>
      <c r="LXQ81" s="68"/>
      <c r="LXR81" s="68"/>
      <c r="LXS81" s="68"/>
      <c r="LXT81" s="68"/>
      <c r="LXU81" s="68"/>
      <c r="LXV81" s="68"/>
      <c r="LXW81" s="68"/>
      <c r="LXX81" s="68"/>
      <c r="LXY81" s="68"/>
      <c r="LXZ81" s="68"/>
      <c r="LYA81" s="68"/>
      <c r="LYB81" s="68"/>
      <c r="LYC81" s="68"/>
      <c r="LYD81" s="68"/>
      <c r="LYE81" s="68"/>
      <c r="LYF81" s="68"/>
      <c r="LYG81" s="68"/>
      <c r="LYH81" s="68"/>
      <c r="LYI81" s="68"/>
      <c r="LYJ81" s="68"/>
      <c r="LYK81" s="68"/>
      <c r="LYL81" s="68"/>
      <c r="LYM81" s="68"/>
      <c r="LYN81" s="68"/>
      <c r="LYO81" s="68"/>
      <c r="LYP81" s="68"/>
      <c r="LYQ81" s="68"/>
      <c r="LYR81" s="68"/>
      <c r="LYS81" s="68"/>
      <c r="LYT81" s="68"/>
      <c r="LYU81" s="68"/>
      <c r="LYV81" s="68"/>
      <c r="LYW81" s="68"/>
      <c r="LYX81" s="68"/>
      <c r="LYY81" s="68"/>
      <c r="LYZ81" s="68"/>
      <c r="LZA81" s="68"/>
      <c r="LZB81" s="68"/>
      <c r="LZC81" s="68"/>
      <c r="LZD81" s="68"/>
      <c r="LZE81" s="68"/>
      <c r="LZF81" s="68"/>
      <c r="LZG81" s="68"/>
      <c r="LZH81" s="68"/>
      <c r="LZI81" s="68"/>
      <c r="LZJ81" s="68"/>
      <c r="LZK81" s="68"/>
      <c r="LZL81" s="68"/>
      <c r="LZM81" s="68"/>
      <c r="LZN81" s="68"/>
      <c r="LZO81" s="68"/>
      <c r="LZP81" s="68"/>
      <c r="LZQ81" s="68"/>
      <c r="LZR81" s="68"/>
      <c r="LZS81" s="68"/>
      <c r="LZT81" s="68"/>
      <c r="LZU81" s="68"/>
      <c r="LZV81" s="68"/>
      <c r="LZW81" s="68"/>
      <c r="LZX81" s="68"/>
      <c r="LZY81" s="68"/>
      <c r="LZZ81" s="68"/>
      <c r="MAA81" s="68"/>
      <c r="MAB81" s="68"/>
      <c r="MAC81" s="68"/>
      <c r="MAD81" s="68"/>
      <c r="MAE81" s="68"/>
      <c r="MAF81" s="68"/>
      <c r="MAG81" s="68"/>
      <c r="MAH81" s="68"/>
      <c r="MAI81" s="68"/>
      <c r="MAJ81" s="68"/>
      <c r="MAK81" s="68"/>
      <c r="MAL81" s="68"/>
      <c r="MAM81" s="68"/>
      <c r="MAN81" s="68"/>
      <c r="MAO81" s="68"/>
      <c r="MAP81" s="68"/>
      <c r="MAQ81" s="68"/>
      <c r="MAR81" s="68"/>
      <c r="MAS81" s="68"/>
      <c r="MAT81" s="68"/>
      <c r="MAU81" s="68"/>
      <c r="MAV81" s="68"/>
      <c r="MAW81" s="68"/>
      <c r="MAX81" s="68"/>
      <c r="MAY81" s="68"/>
      <c r="MAZ81" s="68"/>
      <c r="MBA81" s="68"/>
      <c r="MBB81" s="68"/>
      <c r="MBC81" s="68"/>
      <c r="MBD81" s="68"/>
      <c r="MBE81" s="68"/>
      <c r="MBF81" s="68"/>
      <c r="MBG81" s="68"/>
      <c r="MBH81" s="68"/>
      <c r="MBI81" s="68"/>
      <c r="MBJ81" s="68"/>
      <c r="MBK81" s="68"/>
      <c r="MBL81" s="68"/>
      <c r="MBM81" s="68"/>
      <c r="MBN81" s="68"/>
      <c r="MBO81" s="68"/>
      <c r="MBP81" s="68"/>
      <c r="MBQ81" s="68"/>
      <c r="MBR81" s="68"/>
      <c r="MBS81" s="68"/>
      <c r="MBT81" s="68"/>
      <c r="MBU81" s="68"/>
      <c r="MBV81" s="68"/>
      <c r="MBW81" s="68"/>
      <c r="MBX81" s="68"/>
      <c r="MBY81" s="68"/>
      <c r="MBZ81" s="68"/>
      <c r="MCA81" s="68"/>
      <c r="MCB81" s="68"/>
      <c r="MCC81" s="68"/>
      <c r="MCD81" s="68"/>
      <c r="MCE81" s="68"/>
      <c r="MCF81" s="68"/>
      <c r="MCG81" s="68"/>
      <c r="MCH81" s="68"/>
      <c r="MCI81" s="68"/>
      <c r="MCJ81" s="68"/>
      <c r="MCK81" s="68"/>
      <c r="MCL81" s="68"/>
      <c r="MCM81" s="68"/>
      <c r="MCN81" s="68"/>
      <c r="MCO81" s="68"/>
      <c r="MCP81" s="68"/>
      <c r="MCQ81" s="68"/>
      <c r="MCR81" s="68"/>
      <c r="MCS81" s="68"/>
      <c r="MCT81" s="68"/>
      <c r="MCU81" s="68"/>
      <c r="MCV81" s="68"/>
      <c r="MCW81" s="68"/>
      <c r="MCX81" s="68"/>
      <c r="MCY81" s="68"/>
      <c r="MCZ81" s="68"/>
      <c r="MDA81" s="68"/>
      <c r="MDB81" s="68"/>
      <c r="MDC81" s="68"/>
      <c r="MDD81" s="68"/>
      <c r="MDE81" s="68"/>
      <c r="MDF81" s="68"/>
      <c r="MDG81" s="68"/>
      <c r="MDH81" s="68"/>
      <c r="MDI81" s="68"/>
      <c r="MDJ81" s="68"/>
      <c r="MDK81" s="68"/>
      <c r="MDL81" s="68"/>
      <c r="MDM81" s="68"/>
      <c r="MDN81" s="68"/>
      <c r="MDO81" s="68"/>
      <c r="MDP81" s="68"/>
      <c r="MDQ81" s="68"/>
      <c r="MDR81" s="68"/>
      <c r="MDS81" s="68"/>
      <c r="MDT81" s="68"/>
      <c r="MDU81" s="68"/>
      <c r="MDV81" s="68"/>
      <c r="MDW81" s="68"/>
      <c r="MDX81" s="68"/>
      <c r="MDY81" s="68"/>
      <c r="MDZ81" s="68"/>
      <c r="MEA81" s="68"/>
      <c r="MEB81" s="68"/>
      <c r="MEC81" s="68"/>
      <c r="MED81" s="68"/>
      <c r="MEE81" s="68"/>
      <c r="MEF81" s="68"/>
      <c r="MEG81" s="68"/>
      <c r="MEH81" s="68"/>
      <c r="MEI81" s="68"/>
      <c r="MEJ81" s="68"/>
      <c r="MEK81" s="68"/>
      <c r="MEL81" s="68"/>
      <c r="MEM81" s="68"/>
      <c r="MEN81" s="68"/>
      <c r="MEO81" s="68"/>
      <c r="MEP81" s="68"/>
      <c r="MEQ81" s="68"/>
      <c r="MER81" s="68"/>
      <c r="MES81" s="68"/>
      <c r="MET81" s="68"/>
      <c r="MEU81" s="68"/>
      <c r="MEV81" s="68"/>
      <c r="MEW81" s="68"/>
      <c r="MEX81" s="68"/>
      <c r="MEY81" s="68"/>
      <c r="MEZ81" s="68"/>
      <c r="MFA81" s="68"/>
      <c r="MFB81" s="68"/>
      <c r="MFC81" s="68"/>
      <c r="MFD81" s="68"/>
      <c r="MFE81" s="68"/>
      <c r="MFF81" s="68"/>
      <c r="MFG81" s="68"/>
      <c r="MFH81" s="68"/>
      <c r="MFI81" s="68"/>
      <c r="MFJ81" s="68"/>
      <c r="MFK81" s="68"/>
      <c r="MFL81" s="68"/>
      <c r="MFM81" s="68"/>
      <c r="MFN81" s="68"/>
      <c r="MFO81" s="68"/>
      <c r="MFP81" s="68"/>
      <c r="MFQ81" s="68"/>
      <c r="MFR81" s="68"/>
      <c r="MFS81" s="68"/>
      <c r="MFT81" s="68"/>
      <c r="MFU81" s="68"/>
      <c r="MFV81" s="68"/>
      <c r="MFW81" s="68"/>
      <c r="MFX81" s="68"/>
      <c r="MFY81" s="68"/>
      <c r="MFZ81" s="68"/>
      <c r="MGA81" s="68"/>
      <c r="MGB81" s="68"/>
      <c r="MGC81" s="68"/>
      <c r="MGD81" s="68"/>
      <c r="MGE81" s="68"/>
      <c r="MGF81" s="68"/>
      <c r="MGG81" s="68"/>
      <c r="MGH81" s="68"/>
      <c r="MGI81" s="68"/>
      <c r="MGJ81" s="68"/>
      <c r="MGK81" s="68"/>
      <c r="MGL81" s="68"/>
      <c r="MGM81" s="68"/>
      <c r="MGN81" s="68"/>
      <c r="MGO81" s="68"/>
      <c r="MGP81" s="68"/>
      <c r="MGQ81" s="68"/>
      <c r="MGR81" s="68"/>
      <c r="MGS81" s="68"/>
      <c r="MGT81" s="68"/>
      <c r="MGU81" s="68"/>
      <c r="MGV81" s="68"/>
      <c r="MGW81" s="68"/>
      <c r="MGX81" s="68"/>
      <c r="MGY81" s="68"/>
      <c r="MGZ81" s="68"/>
      <c r="MHA81" s="68"/>
      <c r="MHB81" s="68"/>
      <c r="MHC81" s="68"/>
      <c r="MHD81" s="68"/>
      <c r="MHE81" s="68"/>
      <c r="MHF81" s="68"/>
      <c r="MHG81" s="68"/>
      <c r="MHH81" s="68"/>
      <c r="MHI81" s="68"/>
      <c r="MHJ81" s="68"/>
      <c r="MHK81" s="68"/>
      <c r="MHL81" s="68"/>
      <c r="MHM81" s="68"/>
      <c r="MHN81" s="68"/>
      <c r="MHO81" s="68"/>
      <c r="MHP81" s="68"/>
      <c r="MHQ81" s="68"/>
      <c r="MHR81" s="68"/>
      <c r="MHS81" s="68"/>
      <c r="MHT81" s="68"/>
      <c r="MHU81" s="68"/>
      <c r="MHV81" s="68"/>
      <c r="MHW81" s="68"/>
      <c r="MHX81" s="68"/>
      <c r="MHY81" s="68"/>
      <c r="MHZ81" s="68"/>
      <c r="MIA81" s="68"/>
      <c r="MIB81" s="68"/>
      <c r="MIC81" s="68"/>
      <c r="MID81" s="68"/>
      <c r="MIE81" s="68"/>
      <c r="MIF81" s="68"/>
      <c r="MIG81" s="68"/>
      <c r="MIH81" s="68"/>
      <c r="MII81" s="68"/>
      <c r="MIJ81" s="68"/>
      <c r="MIK81" s="68"/>
      <c r="MIL81" s="68"/>
      <c r="MIM81" s="68"/>
      <c r="MIN81" s="68"/>
      <c r="MIO81" s="68"/>
      <c r="MIP81" s="68"/>
      <c r="MIQ81" s="68"/>
      <c r="MIR81" s="68"/>
      <c r="MIS81" s="68"/>
      <c r="MIT81" s="68"/>
      <c r="MIU81" s="68"/>
      <c r="MIV81" s="68"/>
      <c r="MIW81" s="68"/>
      <c r="MIX81" s="68"/>
      <c r="MIY81" s="68"/>
      <c r="MIZ81" s="68"/>
      <c r="MJA81" s="68"/>
      <c r="MJB81" s="68"/>
      <c r="MJC81" s="68"/>
      <c r="MJD81" s="68"/>
      <c r="MJE81" s="68"/>
      <c r="MJF81" s="68"/>
      <c r="MJG81" s="68"/>
      <c r="MJH81" s="68"/>
      <c r="MJI81" s="68"/>
      <c r="MJJ81" s="68"/>
      <c r="MJK81" s="68"/>
      <c r="MJL81" s="68"/>
      <c r="MJM81" s="68"/>
      <c r="MJN81" s="68"/>
      <c r="MJO81" s="68"/>
      <c r="MJP81" s="68"/>
      <c r="MJQ81" s="68"/>
      <c r="MJR81" s="68"/>
      <c r="MJS81" s="68"/>
      <c r="MJT81" s="68"/>
      <c r="MJU81" s="68"/>
      <c r="MJV81" s="68"/>
      <c r="MJW81" s="68"/>
      <c r="MJX81" s="68"/>
      <c r="MJY81" s="68"/>
      <c r="MJZ81" s="68"/>
      <c r="MKA81" s="68"/>
      <c r="MKB81" s="68"/>
      <c r="MKC81" s="68"/>
      <c r="MKD81" s="68"/>
      <c r="MKE81" s="68"/>
      <c r="MKF81" s="68"/>
      <c r="MKG81" s="68"/>
      <c r="MKH81" s="68"/>
      <c r="MKI81" s="68"/>
      <c r="MKJ81" s="68"/>
      <c r="MKK81" s="68"/>
      <c r="MKL81" s="68"/>
      <c r="MKM81" s="68"/>
      <c r="MKN81" s="68"/>
      <c r="MKO81" s="68"/>
      <c r="MKP81" s="68"/>
      <c r="MKQ81" s="68"/>
      <c r="MKR81" s="68"/>
      <c r="MKS81" s="68"/>
      <c r="MKT81" s="68"/>
      <c r="MKU81" s="68"/>
      <c r="MKV81" s="68"/>
      <c r="MKW81" s="68"/>
      <c r="MKX81" s="68"/>
      <c r="MKY81" s="68"/>
      <c r="MKZ81" s="68"/>
      <c r="MLA81" s="68"/>
      <c r="MLB81" s="68"/>
      <c r="MLC81" s="68"/>
      <c r="MLD81" s="68"/>
      <c r="MLE81" s="68"/>
      <c r="MLF81" s="68"/>
      <c r="MLG81" s="68"/>
      <c r="MLH81" s="68"/>
      <c r="MLI81" s="68"/>
      <c r="MLJ81" s="68"/>
      <c r="MLK81" s="68"/>
      <c r="MLL81" s="68"/>
      <c r="MLM81" s="68"/>
      <c r="MLN81" s="68"/>
      <c r="MLO81" s="68"/>
      <c r="MLP81" s="68"/>
      <c r="MLQ81" s="68"/>
      <c r="MLR81" s="68"/>
      <c r="MLS81" s="68"/>
      <c r="MLT81" s="68"/>
      <c r="MLU81" s="68"/>
      <c r="MLV81" s="68"/>
      <c r="MLW81" s="68"/>
      <c r="MLX81" s="68"/>
      <c r="MLY81" s="68"/>
      <c r="MLZ81" s="68"/>
      <c r="MMA81" s="68"/>
      <c r="MMB81" s="68"/>
      <c r="MMC81" s="68"/>
      <c r="MMD81" s="68"/>
      <c r="MME81" s="68"/>
      <c r="MMF81" s="68"/>
      <c r="MMG81" s="68"/>
      <c r="MMH81" s="68"/>
      <c r="MMI81" s="68"/>
      <c r="MMJ81" s="68"/>
      <c r="MMK81" s="68"/>
      <c r="MML81" s="68"/>
      <c r="MMM81" s="68"/>
      <c r="MMN81" s="68"/>
      <c r="MMO81" s="68"/>
      <c r="MMP81" s="68"/>
      <c r="MMQ81" s="68"/>
      <c r="MMR81" s="68"/>
      <c r="MMS81" s="68"/>
      <c r="MMT81" s="68"/>
      <c r="MMU81" s="68"/>
      <c r="MMV81" s="68"/>
      <c r="MMW81" s="68"/>
      <c r="MMX81" s="68"/>
      <c r="MMY81" s="68"/>
      <c r="MMZ81" s="68"/>
      <c r="MNA81" s="68"/>
      <c r="MNB81" s="68"/>
      <c r="MNC81" s="68"/>
      <c r="MND81" s="68"/>
      <c r="MNE81" s="68"/>
      <c r="MNF81" s="68"/>
      <c r="MNG81" s="68"/>
      <c r="MNH81" s="68"/>
      <c r="MNI81" s="68"/>
      <c r="MNJ81" s="68"/>
      <c r="MNK81" s="68"/>
      <c r="MNL81" s="68"/>
      <c r="MNM81" s="68"/>
      <c r="MNN81" s="68"/>
      <c r="MNO81" s="68"/>
      <c r="MNP81" s="68"/>
      <c r="MNQ81" s="68"/>
      <c r="MNR81" s="68"/>
      <c r="MNS81" s="68"/>
      <c r="MNT81" s="68"/>
      <c r="MNU81" s="68"/>
      <c r="MNV81" s="68"/>
      <c r="MNW81" s="68"/>
      <c r="MNX81" s="68"/>
      <c r="MNY81" s="68"/>
      <c r="MNZ81" s="68"/>
      <c r="MOA81" s="68"/>
      <c r="MOB81" s="68"/>
      <c r="MOC81" s="68"/>
      <c r="MOD81" s="68"/>
      <c r="MOE81" s="68"/>
      <c r="MOF81" s="68"/>
      <c r="MOG81" s="68"/>
      <c r="MOH81" s="68"/>
      <c r="MOI81" s="68"/>
      <c r="MOJ81" s="68"/>
      <c r="MOK81" s="68"/>
      <c r="MOL81" s="68"/>
      <c r="MOM81" s="68"/>
      <c r="MON81" s="68"/>
      <c r="MOO81" s="68"/>
      <c r="MOP81" s="68"/>
      <c r="MOQ81" s="68"/>
      <c r="MOR81" s="68"/>
      <c r="MOS81" s="68"/>
      <c r="MOT81" s="68"/>
      <c r="MOU81" s="68"/>
      <c r="MOV81" s="68"/>
      <c r="MOW81" s="68"/>
      <c r="MOX81" s="68"/>
      <c r="MOY81" s="68"/>
      <c r="MOZ81" s="68"/>
      <c r="MPA81" s="68"/>
      <c r="MPB81" s="68"/>
      <c r="MPC81" s="68"/>
      <c r="MPD81" s="68"/>
      <c r="MPE81" s="68"/>
      <c r="MPF81" s="68"/>
      <c r="MPG81" s="68"/>
      <c r="MPH81" s="68"/>
      <c r="MPI81" s="68"/>
      <c r="MPJ81" s="68"/>
      <c r="MPK81" s="68"/>
      <c r="MPL81" s="68"/>
      <c r="MPM81" s="68"/>
      <c r="MPN81" s="68"/>
      <c r="MPO81" s="68"/>
      <c r="MPP81" s="68"/>
      <c r="MPQ81" s="68"/>
      <c r="MPR81" s="68"/>
      <c r="MPS81" s="68"/>
      <c r="MPT81" s="68"/>
      <c r="MPU81" s="68"/>
      <c r="MPV81" s="68"/>
      <c r="MPW81" s="68"/>
      <c r="MPX81" s="68"/>
      <c r="MPY81" s="68"/>
      <c r="MPZ81" s="68"/>
      <c r="MQA81" s="68"/>
      <c r="MQB81" s="68"/>
      <c r="MQC81" s="68"/>
      <c r="MQD81" s="68"/>
      <c r="MQE81" s="68"/>
      <c r="MQF81" s="68"/>
      <c r="MQG81" s="68"/>
      <c r="MQH81" s="68"/>
      <c r="MQI81" s="68"/>
      <c r="MQJ81" s="68"/>
      <c r="MQK81" s="68"/>
      <c r="MQL81" s="68"/>
      <c r="MQM81" s="68"/>
      <c r="MQN81" s="68"/>
      <c r="MQO81" s="68"/>
      <c r="MQP81" s="68"/>
      <c r="MQQ81" s="68"/>
      <c r="MQR81" s="68"/>
      <c r="MQS81" s="68"/>
      <c r="MQT81" s="68"/>
      <c r="MQU81" s="68"/>
      <c r="MQV81" s="68"/>
      <c r="MQW81" s="68"/>
      <c r="MQX81" s="68"/>
      <c r="MQY81" s="68"/>
      <c r="MQZ81" s="68"/>
      <c r="MRA81" s="68"/>
      <c r="MRB81" s="68"/>
      <c r="MRC81" s="68"/>
      <c r="MRD81" s="68"/>
      <c r="MRE81" s="68"/>
      <c r="MRF81" s="68"/>
      <c r="MRG81" s="68"/>
      <c r="MRH81" s="68"/>
      <c r="MRI81" s="68"/>
      <c r="MRJ81" s="68"/>
      <c r="MRK81" s="68"/>
      <c r="MRL81" s="68"/>
      <c r="MRM81" s="68"/>
      <c r="MRN81" s="68"/>
      <c r="MRO81" s="68"/>
      <c r="MRP81" s="68"/>
      <c r="MRQ81" s="68"/>
      <c r="MRR81" s="68"/>
      <c r="MRS81" s="68"/>
      <c r="MRT81" s="68"/>
      <c r="MRU81" s="68"/>
      <c r="MRV81" s="68"/>
      <c r="MRW81" s="68"/>
      <c r="MRX81" s="68"/>
      <c r="MRY81" s="68"/>
      <c r="MRZ81" s="68"/>
      <c r="MSA81" s="68"/>
      <c r="MSB81" s="68"/>
      <c r="MSC81" s="68"/>
      <c r="MSD81" s="68"/>
      <c r="MSE81" s="68"/>
      <c r="MSF81" s="68"/>
      <c r="MSG81" s="68"/>
      <c r="MSH81" s="68"/>
      <c r="MSI81" s="68"/>
      <c r="MSJ81" s="68"/>
      <c r="MSK81" s="68"/>
      <c r="MSL81" s="68"/>
      <c r="MSM81" s="68"/>
      <c r="MSN81" s="68"/>
      <c r="MSO81" s="68"/>
      <c r="MSP81" s="68"/>
      <c r="MSQ81" s="68"/>
      <c r="MSR81" s="68"/>
      <c r="MSS81" s="68"/>
      <c r="MST81" s="68"/>
      <c r="MSU81" s="68"/>
      <c r="MSV81" s="68"/>
      <c r="MSW81" s="68"/>
      <c r="MSX81" s="68"/>
      <c r="MSY81" s="68"/>
      <c r="MSZ81" s="68"/>
      <c r="MTA81" s="68"/>
      <c r="MTB81" s="68"/>
      <c r="MTC81" s="68"/>
      <c r="MTD81" s="68"/>
      <c r="MTE81" s="68"/>
      <c r="MTF81" s="68"/>
      <c r="MTG81" s="68"/>
      <c r="MTH81" s="68"/>
      <c r="MTI81" s="68"/>
      <c r="MTJ81" s="68"/>
      <c r="MTK81" s="68"/>
      <c r="MTL81" s="68"/>
      <c r="MTM81" s="68"/>
      <c r="MTN81" s="68"/>
      <c r="MTO81" s="68"/>
      <c r="MTP81" s="68"/>
      <c r="MTQ81" s="68"/>
      <c r="MTR81" s="68"/>
      <c r="MTS81" s="68"/>
      <c r="MTT81" s="68"/>
      <c r="MTU81" s="68"/>
      <c r="MTV81" s="68"/>
      <c r="MTW81" s="68"/>
      <c r="MTX81" s="68"/>
      <c r="MTY81" s="68"/>
      <c r="MTZ81" s="68"/>
      <c r="MUA81" s="68"/>
      <c r="MUB81" s="68"/>
      <c r="MUC81" s="68"/>
      <c r="MUD81" s="68"/>
      <c r="MUE81" s="68"/>
      <c r="MUF81" s="68"/>
      <c r="MUG81" s="68"/>
      <c r="MUH81" s="68"/>
      <c r="MUI81" s="68"/>
      <c r="MUJ81" s="68"/>
      <c r="MUK81" s="68"/>
      <c r="MUL81" s="68"/>
      <c r="MUM81" s="68"/>
      <c r="MUN81" s="68"/>
      <c r="MUO81" s="68"/>
      <c r="MUP81" s="68"/>
      <c r="MUQ81" s="68"/>
      <c r="MUR81" s="68"/>
      <c r="MUS81" s="68"/>
      <c r="MUT81" s="68"/>
      <c r="MUU81" s="68"/>
      <c r="MUV81" s="68"/>
      <c r="MUW81" s="68"/>
      <c r="MUX81" s="68"/>
      <c r="MUY81" s="68"/>
      <c r="MUZ81" s="68"/>
      <c r="MVA81" s="68"/>
      <c r="MVB81" s="68"/>
      <c r="MVC81" s="68"/>
      <c r="MVD81" s="68"/>
      <c r="MVE81" s="68"/>
      <c r="MVF81" s="68"/>
      <c r="MVG81" s="68"/>
      <c r="MVH81" s="68"/>
      <c r="MVI81" s="68"/>
      <c r="MVJ81" s="68"/>
      <c r="MVK81" s="68"/>
      <c r="MVL81" s="68"/>
      <c r="MVM81" s="68"/>
      <c r="MVN81" s="68"/>
      <c r="MVO81" s="68"/>
      <c r="MVP81" s="68"/>
      <c r="MVQ81" s="68"/>
      <c r="MVR81" s="68"/>
      <c r="MVS81" s="68"/>
      <c r="MVT81" s="68"/>
      <c r="MVU81" s="68"/>
      <c r="MVV81" s="68"/>
      <c r="MVW81" s="68"/>
      <c r="MVX81" s="68"/>
      <c r="MVY81" s="68"/>
      <c r="MVZ81" s="68"/>
      <c r="MWA81" s="68"/>
      <c r="MWB81" s="68"/>
      <c r="MWC81" s="68"/>
      <c r="MWD81" s="68"/>
      <c r="MWE81" s="68"/>
      <c r="MWF81" s="68"/>
      <c r="MWG81" s="68"/>
      <c r="MWH81" s="68"/>
      <c r="MWI81" s="68"/>
      <c r="MWJ81" s="68"/>
      <c r="MWK81" s="68"/>
      <c r="MWL81" s="68"/>
      <c r="MWM81" s="68"/>
      <c r="MWN81" s="68"/>
      <c r="MWO81" s="68"/>
      <c r="MWP81" s="68"/>
      <c r="MWQ81" s="68"/>
      <c r="MWR81" s="68"/>
      <c r="MWS81" s="68"/>
      <c r="MWT81" s="68"/>
      <c r="MWU81" s="68"/>
      <c r="MWV81" s="68"/>
      <c r="MWW81" s="68"/>
      <c r="MWX81" s="68"/>
      <c r="MWY81" s="68"/>
      <c r="MWZ81" s="68"/>
      <c r="MXA81" s="68"/>
      <c r="MXB81" s="68"/>
      <c r="MXC81" s="68"/>
      <c r="MXD81" s="68"/>
      <c r="MXE81" s="68"/>
      <c r="MXF81" s="68"/>
      <c r="MXG81" s="68"/>
      <c r="MXH81" s="68"/>
      <c r="MXI81" s="68"/>
      <c r="MXJ81" s="68"/>
      <c r="MXK81" s="68"/>
      <c r="MXL81" s="68"/>
      <c r="MXM81" s="68"/>
      <c r="MXN81" s="68"/>
      <c r="MXO81" s="68"/>
      <c r="MXP81" s="68"/>
      <c r="MXQ81" s="68"/>
      <c r="MXR81" s="68"/>
      <c r="MXS81" s="68"/>
      <c r="MXT81" s="68"/>
      <c r="MXU81" s="68"/>
      <c r="MXV81" s="68"/>
      <c r="MXW81" s="68"/>
      <c r="MXX81" s="68"/>
      <c r="MXY81" s="68"/>
      <c r="MXZ81" s="68"/>
      <c r="MYA81" s="68"/>
      <c r="MYB81" s="68"/>
      <c r="MYC81" s="68"/>
      <c r="MYD81" s="68"/>
      <c r="MYE81" s="68"/>
      <c r="MYF81" s="68"/>
      <c r="MYG81" s="68"/>
      <c r="MYH81" s="68"/>
      <c r="MYI81" s="68"/>
      <c r="MYJ81" s="68"/>
      <c r="MYK81" s="68"/>
      <c r="MYL81" s="68"/>
      <c r="MYM81" s="68"/>
      <c r="MYN81" s="68"/>
      <c r="MYO81" s="68"/>
      <c r="MYP81" s="68"/>
      <c r="MYQ81" s="68"/>
      <c r="MYR81" s="68"/>
      <c r="MYS81" s="68"/>
      <c r="MYT81" s="68"/>
      <c r="MYU81" s="68"/>
      <c r="MYV81" s="68"/>
      <c r="MYW81" s="68"/>
      <c r="MYX81" s="68"/>
      <c r="MYY81" s="68"/>
      <c r="MYZ81" s="68"/>
      <c r="MZA81" s="68"/>
      <c r="MZB81" s="68"/>
      <c r="MZC81" s="68"/>
      <c r="MZD81" s="68"/>
      <c r="MZE81" s="68"/>
      <c r="MZF81" s="68"/>
      <c r="MZG81" s="68"/>
      <c r="MZH81" s="68"/>
      <c r="MZI81" s="68"/>
      <c r="MZJ81" s="68"/>
      <c r="MZK81" s="68"/>
      <c r="MZL81" s="68"/>
      <c r="MZM81" s="68"/>
      <c r="MZN81" s="68"/>
      <c r="MZO81" s="68"/>
      <c r="MZP81" s="68"/>
      <c r="MZQ81" s="68"/>
      <c r="MZR81" s="68"/>
      <c r="MZS81" s="68"/>
      <c r="MZT81" s="68"/>
      <c r="MZU81" s="68"/>
      <c r="MZV81" s="68"/>
      <c r="MZW81" s="68"/>
      <c r="MZX81" s="68"/>
      <c r="MZY81" s="68"/>
      <c r="MZZ81" s="68"/>
      <c r="NAA81" s="68"/>
      <c r="NAB81" s="68"/>
      <c r="NAC81" s="68"/>
      <c r="NAD81" s="68"/>
      <c r="NAE81" s="68"/>
      <c r="NAF81" s="68"/>
      <c r="NAG81" s="68"/>
      <c r="NAH81" s="68"/>
      <c r="NAI81" s="68"/>
      <c r="NAJ81" s="68"/>
      <c r="NAK81" s="68"/>
      <c r="NAL81" s="68"/>
      <c r="NAM81" s="68"/>
      <c r="NAN81" s="68"/>
      <c r="NAO81" s="68"/>
      <c r="NAP81" s="68"/>
      <c r="NAQ81" s="68"/>
      <c r="NAR81" s="68"/>
      <c r="NAS81" s="68"/>
      <c r="NAT81" s="68"/>
      <c r="NAU81" s="68"/>
      <c r="NAV81" s="68"/>
      <c r="NAW81" s="68"/>
      <c r="NAX81" s="68"/>
      <c r="NAY81" s="68"/>
      <c r="NAZ81" s="68"/>
      <c r="NBA81" s="68"/>
      <c r="NBB81" s="68"/>
      <c r="NBC81" s="68"/>
      <c r="NBD81" s="68"/>
      <c r="NBE81" s="68"/>
      <c r="NBF81" s="68"/>
      <c r="NBG81" s="68"/>
      <c r="NBH81" s="68"/>
      <c r="NBI81" s="68"/>
      <c r="NBJ81" s="68"/>
      <c r="NBK81" s="68"/>
      <c r="NBL81" s="68"/>
      <c r="NBM81" s="68"/>
      <c r="NBN81" s="68"/>
      <c r="NBO81" s="68"/>
      <c r="NBP81" s="68"/>
      <c r="NBQ81" s="68"/>
      <c r="NBR81" s="68"/>
      <c r="NBS81" s="68"/>
      <c r="NBT81" s="68"/>
      <c r="NBU81" s="68"/>
      <c r="NBV81" s="68"/>
      <c r="NBW81" s="68"/>
      <c r="NBX81" s="68"/>
      <c r="NBY81" s="68"/>
      <c r="NBZ81" s="68"/>
      <c r="NCA81" s="68"/>
      <c r="NCB81" s="68"/>
      <c r="NCC81" s="68"/>
      <c r="NCD81" s="68"/>
      <c r="NCE81" s="68"/>
      <c r="NCF81" s="68"/>
      <c r="NCG81" s="68"/>
      <c r="NCH81" s="68"/>
      <c r="NCI81" s="68"/>
      <c r="NCJ81" s="68"/>
      <c r="NCK81" s="68"/>
      <c r="NCL81" s="68"/>
      <c r="NCM81" s="68"/>
      <c r="NCN81" s="68"/>
      <c r="NCO81" s="68"/>
      <c r="NCP81" s="68"/>
      <c r="NCQ81" s="68"/>
      <c r="NCR81" s="68"/>
      <c r="NCS81" s="68"/>
      <c r="NCT81" s="68"/>
      <c r="NCU81" s="68"/>
      <c r="NCV81" s="68"/>
      <c r="NCW81" s="68"/>
      <c r="NCX81" s="68"/>
      <c r="NCY81" s="68"/>
      <c r="NCZ81" s="68"/>
      <c r="NDA81" s="68"/>
      <c r="NDB81" s="68"/>
      <c r="NDC81" s="68"/>
      <c r="NDD81" s="68"/>
      <c r="NDE81" s="68"/>
      <c r="NDF81" s="68"/>
      <c r="NDG81" s="68"/>
      <c r="NDH81" s="68"/>
      <c r="NDI81" s="68"/>
      <c r="NDJ81" s="68"/>
      <c r="NDK81" s="68"/>
      <c r="NDL81" s="68"/>
      <c r="NDM81" s="68"/>
      <c r="NDN81" s="68"/>
      <c r="NDO81" s="68"/>
      <c r="NDP81" s="68"/>
      <c r="NDQ81" s="68"/>
      <c r="NDR81" s="68"/>
      <c r="NDS81" s="68"/>
      <c r="NDT81" s="68"/>
      <c r="NDU81" s="68"/>
      <c r="NDV81" s="68"/>
      <c r="NDW81" s="68"/>
      <c r="NDX81" s="68"/>
      <c r="NDY81" s="68"/>
      <c r="NDZ81" s="68"/>
      <c r="NEA81" s="68"/>
      <c r="NEB81" s="68"/>
      <c r="NEC81" s="68"/>
      <c r="NED81" s="68"/>
      <c r="NEE81" s="68"/>
      <c r="NEF81" s="68"/>
      <c r="NEG81" s="68"/>
      <c r="NEH81" s="68"/>
      <c r="NEI81" s="68"/>
      <c r="NEJ81" s="68"/>
      <c r="NEK81" s="68"/>
      <c r="NEL81" s="68"/>
      <c r="NEM81" s="68"/>
      <c r="NEN81" s="68"/>
      <c r="NEO81" s="68"/>
      <c r="NEP81" s="68"/>
      <c r="NEQ81" s="68"/>
      <c r="NER81" s="68"/>
      <c r="NES81" s="68"/>
      <c r="NET81" s="68"/>
      <c r="NEU81" s="68"/>
      <c r="NEV81" s="68"/>
      <c r="NEW81" s="68"/>
      <c r="NEX81" s="68"/>
      <c r="NEY81" s="68"/>
      <c r="NEZ81" s="68"/>
      <c r="NFA81" s="68"/>
      <c r="NFB81" s="68"/>
      <c r="NFC81" s="68"/>
      <c r="NFD81" s="68"/>
      <c r="NFE81" s="68"/>
      <c r="NFF81" s="68"/>
      <c r="NFG81" s="68"/>
      <c r="NFH81" s="68"/>
      <c r="NFI81" s="68"/>
      <c r="NFJ81" s="68"/>
      <c r="NFK81" s="68"/>
      <c r="NFL81" s="68"/>
      <c r="NFM81" s="68"/>
      <c r="NFN81" s="68"/>
      <c r="NFO81" s="68"/>
      <c r="NFP81" s="68"/>
      <c r="NFQ81" s="68"/>
      <c r="NFR81" s="68"/>
      <c r="NFS81" s="68"/>
      <c r="NFT81" s="68"/>
      <c r="NFU81" s="68"/>
      <c r="NFV81" s="68"/>
      <c r="NFW81" s="68"/>
      <c r="NFX81" s="68"/>
      <c r="NFY81" s="68"/>
      <c r="NFZ81" s="68"/>
      <c r="NGA81" s="68"/>
      <c r="NGB81" s="68"/>
      <c r="NGC81" s="68"/>
      <c r="NGD81" s="68"/>
      <c r="NGE81" s="68"/>
      <c r="NGF81" s="68"/>
      <c r="NGG81" s="68"/>
      <c r="NGH81" s="68"/>
      <c r="NGI81" s="68"/>
      <c r="NGJ81" s="68"/>
      <c r="NGK81" s="68"/>
      <c r="NGL81" s="68"/>
      <c r="NGM81" s="68"/>
      <c r="NGN81" s="68"/>
      <c r="NGO81" s="68"/>
      <c r="NGP81" s="68"/>
      <c r="NGQ81" s="68"/>
      <c r="NGR81" s="68"/>
      <c r="NGS81" s="68"/>
      <c r="NGT81" s="68"/>
      <c r="NGU81" s="68"/>
      <c r="NGV81" s="68"/>
      <c r="NGW81" s="68"/>
      <c r="NGX81" s="68"/>
      <c r="NGY81" s="68"/>
      <c r="NGZ81" s="68"/>
      <c r="NHA81" s="68"/>
      <c r="NHB81" s="68"/>
      <c r="NHC81" s="68"/>
      <c r="NHD81" s="68"/>
      <c r="NHE81" s="68"/>
      <c r="NHF81" s="68"/>
      <c r="NHG81" s="68"/>
      <c r="NHH81" s="68"/>
      <c r="NHI81" s="68"/>
      <c r="NHJ81" s="68"/>
      <c r="NHK81" s="68"/>
      <c r="NHL81" s="68"/>
      <c r="NHM81" s="68"/>
      <c r="NHN81" s="68"/>
      <c r="NHO81" s="68"/>
      <c r="NHP81" s="68"/>
      <c r="NHQ81" s="68"/>
      <c r="NHR81" s="68"/>
      <c r="NHS81" s="68"/>
      <c r="NHT81" s="68"/>
      <c r="NHU81" s="68"/>
      <c r="NHV81" s="68"/>
      <c r="NHW81" s="68"/>
      <c r="NHX81" s="68"/>
      <c r="NHY81" s="68"/>
      <c r="NHZ81" s="68"/>
      <c r="NIA81" s="68"/>
      <c r="NIB81" s="68"/>
      <c r="NIC81" s="68"/>
      <c r="NID81" s="68"/>
      <c r="NIE81" s="68"/>
      <c r="NIF81" s="68"/>
      <c r="NIG81" s="68"/>
      <c r="NIH81" s="68"/>
      <c r="NII81" s="68"/>
      <c r="NIJ81" s="68"/>
      <c r="NIK81" s="68"/>
      <c r="NIL81" s="68"/>
      <c r="NIM81" s="68"/>
      <c r="NIN81" s="68"/>
      <c r="NIO81" s="68"/>
      <c r="NIP81" s="68"/>
      <c r="NIQ81" s="68"/>
      <c r="NIR81" s="68"/>
      <c r="NIS81" s="68"/>
      <c r="NIT81" s="68"/>
      <c r="NIU81" s="68"/>
      <c r="NIV81" s="68"/>
      <c r="NIW81" s="68"/>
      <c r="NIX81" s="68"/>
      <c r="NIY81" s="68"/>
      <c r="NIZ81" s="68"/>
      <c r="NJA81" s="68"/>
      <c r="NJB81" s="68"/>
      <c r="NJC81" s="68"/>
      <c r="NJD81" s="68"/>
      <c r="NJE81" s="68"/>
      <c r="NJF81" s="68"/>
      <c r="NJG81" s="68"/>
      <c r="NJH81" s="68"/>
      <c r="NJI81" s="68"/>
      <c r="NJJ81" s="68"/>
      <c r="NJK81" s="68"/>
      <c r="NJL81" s="68"/>
      <c r="NJM81" s="68"/>
      <c r="NJN81" s="68"/>
      <c r="NJO81" s="68"/>
      <c r="NJP81" s="68"/>
      <c r="NJQ81" s="68"/>
      <c r="NJR81" s="68"/>
      <c r="NJS81" s="68"/>
      <c r="NJT81" s="68"/>
      <c r="NJU81" s="68"/>
      <c r="NJV81" s="68"/>
      <c r="NJW81" s="68"/>
      <c r="NJX81" s="68"/>
      <c r="NJY81" s="68"/>
      <c r="NJZ81" s="68"/>
      <c r="NKA81" s="68"/>
      <c r="NKB81" s="68"/>
      <c r="NKC81" s="68"/>
      <c r="NKD81" s="68"/>
      <c r="NKE81" s="68"/>
      <c r="NKF81" s="68"/>
      <c r="NKG81" s="68"/>
      <c r="NKH81" s="68"/>
      <c r="NKI81" s="68"/>
      <c r="NKJ81" s="68"/>
      <c r="NKK81" s="68"/>
      <c r="NKL81" s="68"/>
      <c r="NKM81" s="68"/>
      <c r="NKN81" s="68"/>
      <c r="NKO81" s="68"/>
      <c r="NKP81" s="68"/>
      <c r="NKQ81" s="68"/>
      <c r="NKR81" s="68"/>
      <c r="NKS81" s="68"/>
      <c r="NKT81" s="68"/>
      <c r="NKU81" s="68"/>
      <c r="NKV81" s="68"/>
      <c r="NKW81" s="68"/>
      <c r="NKX81" s="68"/>
      <c r="NKY81" s="68"/>
      <c r="NKZ81" s="68"/>
      <c r="NLA81" s="68"/>
      <c r="NLB81" s="68"/>
      <c r="NLC81" s="68"/>
      <c r="NLD81" s="68"/>
      <c r="NLE81" s="68"/>
      <c r="NLF81" s="68"/>
      <c r="NLG81" s="68"/>
      <c r="NLH81" s="68"/>
      <c r="NLI81" s="68"/>
      <c r="NLJ81" s="68"/>
      <c r="NLK81" s="68"/>
      <c r="NLL81" s="68"/>
      <c r="NLM81" s="68"/>
      <c r="NLN81" s="68"/>
      <c r="NLO81" s="68"/>
      <c r="NLP81" s="68"/>
      <c r="NLQ81" s="68"/>
      <c r="NLR81" s="68"/>
      <c r="NLS81" s="68"/>
      <c r="NLT81" s="68"/>
      <c r="NLU81" s="68"/>
      <c r="NLV81" s="68"/>
      <c r="NLW81" s="68"/>
      <c r="NLX81" s="68"/>
      <c r="NLY81" s="68"/>
      <c r="NLZ81" s="68"/>
      <c r="NMA81" s="68"/>
      <c r="NMB81" s="68"/>
      <c r="NMC81" s="68"/>
      <c r="NMD81" s="68"/>
      <c r="NME81" s="68"/>
      <c r="NMF81" s="68"/>
      <c r="NMG81" s="68"/>
      <c r="NMH81" s="68"/>
      <c r="NMI81" s="68"/>
      <c r="NMJ81" s="68"/>
      <c r="NMK81" s="68"/>
      <c r="NML81" s="68"/>
      <c r="NMM81" s="68"/>
      <c r="NMN81" s="68"/>
      <c r="NMO81" s="68"/>
      <c r="NMP81" s="68"/>
      <c r="NMQ81" s="68"/>
      <c r="NMR81" s="68"/>
      <c r="NMS81" s="68"/>
      <c r="NMT81" s="68"/>
      <c r="NMU81" s="68"/>
      <c r="NMV81" s="68"/>
      <c r="NMW81" s="68"/>
      <c r="NMX81" s="68"/>
      <c r="NMY81" s="68"/>
      <c r="NMZ81" s="68"/>
      <c r="NNA81" s="68"/>
      <c r="NNB81" s="68"/>
      <c r="NNC81" s="68"/>
      <c r="NND81" s="68"/>
      <c r="NNE81" s="68"/>
      <c r="NNF81" s="68"/>
      <c r="NNG81" s="68"/>
      <c r="NNH81" s="68"/>
      <c r="NNI81" s="68"/>
      <c r="NNJ81" s="68"/>
      <c r="NNK81" s="68"/>
      <c r="NNL81" s="68"/>
      <c r="NNM81" s="68"/>
      <c r="NNN81" s="68"/>
      <c r="NNO81" s="68"/>
      <c r="NNP81" s="68"/>
      <c r="NNQ81" s="68"/>
      <c r="NNR81" s="68"/>
      <c r="NNS81" s="68"/>
      <c r="NNT81" s="68"/>
      <c r="NNU81" s="68"/>
      <c r="NNV81" s="68"/>
      <c r="NNW81" s="68"/>
      <c r="NNX81" s="68"/>
      <c r="NNY81" s="68"/>
      <c r="NNZ81" s="68"/>
      <c r="NOA81" s="68"/>
      <c r="NOB81" s="68"/>
      <c r="NOC81" s="68"/>
      <c r="NOD81" s="68"/>
      <c r="NOE81" s="68"/>
      <c r="NOF81" s="68"/>
      <c r="NOG81" s="68"/>
      <c r="NOH81" s="68"/>
      <c r="NOI81" s="68"/>
      <c r="NOJ81" s="68"/>
      <c r="NOK81" s="68"/>
      <c r="NOL81" s="68"/>
      <c r="NOM81" s="68"/>
      <c r="NON81" s="68"/>
      <c r="NOO81" s="68"/>
      <c r="NOP81" s="68"/>
      <c r="NOQ81" s="68"/>
      <c r="NOR81" s="68"/>
      <c r="NOS81" s="68"/>
      <c r="NOT81" s="68"/>
      <c r="NOU81" s="68"/>
      <c r="NOV81" s="68"/>
      <c r="NOW81" s="68"/>
      <c r="NOX81" s="68"/>
      <c r="NOY81" s="68"/>
      <c r="NOZ81" s="68"/>
      <c r="NPA81" s="68"/>
      <c r="NPB81" s="68"/>
      <c r="NPC81" s="68"/>
      <c r="NPD81" s="68"/>
      <c r="NPE81" s="68"/>
      <c r="NPF81" s="68"/>
      <c r="NPG81" s="68"/>
      <c r="NPH81" s="68"/>
      <c r="NPI81" s="68"/>
      <c r="NPJ81" s="68"/>
      <c r="NPK81" s="68"/>
      <c r="NPL81" s="68"/>
      <c r="NPM81" s="68"/>
      <c r="NPN81" s="68"/>
      <c r="NPO81" s="68"/>
      <c r="NPP81" s="68"/>
      <c r="NPQ81" s="68"/>
      <c r="NPR81" s="68"/>
      <c r="NPS81" s="68"/>
      <c r="NPT81" s="68"/>
      <c r="NPU81" s="68"/>
      <c r="NPV81" s="68"/>
      <c r="NPW81" s="68"/>
      <c r="NPX81" s="68"/>
      <c r="NPY81" s="68"/>
      <c r="NPZ81" s="68"/>
      <c r="NQA81" s="68"/>
      <c r="NQB81" s="68"/>
      <c r="NQC81" s="68"/>
      <c r="NQD81" s="68"/>
      <c r="NQE81" s="68"/>
      <c r="NQF81" s="68"/>
      <c r="NQG81" s="68"/>
      <c r="NQH81" s="68"/>
      <c r="NQI81" s="68"/>
      <c r="NQJ81" s="68"/>
      <c r="NQK81" s="68"/>
      <c r="NQL81" s="68"/>
      <c r="NQM81" s="68"/>
      <c r="NQN81" s="68"/>
      <c r="NQO81" s="68"/>
      <c r="NQP81" s="68"/>
      <c r="NQQ81" s="68"/>
      <c r="NQR81" s="68"/>
      <c r="NQS81" s="68"/>
      <c r="NQT81" s="68"/>
      <c r="NQU81" s="68"/>
      <c r="NQV81" s="68"/>
      <c r="NQW81" s="68"/>
      <c r="NQX81" s="68"/>
      <c r="NQY81" s="68"/>
      <c r="NQZ81" s="68"/>
      <c r="NRA81" s="68"/>
      <c r="NRB81" s="68"/>
      <c r="NRC81" s="68"/>
      <c r="NRD81" s="68"/>
      <c r="NRE81" s="68"/>
      <c r="NRF81" s="68"/>
      <c r="NRG81" s="68"/>
      <c r="NRH81" s="68"/>
      <c r="NRI81" s="68"/>
      <c r="NRJ81" s="68"/>
      <c r="NRK81" s="68"/>
      <c r="NRL81" s="68"/>
      <c r="NRM81" s="68"/>
      <c r="NRN81" s="68"/>
      <c r="NRO81" s="68"/>
      <c r="NRP81" s="68"/>
      <c r="NRQ81" s="68"/>
      <c r="NRR81" s="68"/>
      <c r="NRS81" s="68"/>
      <c r="NRT81" s="68"/>
      <c r="NRU81" s="68"/>
      <c r="NRV81" s="68"/>
      <c r="NRW81" s="68"/>
      <c r="NRX81" s="68"/>
      <c r="NRY81" s="68"/>
      <c r="NRZ81" s="68"/>
      <c r="NSA81" s="68"/>
      <c r="NSB81" s="68"/>
      <c r="NSC81" s="68"/>
      <c r="NSD81" s="68"/>
      <c r="NSE81" s="68"/>
      <c r="NSF81" s="68"/>
      <c r="NSG81" s="68"/>
      <c r="NSH81" s="68"/>
      <c r="NSI81" s="68"/>
      <c r="NSJ81" s="68"/>
      <c r="NSK81" s="68"/>
      <c r="NSL81" s="68"/>
      <c r="NSM81" s="68"/>
      <c r="NSN81" s="68"/>
      <c r="NSO81" s="68"/>
      <c r="NSP81" s="68"/>
      <c r="NSQ81" s="68"/>
      <c r="NSR81" s="68"/>
      <c r="NSS81" s="68"/>
      <c r="NST81" s="68"/>
      <c r="NSU81" s="68"/>
      <c r="NSV81" s="68"/>
      <c r="NSW81" s="68"/>
      <c r="NSX81" s="68"/>
      <c r="NSY81" s="68"/>
      <c r="NSZ81" s="68"/>
      <c r="NTA81" s="68"/>
      <c r="NTB81" s="68"/>
      <c r="NTC81" s="68"/>
      <c r="NTD81" s="68"/>
      <c r="NTE81" s="68"/>
      <c r="NTF81" s="68"/>
      <c r="NTG81" s="68"/>
      <c r="NTH81" s="68"/>
      <c r="NTI81" s="68"/>
      <c r="NTJ81" s="68"/>
      <c r="NTK81" s="68"/>
      <c r="NTL81" s="68"/>
      <c r="NTM81" s="68"/>
      <c r="NTN81" s="68"/>
      <c r="NTO81" s="68"/>
      <c r="NTP81" s="68"/>
      <c r="NTQ81" s="68"/>
      <c r="NTR81" s="68"/>
      <c r="NTS81" s="68"/>
      <c r="NTT81" s="68"/>
      <c r="NTU81" s="68"/>
      <c r="NTV81" s="68"/>
      <c r="NTW81" s="68"/>
      <c r="NTX81" s="68"/>
      <c r="NTY81" s="68"/>
      <c r="NTZ81" s="68"/>
      <c r="NUA81" s="68"/>
      <c r="NUB81" s="68"/>
      <c r="NUC81" s="68"/>
      <c r="NUD81" s="68"/>
      <c r="NUE81" s="68"/>
      <c r="NUF81" s="68"/>
      <c r="NUG81" s="68"/>
      <c r="NUH81" s="68"/>
      <c r="NUI81" s="68"/>
      <c r="NUJ81" s="68"/>
      <c r="NUK81" s="68"/>
      <c r="NUL81" s="68"/>
      <c r="NUM81" s="68"/>
      <c r="NUN81" s="68"/>
      <c r="NUO81" s="68"/>
      <c r="NUP81" s="68"/>
      <c r="NUQ81" s="68"/>
      <c r="NUR81" s="68"/>
      <c r="NUS81" s="68"/>
      <c r="NUT81" s="68"/>
      <c r="NUU81" s="68"/>
      <c r="NUV81" s="68"/>
      <c r="NUW81" s="68"/>
      <c r="NUX81" s="68"/>
      <c r="NUY81" s="68"/>
      <c r="NUZ81" s="68"/>
      <c r="NVA81" s="68"/>
      <c r="NVB81" s="68"/>
      <c r="NVC81" s="68"/>
      <c r="NVD81" s="68"/>
      <c r="NVE81" s="68"/>
      <c r="NVF81" s="68"/>
      <c r="NVG81" s="68"/>
      <c r="NVH81" s="68"/>
      <c r="NVI81" s="68"/>
      <c r="NVJ81" s="68"/>
      <c r="NVK81" s="68"/>
      <c r="NVL81" s="68"/>
      <c r="NVM81" s="68"/>
      <c r="NVN81" s="68"/>
      <c r="NVO81" s="68"/>
      <c r="NVP81" s="68"/>
      <c r="NVQ81" s="68"/>
      <c r="NVR81" s="68"/>
      <c r="NVS81" s="68"/>
      <c r="NVT81" s="68"/>
      <c r="NVU81" s="68"/>
      <c r="NVV81" s="68"/>
      <c r="NVW81" s="68"/>
      <c r="NVX81" s="68"/>
      <c r="NVY81" s="68"/>
      <c r="NVZ81" s="68"/>
      <c r="NWA81" s="68"/>
      <c r="NWB81" s="68"/>
      <c r="NWC81" s="68"/>
      <c r="NWD81" s="68"/>
      <c r="NWE81" s="68"/>
      <c r="NWF81" s="68"/>
      <c r="NWG81" s="68"/>
      <c r="NWH81" s="68"/>
      <c r="NWI81" s="68"/>
      <c r="NWJ81" s="68"/>
      <c r="NWK81" s="68"/>
      <c r="NWL81" s="68"/>
      <c r="NWM81" s="68"/>
      <c r="NWN81" s="68"/>
      <c r="NWO81" s="68"/>
      <c r="NWP81" s="68"/>
      <c r="NWQ81" s="68"/>
      <c r="NWR81" s="68"/>
      <c r="NWS81" s="68"/>
      <c r="NWT81" s="68"/>
      <c r="NWU81" s="68"/>
      <c r="NWV81" s="68"/>
      <c r="NWW81" s="68"/>
      <c r="NWX81" s="68"/>
      <c r="NWY81" s="68"/>
      <c r="NWZ81" s="68"/>
      <c r="NXA81" s="68"/>
      <c r="NXB81" s="68"/>
      <c r="NXC81" s="68"/>
      <c r="NXD81" s="68"/>
      <c r="NXE81" s="68"/>
      <c r="NXF81" s="68"/>
      <c r="NXG81" s="68"/>
      <c r="NXH81" s="68"/>
      <c r="NXI81" s="68"/>
      <c r="NXJ81" s="68"/>
      <c r="NXK81" s="68"/>
      <c r="NXL81" s="68"/>
      <c r="NXM81" s="68"/>
      <c r="NXN81" s="68"/>
      <c r="NXO81" s="68"/>
      <c r="NXP81" s="68"/>
      <c r="NXQ81" s="68"/>
      <c r="NXR81" s="68"/>
      <c r="NXS81" s="68"/>
      <c r="NXT81" s="68"/>
      <c r="NXU81" s="68"/>
      <c r="NXV81" s="68"/>
      <c r="NXW81" s="68"/>
      <c r="NXX81" s="68"/>
      <c r="NXY81" s="68"/>
      <c r="NXZ81" s="68"/>
      <c r="NYA81" s="68"/>
      <c r="NYB81" s="68"/>
      <c r="NYC81" s="68"/>
      <c r="NYD81" s="68"/>
      <c r="NYE81" s="68"/>
      <c r="NYF81" s="68"/>
      <c r="NYG81" s="68"/>
      <c r="NYH81" s="68"/>
      <c r="NYI81" s="68"/>
      <c r="NYJ81" s="68"/>
      <c r="NYK81" s="68"/>
      <c r="NYL81" s="68"/>
      <c r="NYM81" s="68"/>
      <c r="NYN81" s="68"/>
      <c r="NYO81" s="68"/>
      <c r="NYP81" s="68"/>
      <c r="NYQ81" s="68"/>
      <c r="NYR81" s="68"/>
      <c r="NYS81" s="68"/>
      <c r="NYT81" s="68"/>
      <c r="NYU81" s="68"/>
      <c r="NYV81" s="68"/>
      <c r="NYW81" s="68"/>
      <c r="NYX81" s="68"/>
      <c r="NYY81" s="68"/>
      <c r="NYZ81" s="68"/>
      <c r="NZA81" s="68"/>
      <c r="NZB81" s="68"/>
      <c r="NZC81" s="68"/>
      <c r="NZD81" s="68"/>
      <c r="NZE81" s="68"/>
      <c r="NZF81" s="68"/>
      <c r="NZG81" s="68"/>
      <c r="NZH81" s="68"/>
      <c r="NZI81" s="68"/>
      <c r="NZJ81" s="68"/>
      <c r="NZK81" s="68"/>
      <c r="NZL81" s="68"/>
      <c r="NZM81" s="68"/>
      <c r="NZN81" s="68"/>
      <c r="NZO81" s="68"/>
      <c r="NZP81" s="68"/>
      <c r="NZQ81" s="68"/>
      <c r="NZR81" s="68"/>
      <c r="NZS81" s="68"/>
      <c r="NZT81" s="68"/>
      <c r="NZU81" s="68"/>
      <c r="NZV81" s="68"/>
      <c r="NZW81" s="68"/>
      <c r="NZX81" s="68"/>
      <c r="NZY81" s="68"/>
      <c r="NZZ81" s="68"/>
      <c r="OAA81" s="68"/>
      <c r="OAB81" s="68"/>
      <c r="OAC81" s="68"/>
      <c r="OAD81" s="68"/>
      <c r="OAE81" s="68"/>
      <c r="OAF81" s="68"/>
      <c r="OAG81" s="68"/>
      <c r="OAH81" s="68"/>
      <c r="OAI81" s="68"/>
      <c r="OAJ81" s="68"/>
      <c r="OAK81" s="68"/>
      <c r="OAL81" s="68"/>
      <c r="OAM81" s="68"/>
      <c r="OAN81" s="68"/>
      <c r="OAO81" s="68"/>
      <c r="OAP81" s="68"/>
      <c r="OAQ81" s="68"/>
      <c r="OAR81" s="68"/>
      <c r="OAS81" s="68"/>
      <c r="OAT81" s="68"/>
      <c r="OAU81" s="68"/>
      <c r="OAV81" s="68"/>
      <c r="OAW81" s="68"/>
      <c r="OAX81" s="68"/>
      <c r="OAY81" s="68"/>
      <c r="OAZ81" s="68"/>
      <c r="OBA81" s="68"/>
      <c r="OBB81" s="68"/>
      <c r="OBC81" s="68"/>
      <c r="OBD81" s="68"/>
      <c r="OBE81" s="68"/>
      <c r="OBF81" s="68"/>
      <c r="OBG81" s="68"/>
      <c r="OBH81" s="68"/>
      <c r="OBI81" s="68"/>
      <c r="OBJ81" s="68"/>
      <c r="OBK81" s="68"/>
      <c r="OBL81" s="68"/>
      <c r="OBM81" s="68"/>
      <c r="OBN81" s="68"/>
      <c r="OBO81" s="68"/>
      <c r="OBP81" s="68"/>
      <c r="OBQ81" s="68"/>
      <c r="OBR81" s="68"/>
      <c r="OBS81" s="68"/>
      <c r="OBT81" s="68"/>
      <c r="OBU81" s="68"/>
      <c r="OBV81" s="68"/>
      <c r="OBW81" s="68"/>
      <c r="OBX81" s="68"/>
      <c r="OBY81" s="68"/>
      <c r="OBZ81" s="68"/>
      <c r="OCA81" s="68"/>
      <c r="OCB81" s="68"/>
      <c r="OCC81" s="68"/>
      <c r="OCD81" s="68"/>
      <c r="OCE81" s="68"/>
      <c r="OCF81" s="68"/>
      <c r="OCG81" s="68"/>
      <c r="OCH81" s="68"/>
      <c r="OCI81" s="68"/>
      <c r="OCJ81" s="68"/>
      <c r="OCK81" s="68"/>
      <c r="OCL81" s="68"/>
      <c r="OCM81" s="68"/>
      <c r="OCN81" s="68"/>
      <c r="OCO81" s="68"/>
      <c r="OCP81" s="68"/>
      <c r="OCQ81" s="68"/>
      <c r="OCR81" s="68"/>
      <c r="OCS81" s="68"/>
      <c r="OCT81" s="68"/>
      <c r="OCU81" s="68"/>
      <c r="OCV81" s="68"/>
      <c r="OCW81" s="68"/>
      <c r="OCX81" s="68"/>
      <c r="OCY81" s="68"/>
      <c r="OCZ81" s="68"/>
      <c r="ODA81" s="68"/>
      <c r="ODB81" s="68"/>
      <c r="ODC81" s="68"/>
      <c r="ODD81" s="68"/>
      <c r="ODE81" s="68"/>
      <c r="ODF81" s="68"/>
      <c r="ODG81" s="68"/>
      <c r="ODH81" s="68"/>
      <c r="ODI81" s="68"/>
      <c r="ODJ81" s="68"/>
      <c r="ODK81" s="68"/>
      <c r="ODL81" s="68"/>
      <c r="ODM81" s="68"/>
      <c r="ODN81" s="68"/>
      <c r="ODO81" s="68"/>
      <c r="ODP81" s="68"/>
      <c r="ODQ81" s="68"/>
      <c r="ODR81" s="68"/>
      <c r="ODS81" s="68"/>
      <c r="ODT81" s="68"/>
      <c r="ODU81" s="68"/>
      <c r="ODV81" s="68"/>
      <c r="ODW81" s="68"/>
      <c r="ODX81" s="68"/>
      <c r="ODY81" s="68"/>
      <c r="ODZ81" s="68"/>
      <c r="OEA81" s="68"/>
      <c r="OEB81" s="68"/>
      <c r="OEC81" s="68"/>
      <c r="OED81" s="68"/>
      <c r="OEE81" s="68"/>
      <c r="OEF81" s="68"/>
      <c r="OEG81" s="68"/>
      <c r="OEH81" s="68"/>
      <c r="OEI81" s="68"/>
      <c r="OEJ81" s="68"/>
      <c r="OEK81" s="68"/>
      <c r="OEL81" s="68"/>
      <c r="OEM81" s="68"/>
      <c r="OEN81" s="68"/>
      <c r="OEO81" s="68"/>
      <c r="OEP81" s="68"/>
      <c r="OEQ81" s="68"/>
      <c r="OER81" s="68"/>
      <c r="OES81" s="68"/>
      <c r="OET81" s="68"/>
      <c r="OEU81" s="68"/>
      <c r="OEV81" s="68"/>
      <c r="OEW81" s="68"/>
      <c r="OEX81" s="68"/>
      <c r="OEY81" s="68"/>
      <c r="OEZ81" s="68"/>
      <c r="OFA81" s="68"/>
      <c r="OFB81" s="68"/>
      <c r="OFC81" s="68"/>
      <c r="OFD81" s="68"/>
      <c r="OFE81" s="68"/>
      <c r="OFF81" s="68"/>
      <c r="OFG81" s="68"/>
      <c r="OFH81" s="68"/>
      <c r="OFI81" s="68"/>
      <c r="OFJ81" s="68"/>
      <c r="OFK81" s="68"/>
      <c r="OFL81" s="68"/>
      <c r="OFM81" s="68"/>
      <c r="OFN81" s="68"/>
      <c r="OFO81" s="68"/>
      <c r="OFP81" s="68"/>
      <c r="OFQ81" s="68"/>
      <c r="OFR81" s="68"/>
      <c r="OFS81" s="68"/>
      <c r="OFT81" s="68"/>
      <c r="OFU81" s="68"/>
      <c r="OFV81" s="68"/>
      <c r="OFW81" s="68"/>
      <c r="OFX81" s="68"/>
      <c r="OFY81" s="68"/>
      <c r="OFZ81" s="68"/>
      <c r="OGA81" s="68"/>
      <c r="OGB81" s="68"/>
      <c r="OGC81" s="68"/>
      <c r="OGD81" s="68"/>
      <c r="OGE81" s="68"/>
      <c r="OGF81" s="68"/>
      <c r="OGG81" s="68"/>
      <c r="OGH81" s="68"/>
      <c r="OGI81" s="68"/>
      <c r="OGJ81" s="68"/>
      <c r="OGK81" s="68"/>
      <c r="OGL81" s="68"/>
      <c r="OGM81" s="68"/>
      <c r="OGN81" s="68"/>
      <c r="OGO81" s="68"/>
      <c r="OGP81" s="68"/>
      <c r="OGQ81" s="68"/>
      <c r="OGR81" s="68"/>
      <c r="OGS81" s="68"/>
      <c r="OGT81" s="68"/>
      <c r="OGU81" s="68"/>
      <c r="OGV81" s="68"/>
      <c r="OGW81" s="68"/>
      <c r="OGX81" s="68"/>
      <c r="OGY81" s="68"/>
      <c r="OGZ81" s="68"/>
      <c r="OHA81" s="68"/>
      <c r="OHB81" s="68"/>
      <c r="OHC81" s="68"/>
      <c r="OHD81" s="68"/>
      <c r="OHE81" s="68"/>
      <c r="OHF81" s="68"/>
      <c r="OHG81" s="68"/>
      <c r="OHH81" s="68"/>
      <c r="OHI81" s="68"/>
      <c r="OHJ81" s="68"/>
      <c r="OHK81" s="68"/>
      <c r="OHL81" s="68"/>
      <c r="OHM81" s="68"/>
      <c r="OHN81" s="68"/>
      <c r="OHO81" s="68"/>
      <c r="OHP81" s="68"/>
      <c r="OHQ81" s="68"/>
      <c r="OHR81" s="68"/>
      <c r="OHS81" s="68"/>
      <c r="OHT81" s="68"/>
      <c r="OHU81" s="68"/>
      <c r="OHV81" s="68"/>
      <c r="OHW81" s="68"/>
      <c r="OHX81" s="68"/>
      <c r="OHY81" s="68"/>
      <c r="OHZ81" s="68"/>
      <c r="OIA81" s="68"/>
      <c r="OIB81" s="68"/>
      <c r="OIC81" s="68"/>
      <c r="OID81" s="68"/>
      <c r="OIE81" s="68"/>
      <c r="OIF81" s="68"/>
      <c r="OIG81" s="68"/>
      <c r="OIH81" s="68"/>
      <c r="OII81" s="68"/>
      <c r="OIJ81" s="68"/>
      <c r="OIK81" s="68"/>
      <c r="OIL81" s="68"/>
      <c r="OIM81" s="68"/>
      <c r="OIN81" s="68"/>
      <c r="OIO81" s="68"/>
      <c r="OIP81" s="68"/>
      <c r="OIQ81" s="68"/>
      <c r="OIR81" s="68"/>
      <c r="OIS81" s="68"/>
      <c r="OIT81" s="68"/>
      <c r="OIU81" s="68"/>
      <c r="OIV81" s="68"/>
      <c r="OIW81" s="68"/>
      <c r="OIX81" s="68"/>
      <c r="OIY81" s="68"/>
      <c r="OIZ81" s="68"/>
      <c r="OJA81" s="68"/>
      <c r="OJB81" s="68"/>
      <c r="OJC81" s="68"/>
      <c r="OJD81" s="68"/>
      <c r="OJE81" s="68"/>
      <c r="OJF81" s="68"/>
      <c r="OJG81" s="68"/>
      <c r="OJH81" s="68"/>
      <c r="OJI81" s="68"/>
      <c r="OJJ81" s="68"/>
      <c r="OJK81" s="68"/>
      <c r="OJL81" s="68"/>
      <c r="OJM81" s="68"/>
      <c r="OJN81" s="68"/>
      <c r="OJO81" s="68"/>
      <c r="OJP81" s="68"/>
      <c r="OJQ81" s="68"/>
      <c r="OJR81" s="68"/>
      <c r="OJS81" s="68"/>
      <c r="OJT81" s="68"/>
      <c r="OJU81" s="68"/>
      <c r="OJV81" s="68"/>
      <c r="OJW81" s="68"/>
      <c r="OJX81" s="68"/>
      <c r="OJY81" s="68"/>
      <c r="OJZ81" s="68"/>
      <c r="OKA81" s="68"/>
      <c r="OKB81" s="68"/>
      <c r="OKC81" s="68"/>
      <c r="OKD81" s="68"/>
      <c r="OKE81" s="68"/>
      <c r="OKF81" s="68"/>
      <c r="OKG81" s="68"/>
      <c r="OKH81" s="68"/>
      <c r="OKI81" s="68"/>
      <c r="OKJ81" s="68"/>
      <c r="OKK81" s="68"/>
      <c r="OKL81" s="68"/>
      <c r="OKM81" s="68"/>
      <c r="OKN81" s="68"/>
      <c r="OKO81" s="68"/>
      <c r="OKP81" s="68"/>
      <c r="OKQ81" s="68"/>
      <c r="OKR81" s="68"/>
      <c r="OKS81" s="68"/>
      <c r="OKT81" s="68"/>
      <c r="OKU81" s="68"/>
      <c r="OKV81" s="68"/>
      <c r="OKW81" s="68"/>
      <c r="OKX81" s="68"/>
      <c r="OKY81" s="68"/>
      <c r="OKZ81" s="68"/>
      <c r="OLA81" s="68"/>
      <c r="OLB81" s="68"/>
      <c r="OLC81" s="68"/>
      <c r="OLD81" s="68"/>
      <c r="OLE81" s="68"/>
      <c r="OLF81" s="68"/>
      <c r="OLG81" s="68"/>
      <c r="OLH81" s="68"/>
      <c r="OLI81" s="68"/>
      <c r="OLJ81" s="68"/>
      <c r="OLK81" s="68"/>
      <c r="OLL81" s="68"/>
      <c r="OLM81" s="68"/>
      <c r="OLN81" s="68"/>
      <c r="OLO81" s="68"/>
      <c r="OLP81" s="68"/>
      <c r="OLQ81" s="68"/>
      <c r="OLR81" s="68"/>
      <c r="OLS81" s="68"/>
      <c r="OLT81" s="68"/>
      <c r="OLU81" s="68"/>
      <c r="OLV81" s="68"/>
      <c r="OLW81" s="68"/>
      <c r="OLX81" s="68"/>
      <c r="OLY81" s="68"/>
      <c r="OLZ81" s="68"/>
      <c r="OMA81" s="68"/>
      <c r="OMB81" s="68"/>
      <c r="OMC81" s="68"/>
      <c r="OMD81" s="68"/>
      <c r="OME81" s="68"/>
      <c r="OMF81" s="68"/>
      <c r="OMG81" s="68"/>
      <c r="OMH81" s="68"/>
      <c r="OMI81" s="68"/>
      <c r="OMJ81" s="68"/>
      <c r="OMK81" s="68"/>
      <c r="OML81" s="68"/>
      <c r="OMM81" s="68"/>
      <c r="OMN81" s="68"/>
      <c r="OMO81" s="68"/>
      <c r="OMP81" s="68"/>
      <c r="OMQ81" s="68"/>
      <c r="OMR81" s="68"/>
      <c r="OMS81" s="68"/>
      <c r="OMT81" s="68"/>
      <c r="OMU81" s="68"/>
      <c r="OMV81" s="68"/>
      <c r="OMW81" s="68"/>
      <c r="OMX81" s="68"/>
      <c r="OMY81" s="68"/>
      <c r="OMZ81" s="68"/>
      <c r="ONA81" s="68"/>
      <c r="ONB81" s="68"/>
      <c r="ONC81" s="68"/>
      <c r="OND81" s="68"/>
      <c r="ONE81" s="68"/>
      <c r="ONF81" s="68"/>
      <c r="ONG81" s="68"/>
      <c r="ONH81" s="68"/>
      <c r="ONI81" s="68"/>
      <c r="ONJ81" s="68"/>
      <c r="ONK81" s="68"/>
      <c r="ONL81" s="68"/>
      <c r="ONM81" s="68"/>
      <c r="ONN81" s="68"/>
      <c r="ONO81" s="68"/>
      <c r="ONP81" s="68"/>
      <c r="ONQ81" s="68"/>
      <c r="ONR81" s="68"/>
      <c r="ONS81" s="68"/>
      <c r="ONT81" s="68"/>
      <c r="ONU81" s="68"/>
      <c r="ONV81" s="68"/>
      <c r="ONW81" s="68"/>
      <c r="ONX81" s="68"/>
      <c r="ONY81" s="68"/>
      <c r="ONZ81" s="68"/>
      <c r="OOA81" s="68"/>
      <c r="OOB81" s="68"/>
      <c r="OOC81" s="68"/>
      <c r="OOD81" s="68"/>
      <c r="OOE81" s="68"/>
      <c r="OOF81" s="68"/>
      <c r="OOG81" s="68"/>
      <c r="OOH81" s="68"/>
      <c r="OOI81" s="68"/>
      <c r="OOJ81" s="68"/>
      <c r="OOK81" s="68"/>
      <c r="OOL81" s="68"/>
      <c r="OOM81" s="68"/>
      <c r="OON81" s="68"/>
      <c r="OOO81" s="68"/>
      <c r="OOP81" s="68"/>
      <c r="OOQ81" s="68"/>
      <c r="OOR81" s="68"/>
      <c r="OOS81" s="68"/>
      <c r="OOT81" s="68"/>
      <c r="OOU81" s="68"/>
      <c r="OOV81" s="68"/>
      <c r="OOW81" s="68"/>
      <c r="OOX81" s="68"/>
      <c r="OOY81" s="68"/>
      <c r="OOZ81" s="68"/>
      <c r="OPA81" s="68"/>
      <c r="OPB81" s="68"/>
      <c r="OPC81" s="68"/>
      <c r="OPD81" s="68"/>
      <c r="OPE81" s="68"/>
      <c r="OPF81" s="68"/>
      <c r="OPG81" s="68"/>
      <c r="OPH81" s="68"/>
      <c r="OPI81" s="68"/>
      <c r="OPJ81" s="68"/>
      <c r="OPK81" s="68"/>
      <c r="OPL81" s="68"/>
      <c r="OPM81" s="68"/>
      <c r="OPN81" s="68"/>
      <c r="OPO81" s="68"/>
      <c r="OPP81" s="68"/>
      <c r="OPQ81" s="68"/>
      <c r="OPR81" s="68"/>
      <c r="OPS81" s="68"/>
      <c r="OPT81" s="68"/>
      <c r="OPU81" s="68"/>
      <c r="OPV81" s="68"/>
      <c r="OPW81" s="68"/>
      <c r="OPX81" s="68"/>
      <c r="OPY81" s="68"/>
      <c r="OPZ81" s="68"/>
      <c r="OQA81" s="68"/>
      <c r="OQB81" s="68"/>
      <c r="OQC81" s="68"/>
      <c r="OQD81" s="68"/>
      <c r="OQE81" s="68"/>
      <c r="OQF81" s="68"/>
      <c r="OQG81" s="68"/>
      <c r="OQH81" s="68"/>
      <c r="OQI81" s="68"/>
      <c r="OQJ81" s="68"/>
      <c r="OQK81" s="68"/>
      <c r="OQL81" s="68"/>
      <c r="OQM81" s="68"/>
      <c r="OQN81" s="68"/>
      <c r="OQO81" s="68"/>
      <c r="OQP81" s="68"/>
      <c r="OQQ81" s="68"/>
      <c r="OQR81" s="68"/>
      <c r="OQS81" s="68"/>
      <c r="OQT81" s="68"/>
      <c r="OQU81" s="68"/>
      <c r="OQV81" s="68"/>
      <c r="OQW81" s="68"/>
      <c r="OQX81" s="68"/>
      <c r="OQY81" s="68"/>
      <c r="OQZ81" s="68"/>
      <c r="ORA81" s="68"/>
      <c r="ORB81" s="68"/>
      <c r="ORC81" s="68"/>
      <c r="ORD81" s="68"/>
      <c r="ORE81" s="68"/>
      <c r="ORF81" s="68"/>
      <c r="ORG81" s="68"/>
      <c r="ORH81" s="68"/>
      <c r="ORI81" s="68"/>
      <c r="ORJ81" s="68"/>
      <c r="ORK81" s="68"/>
      <c r="ORL81" s="68"/>
      <c r="ORM81" s="68"/>
      <c r="ORN81" s="68"/>
      <c r="ORO81" s="68"/>
      <c r="ORP81" s="68"/>
      <c r="ORQ81" s="68"/>
      <c r="ORR81" s="68"/>
      <c r="ORS81" s="68"/>
      <c r="ORT81" s="68"/>
      <c r="ORU81" s="68"/>
      <c r="ORV81" s="68"/>
      <c r="ORW81" s="68"/>
      <c r="ORX81" s="68"/>
      <c r="ORY81" s="68"/>
      <c r="ORZ81" s="68"/>
      <c r="OSA81" s="68"/>
      <c r="OSB81" s="68"/>
      <c r="OSC81" s="68"/>
      <c r="OSD81" s="68"/>
      <c r="OSE81" s="68"/>
      <c r="OSF81" s="68"/>
      <c r="OSG81" s="68"/>
      <c r="OSH81" s="68"/>
      <c r="OSI81" s="68"/>
      <c r="OSJ81" s="68"/>
      <c r="OSK81" s="68"/>
      <c r="OSL81" s="68"/>
      <c r="OSM81" s="68"/>
      <c r="OSN81" s="68"/>
      <c r="OSO81" s="68"/>
      <c r="OSP81" s="68"/>
      <c r="OSQ81" s="68"/>
      <c r="OSR81" s="68"/>
      <c r="OSS81" s="68"/>
      <c r="OST81" s="68"/>
      <c r="OSU81" s="68"/>
      <c r="OSV81" s="68"/>
      <c r="OSW81" s="68"/>
      <c r="OSX81" s="68"/>
      <c r="OSY81" s="68"/>
      <c r="OSZ81" s="68"/>
      <c r="OTA81" s="68"/>
      <c r="OTB81" s="68"/>
      <c r="OTC81" s="68"/>
      <c r="OTD81" s="68"/>
      <c r="OTE81" s="68"/>
      <c r="OTF81" s="68"/>
      <c r="OTG81" s="68"/>
      <c r="OTH81" s="68"/>
      <c r="OTI81" s="68"/>
      <c r="OTJ81" s="68"/>
      <c r="OTK81" s="68"/>
      <c r="OTL81" s="68"/>
      <c r="OTM81" s="68"/>
      <c r="OTN81" s="68"/>
      <c r="OTO81" s="68"/>
      <c r="OTP81" s="68"/>
      <c r="OTQ81" s="68"/>
      <c r="OTR81" s="68"/>
      <c r="OTS81" s="68"/>
      <c r="OTT81" s="68"/>
      <c r="OTU81" s="68"/>
      <c r="OTV81" s="68"/>
      <c r="OTW81" s="68"/>
      <c r="OTX81" s="68"/>
      <c r="OTY81" s="68"/>
      <c r="OTZ81" s="68"/>
      <c r="OUA81" s="68"/>
      <c r="OUB81" s="68"/>
      <c r="OUC81" s="68"/>
      <c r="OUD81" s="68"/>
      <c r="OUE81" s="68"/>
      <c r="OUF81" s="68"/>
      <c r="OUG81" s="68"/>
      <c r="OUH81" s="68"/>
      <c r="OUI81" s="68"/>
      <c r="OUJ81" s="68"/>
      <c r="OUK81" s="68"/>
      <c r="OUL81" s="68"/>
      <c r="OUM81" s="68"/>
      <c r="OUN81" s="68"/>
      <c r="OUO81" s="68"/>
      <c r="OUP81" s="68"/>
      <c r="OUQ81" s="68"/>
      <c r="OUR81" s="68"/>
      <c r="OUS81" s="68"/>
      <c r="OUT81" s="68"/>
      <c r="OUU81" s="68"/>
      <c r="OUV81" s="68"/>
      <c r="OUW81" s="68"/>
      <c r="OUX81" s="68"/>
      <c r="OUY81" s="68"/>
      <c r="OUZ81" s="68"/>
      <c r="OVA81" s="68"/>
      <c r="OVB81" s="68"/>
      <c r="OVC81" s="68"/>
      <c r="OVD81" s="68"/>
      <c r="OVE81" s="68"/>
      <c r="OVF81" s="68"/>
      <c r="OVG81" s="68"/>
      <c r="OVH81" s="68"/>
      <c r="OVI81" s="68"/>
      <c r="OVJ81" s="68"/>
      <c r="OVK81" s="68"/>
      <c r="OVL81" s="68"/>
      <c r="OVM81" s="68"/>
      <c r="OVN81" s="68"/>
      <c r="OVO81" s="68"/>
      <c r="OVP81" s="68"/>
      <c r="OVQ81" s="68"/>
      <c r="OVR81" s="68"/>
      <c r="OVS81" s="68"/>
      <c r="OVT81" s="68"/>
      <c r="OVU81" s="68"/>
      <c r="OVV81" s="68"/>
      <c r="OVW81" s="68"/>
      <c r="OVX81" s="68"/>
      <c r="OVY81" s="68"/>
      <c r="OVZ81" s="68"/>
      <c r="OWA81" s="68"/>
      <c r="OWB81" s="68"/>
      <c r="OWC81" s="68"/>
      <c r="OWD81" s="68"/>
      <c r="OWE81" s="68"/>
      <c r="OWF81" s="68"/>
      <c r="OWG81" s="68"/>
      <c r="OWH81" s="68"/>
      <c r="OWI81" s="68"/>
      <c r="OWJ81" s="68"/>
      <c r="OWK81" s="68"/>
      <c r="OWL81" s="68"/>
      <c r="OWM81" s="68"/>
      <c r="OWN81" s="68"/>
      <c r="OWO81" s="68"/>
      <c r="OWP81" s="68"/>
      <c r="OWQ81" s="68"/>
      <c r="OWR81" s="68"/>
      <c r="OWS81" s="68"/>
      <c r="OWT81" s="68"/>
      <c r="OWU81" s="68"/>
      <c r="OWV81" s="68"/>
      <c r="OWW81" s="68"/>
      <c r="OWX81" s="68"/>
      <c r="OWY81" s="68"/>
      <c r="OWZ81" s="68"/>
      <c r="OXA81" s="68"/>
      <c r="OXB81" s="68"/>
      <c r="OXC81" s="68"/>
      <c r="OXD81" s="68"/>
      <c r="OXE81" s="68"/>
      <c r="OXF81" s="68"/>
      <c r="OXG81" s="68"/>
      <c r="OXH81" s="68"/>
      <c r="OXI81" s="68"/>
      <c r="OXJ81" s="68"/>
      <c r="OXK81" s="68"/>
      <c r="OXL81" s="68"/>
      <c r="OXM81" s="68"/>
      <c r="OXN81" s="68"/>
      <c r="OXO81" s="68"/>
      <c r="OXP81" s="68"/>
      <c r="OXQ81" s="68"/>
      <c r="OXR81" s="68"/>
      <c r="OXS81" s="68"/>
      <c r="OXT81" s="68"/>
      <c r="OXU81" s="68"/>
      <c r="OXV81" s="68"/>
      <c r="OXW81" s="68"/>
      <c r="OXX81" s="68"/>
      <c r="OXY81" s="68"/>
      <c r="OXZ81" s="68"/>
      <c r="OYA81" s="68"/>
      <c r="OYB81" s="68"/>
      <c r="OYC81" s="68"/>
      <c r="OYD81" s="68"/>
      <c r="OYE81" s="68"/>
      <c r="OYF81" s="68"/>
      <c r="OYG81" s="68"/>
      <c r="OYH81" s="68"/>
      <c r="OYI81" s="68"/>
      <c r="OYJ81" s="68"/>
      <c r="OYK81" s="68"/>
      <c r="OYL81" s="68"/>
      <c r="OYM81" s="68"/>
      <c r="OYN81" s="68"/>
      <c r="OYO81" s="68"/>
      <c r="OYP81" s="68"/>
      <c r="OYQ81" s="68"/>
      <c r="OYR81" s="68"/>
      <c r="OYS81" s="68"/>
      <c r="OYT81" s="68"/>
      <c r="OYU81" s="68"/>
      <c r="OYV81" s="68"/>
      <c r="OYW81" s="68"/>
      <c r="OYX81" s="68"/>
      <c r="OYY81" s="68"/>
      <c r="OYZ81" s="68"/>
      <c r="OZA81" s="68"/>
      <c r="OZB81" s="68"/>
      <c r="OZC81" s="68"/>
      <c r="OZD81" s="68"/>
      <c r="OZE81" s="68"/>
      <c r="OZF81" s="68"/>
      <c r="OZG81" s="68"/>
      <c r="OZH81" s="68"/>
      <c r="OZI81" s="68"/>
      <c r="OZJ81" s="68"/>
      <c r="OZK81" s="68"/>
      <c r="OZL81" s="68"/>
      <c r="OZM81" s="68"/>
      <c r="OZN81" s="68"/>
      <c r="OZO81" s="68"/>
      <c r="OZP81" s="68"/>
      <c r="OZQ81" s="68"/>
      <c r="OZR81" s="68"/>
      <c r="OZS81" s="68"/>
      <c r="OZT81" s="68"/>
      <c r="OZU81" s="68"/>
      <c r="OZV81" s="68"/>
      <c r="OZW81" s="68"/>
      <c r="OZX81" s="68"/>
      <c r="OZY81" s="68"/>
      <c r="OZZ81" s="68"/>
      <c r="PAA81" s="68"/>
      <c r="PAB81" s="68"/>
      <c r="PAC81" s="68"/>
      <c r="PAD81" s="68"/>
      <c r="PAE81" s="68"/>
      <c r="PAF81" s="68"/>
      <c r="PAG81" s="68"/>
      <c r="PAH81" s="68"/>
      <c r="PAI81" s="68"/>
      <c r="PAJ81" s="68"/>
      <c r="PAK81" s="68"/>
      <c r="PAL81" s="68"/>
      <c r="PAM81" s="68"/>
      <c r="PAN81" s="68"/>
      <c r="PAO81" s="68"/>
      <c r="PAP81" s="68"/>
      <c r="PAQ81" s="68"/>
      <c r="PAR81" s="68"/>
      <c r="PAS81" s="68"/>
      <c r="PAT81" s="68"/>
      <c r="PAU81" s="68"/>
      <c r="PAV81" s="68"/>
      <c r="PAW81" s="68"/>
      <c r="PAX81" s="68"/>
      <c r="PAY81" s="68"/>
      <c r="PAZ81" s="68"/>
      <c r="PBA81" s="68"/>
      <c r="PBB81" s="68"/>
      <c r="PBC81" s="68"/>
      <c r="PBD81" s="68"/>
      <c r="PBE81" s="68"/>
      <c r="PBF81" s="68"/>
      <c r="PBG81" s="68"/>
      <c r="PBH81" s="68"/>
      <c r="PBI81" s="68"/>
      <c r="PBJ81" s="68"/>
      <c r="PBK81" s="68"/>
      <c r="PBL81" s="68"/>
      <c r="PBM81" s="68"/>
      <c r="PBN81" s="68"/>
      <c r="PBO81" s="68"/>
      <c r="PBP81" s="68"/>
      <c r="PBQ81" s="68"/>
      <c r="PBR81" s="68"/>
      <c r="PBS81" s="68"/>
      <c r="PBT81" s="68"/>
      <c r="PBU81" s="68"/>
      <c r="PBV81" s="68"/>
      <c r="PBW81" s="68"/>
      <c r="PBX81" s="68"/>
      <c r="PBY81" s="68"/>
      <c r="PBZ81" s="68"/>
      <c r="PCA81" s="68"/>
      <c r="PCB81" s="68"/>
      <c r="PCC81" s="68"/>
      <c r="PCD81" s="68"/>
      <c r="PCE81" s="68"/>
      <c r="PCF81" s="68"/>
      <c r="PCG81" s="68"/>
      <c r="PCH81" s="68"/>
      <c r="PCI81" s="68"/>
      <c r="PCJ81" s="68"/>
      <c r="PCK81" s="68"/>
      <c r="PCL81" s="68"/>
      <c r="PCM81" s="68"/>
      <c r="PCN81" s="68"/>
      <c r="PCO81" s="68"/>
      <c r="PCP81" s="68"/>
      <c r="PCQ81" s="68"/>
      <c r="PCR81" s="68"/>
      <c r="PCS81" s="68"/>
      <c r="PCT81" s="68"/>
      <c r="PCU81" s="68"/>
      <c r="PCV81" s="68"/>
      <c r="PCW81" s="68"/>
      <c r="PCX81" s="68"/>
      <c r="PCY81" s="68"/>
      <c r="PCZ81" s="68"/>
      <c r="PDA81" s="68"/>
      <c r="PDB81" s="68"/>
      <c r="PDC81" s="68"/>
      <c r="PDD81" s="68"/>
      <c r="PDE81" s="68"/>
      <c r="PDF81" s="68"/>
      <c r="PDG81" s="68"/>
      <c r="PDH81" s="68"/>
      <c r="PDI81" s="68"/>
      <c r="PDJ81" s="68"/>
      <c r="PDK81" s="68"/>
      <c r="PDL81" s="68"/>
      <c r="PDM81" s="68"/>
      <c r="PDN81" s="68"/>
      <c r="PDO81" s="68"/>
      <c r="PDP81" s="68"/>
      <c r="PDQ81" s="68"/>
      <c r="PDR81" s="68"/>
      <c r="PDS81" s="68"/>
      <c r="PDT81" s="68"/>
      <c r="PDU81" s="68"/>
      <c r="PDV81" s="68"/>
      <c r="PDW81" s="68"/>
      <c r="PDX81" s="68"/>
      <c r="PDY81" s="68"/>
      <c r="PDZ81" s="68"/>
      <c r="PEA81" s="68"/>
      <c r="PEB81" s="68"/>
      <c r="PEC81" s="68"/>
      <c r="PED81" s="68"/>
      <c r="PEE81" s="68"/>
      <c r="PEF81" s="68"/>
      <c r="PEG81" s="68"/>
      <c r="PEH81" s="68"/>
      <c r="PEI81" s="68"/>
      <c r="PEJ81" s="68"/>
      <c r="PEK81" s="68"/>
      <c r="PEL81" s="68"/>
      <c r="PEM81" s="68"/>
      <c r="PEN81" s="68"/>
      <c r="PEO81" s="68"/>
      <c r="PEP81" s="68"/>
      <c r="PEQ81" s="68"/>
      <c r="PER81" s="68"/>
      <c r="PES81" s="68"/>
      <c r="PET81" s="68"/>
      <c r="PEU81" s="68"/>
      <c r="PEV81" s="68"/>
      <c r="PEW81" s="68"/>
      <c r="PEX81" s="68"/>
      <c r="PEY81" s="68"/>
      <c r="PEZ81" s="68"/>
      <c r="PFA81" s="68"/>
      <c r="PFB81" s="68"/>
      <c r="PFC81" s="68"/>
      <c r="PFD81" s="68"/>
      <c r="PFE81" s="68"/>
      <c r="PFF81" s="68"/>
      <c r="PFG81" s="68"/>
      <c r="PFH81" s="68"/>
      <c r="PFI81" s="68"/>
      <c r="PFJ81" s="68"/>
      <c r="PFK81" s="68"/>
      <c r="PFL81" s="68"/>
      <c r="PFM81" s="68"/>
      <c r="PFN81" s="68"/>
      <c r="PFO81" s="68"/>
      <c r="PFP81" s="68"/>
      <c r="PFQ81" s="68"/>
      <c r="PFR81" s="68"/>
      <c r="PFS81" s="68"/>
      <c r="PFT81" s="68"/>
      <c r="PFU81" s="68"/>
      <c r="PFV81" s="68"/>
      <c r="PFW81" s="68"/>
      <c r="PFX81" s="68"/>
      <c r="PFY81" s="68"/>
      <c r="PFZ81" s="68"/>
      <c r="PGA81" s="68"/>
      <c r="PGB81" s="68"/>
      <c r="PGC81" s="68"/>
      <c r="PGD81" s="68"/>
      <c r="PGE81" s="68"/>
      <c r="PGF81" s="68"/>
      <c r="PGG81" s="68"/>
      <c r="PGH81" s="68"/>
      <c r="PGI81" s="68"/>
      <c r="PGJ81" s="68"/>
      <c r="PGK81" s="68"/>
      <c r="PGL81" s="68"/>
      <c r="PGM81" s="68"/>
      <c r="PGN81" s="68"/>
      <c r="PGO81" s="68"/>
      <c r="PGP81" s="68"/>
      <c r="PGQ81" s="68"/>
      <c r="PGR81" s="68"/>
      <c r="PGS81" s="68"/>
      <c r="PGT81" s="68"/>
      <c r="PGU81" s="68"/>
      <c r="PGV81" s="68"/>
      <c r="PGW81" s="68"/>
      <c r="PGX81" s="68"/>
      <c r="PGY81" s="68"/>
      <c r="PGZ81" s="68"/>
      <c r="PHA81" s="68"/>
      <c r="PHB81" s="68"/>
      <c r="PHC81" s="68"/>
      <c r="PHD81" s="68"/>
      <c r="PHE81" s="68"/>
      <c r="PHF81" s="68"/>
      <c r="PHG81" s="68"/>
      <c r="PHH81" s="68"/>
      <c r="PHI81" s="68"/>
      <c r="PHJ81" s="68"/>
      <c r="PHK81" s="68"/>
      <c r="PHL81" s="68"/>
      <c r="PHM81" s="68"/>
      <c r="PHN81" s="68"/>
      <c r="PHO81" s="68"/>
      <c r="PHP81" s="68"/>
      <c r="PHQ81" s="68"/>
      <c r="PHR81" s="68"/>
      <c r="PHS81" s="68"/>
      <c r="PHT81" s="68"/>
      <c r="PHU81" s="68"/>
      <c r="PHV81" s="68"/>
      <c r="PHW81" s="68"/>
      <c r="PHX81" s="68"/>
      <c r="PHY81" s="68"/>
      <c r="PHZ81" s="68"/>
      <c r="PIA81" s="68"/>
      <c r="PIB81" s="68"/>
      <c r="PIC81" s="68"/>
      <c r="PID81" s="68"/>
      <c r="PIE81" s="68"/>
      <c r="PIF81" s="68"/>
      <c r="PIG81" s="68"/>
      <c r="PIH81" s="68"/>
      <c r="PII81" s="68"/>
      <c r="PIJ81" s="68"/>
      <c r="PIK81" s="68"/>
      <c r="PIL81" s="68"/>
      <c r="PIM81" s="68"/>
      <c r="PIN81" s="68"/>
      <c r="PIO81" s="68"/>
      <c r="PIP81" s="68"/>
      <c r="PIQ81" s="68"/>
      <c r="PIR81" s="68"/>
      <c r="PIS81" s="68"/>
      <c r="PIT81" s="68"/>
      <c r="PIU81" s="68"/>
      <c r="PIV81" s="68"/>
      <c r="PIW81" s="68"/>
      <c r="PIX81" s="68"/>
      <c r="PIY81" s="68"/>
      <c r="PIZ81" s="68"/>
      <c r="PJA81" s="68"/>
      <c r="PJB81" s="68"/>
      <c r="PJC81" s="68"/>
      <c r="PJD81" s="68"/>
      <c r="PJE81" s="68"/>
      <c r="PJF81" s="68"/>
      <c r="PJG81" s="68"/>
      <c r="PJH81" s="68"/>
      <c r="PJI81" s="68"/>
      <c r="PJJ81" s="68"/>
      <c r="PJK81" s="68"/>
      <c r="PJL81" s="68"/>
      <c r="PJM81" s="68"/>
      <c r="PJN81" s="68"/>
      <c r="PJO81" s="68"/>
      <c r="PJP81" s="68"/>
      <c r="PJQ81" s="68"/>
      <c r="PJR81" s="68"/>
      <c r="PJS81" s="68"/>
      <c r="PJT81" s="68"/>
      <c r="PJU81" s="68"/>
      <c r="PJV81" s="68"/>
      <c r="PJW81" s="68"/>
      <c r="PJX81" s="68"/>
      <c r="PJY81" s="68"/>
      <c r="PJZ81" s="68"/>
      <c r="PKA81" s="68"/>
      <c r="PKB81" s="68"/>
      <c r="PKC81" s="68"/>
      <c r="PKD81" s="68"/>
      <c r="PKE81" s="68"/>
      <c r="PKF81" s="68"/>
      <c r="PKG81" s="68"/>
      <c r="PKH81" s="68"/>
      <c r="PKI81" s="68"/>
      <c r="PKJ81" s="68"/>
      <c r="PKK81" s="68"/>
      <c r="PKL81" s="68"/>
      <c r="PKM81" s="68"/>
      <c r="PKN81" s="68"/>
      <c r="PKO81" s="68"/>
      <c r="PKP81" s="68"/>
      <c r="PKQ81" s="68"/>
      <c r="PKR81" s="68"/>
      <c r="PKS81" s="68"/>
      <c r="PKT81" s="68"/>
      <c r="PKU81" s="68"/>
      <c r="PKV81" s="68"/>
      <c r="PKW81" s="68"/>
      <c r="PKX81" s="68"/>
      <c r="PKY81" s="68"/>
      <c r="PKZ81" s="68"/>
      <c r="PLA81" s="68"/>
      <c r="PLB81" s="68"/>
      <c r="PLC81" s="68"/>
      <c r="PLD81" s="68"/>
      <c r="PLE81" s="68"/>
      <c r="PLF81" s="68"/>
      <c r="PLG81" s="68"/>
      <c r="PLH81" s="68"/>
      <c r="PLI81" s="68"/>
      <c r="PLJ81" s="68"/>
      <c r="PLK81" s="68"/>
      <c r="PLL81" s="68"/>
      <c r="PLM81" s="68"/>
      <c r="PLN81" s="68"/>
      <c r="PLO81" s="68"/>
      <c r="PLP81" s="68"/>
      <c r="PLQ81" s="68"/>
      <c r="PLR81" s="68"/>
      <c r="PLS81" s="68"/>
      <c r="PLT81" s="68"/>
      <c r="PLU81" s="68"/>
      <c r="PLV81" s="68"/>
      <c r="PLW81" s="68"/>
      <c r="PLX81" s="68"/>
      <c r="PLY81" s="68"/>
      <c r="PLZ81" s="68"/>
      <c r="PMA81" s="68"/>
      <c r="PMB81" s="68"/>
      <c r="PMC81" s="68"/>
      <c r="PMD81" s="68"/>
      <c r="PME81" s="68"/>
      <c r="PMF81" s="68"/>
      <c r="PMG81" s="68"/>
      <c r="PMH81" s="68"/>
      <c r="PMI81" s="68"/>
      <c r="PMJ81" s="68"/>
      <c r="PMK81" s="68"/>
      <c r="PML81" s="68"/>
      <c r="PMM81" s="68"/>
      <c r="PMN81" s="68"/>
      <c r="PMO81" s="68"/>
      <c r="PMP81" s="68"/>
      <c r="PMQ81" s="68"/>
      <c r="PMR81" s="68"/>
      <c r="PMS81" s="68"/>
      <c r="PMT81" s="68"/>
      <c r="PMU81" s="68"/>
      <c r="PMV81" s="68"/>
      <c r="PMW81" s="68"/>
      <c r="PMX81" s="68"/>
      <c r="PMY81" s="68"/>
      <c r="PMZ81" s="68"/>
      <c r="PNA81" s="68"/>
      <c r="PNB81" s="68"/>
      <c r="PNC81" s="68"/>
      <c r="PND81" s="68"/>
      <c r="PNE81" s="68"/>
      <c r="PNF81" s="68"/>
      <c r="PNG81" s="68"/>
      <c r="PNH81" s="68"/>
      <c r="PNI81" s="68"/>
      <c r="PNJ81" s="68"/>
      <c r="PNK81" s="68"/>
      <c r="PNL81" s="68"/>
      <c r="PNM81" s="68"/>
      <c r="PNN81" s="68"/>
      <c r="PNO81" s="68"/>
      <c r="PNP81" s="68"/>
      <c r="PNQ81" s="68"/>
      <c r="PNR81" s="68"/>
      <c r="PNS81" s="68"/>
      <c r="PNT81" s="68"/>
      <c r="PNU81" s="68"/>
      <c r="PNV81" s="68"/>
      <c r="PNW81" s="68"/>
      <c r="PNX81" s="68"/>
      <c r="PNY81" s="68"/>
      <c r="PNZ81" s="68"/>
      <c r="POA81" s="68"/>
      <c r="POB81" s="68"/>
      <c r="POC81" s="68"/>
      <c r="POD81" s="68"/>
      <c r="POE81" s="68"/>
      <c r="POF81" s="68"/>
      <c r="POG81" s="68"/>
      <c r="POH81" s="68"/>
      <c r="POI81" s="68"/>
      <c r="POJ81" s="68"/>
      <c r="POK81" s="68"/>
      <c r="POL81" s="68"/>
      <c r="POM81" s="68"/>
      <c r="PON81" s="68"/>
      <c r="POO81" s="68"/>
      <c r="POP81" s="68"/>
      <c r="POQ81" s="68"/>
      <c r="POR81" s="68"/>
      <c r="POS81" s="68"/>
      <c r="POT81" s="68"/>
      <c r="POU81" s="68"/>
      <c r="POV81" s="68"/>
      <c r="POW81" s="68"/>
      <c r="POX81" s="68"/>
      <c r="POY81" s="68"/>
      <c r="POZ81" s="68"/>
      <c r="PPA81" s="68"/>
      <c r="PPB81" s="68"/>
      <c r="PPC81" s="68"/>
      <c r="PPD81" s="68"/>
      <c r="PPE81" s="68"/>
      <c r="PPF81" s="68"/>
      <c r="PPG81" s="68"/>
      <c r="PPH81" s="68"/>
      <c r="PPI81" s="68"/>
      <c r="PPJ81" s="68"/>
      <c r="PPK81" s="68"/>
      <c r="PPL81" s="68"/>
      <c r="PPM81" s="68"/>
      <c r="PPN81" s="68"/>
      <c r="PPO81" s="68"/>
      <c r="PPP81" s="68"/>
      <c r="PPQ81" s="68"/>
      <c r="PPR81" s="68"/>
      <c r="PPS81" s="68"/>
      <c r="PPT81" s="68"/>
      <c r="PPU81" s="68"/>
      <c r="PPV81" s="68"/>
      <c r="PPW81" s="68"/>
      <c r="PPX81" s="68"/>
      <c r="PPY81" s="68"/>
      <c r="PPZ81" s="68"/>
      <c r="PQA81" s="68"/>
      <c r="PQB81" s="68"/>
      <c r="PQC81" s="68"/>
      <c r="PQD81" s="68"/>
      <c r="PQE81" s="68"/>
      <c r="PQF81" s="68"/>
      <c r="PQG81" s="68"/>
      <c r="PQH81" s="68"/>
      <c r="PQI81" s="68"/>
      <c r="PQJ81" s="68"/>
      <c r="PQK81" s="68"/>
      <c r="PQL81" s="68"/>
      <c r="PQM81" s="68"/>
      <c r="PQN81" s="68"/>
      <c r="PQO81" s="68"/>
      <c r="PQP81" s="68"/>
      <c r="PQQ81" s="68"/>
      <c r="PQR81" s="68"/>
      <c r="PQS81" s="68"/>
      <c r="PQT81" s="68"/>
      <c r="PQU81" s="68"/>
      <c r="PQV81" s="68"/>
      <c r="PQW81" s="68"/>
      <c r="PQX81" s="68"/>
      <c r="PQY81" s="68"/>
      <c r="PQZ81" s="68"/>
      <c r="PRA81" s="68"/>
      <c r="PRB81" s="68"/>
      <c r="PRC81" s="68"/>
      <c r="PRD81" s="68"/>
      <c r="PRE81" s="68"/>
      <c r="PRF81" s="68"/>
      <c r="PRG81" s="68"/>
      <c r="PRH81" s="68"/>
      <c r="PRI81" s="68"/>
      <c r="PRJ81" s="68"/>
      <c r="PRK81" s="68"/>
      <c r="PRL81" s="68"/>
      <c r="PRM81" s="68"/>
      <c r="PRN81" s="68"/>
      <c r="PRO81" s="68"/>
      <c r="PRP81" s="68"/>
      <c r="PRQ81" s="68"/>
      <c r="PRR81" s="68"/>
      <c r="PRS81" s="68"/>
      <c r="PRT81" s="68"/>
      <c r="PRU81" s="68"/>
      <c r="PRV81" s="68"/>
      <c r="PRW81" s="68"/>
      <c r="PRX81" s="68"/>
      <c r="PRY81" s="68"/>
      <c r="PRZ81" s="68"/>
      <c r="PSA81" s="68"/>
      <c r="PSB81" s="68"/>
      <c r="PSC81" s="68"/>
      <c r="PSD81" s="68"/>
      <c r="PSE81" s="68"/>
      <c r="PSF81" s="68"/>
      <c r="PSG81" s="68"/>
      <c r="PSH81" s="68"/>
      <c r="PSI81" s="68"/>
      <c r="PSJ81" s="68"/>
      <c r="PSK81" s="68"/>
      <c r="PSL81" s="68"/>
      <c r="PSM81" s="68"/>
      <c r="PSN81" s="68"/>
      <c r="PSO81" s="68"/>
      <c r="PSP81" s="68"/>
      <c r="PSQ81" s="68"/>
      <c r="PSR81" s="68"/>
      <c r="PSS81" s="68"/>
      <c r="PST81" s="68"/>
      <c r="PSU81" s="68"/>
      <c r="PSV81" s="68"/>
      <c r="PSW81" s="68"/>
      <c r="PSX81" s="68"/>
      <c r="PSY81" s="68"/>
      <c r="PSZ81" s="68"/>
      <c r="PTA81" s="68"/>
      <c r="PTB81" s="68"/>
      <c r="PTC81" s="68"/>
      <c r="PTD81" s="68"/>
      <c r="PTE81" s="68"/>
      <c r="PTF81" s="68"/>
      <c r="PTG81" s="68"/>
      <c r="PTH81" s="68"/>
      <c r="PTI81" s="68"/>
      <c r="PTJ81" s="68"/>
      <c r="PTK81" s="68"/>
      <c r="PTL81" s="68"/>
      <c r="PTM81" s="68"/>
      <c r="PTN81" s="68"/>
      <c r="PTO81" s="68"/>
      <c r="PTP81" s="68"/>
      <c r="PTQ81" s="68"/>
      <c r="PTR81" s="68"/>
      <c r="PTS81" s="68"/>
      <c r="PTT81" s="68"/>
      <c r="PTU81" s="68"/>
      <c r="PTV81" s="68"/>
      <c r="PTW81" s="68"/>
      <c r="PTX81" s="68"/>
      <c r="PTY81" s="68"/>
      <c r="PTZ81" s="68"/>
      <c r="PUA81" s="68"/>
      <c r="PUB81" s="68"/>
      <c r="PUC81" s="68"/>
      <c r="PUD81" s="68"/>
      <c r="PUE81" s="68"/>
      <c r="PUF81" s="68"/>
      <c r="PUG81" s="68"/>
      <c r="PUH81" s="68"/>
      <c r="PUI81" s="68"/>
      <c r="PUJ81" s="68"/>
      <c r="PUK81" s="68"/>
      <c r="PUL81" s="68"/>
      <c r="PUM81" s="68"/>
      <c r="PUN81" s="68"/>
      <c r="PUO81" s="68"/>
      <c r="PUP81" s="68"/>
      <c r="PUQ81" s="68"/>
      <c r="PUR81" s="68"/>
      <c r="PUS81" s="68"/>
      <c r="PUT81" s="68"/>
      <c r="PUU81" s="68"/>
      <c r="PUV81" s="68"/>
      <c r="PUW81" s="68"/>
      <c r="PUX81" s="68"/>
      <c r="PUY81" s="68"/>
      <c r="PUZ81" s="68"/>
      <c r="PVA81" s="68"/>
      <c r="PVB81" s="68"/>
      <c r="PVC81" s="68"/>
      <c r="PVD81" s="68"/>
      <c r="PVE81" s="68"/>
      <c r="PVF81" s="68"/>
      <c r="PVG81" s="68"/>
      <c r="PVH81" s="68"/>
      <c r="PVI81" s="68"/>
      <c r="PVJ81" s="68"/>
      <c r="PVK81" s="68"/>
      <c r="PVL81" s="68"/>
      <c r="PVM81" s="68"/>
      <c r="PVN81" s="68"/>
      <c r="PVO81" s="68"/>
      <c r="PVP81" s="68"/>
      <c r="PVQ81" s="68"/>
      <c r="PVR81" s="68"/>
      <c r="PVS81" s="68"/>
      <c r="PVT81" s="68"/>
      <c r="PVU81" s="68"/>
      <c r="PVV81" s="68"/>
      <c r="PVW81" s="68"/>
      <c r="PVX81" s="68"/>
      <c r="PVY81" s="68"/>
      <c r="PVZ81" s="68"/>
      <c r="PWA81" s="68"/>
      <c r="PWB81" s="68"/>
      <c r="PWC81" s="68"/>
      <c r="PWD81" s="68"/>
      <c r="PWE81" s="68"/>
      <c r="PWF81" s="68"/>
      <c r="PWG81" s="68"/>
      <c r="PWH81" s="68"/>
      <c r="PWI81" s="68"/>
      <c r="PWJ81" s="68"/>
      <c r="PWK81" s="68"/>
      <c r="PWL81" s="68"/>
      <c r="PWM81" s="68"/>
      <c r="PWN81" s="68"/>
      <c r="PWO81" s="68"/>
      <c r="PWP81" s="68"/>
      <c r="PWQ81" s="68"/>
      <c r="PWR81" s="68"/>
      <c r="PWS81" s="68"/>
      <c r="PWT81" s="68"/>
      <c r="PWU81" s="68"/>
      <c r="PWV81" s="68"/>
      <c r="PWW81" s="68"/>
      <c r="PWX81" s="68"/>
      <c r="PWY81" s="68"/>
      <c r="PWZ81" s="68"/>
      <c r="PXA81" s="68"/>
      <c r="PXB81" s="68"/>
      <c r="PXC81" s="68"/>
      <c r="PXD81" s="68"/>
      <c r="PXE81" s="68"/>
      <c r="PXF81" s="68"/>
      <c r="PXG81" s="68"/>
      <c r="PXH81" s="68"/>
      <c r="PXI81" s="68"/>
      <c r="PXJ81" s="68"/>
      <c r="PXK81" s="68"/>
      <c r="PXL81" s="68"/>
      <c r="PXM81" s="68"/>
      <c r="PXN81" s="68"/>
      <c r="PXO81" s="68"/>
      <c r="PXP81" s="68"/>
      <c r="PXQ81" s="68"/>
      <c r="PXR81" s="68"/>
      <c r="PXS81" s="68"/>
      <c r="PXT81" s="68"/>
      <c r="PXU81" s="68"/>
      <c r="PXV81" s="68"/>
      <c r="PXW81" s="68"/>
      <c r="PXX81" s="68"/>
      <c r="PXY81" s="68"/>
      <c r="PXZ81" s="68"/>
      <c r="PYA81" s="68"/>
      <c r="PYB81" s="68"/>
      <c r="PYC81" s="68"/>
      <c r="PYD81" s="68"/>
      <c r="PYE81" s="68"/>
      <c r="PYF81" s="68"/>
      <c r="PYG81" s="68"/>
      <c r="PYH81" s="68"/>
      <c r="PYI81" s="68"/>
      <c r="PYJ81" s="68"/>
      <c r="PYK81" s="68"/>
      <c r="PYL81" s="68"/>
      <c r="PYM81" s="68"/>
      <c r="PYN81" s="68"/>
      <c r="PYO81" s="68"/>
      <c r="PYP81" s="68"/>
      <c r="PYQ81" s="68"/>
      <c r="PYR81" s="68"/>
      <c r="PYS81" s="68"/>
      <c r="PYT81" s="68"/>
      <c r="PYU81" s="68"/>
      <c r="PYV81" s="68"/>
      <c r="PYW81" s="68"/>
      <c r="PYX81" s="68"/>
      <c r="PYY81" s="68"/>
      <c r="PYZ81" s="68"/>
      <c r="PZA81" s="68"/>
      <c r="PZB81" s="68"/>
      <c r="PZC81" s="68"/>
      <c r="PZD81" s="68"/>
      <c r="PZE81" s="68"/>
      <c r="PZF81" s="68"/>
      <c r="PZG81" s="68"/>
      <c r="PZH81" s="68"/>
      <c r="PZI81" s="68"/>
      <c r="PZJ81" s="68"/>
      <c r="PZK81" s="68"/>
      <c r="PZL81" s="68"/>
      <c r="PZM81" s="68"/>
      <c r="PZN81" s="68"/>
      <c r="PZO81" s="68"/>
      <c r="PZP81" s="68"/>
      <c r="PZQ81" s="68"/>
      <c r="PZR81" s="68"/>
      <c r="PZS81" s="68"/>
      <c r="PZT81" s="68"/>
      <c r="PZU81" s="68"/>
      <c r="PZV81" s="68"/>
      <c r="PZW81" s="68"/>
      <c r="PZX81" s="68"/>
      <c r="PZY81" s="68"/>
      <c r="PZZ81" s="68"/>
      <c r="QAA81" s="68"/>
      <c r="QAB81" s="68"/>
      <c r="QAC81" s="68"/>
      <c r="QAD81" s="68"/>
      <c r="QAE81" s="68"/>
      <c r="QAF81" s="68"/>
      <c r="QAG81" s="68"/>
      <c r="QAH81" s="68"/>
      <c r="QAI81" s="68"/>
      <c r="QAJ81" s="68"/>
      <c r="QAK81" s="68"/>
      <c r="QAL81" s="68"/>
      <c r="QAM81" s="68"/>
      <c r="QAN81" s="68"/>
      <c r="QAO81" s="68"/>
      <c r="QAP81" s="68"/>
      <c r="QAQ81" s="68"/>
      <c r="QAR81" s="68"/>
      <c r="QAS81" s="68"/>
      <c r="QAT81" s="68"/>
      <c r="QAU81" s="68"/>
      <c r="QAV81" s="68"/>
      <c r="QAW81" s="68"/>
      <c r="QAX81" s="68"/>
      <c r="QAY81" s="68"/>
      <c r="QAZ81" s="68"/>
      <c r="QBA81" s="68"/>
      <c r="QBB81" s="68"/>
      <c r="QBC81" s="68"/>
      <c r="QBD81" s="68"/>
      <c r="QBE81" s="68"/>
      <c r="QBF81" s="68"/>
      <c r="QBG81" s="68"/>
      <c r="QBH81" s="68"/>
      <c r="QBI81" s="68"/>
      <c r="QBJ81" s="68"/>
      <c r="QBK81" s="68"/>
      <c r="QBL81" s="68"/>
      <c r="QBM81" s="68"/>
      <c r="QBN81" s="68"/>
      <c r="QBO81" s="68"/>
      <c r="QBP81" s="68"/>
      <c r="QBQ81" s="68"/>
      <c r="QBR81" s="68"/>
      <c r="QBS81" s="68"/>
      <c r="QBT81" s="68"/>
      <c r="QBU81" s="68"/>
      <c r="QBV81" s="68"/>
      <c r="QBW81" s="68"/>
      <c r="QBX81" s="68"/>
      <c r="QBY81" s="68"/>
      <c r="QBZ81" s="68"/>
      <c r="QCA81" s="68"/>
      <c r="QCB81" s="68"/>
      <c r="QCC81" s="68"/>
      <c r="QCD81" s="68"/>
      <c r="QCE81" s="68"/>
      <c r="QCF81" s="68"/>
      <c r="QCG81" s="68"/>
      <c r="QCH81" s="68"/>
      <c r="QCI81" s="68"/>
      <c r="QCJ81" s="68"/>
      <c r="QCK81" s="68"/>
      <c r="QCL81" s="68"/>
      <c r="QCM81" s="68"/>
      <c r="QCN81" s="68"/>
      <c r="QCO81" s="68"/>
      <c r="QCP81" s="68"/>
      <c r="QCQ81" s="68"/>
      <c r="QCR81" s="68"/>
      <c r="QCS81" s="68"/>
      <c r="QCT81" s="68"/>
      <c r="QCU81" s="68"/>
      <c r="QCV81" s="68"/>
      <c r="QCW81" s="68"/>
      <c r="QCX81" s="68"/>
      <c r="QCY81" s="68"/>
      <c r="QCZ81" s="68"/>
      <c r="QDA81" s="68"/>
      <c r="QDB81" s="68"/>
      <c r="QDC81" s="68"/>
      <c r="QDD81" s="68"/>
      <c r="QDE81" s="68"/>
      <c r="QDF81" s="68"/>
      <c r="QDG81" s="68"/>
      <c r="QDH81" s="68"/>
      <c r="QDI81" s="68"/>
      <c r="QDJ81" s="68"/>
      <c r="QDK81" s="68"/>
      <c r="QDL81" s="68"/>
      <c r="QDM81" s="68"/>
      <c r="QDN81" s="68"/>
      <c r="QDO81" s="68"/>
      <c r="QDP81" s="68"/>
      <c r="QDQ81" s="68"/>
      <c r="QDR81" s="68"/>
      <c r="QDS81" s="68"/>
      <c r="QDT81" s="68"/>
      <c r="QDU81" s="68"/>
      <c r="QDV81" s="68"/>
      <c r="QDW81" s="68"/>
      <c r="QDX81" s="68"/>
      <c r="QDY81" s="68"/>
      <c r="QDZ81" s="68"/>
      <c r="QEA81" s="68"/>
      <c r="QEB81" s="68"/>
      <c r="QEC81" s="68"/>
      <c r="QED81" s="68"/>
      <c r="QEE81" s="68"/>
      <c r="QEF81" s="68"/>
      <c r="QEG81" s="68"/>
      <c r="QEH81" s="68"/>
      <c r="QEI81" s="68"/>
      <c r="QEJ81" s="68"/>
      <c r="QEK81" s="68"/>
      <c r="QEL81" s="68"/>
      <c r="QEM81" s="68"/>
      <c r="QEN81" s="68"/>
      <c r="QEO81" s="68"/>
      <c r="QEP81" s="68"/>
      <c r="QEQ81" s="68"/>
      <c r="QER81" s="68"/>
      <c r="QES81" s="68"/>
      <c r="QET81" s="68"/>
      <c r="QEU81" s="68"/>
      <c r="QEV81" s="68"/>
      <c r="QEW81" s="68"/>
      <c r="QEX81" s="68"/>
      <c r="QEY81" s="68"/>
      <c r="QEZ81" s="68"/>
      <c r="QFA81" s="68"/>
      <c r="QFB81" s="68"/>
      <c r="QFC81" s="68"/>
      <c r="QFD81" s="68"/>
      <c r="QFE81" s="68"/>
      <c r="QFF81" s="68"/>
      <c r="QFG81" s="68"/>
      <c r="QFH81" s="68"/>
      <c r="QFI81" s="68"/>
      <c r="QFJ81" s="68"/>
      <c r="QFK81" s="68"/>
      <c r="QFL81" s="68"/>
      <c r="QFM81" s="68"/>
      <c r="QFN81" s="68"/>
      <c r="QFO81" s="68"/>
      <c r="QFP81" s="68"/>
      <c r="QFQ81" s="68"/>
      <c r="QFR81" s="68"/>
      <c r="QFS81" s="68"/>
      <c r="QFT81" s="68"/>
      <c r="QFU81" s="68"/>
      <c r="QFV81" s="68"/>
      <c r="QFW81" s="68"/>
      <c r="QFX81" s="68"/>
      <c r="QFY81" s="68"/>
      <c r="QFZ81" s="68"/>
      <c r="QGA81" s="68"/>
      <c r="QGB81" s="68"/>
      <c r="QGC81" s="68"/>
      <c r="QGD81" s="68"/>
      <c r="QGE81" s="68"/>
      <c r="QGF81" s="68"/>
      <c r="QGG81" s="68"/>
      <c r="QGH81" s="68"/>
      <c r="QGI81" s="68"/>
      <c r="QGJ81" s="68"/>
      <c r="QGK81" s="68"/>
      <c r="QGL81" s="68"/>
      <c r="QGM81" s="68"/>
      <c r="QGN81" s="68"/>
      <c r="QGO81" s="68"/>
      <c r="QGP81" s="68"/>
      <c r="QGQ81" s="68"/>
      <c r="QGR81" s="68"/>
      <c r="QGS81" s="68"/>
      <c r="QGT81" s="68"/>
      <c r="QGU81" s="68"/>
      <c r="QGV81" s="68"/>
      <c r="QGW81" s="68"/>
      <c r="QGX81" s="68"/>
      <c r="QGY81" s="68"/>
      <c r="QGZ81" s="68"/>
      <c r="QHA81" s="68"/>
      <c r="QHB81" s="68"/>
      <c r="QHC81" s="68"/>
      <c r="QHD81" s="68"/>
      <c r="QHE81" s="68"/>
      <c r="QHF81" s="68"/>
      <c r="QHG81" s="68"/>
      <c r="QHH81" s="68"/>
      <c r="QHI81" s="68"/>
      <c r="QHJ81" s="68"/>
      <c r="QHK81" s="68"/>
      <c r="QHL81" s="68"/>
      <c r="QHM81" s="68"/>
      <c r="QHN81" s="68"/>
      <c r="QHO81" s="68"/>
      <c r="QHP81" s="68"/>
      <c r="QHQ81" s="68"/>
      <c r="QHR81" s="68"/>
      <c r="QHS81" s="68"/>
      <c r="QHT81" s="68"/>
      <c r="QHU81" s="68"/>
      <c r="QHV81" s="68"/>
      <c r="QHW81" s="68"/>
      <c r="QHX81" s="68"/>
      <c r="QHY81" s="68"/>
      <c r="QHZ81" s="68"/>
      <c r="QIA81" s="68"/>
      <c r="QIB81" s="68"/>
      <c r="QIC81" s="68"/>
      <c r="QID81" s="68"/>
      <c r="QIE81" s="68"/>
      <c r="QIF81" s="68"/>
      <c r="QIG81" s="68"/>
      <c r="QIH81" s="68"/>
      <c r="QII81" s="68"/>
      <c r="QIJ81" s="68"/>
      <c r="QIK81" s="68"/>
      <c r="QIL81" s="68"/>
      <c r="QIM81" s="68"/>
      <c r="QIN81" s="68"/>
      <c r="QIO81" s="68"/>
      <c r="QIP81" s="68"/>
      <c r="QIQ81" s="68"/>
      <c r="QIR81" s="68"/>
      <c r="QIS81" s="68"/>
      <c r="QIT81" s="68"/>
      <c r="QIU81" s="68"/>
      <c r="QIV81" s="68"/>
      <c r="QIW81" s="68"/>
      <c r="QIX81" s="68"/>
      <c r="QIY81" s="68"/>
      <c r="QIZ81" s="68"/>
      <c r="QJA81" s="68"/>
      <c r="QJB81" s="68"/>
      <c r="QJC81" s="68"/>
      <c r="QJD81" s="68"/>
      <c r="QJE81" s="68"/>
      <c r="QJF81" s="68"/>
      <c r="QJG81" s="68"/>
      <c r="QJH81" s="68"/>
      <c r="QJI81" s="68"/>
      <c r="QJJ81" s="68"/>
      <c r="QJK81" s="68"/>
      <c r="QJL81" s="68"/>
      <c r="QJM81" s="68"/>
      <c r="QJN81" s="68"/>
      <c r="QJO81" s="68"/>
      <c r="QJP81" s="68"/>
      <c r="QJQ81" s="68"/>
      <c r="QJR81" s="68"/>
      <c r="QJS81" s="68"/>
      <c r="QJT81" s="68"/>
      <c r="QJU81" s="68"/>
      <c r="QJV81" s="68"/>
      <c r="QJW81" s="68"/>
      <c r="QJX81" s="68"/>
      <c r="QJY81" s="68"/>
      <c r="QJZ81" s="68"/>
      <c r="QKA81" s="68"/>
      <c r="QKB81" s="68"/>
      <c r="QKC81" s="68"/>
      <c r="QKD81" s="68"/>
      <c r="QKE81" s="68"/>
      <c r="QKF81" s="68"/>
      <c r="QKG81" s="68"/>
      <c r="QKH81" s="68"/>
      <c r="QKI81" s="68"/>
      <c r="QKJ81" s="68"/>
      <c r="QKK81" s="68"/>
      <c r="QKL81" s="68"/>
      <c r="QKM81" s="68"/>
      <c r="QKN81" s="68"/>
      <c r="QKO81" s="68"/>
      <c r="QKP81" s="68"/>
      <c r="QKQ81" s="68"/>
      <c r="QKR81" s="68"/>
      <c r="QKS81" s="68"/>
      <c r="QKT81" s="68"/>
      <c r="QKU81" s="68"/>
      <c r="QKV81" s="68"/>
      <c r="QKW81" s="68"/>
      <c r="QKX81" s="68"/>
      <c r="QKY81" s="68"/>
      <c r="QKZ81" s="68"/>
      <c r="QLA81" s="68"/>
      <c r="QLB81" s="68"/>
      <c r="QLC81" s="68"/>
      <c r="QLD81" s="68"/>
      <c r="QLE81" s="68"/>
      <c r="QLF81" s="68"/>
      <c r="QLG81" s="68"/>
      <c r="QLH81" s="68"/>
      <c r="QLI81" s="68"/>
      <c r="QLJ81" s="68"/>
      <c r="QLK81" s="68"/>
      <c r="QLL81" s="68"/>
      <c r="QLM81" s="68"/>
      <c r="QLN81" s="68"/>
      <c r="QLO81" s="68"/>
      <c r="QLP81" s="68"/>
      <c r="QLQ81" s="68"/>
      <c r="QLR81" s="68"/>
      <c r="QLS81" s="68"/>
      <c r="QLT81" s="68"/>
      <c r="QLU81" s="68"/>
      <c r="QLV81" s="68"/>
      <c r="QLW81" s="68"/>
      <c r="QLX81" s="68"/>
      <c r="QLY81" s="68"/>
      <c r="QLZ81" s="68"/>
      <c r="QMA81" s="68"/>
      <c r="QMB81" s="68"/>
      <c r="QMC81" s="68"/>
      <c r="QMD81" s="68"/>
      <c r="QME81" s="68"/>
      <c r="QMF81" s="68"/>
      <c r="QMG81" s="68"/>
      <c r="QMH81" s="68"/>
      <c r="QMI81" s="68"/>
      <c r="QMJ81" s="68"/>
      <c r="QMK81" s="68"/>
      <c r="QML81" s="68"/>
      <c r="QMM81" s="68"/>
      <c r="QMN81" s="68"/>
      <c r="QMO81" s="68"/>
      <c r="QMP81" s="68"/>
      <c r="QMQ81" s="68"/>
      <c r="QMR81" s="68"/>
      <c r="QMS81" s="68"/>
      <c r="QMT81" s="68"/>
      <c r="QMU81" s="68"/>
      <c r="QMV81" s="68"/>
      <c r="QMW81" s="68"/>
      <c r="QMX81" s="68"/>
      <c r="QMY81" s="68"/>
      <c r="QMZ81" s="68"/>
      <c r="QNA81" s="68"/>
      <c r="QNB81" s="68"/>
      <c r="QNC81" s="68"/>
      <c r="QND81" s="68"/>
      <c r="QNE81" s="68"/>
      <c r="QNF81" s="68"/>
      <c r="QNG81" s="68"/>
      <c r="QNH81" s="68"/>
      <c r="QNI81" s="68"/>
      <c r="QNJ81" s="68"/>
      <c r="QNK81" s="68"/>
      <c r="QNL81" s="68"/>
      <c r="QNM81" s="68"/>
      <c r="QNN81" s="68"/>
      <c r="QNO81" s="68"/>
      <c r="QNP81" s="68"/>
      <c r="QNQ81" s="68"/>
      <c r="QNR81" s="68"/>
      <c r="QNS81" s="68"/>
      <c r="QNT81" s="68"/>
      <c r="QNU81" s="68"/>
      <c r="QNV81" s="68"/>
      <c r="QNW81" s="68"/>
      <c r="QNX81" s="68"/>
      <c r="QNY81" s="68"/>
      <c r="QNZ81" s="68"/>
      <c r="QOA81" s="68"/>
      <c r="QOB81" s="68"/>
      <c r="QOC81" s="68"/>
      <c r="QOD81" s="68"/>
      <c r="QOE81" s="68"/>
      <c r="QOF81" s="68"/>
      <c r="QOG81" s="68"/>
      <c r="QOH81" s="68"/>
      <c r="QOI81" s="68"/>
      <c r="QOJ81" s="68"/>
      <c r="QOK81" s="68"/>
      <c r="QOL81" s="68"/>
      <c r="QOM81" s="68"/>
      <c r="QON81" s="68"/>
      <c r="QOO81" s="68"/>
      <c r="QOP81" s="68"/>
      <c r="QOQ81" s="68"/>
      <c r="QOR81" s="68"/>
      <c r="QOS81" s="68"/>
      <c r="QOT81" s="68"/>
      <c r="QOU81" s="68"/>
      <c r="QOV81" s="68"/>
      <c r="QOW81" s="68"/>
      <c r="QOX81" s="68"/>
      <c r="QOY81" s="68"/>
      <c r="QOZ81" s="68"/>
      <c r="QPA81" s="68"/>
      <c r="QPB81" s="68"/>
      <c r="QPC81" s="68"/>
      <c r="QPD81" s="68"/>
      <c r="QPE81" s="68"/>
      <c r="QPF81" s="68"/>
      <c r="QPG81" s="68"/>
      <c r="QPH81" s="68"/>
      <c r="QPI81" s="68"/>
      <c r="QPJ81" s="68"/>
      <c r="QPK81" s="68"/>
      <c r="QPL81" s="68"/>
      <c r="QPM81" s="68"/>
      <c r="QPN81" s="68"/>
      <c r="QPO81" s="68"/>
      <c r="QPP81" s="68"/>
      <c r="QPQ81" s="68"/>
      <c r="QPR81" s="68"/>
      <c r="QPS81" s="68"/>
      <c r="QPT81" s="68"/>
      <c r="QPU81" s="68"/>
      <c r="QPV81" s="68"/>
      <c r="QPW81" s="68"/>
      <c r="QPX81" s="68"/>
      <c r="QPY81" s="68"/>
      <c r="QPZ81" s="68"/>
      <c r="QQA81" s="68"/>
      <c r="QQB81" s="68"/>
      <c r="QQC81" s="68"/>
      <c r="QQD81" s="68"/>
      <c r="QQE81" s="68"/>
      <c r="QQF81" s="68"/>
      <c r="QQG81" s="68"/>
      <c r="QQH81" s="68"/>
      <c r="QQI81" s="68"/>
      <c r="QQJ81" s="68"/>
      <c r="QQK81" s="68"/>
      <c r="QQL81" s="68"/>
      <c r="QQM81" s="68"/>
      <c r="QQN81" s="68"/>
      <c r="QQO81" s="68"/>
      <c r="QQP81" s="68"/>
      <c r="QQQ81" s="68"/>
      <c r="QQR81" s="68"/>
      <c r="QQS81" s="68"/>
      <c r="QQT81" s="68"/>
      <c r="QQU81" s="68"/>
      <c r="QQV81" s="68"/>
      <c r="QQW81" s="68"/>
      <c r="QQX81" s="68"/>
      <c r="QQY81" s="68"/>
      <c r="QQZ81" s="68"/>
      <c r="QRA81" s="68"/>
      <c r="QRB81" s="68"/>
      <c r="QRC81" s="68"/>
      <c r="QRD81" s="68"/>
      <c r="QRE81" s="68"/>
      <c r="QRF81" s="68"/>
      <c r="QRG81" s="68"/>
      <c r="QRH81" s="68"/>
      <c r="QRI81" s="68"/>
      <c r="QRJ81" s="68"/>
      <c r="QRK81" s="68"/>
      <c r="QRL81" s="68"/>
      <c r="QRM81" s="68"/>
      <c r="QRN81" s="68"/>
      <c r="QRO81" s="68"/>
      <c r="QRP81" s="68"/>
      <c r="QRQ81" s="68"/>
      <c r="QRR81" s="68"/>
      <c r="QRS81" s="68"/>
      <c r="QRT81" s="68"/>
      <c r="QRU81" s="68"/>
      <c r="QRV81" s="68"/>
      <c r="QRW81" s="68"/>
      <c r="QRX81" s="68"/>
      <c r="QRY81" s="68"/>
      <c r="QRZ81" s="68"/>
      <c r="QSA81" s="68"/>
      <c r="QSB81" s="68"/>
      <c r="QSC81" s="68"/>
      <c r="QSD81" s="68"/>
      <c r="QSE81" s="68"/>
      <c r="QSF81" s="68"/>
      <c r="QSG81" s="68"/>
      <c r="QSH81" s="68"/>
      <c r="QSI81" s="68"/>
      <c r="QSJ81" s="68"/>
      <c r="QSK81" s="68"/>
      <c r="QSL81" s="68"/>
      <c r="QSM81" s="68"/>
      <c r="QSN81" s="68"/>
      <c r="QSO81" s="68"/>
      <c r="QSP81" s="68"/>
      <c r="QSQ81" s="68"/>
      <c r="QSR81" s="68"/>
      <c r="QSS81" s="68"/>
      <c r="QST81" s="68"/>
      <c r="QSU81" s="68"/>
      <c r="QSV81" s="68"/>
      <c r="QSW81" s="68"/>
      <c r="QSX81" s="68"/>
      <c r="QSY81" s="68"/>
      <c r="QSZ81" s="68"/>
      <c r="QTA81" s="68"/>
      <c r="QTB81" s="68"/>
      <c r="QTC81" s="68"/>
      <c r="QTD81" s="68"/>
      <c r="QTE81" s="68"/>
      <c r="QTF81" s="68"/>
      <c r="QTG81" s="68"/>
      <c r="QTH81" s="68"/>
      <c r="QTI81" s="68"/>
      <c r="QTJ81" s="68"/>
      <c r="QTK81" s="68"/>
      <c r="QTL81" s="68"/>
      <c r="QTM81" s="68"/>
      <c r="QTN81" s="68"/>
      <c r="QTO81" s="68"/>
      <c r="QTP81" s="68"/>
      <c r="QTQ81" s="68"/>
      <c r="QTR81" s="68"/>
      <c r="QTS81" s="68"/>
      <c r="QTT81" s="68"/>
      <c r="QTU81" s="68"/>
      <c r="QTV81" s="68"/>
      <c r="QTW81" s="68"/>
      <c r="QTX81" s="68"/>
      <c r="QTY81" s="68"/>
      <c r="QTZ81" s="68"/>
      <c r="QUA81" s="68"/>
      <c r="QUB81" s="68"/>
      <c r="QUC81" s="68"/>
      <c r="QUD81" s="68"/>
      <c r="QUE81" s="68"/>
      <c r="QUF81" s="68"/>
      <c r="QUG81" s="68"/>
      <c r="QUH81" s="68"/>
      <c r="QUI81" s="68"/>
      <c r="QUJ81" s="68"/>
      <c r="QUK81" s="68"/>
      <c r="QUL81" s="68"/>
      <c r="QUM81" s="68"/>
      <c r="QUN81" s="68"/>
      <c r="QUO81" s="68"/>
      <c r="QUP81" s="68"/>
      <c r="QUQ81" s="68"/>
      <c r="QUR81" s="68"/>
      <c r="QUS81" s="68"/>
      <c r="QUT81" s="68"/>
      <c r="QUU81" s="68"/>
      <c r="QUV81" s="68"/>
      <c r="QUW81" s="68"/>
      <c r="QUX81" s="68"/>
      <c r="QUY81" s="68"/>
      <c r="QUZ81" s="68"/>
      <c r="QVA81" s="68"/>
      <c r="QVB81" s="68"/>
      <c r="QVC81" s="68"/>
      <c r="QVD81" s="68"/>
      <c r="QVE81" s="68"/>
      <c r="QVF81" s="68"/>
      <c r="QVG81" s="68"/>
      <c r="QVH81" s="68"/>
      <c r="QVI81" s="68"/>
      <c r="QVJ81" s="68"/>
      <c r="QVK81" s="68"/>
      <c r="QVL81" s="68"/>
      <c r="QVM81" s="68"/>
      <c r="QVN81" s="68"/>
      <c r="QVO81" s="68"/>
      <c r="QVP81" s="68"/>
      <c r="QVQ81" s="68"/>
      <c r="QVR81" s="68"/>
      <c r="QVS81" s="68"/>
      <c r="QVT81" s="68"/>
      <c r="QVU81" s="68"/>
      <c r="QVV81" s="68"/>
      <c r="QVW81" s="68"/>
      <c r="QVX81" s="68"/>
      <c r="QVY81" s="68"/>
      <c r="QVZ81" s="68"/>
      <c r="QWA81" s="68"/>
      <c r="QWB81" s="68"/>
      <c r="QWC81" s="68"/>
      <c r="QWD81" s="68"/>
      <c r="QWE81" s="68"/>
      <c r="QWF81" s="68"/>
      <c r="QWG81" s="68"/>
      <c r="QWH81" s="68"/>
      <c r="QWI81" s="68"/>
      <c r="QWJ81" s="68"/>
      <c r="QWK81" s="68"/>
      <c r="QWL81" s="68"/>
      <c r="QWM81" s="68"/>
      <c r="QWN81" s="68"/>
      <c r="QWO81" s="68"/>
      <c r="QWP81" s="68"/>
      <c r="QWQ81" s="68"/>
      <c r="QWR81" s="68"/>
      <c r="QWS81" s="68"/>
      <c r="QWT81" s="68"/>
      <c r="QWU81" s="68"/>
      <c r="QWV81" s="68"/>
      <c r="QWW81" s="68"/>
      <c r="QWX81" s="68"/>
      <c r="QWY81" s="68"/>
      <c r="QWZ81" s="68"/>
      <c r="QXA81" s="68"/>
      <c r="QXB81" s="68"/>
      <c r="QXC81" s="68"/>
      <c r="QXD81" s="68"/>
      <c r="QXE81" s="68"/>
      <c r="QXF81" s="68"/>
      <c r="QXG81" s="68"/>
      <c r="QXH81" s="68"/>
      <c r="QXI81" s="68"/>
      <c r="QXJ81" s="68"/>
      <c r="QXK81" s="68"/>
      <c r="QXL81" s="68"/>
      <c r="QXM81" s="68"/>
      <c r="QXN81" s="68"/>
      <c r="QXO81" s="68"/>
      <c r="QXP81" s="68"/>
      <c r="QXQ81" s="68"/>
      <c r="QXR81" s="68"/>
      <c r="QXS81" s="68"/>
      <c r="QXT81" s="68"/>
      <c r="QXU81" s="68"/>
      <c r="QXV81" s="68"/>
      <c r="QXW81" s="68"/>
      <c r="QXX81" s="68"/>
      <c r="QXY81" s="68"/>
      <c r="QXZ81" s="68"/>
      <c r="QYA81" s="68"/>
      <c r="QYB81" s="68"/>
      <c r="QYC81" s="68"/>
      <c r="QYD81" s="68"/>
      <c r="QYE81" s="68"/>
      <c r="QYF81" s="68"/>
      <c r="QYG81" s="68"/>
      <c r="QYH81" s="68"/>
      <c r="QYI81" s="68"/>
      <c r="QYJ81" s="68"/>
      <c r="QYK81" s="68"/>
      <c r="QYL81" s="68"/>
      <c r="QYM81" s="68"/>
      <c r="QYN81" s="68"/>
      <c r="QYO81" s="68"/>
      <c r="QYP81" s="68"/>
      <c r="QYQ81" s="68"/>
      <c r="QYR81" s="68"/>
      <c r="QYS81" s="68"/>
      <c r="QYT81" s="68"/>
      <c r="QYU81" s="68"/>
      <c r="QYV81" s="68"/>
      <c r="QYW81" s="68"/>
      <c r="QYX81" s="68"/>
      <c r="QYY81" s="68"/>
      <c r="QYZ81" s="68"/>
      <c r="QZA81" s="68"/>
      <c r="QZB81" s="68"/>
      <c r="QZC81" s="68"/>
      <c r="QZD81" s="68"/>
      <c r="QZE81" s="68"/>
      <c r="QZF81" s="68"/>
      <c r="QZG81" s="68"/>
      <c r="QZH81" s="68"/>
      <c r="QZI81" s="68"/>
      <c r="QZJ81" s="68"/>
      <c r="QZK81" s="68"/>
      <c r="QZL81" s="68"/>
      <c r="QZM81" s="68"/>
      <c r="QZN81" s="68"/>
      <c r="QZO81" s="68"/>
      <c r="QZP81" s="68"/>
      <c r="QZQ81" s="68"/>
      <c r="QZR81" s="68"/>
      <c r="QZS81" s="68"/>
      <c r="QZT81" s="68"/>
      <c r="QZU81" s="68"/>
      <c r="QZV81" s="68"/>
      <c r="QZW81" s="68"/>
      <c r="QZX81" s="68"/>
      <c r="QZY81" s="68"/>
      <c r="QZZ81" s="68"/>
      <c r="RAA81" s="68"/>
      <c r="RAB81" s="68"/>
      <c r="RAC81" s="68"/>
      <c r="RAD81" s="68"/>
      <c r="RAE81" s="68"/>
      <c r="RAF81" s="68"/>
      <c r="RAG81" s="68"/>
      <c r="RAH81" s="68"/>
      <c r="RAI81" s="68"/>
      <c r="RAJ81" s="68"/>
      <c r="RAK81" s="68"/>
      <c r="RAL81" s="68"/>
      <c r="RAM81" s="68"/>
      <c r="RAN81" s="68"/>
      <c r="RAO81" s="68"/>
      <c r="RAP81" s="68"/>
      <c r="RAQ81" s="68"/>
      <c r="RAR81" s="68"/>
      <c r="RAS81" s="68"/>
      <c r="RAT81" s="68"/>
      <c r="RAU81" s="68"/>
      <c r="RAV81" s="68"/>
      <c r="RAW81" s="68"/>
      <c r="RAX81" s="68"/>
      <c r="RAY81" s="68"/>
      <c r="RAZ81" s="68"/>
      <c r="RBA81" s="68"/>
      <c r="RBB81" s="68"/>
      <c r="RBC81" s="68"/>
      <c r="RBD81" s="68"/>
      <c r="RBE81" s="68"/>
      <c r="RBF81" s="68"/>
      <c r="RBG81" s="68"/>
      <c r="RBH81" s="68"/>
      <c r="RBI81" s="68"/>
      <c r="RBJ81" s="68"/>
      <c r="RBK81" s="68"/>
      <c r="RBL81" s="68"/>
      <c r="RBM81" s="68"/>
      <c r="RBN81" s="68"/>
      <c r="RBO81" s="68"/>
      <c r="RBP81" s="68"/>
      <c r="RBQ81" s="68"/>
      <c r="RBR81" s="68"/>
      <c r="RBS81" s="68"/>
      <c r="RBT81" s="68"/>
      <c r="RBU81" s="68"/>
      <c r="RBV81" s="68"/>
      <c r="RBW81" s="68"/>
      <c r="RBX81" s="68"/>
      <c r="RBY81" s="68"/>
      <c r="RBZ81" s="68"/>
      <c r="RCA81" s="68"/>
      <c r="RCB81" s="68"/>
      <c r="RCC81" s="68"/>
      <c r="RCD81" s="68"/>
      <c r="RCE81" s="68"/>
      <c r="RCF81" s="68"/>
      <c r="RCG81" s="68"/>
      <c r="RCH81" s="68"/>
      <c r="RCI81" s="68"/>
      <c r="RCJ81" s="68"/>
      <c r="RCK81" s="68"/>
      <c r="RCL81" s="68"/>
      <c r="RCM81" s="68"/>
      <c r="RCN81" s="68"/>
      <c r="RCO81" s="68"/>
      <c r="RCP81" s="68"/>
      <c r="RCQ81" s="68"/>
      <c r="RCR81" s="68"/>
      <c r="RCS81" s="68"/>
      <c r="RCT81" s="68"/>
      <c r="RCU81" s="68"/>
      <c r="RCV81" s="68"/>
      <c r="RCW81" s="68"/>
      <c r="RCX81" s="68"/>
      <c r="RCY81" s="68"/>
      <c r="RCZ81" s="68"/>
      <c r="RDA81" s="68"/>
      <c r="RDB81" s="68"/>
      <c r="RDC81" s="68"/>
      <c r="RDD81" s="68"/>
      <c r="RDE81" s="68"/>
      <c r="RDF81" s="68"/>
      <c r="RDG81" s="68"/>
      <c r="RDH81" s="68"/>
      <c r="RDI81" s="68"/>
      <c r="RDJ81" s="68"/>
      <c r="RDK81" s="68"/>
      <c r="RDL81" s="68"/>
      <c r="RDM81" s="68"/>
      <c r="RDN81" s="68"/>
      <c r="RDO81" s="68"/>
      <c r="RDP81" s="68"/>
      <c r="RDQ81" s="68"/>
      <c r="RDR81" s="68"/>
      <c r="RDS81" s="68"/>
      <c r="RDT81" s="68"/>
      <c r="RDU81" s="68"/>
      <c r="RDV81" s="68"/>
      <c r="RDW81" s="68"/>
      <c r="RDX81" s="68"/>
      <c r="RDY81" s="68"/>
      <c r="RDZ81" s="68"/>
      <c r="REA81" s="68"/>
      <c r="REB81" s="68"/>
      <c r="REC81" s="68"/>
      <c r="RED81" s="68"/>
      <c r="REE81" s="68"/>
      <c r="REF81" s="68"/>
      <c r="REG81" s="68"/>
      <c r="REH81" s="68"/>
      <c r="REI81" s="68"/>
      <c r="REJ81" s="68"/>
      <c r="REK81" s="68"/>
      <c r="REL81" s="68"/>
      <c r="REM81" s="68"/>
      <c r="REN81" s="68"/>
      <c r="REO81" s="68"/>
      <c r="REP81" s="68"/>
      <c r="REQ81" s="68"/>
      <c r="RER81" s="68"/>
      <c r="RES81" s="68"/>
      <c r="RET81" s="68"/>
      <c r="REU81" s="68"/>
      <c r="REV81" s="68"/>
      <c r="REW81" s="68"/>
      <c r="REX81" s="68"/>
      <c r="REY81" s="68"/>
      <c r="REZ81" s="68"/>
      <c r="RFA81" s="68"/>
      <c r="RFB81" s="68"/>
      <c r="RFC81" s="68"/>
      <c r="RFD81" s="68"/>
      <c r="RFE81" s="68"/>
      <c r="RFF81" s="68"/>
      <c r="RFG81" s="68"/>
      <c r="RFH81" s="68"/>
      <c r="RFI81" s="68"/>
      <c r="RFJ81" s="68"/>
      <c r="RFK81" s="68"/>
      <c r="RFL81" s="68"/>
      <c r="RFM81" s="68"/>
      <c r="RFN81" s="68"/>
      <c r="RFO81" s="68"/>
      <c r="RFP81" s="68"/>
      <c r="RFQ81" s="68"/>
      <c r="RFR81" s="68"/>
      <c r="RFS81" s="68"/>
      <c r="RFT81" s="68"/>
      <c r="RFU81" s="68"/>
      <c r="RFV81" s="68"/>
      <c r="RFW81" s="68"/>
      <c r="RFX81" s="68"/>
      <c r="RFY81" s="68"/>
      <c r="RFZ81" s="68"/>
      <c r="RGA81" s="68"/>
      <c r="RGB81" s="68"/>
      <c r="RGC81" s="68"/>
      <c r="RGD81" s="68"/>
      <c r="RGE81" s="68"/>
      <c r="RGF81" s="68"/>
      <c r="RGG81" s="68"/>
      <c r="RGH81" s="68"/>
      <c r="RGI81" s="68"/>
      <c r="RGJ81" s="68"/>
      <c r="RGK81" s="68"/>
      <c r="RGL81" s="68"/>
      <c r="RGM81" s="68"/>
      <c r="RGN81" s="68"/>
      <c r="RGO81" s="68"/>
      <c r="RGP81" s="68"/>
      <c r="RGQ81" s="68"/>
      <c r="RGR81" s="68"/>
      <c r="RGS81" s="68"/>
      <c r="RGT81" s="68"/>
      <c r="RGU81" s="68"/>
      <c r="RGV81" s="68"/>
      <c r="RGW81" s="68"/>
      <c r="RGX81" s="68"/>
      <c r="RGY81" s="68"/>
      <c r="RGZ81" s="68"/>
      <c r="RHA81" s="68"/>
      <c r="RHB81" s="68"/>
      <c r="RHC81" s="68"/>
      <c r="RHD81" s="68"/>
      <c r="RHE81" s="68"/>
      <c r="RHF81" s="68"/>
      <c r="RHG81" s="68"/>
      <c r="RHH81" s="68"/>
      <c r="RHI81" s="68"/>
      <c r="RHJ81" s="68"/>
      <c r="RHK81" s="68"/>
      <c r="RHL81" s="68"/>
      <c r="RHM81" s="68"/>
      <c r="RHN81" s="68"/>
      <c r="RHO81" s="68"/>
      <c r="RHP81" s="68"/>
      <c r="RHQ81" s="68"/>
      <c r="RHR81" s="68"/>
      <c r="RHS81" s="68"/>
      <c r="RHT81" s="68"/>
      <c r="RHU81" s="68"/>
      <c r="RHV81" s="68"/>
      <c r="RHW81" s="68"/>
      <c r="RHX81" s="68"/>
      <c r="RHY81" s="68"/>
      <c r="RHZ81" s="68"/>
      <c r="RIA81" s="68"/>
      <c r="RIB81" s="68"/>
      <c r="RIC81" s="68"/>
      <c r="RID81" s="68"/>
      <c r="RIE81" s="68"/>
      <c r="RIF81" s="68"/>
      <c r="RIG81" s="68"/>
      <c r="RIH81" s="68"/>
      <c r="RII81" s="68"/>
      <c r="RIJ81" s="68"/>
      <c r="RIK81" s="68"/>
      <c r="RIL81" s="68"/>
      <c r="RIM81" s="68"/>
      <c r="RIN81" s="68"/>
      <c r="RIO81" s="68"/>
      <c r="RIP81" s="68"/>
      <c r="RIQ81" s="68"/>
      <c r="RIR81" s="68"/>
      <c r="RIS81" s="68"/>
      <c r="RIT81" s="68"/>
      <c r="RIU81" s="68"/>
      <c r="RIV81" s="68"/>
      <c r="RIW81" s="68"/>
      <c r="RIX81" s="68"/>
      <c r="RIY81" s="68"/>
      <c r="RIZ81" s="68"/>
      <c r="RJA81" s="68"/>
      <c r="RJB81" s="68"/>
      <c r="RJC81" s="68"/>
      <c r="RJD81" s="68"/>
      <c r="RJE81" s="68"/>
      <c r="RJF81" s="68"/>
      <c r="RJG81" s="68"/>
      <c r="RJH81" s="68"/>
      <c r="RJI81" s="68"/>
      <c r="RJJ81" s="68"/>
      <c r="RJK81" s="68"/>
      <c r="RJL81" s="68"/>
      <c r="RJM81" s="68"/>
      <c r="RJN81" s="68"/>
      <c r="RJO81" s="68"/>
      <c r="RJP81" s="68"/>
      <c r="RJQ81" s="68"/>
      <c r="RJR81" s="68"/>
      <c r="RJS81" s="68"/>
      <c r="RJT81" s="68"/>
      <c r="RJU81" s="68"/>
      <c r="RJV81" s="68"/>
      <c r="RJW81" s="68"/>
      <c r="RJX81" s="68"/>
      <c r="RJY81" s="68"/>
      <c r="RJZ81" s="68"/>
      <c r="RKA81" s="68"/>
      <c r="RKB81" s="68"/>
      <c r="RKC81" s="68"/>
      <c r="RKD81" s="68"/>
      <c r="RKE81" s="68"/>
      <c r="RKF81" s="68"/>
      <c r="RKG81" s="68"/>
      <c r="RKH81" s="68"/>
      <c r="RKI81" s="68"/>
      <c r="RKJ81" s="68"/>
      <c r="RKK81" s="68"/>
      <c r="RKL81" s="68"/>
      <c r="RKM81" s="68"/>
      <c r="RKN81" s="68"/>
      <c r="RKO81" s="68"/>
      <c r="RKP81" s="68"/>
      <c r="RKQ81" s="68"/>
      <c r="RKR81" s="68"/>
      <c r="RKS81" s="68"/>
      <c r="RKT81" s="68"/>
      <c r="RKU81" s="68"/>
      <c r="RKV81" s="68"/>
      <c r="RKW81" s="68"/>
      <c r="RKX81" s="68"/>
      <c r="RKY81" s="68"/>
      <c r="RKZ81" s="68"/>
      <c r="RLA81" s="68"/>
      <c r="RLB81" s="68"/>
      <c r="RLC81" s="68"/>
      <c r="RLD81" s="68"/>
      <c r="RLE81" s="68"/>
      <c r="RLF81" s="68"/>
      <c r="RLG81" s="68"/>
      <c r="RLH81" s="68"/>
      <c r="RLI81" s="68"/>
      <c r="RLJ81" s="68"/>
      <c r="RLK81" s="68"/>
      <c r="RLL81" s="68"/>
      <c r="RLM81" s="68"/>
      <c r="RLN81" s="68"/>
      <c r="RLO81" s="68"/>
      <c r="RLP81" s="68"/>
      <c r="RLQ81" s="68"/>
      <c r="RLR81" s="68"/>
      <c r="RLS81" s="68"/>
      <c r="RLT81" s="68"/>
      <c r="RLU81" s="68"/>
      <c r="RLV81" s="68"/>
      <c r="RLW81" s="68"/>
      <c r="RLX81" s="68"/>
      <c r="RLY81" s="68"/>
      <c r="RLZ81" s="68"/>
      <c r="RMA81" s="68"/>
      <c r="RMB81" s="68"/>
      <c r="RMC81" s="68"/>
      <c r="RMD81" s="68"/>
      <c r="RME81" s="68"/>
      <c r="RMF81" s="68"/>
      <c r="RMG81" s="68"/>
      <c r="RMH81" s="68"/>
      <c r="RMI81" s="68"/>
      <c r="RMJ81" s="68"/>
      <c r="RMK81" s="68"/>
      <c r="RML81" s="68"/>
      <c r="RMM81" s="68"/>
      <c r="RMN81" s="68"/>
      <c r="RMO81" s="68"/>
      <c r="RMP81" s="68"/>
      <c r="RMQ81" s="68"/>
      <c r="RMR81" s="68"/>
      <c r="RMS81" s="68"/>
      <c r="RMT81" s="68"/>
      <c r="RMU81" s="68"/>
      <c r="RMV81" s="68"/>
      <c r="RMW81" s="68"/>
      <c r="RMX81" s="68"/>
      <c r="RMY81" s="68"/>
      <c r="RMZ81" s="68"/>
      <c r="RNA81" s="68"/>
      <c r="RNB81" s="68"/>
      <c r="RNC81" s="68"/>
      <c r="RND81" s="68"/>
      <c r="RNE81" s="68"/>
      <c r="RNF81" s="68"/>
      <c r="RNG81" s="68"/>
      <c r="RNH81" s="68"/>
      <c r="RNI81" s="68"/>
      <c r="RNJ81" s="68"/>
      <c r="RNK81" s="68"/>
      <c r="RNL81" s="68"/>
      <c r="RNM81" s="68"/>
      <c r="RNN81" s="68"/>
      <c r="RNO81" s="68"/>
      <c r="RNP81" s="68"/>
      <c r="RNQ81" s="68"/>
      <c r="RNR81" s="68"/>
      <c r="RNS81" s="68"/>
      <c r="RNT81" s="68"/>
      <c r="RNU81" s="68"/>
      <c r="RNV81" s="68"/>
      <c r="RNW81" s="68"/>
      <c r="RNX81" s="68"/>
      <c r="RNY81" s="68"/>
      <c r="RNZ81" s="68"/>
      <c r="ROA81" s="68"/>
      <c r="ROB81" s="68"/>
      <c r="ROC81" s="68"/>
      <c r="ROD81" s="68"/>
      <c r="ROE81" s="68"/>
      <c r="ROF81" s="68"/>
      <c r="ROG81" s="68"/>
      <c r="ROH81" s="68"/>
      <c r="ROI81" s="68"/>
      <c r="ROJ81" s="68"/>
      <c r="ROK81" s="68"/>
      <c r="ROL81" s="68"/>
      <c r="ROM81" s="68"/>
      <c r="RON81" s="68"/>
      <c r="ROO81" s="68"/>
      <c r="ROP81" s="68"/>
      <c r="ROQ81" s="68"/>
      <c r="ROR81" s="68"/>
      <c r="ROS81" s="68"/>
      <c r="ROT81" s="68"/>
      <c r="ROU81" s="68"/>
      <c r="ROV81" s="68"/>
      <c r="ROW81" s="68"/>
      <c r="ROX81" s="68"/>
      <c r="ROY81" s="68"/>
      <c r="ROZ81" s="68"/>
      <c r="RPA81" s="68"/>
      <c r="RPB81" s="68"/>
      <c r="RPC81" s="68"/>
      <c r="RPD81" s="68"/>
      <c r="RPE81" s="68"/>
      <c r="RPF81" s="68"/>
      <c r="RPG81" s="68"/>
      <c r="RPH81" s="68"/>
      <c r="RPI81" s="68"/>
      <c r="RPJ81" s="68"/>
      <c r="RPK81" s="68"/>
      <c r="RPL81" s="68"/>
      <c r="RPM81" s="68"/>
      <c r="RPN81" s="68"/>
      <c r="RPO81" s="68"/>
      <c r="RPP81" s="68"/>
      <c r="RPQ81" s="68"/>
      <c r="RPR81" s="68"/>
      <c r="RPS81" s="68"/>
      <c r="RPT81" s="68"/>
      <c r="RPU81" s="68"/>
      <c r="RPV81" s="68"/>
      <c r="RPW81" s="68"/>
      <c r="RPX81" s="68"/>
      <c r="RPY81" s="68"/>
      <c r="RPZ81" s="68"/>
      <c r="RQA81" s="68"/>
      <c r="RQB81" s="68"/>
      <c r="RQC81" s="68"/>
      <c r="RQD81" s="68"/>
      <c r="RQE81" s="68"/>
      <c r="RQF81" s="68"/>
      <c r="RQG81" s="68"/>
      <c r="RQH81" s="68"/>
      <c r="RQI81" s="68"/>
      <c r="RQJ81" s="68"/>
      <c r="RQK81" s="68"/>
      <c r="RQL81" s="68"/>
      <c r="RQM81" s="68"/>
      <c r="RQN81" s="68"/>
      <c r="RQO81" s="68"/>
      <c r="RQP81" s="68"/>
      <c r="RQQ81" s="68"/>
      <c r="RQR81" s="68"/>
      <c r="RQS81" s="68"/>
      <c r="RQT81" s="68"/>
      <c r="RQU81" s="68"/>
      <c r="RQV81" s="68"/>
      <c r="RQW81" s="68"/>
      <c r="RQX81" s="68"/>
      <c r="RQY81" s="68"/>
      <c r="RQZ81" s="68"/>
      <c r="RRA81" s="68"/>
      <c r="RRB81" s="68"/>
      <c r="RRC81" s="68"/>
      <c r="RRD81" s="68"/>
      <c r="RRE81" s="68"/>
      <c r="RRF81" s="68"/>
      <c r="RRG81" s="68"/>
      <c r="RRH81" s="68"/>
      <c r="RRI81" s="68"/>
      <c r="RRJ81" s="68"/>
      <c r="RRK81" s="68"/>
      <c r="RRL81" s="68"/>
      <c r="RRM81" s="68"/>
      <c r="RRN81" s="68"/>
      <c r="RRO81" s="68"/>
      <c r="RRP81" s="68"/>
      <c r="RRQ81" s="68"/>
      <c r="RRR81" s="68"/>
      <c r="RRS81" s="68"/>
      <c r="RRT81" s="68"/>
      <c r="RRU81" s="68"/>
      <c r="RRV81" s="68"/>
      <c r="RRW81" s="68"/>
      <c r="RRX81" s="68"/>
      <c r="RRY81" s="68"/>
      <c r="RRZ81" s="68"/>
      <c r="RSA81" s="68"/>
      <c r="RSB81" s="68"/>
      <c r="RSC81" s="68"/>
      <c r="RSD81" s="68"/>
      <c r="RSE81" s="68"/>
      <c r="RSF81" s="68"/>
      <c r="RSG81" s="68"/>
      <c r="RSH81" s="68"/>
      <c r="RSI81" s="68"/>
      <c r="RSJ81" s="68"/>
      <c r="RSK81" s="68"/>
      <c r="RSL81" s="68"/>
      <c r="RSM81" s="68"/>
      <c r="RSN81" s="68"/>
      <c r="RSO81" s="68"/>
      <c r="RSP81" s="68"/>
      <c r="RSQ81" s="68"/>
      <c r="RSR81" s="68"/>
      <c r="RSS81" s="68"/>
      <c r="RST81" s="68"/>
      <c r="RSU81" s="68"/>
      <c r="RSV81" s="68"/>
      <c r="RSW81" s="68"/>
      <c r="RSX81" s="68"/>
      <c r="RSY81" s="68"/>
      <c r="RSZ81" s="68"/>
      <c r="RTA81" s="68"/>
      <c r="RTB81" s="68"/>
      <c r="RTC81" s="68"/>
      <c r="RTD81" s="68"/>
      <c r="RTE81" s="68"/>
      <c r="RTF81" s="68"/>
      <c r="RTG81" s="68"/>
      <c r="RTH81" s="68"/>
      <c r="RTI81" s="68"/>
      <c r="RTJ81" s="68"/>
      <c r="RTK81" s="68"/>
      <c r="RTL81" s="68"/>
      <c r="RTM81" s="68"/>
      <c r="RTN81" s="68"/>
      <c r="RTO81" s="68"/>
      <c r="RTP81" s="68"/>
      <c r="RTQ81" s="68"/>
      <c r="RTR81" s="68"/>
      <c r="RTS81" s="68"/>
      <c r="RTT81" s="68"/>
      <c r="RTU81" s="68"/>
      <c r="RTV81" s="68"/>
      <c r="RTW81" s="68"/>
      <c r="RTX81" s="68"/>
      <c r="RTY81" s="68"/>
      <c r="RTZ81" s="68"/>
      <c r="RUA81" s="68"/>
      <c r="RUB81" s="68"/>
      <c r="RUC81" s="68"/>
      <c r="RUD81" s="68"/>
      <c r="RUE81" s="68"/>
      <c r="RUF81" s="68"/>
      <c r="RUG81" s="68"/>
      <c r="RUH81" s="68"/>
      <c r="RUI81" s="68"/>
      <c r="RUJ81" s="68"/>
      <c r="RUK81" s="68"/>
      <c r="RUL81" s="68"/>
      <c r="RUM81" s="68"/>
      <c r="RUN81" s="68"/>
      <c r="RUO81" s="68"/>
      <c r="RUP81" s="68"/>
      <c r="RUQ81" s="68"/>
      <c r="RUR81" s="68"/>
      <c r="RUS81" s="68"/>
      <c r="RUT81" s="68"/>
      <c r="RUU81" s="68"/>
      <c r="RUV81" s="68"/>
      <c r="RUW81" s="68"/>
      <c r="RUX81" s="68"/>
      <c r="RUY81" s="68"/>
      <c r="RUZ81" s="68"/>
      <c r="RVA81" s="68"/>
      <c r="RVB81" s="68"/>
      <c r="RVC81" s="68"/>
      <c r="RVD81" s="68"/>
      <c r="RVE81" s="68"/>
      <c r="RVF81" s="68"/>
      <c r="RVG81" s="68"/>
      <c r="RVH81" s="68"/>
      <c r="RVI81" s="68"/>
      <c r="RVJ81" s="68"/>
      <c r="RVK81" s="68"/>
      <c r="RVL81" s="68"/>
      <c r="RVM81" s="68"/>
      <c r="RVN81" s="68"/>
      <c r="RVO81" s="68"/>
      <c r="RVP81" s="68"/>
      <c r="RVQ81" s="68"/>
      <c r="RVR81" s="68"/>
      <c r="RVS81" s="68"/>
      <c r="RVT81" s="68"/>
      <c r="RVU81" s="68"/>
      <c r="RVV81" s="68"/>
      <c r="RVW81" s="68"/>
      <c r="RVX81" s="68"/>
      <c r="RVY81" s="68"/>
      <c r="RVZ81" s="68"/>
      <c r="RWA81" s="68"/>
      <c r="RWB81" s="68"/>
      <c r="RWC81" s="68"/>
      <c r="RWD81" s="68"/>
      <c r="RWE81" s="68"/>
      <c r="RWF81" s="68"/>
      <c r="RWG81" s="68"/>
      <c r="RWH81" s="68"/>
      <c r="RWI81" s="68"/>
      <c r="RWJ81" s="68"/>
      <c r="RWK81" s="68"/>
      <c r="RWL81" s="68"/>
      <c r="RWM81" s="68"/>
      <c r="RWN81" s="68"/>
      <c r="RWO81" s="68"/>
      <c r="RWP81" s="68"/>
      <c r="RWQ81" s="68"/>
      <c r="RWR81" s="68"/>
      <c r="RWS81" s="68"/>
      <c r="RWT81" s="68"/>
      <c r="RWU81" s="68"/>
      <c r="RWV81" s="68"/>
      <c r="RWW81" s="68"/>
      <c r="RWX81" s="68"/>
      <c r="RWY81" s="68"/>
      <c r="RWZ81" s="68"/>
      <c r="RXA81" s="68"/>
      <c r="RXB81" s="68"/>
      <c r="RXC81" s="68"/>
      <c r="RXD81" s="68"/>
      <c r="RXE81" s="68"/>
      <c r="RXF81" s="68"/>
      <c r="RXG81" s="68"/>
      <c r="RXH81" s="68"/>
      <c r="RXI81" s="68"/>
      <c r="RXJ81" s="68"/>
      <c r="RXK81" s="68"/>
      <c r="RXL81" s="68"/>
      <c r="RXM81" s="68"/>
      <c r="RXN81" s="68"/>
      <c r="RXO81" s="68"/>
      <c r="RXP81" s="68"/>
      <c r="RXQ81" s="68"/>
      <c r="RXR81" s="68"/>
      <c r="RXS81" s="68"/>
      <c r="RXT81" s="68"/>
      <c r="RXU81" s="68"/>
      <c r="RXV81" s="68"/>
      <c r="RXW81" s="68"/>
      <c r="RXX81" s="68"/>
      <c r="RXY81" s="68"/>
      <c r="RXZ81" s="68"/>
      <c r="RYA81" s="68"/>
      <c r="RYB81" s="68"/>
      <c r="RYC81" s="68"/>
      <c r="RYD81" s="68"/>
      <c r="RYE81" s="68"/>
      <c r="RYF81" s="68"/>
      <c r="RYG81" s="68"/>
      <c r="RYH81" s="68"/>
      <c r="RYI81" s="68"/>
      <c r="RYJ81" s="68"/>
      <c r="RYK81" s="68"/>
      <c r="RYL81" s="68"/>
      <c r="RYM81" s="68"/>
      <c r="RYN81" s="68"/>
      <c r="RYO81" s="68"/>
      <c r="RYP81" s="68"/>
      <c r="RYQ81" s="68"/>
      <c r="RYR81" s="68"/>
      <c r="RYS81" s="68"/>
      <c r="RYT81" s="68"/>
      <c r="RYU81" s="68"/>
      <c r="RYV81" s="68"/>
      <c r="RYW81" s="68"/>
      <c r="RYX81" s="68"/>
      <c r="RYY81" s="68"/>
      <c r="RYZ81" s="68"/>
      <c r="RZA81" s="68"/>
      <c r="RZB81" s="68"/>
      <c r="RZC81" s="68"/>
      <c r="RZD81" s="68"/>
      <c r="RZE81" s="68"/>
      <c r="RZF81" s="68"/>
      <c r="RZG81" s="68"/>
      <c r="RZH81" s="68"/>
      <c r="RZI81" s="68"/>
      <c r="RZJ81" s="68"/>
      <c r="RZK81" s="68"/>
      <c r="RZL81" s="68"/>
      <c r="RZM81" s="68"/>
      <c r="RZN81" s="68"/>
      <c r="RZO81" s="68"/>
      <c r="RZP81" s="68"/>
      <c r="RZQ81" s="68"/>
      <c r="RZR81" s="68"/>
      <c r="RZS81" s="68"/>
      <c r="RZT81" s="68"/>
      <c r="RZU81" s="68"/>
      <c r="RZV81" s="68"/>
      <c r="RZW81" s="68"/>
      <c r="RZX81" s="68"/>
      <c r="RZY81" s="68"/>
      <c r="RZZ81" s="68"/>
      <c r="SAA81" s="68"/>
      <c r="SAB81" s="68"/>
      <c r="SAC81" s="68"/>
      <c r="SAD81" s="68"/>
      <c r="SAE81" s="68"/>
      <c r="SAF81" s="68"/>
      <c r="SAG81" s="68"/>
      <c r="SAH81" s="68"/>
      <c r="SAI81" s="68"/>
      <c r="SAJ81" s="68"/>
      <c r="SAK81" s="68"/>
      <c r="SAL81" s="68"/>
      <c r="SAM81" s="68"/>
      <c r="SAN81" s="68"/>
      <c r="SAO81" s="68"/>
      <c r="SAP81" s="68"/>
      <c r="SAQ81" s="68"/>
      <c r="SAR81" s="68"/>
      <c r="SAS81" s="68"/>
      <c r="SAT81" s="68"/>
      <c r="SAU81" s="68"/>
      <c r="SAV81" s="68"/>
      <c r="SAW81" s="68"/>
      <c r="SAX81" s="68"/>
      <c r="SAY81" s="68"/>
      <c r="SAZ81" s="68"/>
      <c r="SBA81" s="68"/>
      <c r="SBB81" s="68"/>
      <c r="SBC81" s="68"/>
      <c r="SBD81" s="68"/>
      <c r="SBE81" s="68"/>
      <c r="SBF81" s="68"/>
      <c r="SBG81" s="68"/>
      <c r="SBH81" s="68"/>
      <c r="SBI81" s="68"/>
      <c r="SBJ81" s="68"/>
      <c r="SBK81" s="68"/>
      <c r="SBL81" s="68"/>
      <c r="SBM81" s="68"/>
      <c r="SBN81" s="68"/>
      <c r="SBO81" s="68"/>
      <c r="SBP81" s="68"/>
      <c r="SBQ81" s="68"/>
      <c r="SBR81" s="68"/>
      <c r="SBS81" s="68"/>
      <c r="SBT81" s="68"/>
      <c r="SBU81" s="68"/>
      <c r="SBV81" s="68"/>
      <c r="SBW81" s="68"/>
      <c r="SBX81" s="68"/>
      <c r="SBY81" s="68"/>
      <c r="SBZ81" s="68"/>
      <c r="SCA81" s="68"/>
      <c r="SCB81" s="68"/>
      <c r="SCC81" s="68"/>
      <c r="SCD81" s="68"/>
      <c r="SCE81" s="68"/>
      <c r="SCF81" s="68"/>
      <c r="SCG81" s="68"/>
      <c r="SCH81" s="68"/>
      <c r="SCI81" s="68"/>
      <c r="SCJ81" s="68"/>
      <c r="SCK81" s="68"/>
      <c r="SCL81" s="68"/>
      <c r="SCM81" s="68"/>
      <c r="SCN81" s="68"/>
      <c r="SCO81" s="68"/>
      <c r="SCP81" s="68"/>
      <c r="SCQ81" s="68"/>
      <c r="SCR81" s="68"/>
      <c r="SCS81" s="68"/>
      <c r="SCT81" s="68"/>
      <c r="SCU81" s="68"/>
      <c r="SCV81" s="68"/>
      <c r="SCW81" s="68"/>
      <c r="SCX81" s="68"/>
      <c r="SCY81" s="68"/>
      <c r="SCZ81" s="68"/>
      <c r="SDA81" s="68"/>
      <c r="SDB81" s="68"/>
      <c r="SDC81" s="68"/>
      <c r="SDD81" s="68"/>
      <c r="SDE81" s="68"/>
      <c r="SDF81" s="68"/>
      <c r="SDG81" s="68"/>
      <c r="SDH81" s="68"/>
      <c r="SDI81" s="68"/>
      <c r="SDJ81" s="68"/>
      <c r="SDK81" s="68"/>
      <c r="SDL81" s="68"/>
      <c r="SDM81" s="68"/>
      <c r="SDN81" s="68"/>
      <c r="SDO81" s="68"/>
      <c r="SDP81" s="68"/>
      <c r="SDQ81" s="68"/>
      <c r="SDR81" s="68"/>
      <c r="SDS81" s="68"/>
      <c r="SDT81" s="68"/>
      <c r="SDU81" s="68"/>
      <c r="SDV81" s="68"/>
      <c r="SDW81" s="68"/>
      <c r="SDX81" s="68"/>
      <c r="SDY81" s="68"/>
      <c r="SDZ81" s="68"/>
      <c r="SEA81" s="68"/>
      <c r="SEB81" s="68"/>
      <c r="SEC81" s="68"/>
      <c r="SED81" s="68"/>
      <c r="SEE81" s="68"/>
      <c r="SEF81" s="68"/>
      <c r="SEG81" s="68"/>
      <c r="SEH81" s="68"/>
      <c r="SEI81" s="68"/>
      <c r="SEJ81" s="68"/>
      <c r="SEK81" s="68"/>
      <c r="SEL81" s="68"/>
      <c r="SEM81" s="68"/>
      <c r="SEN81" s="68"/>
      <c r="SEO81" s="68"/>
      <c r="SEP81" s="68"/>
      <c r="SEQ81" s="68"/>
      <c r="SER81" s="68"/>
      <c r="SES81" s="68"/>
      <c r="SET81" s="68"/>
      <c r="SEU81" s="68"/>
      <c r="SEV81" s="68"/>
      <c r="SEW81" s="68"/>
      <c r="SEX81" s="68"/>
      <c r="SEY81" s="68"/>
      <c r="SEZ81" s="68"/>
      <c r="SFA81" s="68"/>
      <c r="SFB81" s="68"/>
      <c r="SFC81" s="68"/>
      <c r="SFD81" s="68"/>
      <c r="SFE81" s="68"/>
      <c r="SFF81" s="68"/>
      <c r="SFG81" s="68"/>
      <c r="SFH81" s="68"/>
      <c r="SFI81" s="68"/>
      <c r="SFJ81" s="68"/>
      <c r="SFK81" s="68"/>
      <c r="SFL81" s="68"/>
      <c r="SFM81" s="68"/>
      <c r="SFN81" s="68"/>
      <c r="SFO81" s="68"/>
      <c r="SFP81" s="68"/>
      <c r="SFQ81" s="68"/>
      <c r="SFR81" s="68"/>
      <c r="SFS81" s="68"/>
      <c r="SFT81" s="68"/>
      <c r="SFU81" s="68"/>
      <c r="SFV81" s="68"/>
      <c r="SFW81" s="68"/>
      <c r="SFX81" s="68"/>
      <c r="SFY81" s="68"/>
      <c r="SFZ81" s="68"/>
      <c r="SGA81" s="68"/>
      <c r="SGB81" s="68"/>
      <c r="SGC81" s="68"/>
      <c r="SGD81" s="68"/>
      <c r="SGE81" s="68"/>
      <c r="SGF81" s="68"/>
      <c r="SGG81" s="68"/>
      <c r="SGH81" s="68"/>
      <c r="SGI81" s="68"/>
      <c r="SGJ81" s="68"/>
      <c r="SGK81" s="68"/>
      <c r="SGL81" s="68"/>
      <c r="SGM81" s="68"/>
      <c r="SGN81" s="68"/>
      <c r="SGO81" s="68"/>
      <c r="SGP81" s="68"/>
      <c r="SGQ81" s="68"/>
      <c r="SGR81" s="68"/>
      <c r="SGS81" s="68"/>
      <c r="SGT81" s="68"/>
      <c r="SGU81" s="68"/>
      <c r="SGV81" s="68"/>
      <c r="SGW81" s="68"/>
      <c r="SGX81" s="68"/>
      <c r="SGY81" s="68"/>
      <c r="SGZ81" s="68"/>
      <c r="SHA81" s="68"/>
      <c r="SHB81" s="68"/>
      <c r="SHC81" s="68"/>
      <c r="SHD81" s="68"/>
      <c r="SHE81" s="68"/>
      <c r="SHF81" s="68"/>
      <c r="SHG81" s="68"/>
      <c r="SHH81" s="68"/>
      <c r="SHI81" s="68"/>
      <c r="SHJ81" s="68"/>
      <c r="SHK81" s="68"/>
      <c r="SHL81" s="68"/>
      <c r="SHM81" s="68"/>
      <c r="SHN81" s="68"/>
      <c r="SHO81" s="68"/>
      <c r="SHP81" s="68"/>
      <c r="SHQ81" s="68"/>
      <c r="SHR81" s="68"/>
      <c r="SHS81" s="68"/>
      <c r="SHT81" s="68"/>
      <c r="SHU81" s="68"/>
      <c r="SHV81" s="68"/>
      <c r="SHW81" s="68"/>
      <c r="SHX81" s="68"/>
      <c r="SHY81" s="68"/>
      <c r="SHZ81" s="68"/>
      <c r="SIA81" s="68"/>
      <c r="SIB81" s="68"/>
      <c r="SIC81" s="68"/>
      <c r="SID81" s="68"/>
      <c r="SIE81" s="68"/>
      <c r="SIF81" s="68"/>
      <c r="SIG81" s="68"/>
      <c r="SIH81" s="68"/>
      <c r="SII81" s="68"/>
      <c r="SIJ81" s="68"/>
      <c r="SIK81" s="68"/>
      <c r="SIL81" s="68"/>
      <c r="SIM81" s="68"/>
      <c r="SIN81" s="68"/>
      <c r="SIO81" s="68"/>
      <c r="SIP81" s="68"/>
      <c r="SIQ81" s="68"/>
      <c r="SIR81" s="68"/>
      <c r="SIS81" s="68"/>
      <c r="SIT81" s="68"/>
      <c r="SIU81" s="68"/>
      <c r="SIV81" s="68"/>
      <c r="SIW81" s="68"/>
      <c r="SIX81" s="68"/>
      <c r="SIY81" s="68"/>
      <c r="SIZ81" s="68"/>
      <c r="SJA81" s="68"/>
      <c r="SJB81" s="68"/>
      <c r="SJC81" s="68"/>
      <c r="SJD81" s="68"/>
      <c r="SJE81" s="68"/>
      <c r="SJF81" s="68"/>
      <c r="SJG81" s="68"/>
      <c r="SJH81" s="68"/>
      <c r="SJI81" s="68"/>
      <c r="SJJ81" s="68"/>
      <c r="SJK81" s="68"/>
      <c r="SJL81" s="68"/>
      <c r="SJM81" s="68"/>
      <c r="SJN81" s="68"/>
      <c r="SJO81" s="68"/>
      <c r="SJP81" s="68"/>
      <c r="SJQ81" s="68"/>
      <c r="SJR81" s="68"/>
      <c r="SJS81" s="68"/>
      <c r="SJT81" s="68"/>
      <c r="SJU81" s="68"/>
      <c r="SJV81" s="68"/>
      <c r="SJW81" s="68"/>
      <c r="SJX81" s="68"/>
      <c r="SJY81" s="68"/>
      <c r="SJZ81" s="68"/>
      <c r="SKA81" s="68"/>
      <c r="SKB81" s="68"/>
      <c r="SKC81" s="68"/>
      <c r="SKD81" s="68"/>
      <c r="SKE81" s="68"/>
      <c r="SKF81" s="68"/>
      <c r="SKG81" s="68"/>
      <c r="SKH81" s="68"/>
      <c r="SKI81" s="68"/>
      <c r="SKJ81" s="68"/>
      <c r="SKK81" s="68"/>
      <c r="SKL81" s="68"/>
      <c r="SKM81" s="68"/>
      <c r="SKN81" s="68"/>
      <c r="SKO81" s="68"/>
      <c r="SKP81" s="68"/>
      <c r="SKQ81" s="68"/>
      <c r="SKR81" s="68"/>
      <c r="SKS81" s="68"/>
      <c r="SKT81" s="68"/>
      <c r="SKU81" s="68"/>
      <c r="SKV81" s="68"/>
      <c r="SKW81" s="68"/>
      <c r="SKX81" s="68"/>
      <c r="SKY81" s="68"/>
      <c r="SKZ81" s="68"/>
      <c r="SLA81" s="68"/>
      <c r="SLB81" s="68"/>
      <c r="SLC81" s="68"/>
      <c r="SLD81" s="68"/>
      <c r="SLE81" s="68"/>
      <c r="SLF81" s="68"/>
      <c r="SLG81" s="68"/>
      <c r="SLH81" s="68"/>
      <c r="SLI81" s="68"/>
      <c r="SLJ81" s="68"/>
      <c r="SLK81" s="68"/>
      <c r="SLL81" s="68"/>
      <c r="SLM81" s="68"/>
      <c r="SLN81" s="68"/>
      <c r="SLO81" s="68"/>
      <c r="SLP81" s="68"/>
      <c r="SLQ81" s="68"/>
      <c r="SLR81" s="68"/>
      <c r="SLS81" s="68"/>
      <c r="SLT81" s="68"/>
      <c r="SLU81" s="68"/>
      <c r="SLV81" s="68"/>
      <c r="SLW81" s="68"/>
      <c r="SLX81" s="68"/>
      <c r="SLY81" s="68"/>
      <c r="SLZ81" s="68"/>
      <c r="SMA81" s="68"/>
      <c r="SMB81" s="68"/>
      <c r="SMC81" s="68"/>
      <c r="SMD81" s="68"/>
      <c r="SME81" s="68"/>
      <c r="SMF81" s="68"/>
      <c r="SMG81" s="68"/>
      <c r="SMH81" s="68"/>
      <c r="SMI81" s="68"/>
      <c r="SMJ81" s="68"/>
      <c r="SMK81" s="68"/>
      <c r="SML81" s="68"/>
      <c r="SMM81" s="68"/>
      <c r="SMN81" s="68"/>
      <c r="SMO81" s="68"/>
      <c r="SMP81" s="68"/>
      <c r="SMQ81" s="68"/>
      <c r="SMR81" s="68"/>
      <c r="SMS81" s="68"/>
      <c r="SMT81" s="68"/>
      <c r="SMU81" s="68"/>
      <c r="SMV81" s="68"/>
      <c r="SMW81" s="68"/>
      <c r="SMX81" s="68"/>
      <c r="SMY81" s="68"/>
      <c r="SMZ81" s="68"/>
      <c r="SNA81" s="68"/>
      <c r="SNB81" s="68"/>
      <c r="SNC81" s="68"/>
      <c r="SND81" s="68"/>
      <c r="SNE81" s="68"/>
      <c r="SNF81" s="68"/>
      <c r="SNG81" s="68"/>
      <c r="SNH81" s="68"/>
      <c r="SNI81" s="68"/>
      <c r="SNJ81" s="68"/>
      <c r="SNK81" s="68"/>
      <c r="SNL81" s="68"/>
      <c r="SNM81" s="68"/>
      <c r="SNN81" s="68"/>
      <c r="SNO81" s="68"/>
      <c r="SNP81" s="68"/>
      <c r="SNQ81" s="68"/>
      <c r="SNR81" s="68"/>
      <c r="SNS81" s="68"/>
      <c r="SNT81" s="68"/>
      <c r="SNU81" s="68"/>
      <c r="SNV81" s="68"/>
      <c r="SNW81" s="68"/>
      <c r="SNX81" s="68"/>
      <c r="SNY81" s="68"/>
      <c r="SNZ81" s="68"/>
      <c r="SOA81" s="68"/>
      <c r="SOB81" s="68"/>
      <c r="SOC81" s="68"/>
      <c r="SOD81" s="68"/>
      <c r="SOE81" s="68"/>
      <c r="SOF81" s="68"/>
      <c r="SOG81" s="68"/>
      <c r="SOH81" s="68"/>
      <c r="SOI81" s="68"/>
      <c r="SOJ81" s="68"/>
      <c r="SOK81" s="68"/>
      <c r="SOL81" s="68"/>
      <c r="SOM81" s="68"/>
      <c r="SON81" s="68"/>
      <c r="SOO81" s="68"/>
      <c r="SOP81" s="68"/>
      <c r="SOQ81" s="68"/>
      <c r="SOR81" s="68"/>
      <c r="SOS81" s="68"/>
      <c r="SOT81" s="68"/>
      <c r="SOU81" s="68"/>
      <c r="SOV81" s="68"/>
      <c r="SOW81" s="68"/>
      <c r="SOX81" s="68"/>
      <c r="SOY81" s="68"/>
      <c r="SOZ81" s="68"/>
      <c r="SPA81" s="68"/>
      <c r="SPB81" s="68"/>
      <c r="SPC81" s="68"/>
      <c r="SPD81" s="68"/>
      <c r="SPE81" s="68"/>
      <c r="SPF81" s="68"/>
      <c r="SPG81" s="68"/>
      <c r="SPH81" s="68"/>
      <c r="SPI81" s="68"/>
      <c r="SPJ81" s="68"/>
      <c r="SPK81" s="68"/>
      <c r="SPL81" s="68"/>
      <c r="SPM81" s="68"/>
      <c r="SPN81" s="68"/>
      <c r="SPO81" s="68"/>
      <c r="SPP81" s="68"/>
      <c r="SPQ81" s="68"/>
      <c r="SPR81" s="68"/>
      <c r="SPS81" s="68"/>
      <c r="SPT81" s="68"/>
      <c r="SPU81" s="68"/>
      <c r="SPV81" s="68"/>
      <c r="SPW81" s="68"/>
      <c r="SPX81" s="68"/>
      <c r="SPY81" s="68"/>
      <c r="SPZ81" s="68"/>
      <c r="SQA81" s="68"/>
      <c r="SQB81" s="68"/>
      <c r="SQC81" s="68"/>
      <c r="SQD81" s="68"/>
      <c r="SQE81" s="68"/>
      <c r="SQF81" s="68"/>
      <c r="SQG81" s="68"/>
      <c r="SQH81" s="68"/>
      <c r="SQI81" s="68"/>
      <c r="SQJ81" s="68"/>
      <c r="SQK81" s="68"/>
      <c r="SQL81" s="68"/>
      <c r="SQM81" s="68"/>
      <c r="SQN81" s="68"/>
      <c r="SQO81" s="68"/>
      <c r="SQP81" s="68"/>
      <c r="SQQ81" s="68"/>
      <c r="SQR81" s="68"/>
      <c r="SQS81" s="68"/>
      <c r="SQT81" s="68"/>
      <c r="SQU81" s="68"/>
      <c r="SQV81" s="68"/>
      <c r="SQW81" s="68"/>
      <c r="SQX81" s="68"/>
      <c r="SQY81" s="68"/>
      <c r="SQZ81" s="68"/>
      <c r="SRA81" s="68"/>
      <c r="SRB81" s="68"/>
      <c r="SRC81" s="68"/>
      <c r="SRD81" s="68"/>
      <c r="SRE81" s="68"/>
      <c r="SRF81" s="68"/>
      <c r="SRG81" s="68"/>
      <c r="SRH81" s="68"/>
      <c r="SRI81" s="68"/>
      <c r="SRJ81" s="68"/>
      <c r="SRK81" s="68"/>
      <c r="SRL81" s="68"/>
      <c r="SRM81" s="68"/>
      <c r="SRN81" s="68"/>
      <c r="SRO81" s="68"/>
      <c r="SRP81" s="68"/>
      <c r="SRQ81" s="68"/>
      <c r="SRR81" s="68"/>
      <c r="SRS81" s="68"/>
      <c r="SRT81" s="68"/>
      <c r="SRU81" s="68"/>
      <c r="SRV81" s="68"/>
      <c r="SRW81" s="68"/>
      <c r="SRX81" s="68"/>
      <c r="SRY81" s="68"/>
      <c r="SRZ81" s="68"/>
      <c r="SSA81" s="68"/>
      <c r="SSB81" s="68"/>
      <c r="SSC81" s="68"/>
      <c r="SSD81" s="68"/>
      <c r="SSE81" s="68"/>
      <c r="SSF81" s="68"/>
      <c r="SSG81" s="68"/>
      <c r="SSH81" s="68"/>
      <c r="SSI81" s="68"/>
      <c r="SSJ81" s="68"/>
      <c r="SSK81" s="68"/>
      <c r="SSL81" s="68"/>
      <c r="SSM81" s="68"/>
      <c r="SSN81" s="68"/>
      <c r="SSO81" s="68"/>
      <c r="SSP81" s="68"/>
      <c r="SSQ81" s="68"/>
      <c r="SSR81" s="68"/>
      <c r="SSS81" s="68"/>
      <c r="SST81" s="68"/>
      <c r="SSU81" s="68"/>
      <c r="SSV81" s="68"/>
      <c r="SSW81" s="68"/>
      <c r="SSX81" s="68"/>
      <c r="SSY81" s="68"/>
      <c r="SSZ81" s="68"/>
      <c r="STA81" s="68"/>
      <c r="STB81" s="68"/>
      <c r="STC81" s="68"/>
      <c r="STD81" s="68"/>
      <c r="STE81" s="68"/>
      <c r="STF81" s="68"/>
      <c r="STG81" s="68"/>
      <c r="STH81" s="68"/>
      <c r="STI81" s="68"/>
      <c r="STJ81" s="68"/>
      <c r="STK81" s="68"/>
      <c r="STL81" s="68"/>
      <c r="STM81" s="68"/>
      <c r="STN81" s="68"/>
      <c r="STO81" s="68"/>
      <c r="STP81" s="68"/>
      <c r="STQ81" s="68"/>
      <c r="STR81" s="68"/>
      <c r="STS81" s="68"/>
      <c r="STT81" s="68"/>
      <c r="STU81" s="68"/>
      <c r="STV81" s="68"/>
      <c r="STW81" s="68"/>
      <c r="STX81" s="68"/>
      <c r="STY81" s="68"/>
      <c r="STZ81" s="68"/>
      <c r="SUA81" s="68"/>
      <c r="SUB81" s="68"/>
      <c r="SUC81" s="68"/>
      <c r="SUD81" s="68"/>
      <c r="SUE81" s="68"/>
      <c r="SUF81" s="68"/>
      <c r="SUG81" s="68"/>
      <c r="SUH81" s="68"/>
      <c r="SUI81" s="68"/>
      <c r="SUJ81" s="68"/>
      <c r="SUK81" s="68"/>
      <c r="SUL81" s="68"/>
      <c r="SUM81" s="68"/>
      <c r="SUN81" s="68"/>
      <c r="SUO81" s="68"/>
      <c r="SUP81" s="68"/>
      <c r="SUQ81" s="68"/>
      <c r="SUR81" s="68"/>
      <c r="SUS81" s="68"/>
      <c r="SUT81" s="68"/>
      <c r="SUU81" s="68"/>
      <c r="SUV81" s="68"/>
      <c r="SUW81" s="68"/>
      <c r="SUX81" s="68"/>
      <c r="SUY81" s="68"/>
      <c r="SUZ81" s="68"/>
      <c r="SVA81" s="68"/>
      <c r="SVB81" s="68"/>
      <c r="SVC81" s="68"/>
      <c r="SVD81" s="68"/>
      <c r="SVE81" s="68"/>
      <c r="SVF81" s="68"/>
      <c r="SVG81" s="68"/>
      <c r="SVH81" s="68"/>
      <c r="SVI81" s="68"/>
      <c r="SVJ81" s="68"/>
      <c r="SVK81" s="68"/>
      <c r="SVL81" s="68"/>
      <c r="SVM81" s="68"/>
      <c r="SVN81" s="68"/>
      <c r="SVO81" s="68"/>
      <c r="SVP81" s="68"/>
      <c r="SVQ81" s="68"/>
      <c r="SVR81" s="68"/>
      <c r="SVS81" s="68"/>
      <c r="SVT81" s="68"/>
      <c r="SVU81" s="68"/>
      <c r="SVV81" s="68"/>
      <c r="SVW81" s="68"/>
      <c r="SVX81" s="68"/>
      <c r="SVY81" s="68"/>
      <c r="SVZ81" s="68"/>
      <c r="SWA81" s="68"/>
      <c r="SWB81" s="68"/>
      <c r="SWC81" s="68"/>
      <c r="SWD81" s="68"/>
      <c r="SWE81" s="68"/>
      <c r="SWF81" s="68"/>
      <c r="SWG81" s="68"/>
      <c r="SWH81" s="68"/>
      <c r="SWI81" s="68"/>
      <c r="SWJ81" s="68"/>
      <c r="SWK81" s="68"/>
      <c r="SWL81" s="68"/>
      <c r="SWM81" s="68"/>
      <c r="SWN81" s="68"/>
      <c r="SWO81" s="68"/>
      <c r="SWP81" s="68"/>
      <c r="SWQ81" s="68"/>
      <c r="SWR81" s="68"/>
      <c r="SWS81" s="68"/>
      <c r="SWT81" s="68"/>
      <c r="SWU81" s="68"/>
      <c r="SWV81" s="68"/>
      <c r="SWW81" s="68"/>
      <c r="SWX81" s="68"/>
      <c r="SWY81" s="68"/>
      <c r="SWZ81" s="68"/>
      <c r="SXA81" s="68"/>
      <c r="SXB81" s="68"/>
      <c r="SXC81" s="68"/>
      <c r="SXD81" s="68"/>
      <c r="SXE81" s="68"/>
      <c r="SXF81" s="68"/>
      <c r="SXG81" s="68"/>
      <c r="SXH81" s="68"/>
      <c r="SXI81" s="68"/>
      <c r="SXJ81" s="68"/>
      <c r="SXK81" s="68"/>
      <c r="SXL81" s="68"/>
      <c r="SXM81" s="68"/>
      <c r="SXN81" s="68"/>
      <c r="SXO81" s="68"/>
      <c r="SXP81" s="68"/>
      <c r="SXQ81" s="68"/>
      <c r="SXR81" s="68"/>
      <c r="SXS81" s="68"/>
      <c r="SXT81" s="68"/>
      <c r="SXU81" s="68"/>
      <c r="SXV81" s="68"/>
      <c r="SXW81" s="68"/>
      <c r="SXX81" s="68"/>
      <c r="SXY81" s="68"/>
      <c r="SXZ81" s="68"/>
      <c r="SYA81" s="68"/>
      <c r="SYB81" s="68"/>
      <c r="SYC81" s="68"/>
      <c r="SYD81" s="68"/>
      <c r="SYE81" s="68"/>
      <c r="SYF81" s="68"/>
      <c r="SYG81" s="68"/>
      <c r="SYH81" s="68"/>
      <c r="SYI81" s="68"/>
      <c r="SYJ81" s="68"/>
      <c r="SYK81" s="68"/>
      <c r="SYL81" s="68"/>
      <c r="SYM81" s="68"/>
      <c r="SYN81" s="68"/>
      <c r="SYO81" s="68"/>
      <c r="SYP81" s="68"/>
      <c r="SYQ81" s="68"/>
      <c r="SYR81" s="68"/>
      <c r="SYS81" s="68"/>
      <c r="SYT81" s="68"/>
      <c r="SYU81" s="68"/>
      <c r="SYV81" s="68"/>
      <c r="SYW81" s="68"/>
      <c r="SYX81" s="68"/>
      <c r="SYY81" s="68"/>
      <c r="SYZ81" s="68"/>
      <c r="SZA81" s="68"/>
      <c r="SZB81" s="68"/>
      <c r="SZC81" s="68"/>
      <c r="SZD81" s="68"/>
      <c r="SZE81" s="68"/>
      <c r="SZF81" s="68"/>
      <c r="SZG81" s="68"/>
      <c r="SZH81" s="68"/>
      <c r="SZI81" s="68"/>
      <c r="SZJ81" s="68"/>
      <c r="SZK81" s="68"/>
      <c r="SZL81" s="68"/>
      <c r="SZM81" s="68"/>
      <c r="SZN81" s="68"/>
      <c r="SZO81" s="68"/>
      <c r="SZP81" s="68"/>
      <c r="SZQ81" s="68"/>
      <c r="SZR81" s="68"/>
      <c r="SZS81" s="68"/>
      <c r="SZT81" s="68"/>
      <c r="SZU81" s="68"/>
      <c r="SZV81" s="68"/>
      <c r="SZW81" s="68"/>
      <c r="SZX81" s="68"/>
      <c r="SZY81" s="68"/>
      <c r="SZZ81" s="68"/>
      <c r="TAA81" s="68"/>
      <c r="TAB81" s="68"/>
      <c r="TAC81" s="68"/>
      <c r="TAD81" s="68"/>
      <c r="TAE81" s="68"/>
      <c r="TAF81" s="68"/>
      <c r="TAG81" s="68"/>
      <c r="TAH81" s="68"/>
      <c r="TAI81" s="68"/>
      <c r="TAJ81" s="68"/>
      <c r="TAK81" s="68"/>
      <c r="TAL81" s="68"/>
      <c r="TAM81" s="68"/>
      <c r="TAN81" s="68"/>
      <c r="TAO81" s="68"/>
      <c r="TAP81" s="68"/>
      <c r="TAQ81" s="68"/>
      <c r="TAR81" s="68"/>
      <c r="TAS81" s="68"/>
      <c r="TAT81" s="68"/>
      <c r="TAU81" s="68"/>
      <c r="TAV81" s="68"/>
      <c r="TAW81" s="68"/>
      <c r="TAX81" s="68"/>
      <c r="TAY81" s="68"/>
      <c r="TAZ81" s="68"/>
      <c r="TBA81" s="68"/>
      <c r="TBB81" s="68"/>
      <c r="TBC81" s="68"/>
      <c r="TBD81" s="68"/>
      <c r="TBE81" s="68"/>
      <c r="TBF81" s="68"/>
      <c r="TBG81" s="68"/>
      <c r="TBH81" s="68"/>
      <c r="TBI81" s="68"/>
      <c r="TBJ81" s="68"/>
      <c r="TBK81" s="68"/>
      <c r="TBL81" s="68"/>
      <c r="TBM81" s="68"/>
      <c r="TBN81" s="68"/>
      <c r="TBO81" s="68"/>
      <c r="TBP81" s="68"/>
      <c r="TBQ81" s="68"/>
      <c r="TBR81" s="68"/>
      <c r="TBS81" s="68"/>
      <c r="TBT81" s="68"/>
      <c r="TBU81" s="68"/>
      <c r="TBV81" s="68"/>
      <c r="TBW81" s="68"/>
      <c r="TBX81" s="68"/>
      <c r="TBY81" s="68"/>
      <c r="TBZ81" s="68"/>
      <c r="TCA81" s="68"/>
      <c r="TCB81" s="68"/>
      <c r="TCC81" s="68"/>
      <c r="TCD81" s="68"/>
      <c r="TCE81" s="68"/>
      <c r="TCF81" s="68"/>
      <c r="TCG81" s="68"/>
      <c r="TCH81" s="68"/>
      <c r="TCI81" s="68"/>
      <c r="TCJ81" s="68"/>
      <c r="TCK81" s="68"/>
      <c r="TCL81" s="68"/>
      <c r="TCM81" s="68"/>
      <c r="TCN81" s="68"/>
      <c r="TCO81" s="68"/>
      <c r="TCP81" s="68"/>
      <c r="TCQ81" s="68"/>
      <c r="TCR81" s="68"/>
      <c r="TCS81" s="68"/>
      <c r="TCT81" s="68"/>
      <c r="TCU81" s="68"/>
      <c r="TCV81" s="68"/>
      <c r="TCW81" s="68"/>
      <c r="TCX81" s="68"/>
      <c r="TCY81" s="68"/>
      <c r="TCZ81" s="68"/>
      <c r="TDA81" s="68"/>
      <c r="TDB81" s="68"/>
      <c r="TDC81" s="68"/>
      <c r="TDD81" s="68"/>
      <c r="TDE81" s="68"/>
      <c r="TDF81" s="68"/>
      <c r="TDG81" s="68"/>
      <c r="TDH81" s="68"/>
      <c r="TDI81" s="68"/>
      <c r="TDJ81" s="68"/>
      <c r="TDK81" s="68"/>
      <c r="TDL81" s="68"/>
      <c r="TDM81" s="68"/>
      <c r="TDN81" s="68"/>
      <c r="TDO81" s="68"/>
      <c r="TDP81" s="68"/>
      <c r="TDQ81" s="68"/>
      <c r="TDR81" s="68"/>
      <c r="TDS81" s="68"/>
      <c r="TDT81" s="68"/>
      <c r="TDU81" s="68"/>
      <c r="TDV81" s="68"/>
      <c r="TDW81" s="68"/>
      <c r="TDX81" s="68"/>
      <c r="TDY81" s="68"/>
      <c r="TDZ81" s="68"/>
      <c r="TEA81" s="68"/>
      <c r="TEB81" s="68"/>
      <c r="TEC81" s="68"/>
      <c r="TED81" s="68"/>
      <c r="TEE81" s="68"/>
      <c r="TEF81" s="68"/>
      <c r="TEG81" s="68"/>
      <c r="TEH81" s="68"/>
      <c r="TEI81" s="68"/>
      <c r="TEJ81" s="68"/>
      <c r="TEK81" s="68"/>
      <c r="TEL81" s="68"/>
      <c r="TEM81" s="68"/>
      <c r="TEN81" s="68"/>
      <c r="TEO81" s="68"/>
      <c r="TEP81" s="68"/>
      <c r="TEQ81" s="68"/>
      <c r="TER81" s="68"/>
      <c r="TES81" s="68"/>
      <c r="TET81" s="68"/>
      <c r="TEU81" s="68"/>
      <c r="TEV81" s="68"/>
      <c r="TEW81" s="68"/>
      <c r="TEX81" s="68"/>
      <c r="TEY81" s="68"/>
      <c r="TEZ81" s="68"/>
      <c r="TFA81" s="68"/>
      <c r="TFB81" s="68"/>
      <c r="TFC81" s="68"/>
      <c r="TFD81" s="68"/>
      <c r="TFE81" s="68"/>
      <c r="TFF81" s="68"/>
      <c r="TFG81" s="68"/>
      <c r="TFH81" s="68"/>
      <c r="TFI81" s="68"/>
      <c r="TFJ81" s="68"/>
      <c r="TFK81" s="68"/>
      <c r="TFL81" s="68"/>
      <c r="TFM81" s="68"/>
      <c r="TFN81" s="68"/>
      <c r="TFO81" s="68"/>
      <c r="TFP81" s="68"/>
      <c r="TFQ81" s="68"/>
      <c r="TFR81" s="68"/>
      <c r="TFS81" s="68"/>
      <c r="TFT81" s="68"/>
      <c r="TFU81" s="68"/>
      <c r="TFV81" s="68"/>
      <c r="TFW81" s="68"/>
      <c r="TFX81" s="68"/>
      <c r="TFY81" s="68"/>
      <c r="TFZ81" s="68"/>
      <c r="TGA81" s="68"/>
      <c r="TGB81" s="68"/>
      <c r="TGC81" s="68"/>
      <c r="TGD81" s="68"/>
      <c r="TGE81" s="68"/>
      <c r="TGF81" s="68"/>
      <c r="TGG81" s="68"/>
      <c r="TGH81" s="68"/>
      <c r="TGI81" s="68"/>
      <c r="TGJ81" s="68"/>
      <c r="TGK81" s="68"/>
      <c r="TGL81" s="68"/>
      <c r="TGM81" s="68"/>
      <c r="TGN81" s="68"/>
      <c r="TGO81" s="68"/>
      <c r="TGP81" s="68"/>
      <c r="TGQ81" s="68"/>
      <c r="TGR81" s="68"/>
      <c r="TGS81" s="68"/>
      <c r="TGT81" s="68"/>
      <c r="TGU81" s="68"/>
      <c r="TGV81" s="68"/>
      <c r="TGW81" s="68"/>
      <c r="TGX81" s="68"/>
      <c r="TGY81" s="68"/>
      <c r="TGZ81" s="68"/>
      <c r="THA81" s="68"/>
      <c r="THB81" s="68"/>
      <c r="THC81" s="68"/>
      <c r="THD81" s="68"/>
      <c r="THE81" s="68"/>
      <c r="THF81" s="68"/>
      <c r="THG81" s="68"/>
      <c r="THH81" s="68"/>
      <c r="THI81" s="68"/>
      <c r="THJ81" s="68"/>
      <c r="THK81" s="68"/>
      <c r="THL81" s="68"/>
      <c r="THM81" s="68"/>
      <c r="THN81" s="68"/>
      <c r="THO81" s="68"/>
      <c r="THP81" s="68"/>
      <c r="THQ81" s="68"/>
      <c r="THR81" s="68"/>
      <c r="THS81" s="68"/>
      <c r="THT81" s="68"/>
      <c r="THU81" s="68"/>
      <c r="THV81" s="68"/>
      <c r="THW81" s="68"/>
      <c r="THX81" s="68"/>
      <c r="THY81" s="68"/>
      <c r="THZ81" s="68"/>
      <c r="TIA81" s="68"/>
      <c r="TIB81" s="68"/>
      <c r="TIC81" s="68"/>
      <c r="TID81" s="68"/>
      <c r="TIE81" s="68"/>
      <c r="TIF81" s="68"/>
      <c r="TIG81" s="68"/>
      <c r="TIH81" s="68"/>
      <c r="TII81" s="68"/>
      <c r="TIJ81" s="68"/>
      <c r="TIK81" s="68"/>
      <c r="TIL81" s="68"/>
      <c r="TIM81" s="68"/>
      <c r="TIN81" s="68"/>
      <c r="TIO81" s="68"/>
      <c r="TIP81" s="68"/>
      <c r="TIQ81" s="68"/>
      <c r="TIR81" s="68"/>
      <c r="TIS81" s="68"/>
      <c r="TIT81" s="68"/>
      <c r="TIU81" s="68"/>
      <c r="TIV81" s="68"/>
      <c r="TIW81" s="68"/>
      <c r="TIX81" s="68"/>
      <c r="TIY81" s="68"/>
      <c r="TIZ81" s="68"/>
      <c r="TJA81" s="68"/>
      <c r="TJB81" s="68"/>
      <c r="TJC81" s="68"/>
      <c r="TJD81" s="68"/>
      <c r="TJE81" s="68"/>
      <c r="TJF81" s="68"/>
      <c r="TJG81" s="68"/>
      <c r="TJH81" s="68"/>
      <c r="TJI81" s="68"/>
      <c r="TJJ81" s="68"/>
      <c r="TJK81" s="68"/>
      <c r="TJL81" s="68"/>
      <c r="TJM81" s="68"/>
      <c r="TJN81" s="68"/>
      <c r="TJO81" s="68"/>
      <c r="TJP81" s="68"/>
      <c r="TJQ81" s="68"/>
      <c r="TJR81" s="68"/>
      <c r="TJS81" s="68"/>
      <c r="TJT81" s="68"/>
      <c r="TJU81" s="68"/>
      <c r="TJV81" s="68"/>
      <c r="TJW81" s="68"/>
      <c r="TJX81" s="68"/>
      <c r="TJY81" s="68"/>
      <c r="TJZ81" s="68"/>
      <c r="TKA81" s="68"/>
      <c r="TKB81" s="68"/>
      <c r="TKC81" s="68"/>
      <c r="TKD81" s="68"/>
      <c r="TKE81" s="68"/>
      <c r="TKF81" s="68"/>
      <c r="TKG81" s="68"/>
      <c r="TKH81" s="68"/>
      <c r="TKI81" s="68"/>
      <c r="TKJ81" s="68"/>
      <c r="TKK81" s="68"/>
      <c r="TKL81" s="68"/>
      <c r="TKM81" s="68"/>
      <c r="TKN81" s="68"/>
      <c r="TKO81" s="68"/>
      <c r="TKP81" s="68"/>
      <c r="TKQ81" s="68"/>
      <c r="TKR81" s="68"/>
      <c r="TKS81" s="68"/>
      <c r="TKT81" s="68"/>
      <c r="TKU81" s="68"/>
      <c r="TKV81" s="68"/>
      <c r="TKW81" s="68"/>
      <c r="TKX81" s="68"/>
      <c r="TKY81" s="68"/>
      <c r="TKZ81" s="68"/>
      <c r="TLA81" s="68"/>
      <c r="TLB81" s="68"/>
      <c r="TLC81" s="68"/>
      <c r="TLD81" s="68"/>
      <c r="TLE81" s="68"/>
      <c r="TLF81" s="68"/>
      <c r="TLG81" s="68"/>
      <c r="TLH81" s="68"/>
      <c r="TLI81" s="68"/>
      <c r="TLJ81" s="68"/>
      <c r="TLK81" s="68"/>
      <c r="TLL81" s="68"/>
      <c r="TLM81" s="68"/>
      <c r="TLN81" s="68"/>
      <c r="TLO81" s="68"/>
      <c r="TLP81" s="68"/>
      <c r="TLQ81" s="68"/>
      <c r="TLR81" s="68"/>
      <c r="TLS81" s="68"/>
      <c r="TLT81" s="68"/>
      <c r="TLU81" s="68"/>
      <c r="TLV81" s="68"/>
      <c r="TLW81" s="68"/>
      <c r="TLX81" s="68"/>
      <c r="TLY81" s="68"/>
      <c r="TLZ81" s="68"/>
      <c r="TMA81" s="68"/>
      <c r="TMB81" s="68"/>
      <c r="TMC81" s="68"/>
      <c r="TMD81" s="68"/>
      <c r="TME81" s="68"/>
      <c r="TMF81" s="68"/>
      <c r="TMG81" s="68"/>
      <c r="TMH81" s="68"/>
      <c r="TMI81" s="68"/>
      <c r="TMJ81" s="68"/>
      <c r="TMK81" s="68"/>
      <c r="TML81" s="68"/>
      <c r="TMM81" s="68"/>
      <c r="TMN81" s="68"/>
      <c r="TMO81" s="68"/>
      <c r="TMP81" s="68"/>
      <c r="TMQ81" s="68"/>
      <c r="TMR81" s="68"/>
      <c r="TMS81" s="68"/>
      <c r="TMT81" s="68"/>
      <c r="TMU81" s="68"/>
      <c r="TMV81" s="68"/>
      <c r="TMW81" s="68"/>
      <c r="TMX81" s="68"/>
      <c r="TMY81" s="68"/>
      <c r="TMZ81" s="68"/>
      <c r="TNA81" s="68"/>
      <c r="TNB81" s="68"/>
      <c r="TNC81" s="68"/>
      <c r="TND81" s="68"/>
      <c r="TNE81" s="68"/>
      <c r="TNF81" s="68"/>
      <c r="TNG81" s="68"/>
      <c r="TNH81" s="68"/>
      <c r="TNI81" s="68"/>
      <c r="TNJ81" s="68"/>
      <c r="TNK81" s="68"/>
      <c r="TNL81" s="68"/>
      <c r="TNM81" s="68"/>
      <c r="TNN81" s="68"/>
      <c r="TNO81" s="68"/>
      <c r="TNP81" s="68"/>
      <c r="TNQ81" s="68"/>
      <c r="TNR81" s="68"/>
      <c r="TNS81" s="68"/>
      <c r="TNT81" s="68"/>
      <c r="TNU81" s="68"/>
      <c r="TNV81" s="68"/>
      <c r="TNW81" s="68"/>
      <c r="TNX81" s="68"/>
      <c r="TNY81" s="68"/>
      <c r="TNZ81" s="68"/>
      <c r="TOA81" s="68"/>
      <c r="TOB81" s="68"/>
      <c r="TOC81" s="68"/>
      <c r="TOD81" s="68"/>
      <c r="TOE81" s="68"/>
      <c r="TOF81" s="68"/>
      <c r="TOG81" s="68"/>
      <c r="TOH81" s="68"/>
      <c r="TOI81" s="68"/>
      <c r="TOJ81" s="68"/>
      <c r="TOK81" s="68"/>
      <c r="TOL81" s="68"/>
      <c r="TOM81" s="68"/>
      <c r="TON81" s="68"/>
      <c r="TOO81" s="68"/>
      <c r="TOP81" s="68"/>
      <c r="TOQ81" s="68"/>
      <c r="TOR81" s="68"/>
      <c r="TOS81" s="68"/>
      <c r="TOT81" s="68"/>
      <c r="TOU81" s="68"/>
      <c r="TOV81" s="68"/>
      <c r="TOW81" s="68"/>
      <c r="TOX81" s="68"/>
      <c r="TOY81" s="68"/>
      <c r="TOZ81" s="68"/>
      <c r="TPA81" s="68"/>
      <c r="TPB81" s="68"/>
      <c r="TPC81" s="68"/>
      <c r="TPD81" s="68"/>
      <c r="TPE81" s="68"/>
      <c r="TPF81" s="68"/>
      <c r="TPG81" s="68"/>
      <c r="TPH81" s="68"/>
      <c r="TPI81" s="68"/>
      <c r="TPJ81" s="68"/>
      <c r="TPK81" s="68"/>
      <c r="TPL81" s="68"/>
      <c r="TPM81" s="68"/>
      <c r="TPN81" s="68"/>
      <c r="TPO81" s="68"/>
      <c r="TPP81" s="68"/>
      <c r="TPQ81" s="68"/>
      <c r="TPR81" s="68"/>
      <c r="TPS81" s="68"/>
      <c r="TPT81" s="68"/>
      <c r="TPU81" s="68"/>
      <c r="TPV81" s="68"/>
      <c r="TPW81" s="68"/>
      <c r="TPX81" s="68"/>
      <c r="TPY81" s="68"/>
      <c r="TPZ81" s="68"/>
      <c r="TQA81" s="68"/>
      <c r="TQB81" s="68"/>
      <c r="TQC81" s="68"/>
      <c r="TQD81" s="68"/>
      <c r="TQE81" s="68"/>
      <c r="TQF81" s="68"/>
      <c r="TQG81" s="68"/>
      <c r="TQH81" s="68"/>
      <c r="TQI81" s="68"/>
      <c r="TQJ81" s="68"/>
      <c r="TQK81" s="68"/>
      <c r="TQL81" s="68"/>
      <c r="TQM81" s="68"/>
      <c r="TQN81" s="68"/>
      <c r="TQO81" s="68"/>
      <c r="TQP81" s="68"/>
      <c r="TQQ81" s="68"/>
      <c r="TQR81" s="68"/>
      <c r="TQS81" s="68"/>
      <c r="TQT81" s="68"/>
      <c r="TQU81" s="68"/>
      <c r="TQV81" s="68"/>
      <c r="TQW81" s="68"/>
      <c r="TQX81" s="68"/>
      <c r="TQY81" s="68"/>
      <c r="TQZ81" s="68"/>
      <c r="TRA81" s="68"/>
      <c r="TRB81" s="68"/>
      <c r="TRC81" s="68"/>
      <c r="TRD81" s="68"/>
      <c r="TRE81" s="68"/>
      <c r="TRF81" s="68"/>
      <c r="TRG81" s="68"/>
      <c r="TRH81" s="68"/>
      <c r="TRI81" s="68"/>
      <c r="TRJ81" s="68"/>
      <c r="TRK81" s="68"/>
      <c r="TRL81" s="68"/>
      <c r="TRM81" s="68"/>
      <c r="TRN81" s="68"/>
      <c r="TRO81" s="68"/>
      <c r="TRP81" s="68"/>
      <c r="TRQ81" s="68"/>
      <c r="TRR81" s="68"/>
      <c r="TRS81" s="68"/>
      <c r="TRT81" s="68"/>
      <c r="TRU81" s="68"/>
      <c r="TRV81" s="68"/>
      <c r="TRW81" s="68"/>
      <c r="TRX81" s="68"/>
      <c r="TRY81" s="68"/>
      <c r="TRZ81" s="68"/>
      <c r="TSA81" s="68"/>
      <c r="TSB81" s="68"/>
      <c r="TSC81" s="68"/>
      <c r="TSD81" s="68"/>
      <c r="TSE81" s="68"/>
      <c r="TSF81" s="68"/>
      <c r="TSG81" s="68"/>
      <c r="TSH81" s="68"/>
      <c r="TSI81" s="68"/>
      <c r="TSJ81" s="68"/>
      <c r="TSK81" s="68"/>
      <c r="TSL81" s="68"/>
      <c r="TSM81" s="68"/>
      <c r="TSN81" s="68"/>
      <c r="TSO81" s="68"/>
      <c r="TSP81" s="68"/>
      <c r="TSQ81" s="68"/>
      <c r="TSR81" s="68"/>
      <c r="TSS81" s="68"/>
      <c r="TST81" s="68"/>
      <c r="TSU81" s="68"/>
      <c r="TSV81" s="68"/>
      <c r="TSW81" s="68"/>
      <c r="TSX81" s="68"/>
      <c r="TSY81" s="68"/>
      <c r="TSZ81" s="68"/>
      <c r="TTA81" s="68"/>
      <c r="TTB81" s="68"/>
      <c r="TTC81" s="68"/>
      <c r="TTD81" s="68"/>
      <c r="TTE81" s="68"/>
      <c r="TTF81" s="68"/>
      <c r="TTG81" s="68"/>
      <c r="TTH81" s="68"/>
      <c r="TTI81" s="68"/>
      <c r="TTJ81" s="68"/>
      <c r="TTK81" s="68"/>
      <c r="TTL81" s="68"/>
      <c r="TTM81" s="68"/>
      <c r="TTN81" s="68"/>
      <c r="TTO81" s="68"/>
      <c r="TTP81" s="68"/>
      <c r="TTQ81" s="68"/>
      <c r="TTR81" s="68"/>
      <c r="TTS81" s="68"/>
      <c r="TTT81" s="68"/>
      <c r="TTU81" s="68"/>
      <c r="TTV81" s="68"/>
      <c r="TTW81" s="68"/>
      <c r="TTX81" s="68"/>
      <c r="TTY81" s="68"/>
      <c r="TTZ81" s="68"/>
      <c r="TUA81" s="68"/>
      <c r="TUB81" s="68"/>
      <c r="TUC81" s="68"/>
      <c r="TUD81" s="68"/>
      <c r="TUE81" s="68"/>
      <c r="TUF81" s="68"/>
      <c r="TUG81" s="68"/>
      <c r="TUH81" s="68"/>
      <c r="TUI81" s="68"/>
      <c r="TUJ81" s="68"/>
      <c r="TUK81" s="68"/>
      <c r="TUL81" s="68"/>
      <c r="TUM81" s="68"/>
      <c r="TUN81" s="68"/>
      <c r="TUO81" s="68"/>
      <c r="TUP81" s="68"/>
      <c r="TUQ81" s="68"/>
      <c r="TUR81" s="68"/>
      <c r="TUS81" s="68"/>
      <c r="TUT81" s="68"/>
      <c r="TUU81" s="68"/>
      <c r="TUV81" s="68"/>
      <c r="TUW81" s="68"/>
      <c r="TUX81" s="68"/>
      <c r="TUY81" s="68"/>
      <c r="TUZ81" s="68"/>
      <c r="TVA81" s="68"/>
      <c r="TVB81" s="68"/>
      <c r="TVC81" s="68"/>
      <c r="TVD81" s="68"/>
      <c r="TVE81" s="68"/>
      <c r="TVF81" s="68"/>
      <c r="TVG81" s="68"/>
      <c r="TVH81" s="68"/>
      <c r="TVI81" s="68"/>
      <c r="TVJ81" s="68"/>
      <c r="TVK81" s="68"/>
      <c r="TVL81" s="68"/>
      <c r="TVM81" s="68"/>
      <c r="TVN81" s="68"/>
      <c r="TVO81" s="68"/>
      <c r="TVP81" s="68"/>
      <c r="TVQ81" s="68"/>
      <c r="TVR81" s="68"/>
      <c r="TVS81" s="68"/>
      <c r="TVT81" s="68"/>
      <c r="TVU81" s="68"/>
      <c r="TVV81" s="68"/>
      <c r="TVW81" s="68"/>
      <c r="TVX81" s="68"/>
      <c r="TVY81" s="68"/>
      <c r="TVZ81" s="68"/>
      <c r="TWA81" s="68"/>
      <c r="TWB81" s="68"/>
      <c r="TWC81" s="68"/>
      <c r="TWD81" s="68"/>
      <c r="TWE81" s="68"/>
      <c r="TWF81" s="68"/>
      <c r="TWG81" s="68"/>
      <c r="TWH81" s="68"/>
      <c r="TWI81" s="68"/>
      <c r="TWJ81" s="68"/>
      <c r="TWK81" s="68"/>
      <c r="TWL81" s="68"/>
      <c r="TWM81" s="68"/>
      <c r="TWN81" s="68"/>
      <c r="TWO81" s="68"/>
      <c r="TWP81" s="68"/>
      <c r="TWQ81" s="68"/>
      <c r="TWR81" s="68"/>
      <c r="TWS81" s="68"/>
      <c r="TWT81" s="68"/>
      <c r="TWU81" s="68"/>
      <c r="TWV81" s="68"/>
      <c r="TWW81" s="68"/>
      <c r="TWX81" s="68"/>
      <c r="TWY81" s="68"/>
      <c r="TWZ81" s="68"/>
      <c r="TXA81" s="68"/>
      <c r="TXB81" s="68"/>
      <c r="TXC81" s="68"/>
      <c r="TXD81" s="68"/>
      <c r="TXE81" s="68"/>
      <c r="TXF81" s="68"/>
      <c r="TXG81" s="68"/>
      <c r="TXH81" s="68"/>
      <c r="TXI81" s="68"/>
      <c r="TXJ81" s="68"/>
      <c r="TXK81" s="68"/>
      <c r="TXL81" s="68"/>
      <c r="TXM81" s="68"/>
      <c r="TXN81" s="68"/>
      <c r="TXO81" s="68"/>
      <c r="TXP81" s="68"/>
      <c r="TXQ81" s="68"/>
      <c r="TXR81" s="68"/>
      <c r="TXS81" s="68"/>
      <c r="TXT81" s="68"/>
      <c r="TXU81" s="68"/>
      <c r="TXV81" s="68"/>
      <c r="TXW81" s="68"/>
      <c r="TXX81" s="68"/>
      <c r="TXY81" s="68"/>
      <c r="TXZ81" s="68"/>
      <c r="TYA81" s="68"/>
      <c r="TYB81" s="68"/>
      <c r="TYC81" s="68"/>
      <c r="TYD81" s="68"/>
      <c r="TYE81" s="68"/>
      <c r="TYF81" s="68"/>
      <c r="TYG81" s="68"/>
      <c r="TYH81" s="68"/>
      <c r="TYI81" s="68"/>
      <c r="TYJ81" s="68"/>
      <c r="TYK81" s="68"/>
      <c r="TYL81" s="68"/>
      <c r="TYM81" s="68"/>
      <c r="TYN81" s="68"/>
      <c r="TYO81" s="68"/>
      <c r="TYP81" s="68"/>
      <c r="TYQ81" s="68"/>
      <c r="TYR81" s="68"/>
      <c r="TYS81" s="68"/>
      <c r="TYT81" s="68"/>
      <c r="TYU81" s="68"/>
      <c r="TYV81" s="68"/>
      <c r="TYW81" s="68"/>
      <c r="TYX81" s="68"/>
      <c r="TYY81" s="68"/>
      <c r="TYZ81" s="68"/>
      <c r="TZA81" s="68"/>
      <c r="TZB81" s="68"/>
      <c r="TZC81" s="68"/>
      <c r="TZD81" s="68"/>
      <c r="TZE81" s="68"/>
      <c r="TZF81" s="68"/>
      <c r="TZG81" s="68"/>
      <c r="TZH81" s="68"/>
      <c r="TZI81" s="68"/>
      <c r="TZJ81" s="68"/>
      <c r="TZK81" s="68"/>
      <c r="TZL81" s="68"/>
      <c r="TZM81" s="68"/>
      <c r="TZN81" s="68"/>
      <c r="TZO81" s="68"/>
      <c r="TZP81" s="68"/>
      <c r="TZQ81" s="68"/>
      <c r="TZR81" s="68"/>
      <c r="TZS81" s="68"/>
      <c r="TZT81" s="68"/>
      <c r="TZU81" s="68"/>
      <c r="TZV81" s="68"/>
      <c r="TZW81" s="68"/>
      <c r="TZX81" s="68"/>
      <c r="TZY81" s="68"/>
      <c r="TZZ81" s="68"/>
      <c r="UAA81" s="68"/>
      <c r="UAB81" s="68"/>
      <c r="UAC81" s="68"/>
      <c r="UAD81" s="68"/>
      <c r="UAE81" s="68"/>
      <c r="UAF81" s="68"/>
      <c r="UAG81" s="68"/>
      <c r="UAH81" s="68"/>
      <c r="UAI81" s="68"/>
      <c r="UAJ81" s="68"/>
      <c r="UAK81" s="68"/>
      <c r="UAL81" s="68"/>
      <c r="UAM81" s="68"/>
      <c r="UAN81" s="68"/>
      <c r="UAO81" s="68"/>
      <c r="UAP81" s="68"/>
      <c r="UAQ81" s="68"/>
      <c r="UAR81" s="68"/>
      <c r="UAS81" s="68"/>
      <c r="UAT81" s="68"/>
      <c r="UAU81" s="68"/>
      <c r="UAV81" s="68"/>
      <c r="UAW81" s="68"/>
      <c r="UAX81" s="68"/>
      <c r="UAY81" s="68"/>
      <c r="UAZ81" s="68"/>
      <c r="UBA81" s="68"/>
      <c r="UBB81" s="68"/>
      <c r="UBC81" s="68"/>
      <c r="UBD81" s="68"/>
      <c r="UBE81" s="68"/>
      <c r="UBF81" s="68"/>
      <c r="UBG81" s="68"/>
      <c r="UBH81" s="68"/>
      <c r="UBI81" s="68"/>
      <c r="UBJ81" s="68"/>
      <c r="UBK81" s="68"/>
      <c r="UBL81" s="68"/>
      <c r="UBM81" s="68"/>
      <c r="UBN81" s="68"/>
      <c r="UBO81" s="68"/>
      <c r="UBP81" s="68"/>
      <c r="UBQ81" s="68"/>
      <c r="UBR81" s="68"/>
      <c r="UBS81" s="68"/>
      <c r="UBT81" s="68"/>
      <c r="UBU81" s="68"/>
      <c r="UBV81" s="68"/>
      <c r="UBW81" s="68"/>
      <c r="UBX81" s="68"/>
      <c r="UBY81" s="68"/>
      <c r="UBZ81" s="68"/>
      <c r="UCA81" s="68"/>
      <c r="UCB81" s="68"/>
      <c r="UCC81" s="68"/>
      <c r="UCD81" s="68"/>
      <c r="UCE81" s="68"/>
      <c r="UCF81" s="68"/>
      <c r="UCG81" s="68"/>
      <c r="UCH81" s="68"/>
      <c r="UCI81" s="68"/>
      <c r="UCJ81" s="68"/>
      <c r="UCK81" s="68"/>
      <c r="UCL81" s="68"/>
      <c r="UCM81" s="68"/>
      <c r="UCN81" s="68"/>
      <c r="UCO81" s="68"/>
      <c r="UCP81" s="68"/>
      <c r="UCQ81" s="68"/>
      <c r="UCR81" s="68"/>
      <c r="UCS81" s="68"/>
      <c r="UCT81" s="68"/>
      <c r="UCU81" s="68"/>
      <c r="UCV81" s="68"/>
      <c r="UCW81" s="68"/>
      <c r="UCX81" s="68"/>
      <c r="UCY81" s="68"/>
      <c r="UCZ81" s="68"/>
      <c r="UDA81" s="68"/>
      <c r="UDB81" s="68"/>
      <c r="UDC81" s="68"/>
      <c r="UDD81" s="68"/>
      <c r="UDE81" s="68"/>
      <c r="UDF81" s="68"/>
      <c r="UDG81" s="68"/>
      <c r="UDH81" s="68"/>
      <c r="UDI81" s="68"/>
      <c r="UDJ81" s="68"/>
      <c r="UDK81" s="68"/>
      <c r="UDL81" s="68"/>
      <c r="UDM81" s="68"/>
      <c r="UDN81" s="68"/>
      <c r="UDO81" s="68"/>
      <c r="UDP81" s="68"/>
      <c r="UDQ81" s="68"/>
      <c r="UDR81" s="68"/>
      <c r="UDS81" s="68"/>
      <c r="UDT81" s="68"/>
      <c r="UDU81" s="68"/>
      <c r="UDV81" s="68"/>
      <c r="UDW81" s="68"/>
      <c r="UDX81" s="68"/>
      <c r="UDY81" s="68"/>
      <c r="UDZ81" s="68"/>
      <c r="UEA81" s="68"/>
      <c r="UEB81" s="68"/>
      <c r="UEC81" s="68"/>
      <c r="UED81" s="68"/>
      <c r="UEE81" s="68"/>
      <c r="UEF81" s="68"/>
      <c r="UEG81" s="68"/>
      <c r="UEH81" s="68"/>
      <c r="UEI81" s="68"/>
      <c r="UEJ81" s="68"/>
      <c r="UEK81" s="68"/>
      <c r="UEL81" s="68"/>
      <c r="UEM81" s="68"/>
      <c r="UEN81" s="68"/>
      <c r="UEO81" s="68"/>
      <c r="UEP81" s="68"/>
      <c r="UEQ81" s="68"/>
      <c r="UER81" s="68"/>
      <c r="UES81" s="68"/>
      <c r="UET81" s="68"/>
      <c r="UEU81" s="68"/>
      <c r="UEV81" s="68"/>
      <c r="UEW81" s="68"/>
      <c r="UEX81" s="68"/>
      <c r="UEY81" s="68"/>
      <c r="UEZ81" s="68"/>
      <c r="UFA81" s="68"/>
      <c r="UFB81" s="68"/>
      <c r="UFC81" s="68"/>
      <c r="UFD81" s="68"/>
      <c r="UFE81" s="68"/>
      <c r="UFF81" s="68"/>
      <c r="UFG81" s="68"/>
      <c r="UFH81" s="68"/>
      <c r="UFI81" s="68"/>
      <c r="UFJ81" s="68"/>
      <c r="UFK81" s="68"/>
      <c r="UFL81" s="68"/>
      <c r="UFM81" s="68"/>
      <c r="UFN81" s="68"/>
      <c r="UFO81" s="68"/>
      <c r="UFP81" s="68"/>
      <c r="UFQ81" s="68"/>
      <c r="UFR81" s="68"/>
      <c r="UFS81" s="68"/>
      <c r="UFT81" s="68"/>
      <c r="UFU81" s="68"/>
      <c r="UFV81" s="68"/>
      <c r="UFW81" s="68"/>
      <c r="UFX81" s="68"/>
      <c r="UFY81" s="68"/>
      <c r="UFZ81" s="68"/>
      <c r="UGA81" s="68"/>
      <c r="UGB81" s="68"/>
      <c r="UGC81" s="68"/>
      <c r="UGD81" s="68"/>
      <c r="UGE81" s="68"/>
      <c r="UGF81" s="68"/>
      <c r="UGG81" s="68"/>
      <c r="UGH81" s="68"/>
      <c r="UGI81" s="68"/>
      <c r="UGJ81" s="68"/>
      <c r="UGK81" s="68"/>
      <c r="UGL81" s="68"/>
      <c r="UGM81" s="68"/>
      <c r="UGN81" s="68"/>
      <c r="UGO81" s="68"/>
      <c r="UGP81" s="68"/>
      <c r="UGQ81" s="68"/>
      <c r="UGR81" s="68"/>
      <c r="UGS81" s="68"/>
      <c r="UGT81" s="68"/>
      <c r="UGU81" s="68"/>
      <c r="UGV81" s="68"/>
      <c r="UGW81" s="68"/>
      <c r="UGX81" s="68"/>
      <c r="UGY81" s="68"/>
      <c r="UGZ81" s="68"/>
      <c r="UHA81" s="68"/>
      <c r="UHB81" s="68"/>
      <c r="UHC81" s="68"/>
      <c r="UHD81" s="68"/>
      <c r="UHE81" s="68"/>
      <c r="UHF81" s="68"/>
      <c r="UHG81" s="68"/>
      <c r="UHH81" s="68"/>
      <c r="UHI81" s="68"/>
      <c r="UHJ81" s="68"/>
      <c r="UHK81" s="68"/>
      <c r="UHL81" s="68"/>
      <c r="UHM81" s="68"/>
      <c r="UHN81" s="68"/>
      <c r="UHO81" s="68"/>
      <c r="UHP81" s="68"/>
      <c r="UHQ81" s="68"/>
      <c r="UHR81" s="68"/>
      <c r="UHS81" s="68"/>
      <c r="UHT81" s="68"/>
      <c r="UHU81" s="68"/>
      <c r="UHV81" s="68"/>
      <c r="UHW81" s="68"/>
      <c r="UHX81" s="68"/>
      <c r="UHY81" s="68"/>
      <c r="UHZ81" s="68"/>
      <c r="UIA81" s="68"/>
      <c r="UIB81" s="68"/>
      <c r="UIC81" s="68"/>
      <c r="UID81" s="68"/>
      <c r="UIE81" s="68"/>
      <c r="UIF81" s="68"/>
      <c r="UIG81" s="68"/>
      <c r="UIH81" s="68"/>
      <c r="UII81" s="68"/>
      <c r="UIJ81" s="68"/>
      <c r="UIK81" s="68"/>
      <c r="UIL81" s="68"/>
      <c r="UIM81" s="68"/>
      <c r="UIN81" s="68"/>
      <c r="UIO81" s="68"/>
      <c r="UIP81" s="68"/>
      <c r="UIQ81" s="68"/>
      <c r="UIR81" s="68"/>
      <c r="UIS81" s="68"/>
      <c r="UIT81" s="68"/>
      <c r="UIU81" s="68"/>
      <c r="UIV81" s="68"/>
      <c r="UIW81" s="68"/>
      <c r="UIX81" s="68"/>
      <c r="UIY81" s="68"/>
      <c r="UIZ81" s="68"/>
      <c r="UJA81" s="68"/>
      <c r="UJB81" s="68"/>
      <c r="UJC81" s="68"/>
      <c r="UJD81" s="68"/>
      <c r="UJE81" s="68"/>
      <c r="UJF81" s="68"/>
      <c r="UJG81" s="68"/>
      <c r="UJH81" s="68"/>
      <c r="UJI81" s="68"/>
      <c r="UJJ81" s="68"/>
      <c r="UJK81" s="68"/>
      <c r="UJL81" s="68"/>
      <c r="UJM81" s="68"/>
      <c r="UJN81" s="68"/>
      <c r="UJO81" s="68"/>
      <c r="UJP81" s="68"/>
      <c r="UJQ81" s="68"/>
      <c r="UJR81" s="68"/>
      <c r="UJS81" s="68"/>
      <c r="UJT81" s="68"/>
      <c r="UJU81" s="68"/>
      <c r="UJV81" s="68"/>
      <c r="UJW81" s="68"/>
      <c r="UJX81" s="68"/>
      <c r="UJY81" s="68"/>
      <c r="UJZ81" s="68"/>
      <c r="UKA81" s="68"/>
      <c r="UKB81" s="68"/>
      <c r="UKC81" s="68"/>
      <c r="UKD81" s="68"/>
      <c r="UKE81" s="68"/>
      <c r="UKF81" s="68"/>
      <c r="UKG81" s="68"/>
      <c r="UKH81" s="68"/>
      <c r="UKI81" s="68"/>
      <c r="UKJ81" s="68"/>
      <c r="UKK81" s="68"/>
      <c r="UKL81" s="68"/>
      <c r="UKM81" s="68"/>
      <c r="UKN81" s="68"/>
      <c r="UKO81" s="68"/>
      <c r="UKP81" s="68"/>
      <c r="UKQ81" s="68"/>
      <c r="UKR81" s="68"/>
      <c r="UKS81" s="68"/>
      <c r="UKT81" s="68"/>
      <c r="UKU81" s="68"/>
      <c r="UKV81" s="68"/>
      <c r="UKW81" s="68"/>
      <c r="UKX81" s="68"/>
      <c r="UKY81" s="68"/>
      <c r="UKZ81" s="68"/>
      <c r="ULA81" s="68"/>
      <c r="ULB81" s="68"/>
      <c r="ULC81" s="68"/>
      <c r="ULD81" s="68"/>
      <c r="ULE81" s="68"/>
      <c r="ULF81" s="68"/>
      <c r="ULG81" s="68"/>
      <c r="ULH81" s="68"/>
      <c r="ULI81" s="68"/>
      <c r="ULJ81" s="68"/>
      <c r="ULK81" s="68"/>
      <c r="ULL81" s="68"/>
      <c r="ULM81" s="68"/>
      <c r="ULN81" s="68"/>
      <c r="ULO81" s="68"/>
      <c r="ULP81" s="68"/>
      <c r="ULQ81" s="68"/>
      <c r="ULR81" s="68"/>
      <c r="ULS81" s="68"/>
      <c r="ULT81" s="68"/>
      <c r="ULU81" s="68"/>
      <c r="ULV81" s="68"/>
      <c r="ULW81" s="68"/>
      <c r="ULX81" s="68"/>
      <c r="ULY81" s="68"/>
      <c r="ULZ81" s="68"/>
      <c r="UMA81" s="68"/>
      <c r="UMB81" s="68"/>
      <c r="UMC81" s="68"/>
      <c r="UMD81" s="68"/>
      <c r="UME81" s="68"/>
      <c r="UMF81" s="68"/>
      <c r="UMG81" s="68"/>
      <c r="UMH81" s="68"/>
      <c r="UMI81" s="68"/>
      <c r="UMJ81" s="68"/>
      <c r="UMK81" s="68"/>
      <c r="UML81" s="68"/>
      <c r="UMM81" s="68"/>
      <c r="UMN81" s="68"/>
      <c r="UMO81" s="68"/>
      <c r="UMP81" s="68"/>
      <c r="UMQ81" s="68"/>
      <c r="UMR81" s="68"/>
      <c r="UMS81" s="68"/>
      <c r="UMT81" s="68"/>
      <c r="UMU81" s="68"/>
      <c r="UMV81" s="68"/>
      <c r="UMW81" s="68"/>
      <c r="UMX81" s="68"/>
      <c r="UMY81" s="68"/>
      <c r="UMZ81" s="68"/>
      <c r="UNA81" s="68"/>
      <c r="UNB81" s="68"/>
      <c r="UNC81" s="68"/>
      <c r="UND81" s="68"/>
      <c r="UNE81" s="68"/>
      <c r="UNF81" s="68"/>
      <c r="UNG81" s="68"/>
      <c r="UNH81" s="68"/>
      <c r="UNI81" s="68"/>
      <c r="UNJ81" s="68"/>
      <c r="UNK81" s="68"/>
      <c r="UNL81" s="68"/>
      <c r="UNM81" s="68"/>
      <c r="UNN81" s="68"/>
      <c r="UNO81" s="68"/>
      <c r="UNP81" s="68"/>
      <c r="UNQ81" s="68"/>
      <c r="UNR81" s="68"/>
      <c r="UNS81" s="68"/>
      <c r="UNT81" s="68"/>
      <c r="UNU81" s="68"/>
      <c r="UNV81" s="68"/>
      <c r="UNW81" s="68"/>
      <c r="UNX81" s="68"/>
      <c r="UNY81" s="68"/>
      <c r="UNZ81" s="68"/>
      <c r="UOA81" s="68"/>
      <c r="UOB81" s="68"/>
      <c r="UOC81" s="68"/>
      <c r="UOD81" s="68"/>
      <c r="UOE81" s="68"/>
      <c r="UOF81" s="68"/>
      <c r="UOG81" s="68"/>
      <c r="UOH81" s="68"/>
      <c r="UOI81" s="68"/>
      <c r="UOJ81" s="68"/>
      <c r="UOK81" s="68"/>
      <c r="UOL81" s="68"/>
      <c r="UOM81" s="68"/>
      <c r="UON81" s="68"/>
      <c r="UOO81" s="68"/>
      <c r="UOP81" s="68"/>
      <c r="UOQ81" s="68"/>
      <c r="UOR81" s="68"/>
      <c r="UOS81" s="68"/>
      <c r="UOT81" s="68"/>
      <c r="UOU81" s="68"/>
      <c r="UOV81" s="68"/>
      <c r="UOW81" s="68"/>
      <c r="UOX81" s="68"/>
      <c r="UOY81" s="68"/>
      <c r="UOZ81" s="68"/>
      <c r="UPA81" s="68"/>
      <c r="UPB81" s="68"/>
      <c r="UPC81" s="68"/>
      <c r="UPD81" s="68"/>
      <c r="UPE81" s="68"/>
      <c r="UPF81" s="68"/>
      <c r="UPG81" s="68"/>
      <c r="UPH81" s="68"/>
      <c r="UPI81" s="68"/>
      <c r="UPJ81" s="68"/>
      <c r="UPK81" s="68"/>
      <c r="UPL81" s="68"/>
      <c r="UPM81" s="68"/>
      <c r="UPN81" s="68"/>
      <c r="UPO81" s="68"/>
      <c r="UPP81" s="68"/>
      <c r="UPQ81" s="68"/>
      <c r="UPR81" s="68"/>
      <c r="UPS81" s="68"/>
      <c r="UPT81" s="68"/>
      <c r="UPU81" s="68"/>
      <c r="UPV81" s="68"/>
      <c r="UPW81" s="68"/>
      <c r="UPX81" s="68"/>
      <c r="UPY81" s="68"/>
      <c r="UPZ81" s="68"/>
      <c r="UQA81" s="68"/>
      <c r="UQB81" s="68"/>
      <c r="UQC81" s="68"/>
      <c r="UQD81" s="68"/>
      <c r="UQE81" s="68"/>
      <c r="UQF81" s="68"/>
      <c r="UQG81" s="68"/>
      <c r="UQH81" s="68"/>
      <c r="UQI81" s="68"/>
      <c r="UQJ81" s="68"/>
      <c r="UQK81" s="68"/>
      <c r="UQL81" s="68"/>
      <c r="UQM81" s="68"/>
      <c r="UQN81" s="68"/>
      <c r="UQO81" s="68"/>
      <c r="UQP81" s="68"/>
      <c r="UQQ81" s="68"/>
      <c r="UQR81" s="68"/>
      <c r="UQS81" s="68"/>
      <c r="UQT81" s="68"/>
      <c r="UQU81" s="68"/>
      <c r="UQV81" s="68"/>
      <c r="UQW81" s="68"/>
      <c r="UQX81" s="68"/>
      <c r="UQY81" s="68"/>
      <c r="UQZ81" s="68"/>
      <c r="URA81" s="68"/>
      <c r="URB81" s="68"/>
      <c r="URC81" s="68"/>
      <c r="URD81" s="68"/>
      <c r="URE81" s="68"/>
      <c r="URF81" s="68"/>
      <c r="URG81" s="68"/>
      <c r="URH81" s="68"/>
      <c r="URI81" s="68"/>
      <c r="URJ81" s="68"/>
      <c r="URK81" s="68"/>
      <c r="URL81" s="68"/>
      <c r="URM81" s="68"/>
      <c r="URN81" s="68"/>
      <c r="URO81" s="68"/>
      <c r="URP81" s="68"/>
      <c r="URQ81" s="68"/>
      <c r="URR81" s="68"/>
      <c r="URS81" s="68"/>
      <c r="URT81" s="68"/>
      <c r="URU81" s="68"/>
      <c r="URV81" s="68"/>
      <c r="URW81" s="68"/>
      <c r="URX81" s="68"/>
      <c r="URY81" s="68"/>
      <c r="URZ81" s="68"/>
      <c r="USA81" s="68"/>
      <c r="USB81" s="68"/>
      <c r="USC81" s="68"/>
      <c r="USD81" s="68"/>
      <c r="USE81" s="68"/>
      <c r="USF81" s="68"/>
      <c r="USG81" s="68"/>
      <c r="USH81" s="68"/>
      <c r="USI81" s="68"/>
      <c r="USJ81" s="68"/>
      <c r="USK81" s="68"/>
      <c r="USL81" s="68"/>
      <c r="USM81" s="68"/>
      <c r="USN81" s="68"/>
      <c r="USO81" s="68"/>
      <c r="USP81" s="68"/>
      <c r="USQ81" s="68"/>
      <c r="USR81" s="68"/>
      <c r="USS81" s="68"/>
      <c r="UST81" s="68"/>
      <c r="USU81" s="68"/>
      <c r="USV81" s="68"/>
      <c r="USW81" s="68"/>
      <c r="USX81" s="68"/>
      <c r="USY81" s="68"/>
      <c r="USZ81" s="68"/>
      <c r="UTA81" s="68"/>
      <c r="UTB81" s="68"/>
      <c r="UTC81" s="68"/>
      <c r="UTD81" s="68"/>
      <c r="UTE81" s="68"/>
      <c r="UTF81" s="68"/>
      <c r="UTG81" s="68"/>
      <c r="UTH81" s="68"/>
      <c r="UTI81" s="68"/>
      <c r="UTJ81" s="68"/>
      <c r="UTK81" s="68"/>
      <c r="UTL81" s="68"/>
      <c r="UTM81" s="68"/>
      <c r="UTN81" s="68"/>
      <c r="UTO81" s="68"/>
      <c r="UTP81" s="68"/>
      <c r="UTQ81" s="68"/>
      <c r="UTR81" s="68"/>
      <c r="UTS81" s="68"/>
      <c r="UTT81" s="68"/>
      <c r="UTU81" s="68"/>
      <c r="UTV81" s="68"/>
      <c r="UTW81" s="68"/>
      <c r="UTX81" s="68"/>
      <c r="UTY81" s="68"/>
      <c r="UTZ81" s="68"/>
      <c r="UUA81" s="68"/>
      <c r="UUB81" s="68"/>
      <c r="UUC81" s="68"/>
      <c r="UUD81" s="68"/>
      <c r="UUE81" s="68"/>
      <c r="UUF81" s="68"/>
      <c r="UUG81" s="68"/>
      <c r="UUH81" s="68"/>
      <c r="UUI81" s="68"/>
      <c r="UUJ81" s="68"/>
      <c r="UUK81" s="68"/>
      <c r="UUL81" s="68"/>
      <c r="UUM81" s="68"/>
      <c r="UUN81" s="68"/>
      <c r="UUO81" s="68"/>
      <c r="UUP81" s="68"/>
      <c r="UUQ81" s="68"/>
      <c r="UUR81" s="68"/>
      <c r="UUS81" s="68"/>
      <c r="UUT81" s="68"/>
      <c r="UUU81" s="68"/>
      <c r="UUV81" s="68"/>
      <c r="UUW81" s="68"/>
      <c r="UUX81" s="68"/>
      <c r="UUY81" s="68"/>
      <c r="UUZ81" s="68"/>
      <c r="UVA81" s="68"/>
      <c r="UVB81" s="68"/>
      <c r="UVC81" s="68"/>
      <c r="UVD81" s="68"/>
      <c r="UVE81" s="68"/>
      <c r="UVF81" s="68"/>
      <c r="UVG81" s="68"/>
      <c r="UVH81" s="68"/>
      <c r="UVI81" s="68"/>
      <c r="UVJ81" s="68"/>
      <c r="UVK81" s="68"/>
      <c r="UVL81" s="68"/>
      <c r="UVM81" s="68"/>
      <c r="UVN81" s="68"/>
      <c r="UVO81" s="68"/>
      <c r="UVP81" s="68"/>
      <c r="UVQ81" s="68"/>
      <c r="UVR81" s="68"/>
      <c r="UVS81" s="68"/>
      <c r="UVT81" s="68"/>
      <c r="UVU81" s="68"/>
      <c r="UVV81" s="68"/>
      <c r="UVW81" s="68"/>
      <c r="UVX81" s="68"/>
      <c r="UVY81" s="68"/>
      <c r="UVZ81" s="68"/>
      <c r="UWA81" s="68"/>
      <c r="UWB81" s="68"/>
      <c r="UWC81" s="68"/>
      <c r="UWD81" s="68"/>
      <c r="UWE81" s="68"/>
      <c r="UWF81" s="68"/>
      <c r="UWG81" s="68"/>
      <c r="UWH81" s="68"/>
      <c r="UWI81" s="68"/>
      <c r="UWJ81" s="68"/>
      <c r="UWK81" s="68"/>
      <c r="UWL81" s="68"/>
      <c r="UWM81" s="68"/>
      <c r="UWN81" s="68"/>
      <c r="UWO81" s="68"/>
      <c r="UWP81" s="68"/>
      <c r="UWQ81" s="68"/>
      <c r="UWR81" s="68"/>
      <c r="UWS81" s="68"/>
      <c r="UWT81" s="68"/>
      <c r="UWU81" s="68"/>
      <c r="UWV81" s="68"/>
      <c r="UWW81" s="68"/>
      <c r="UWX81" s="68"/>
      <c r="UWY81" s="68"/>
      <c r="UWZ81" s="68"/>
      <c r="UXA81" s="68"/>
      <c r="UXB81" s="68"/>
      <c r="UXC81" s="68"/>
      <c r="UXD81" s="68"/>
      <c r="UXE81" s="68"/>
      <c r="UXF81" s="68"/>
      <c r="UXG81" s="68"/>
      <c r="UXH81" s="68"/>
      <c r="UXI81" s="68"/>
      <c r="UXJ81" s="68"/>
      <c r="UXK81" s="68"/>
      <c r="UXL81" s="68"/>
      <c r="UXM81" s="68"/>
      <c r="UXN81" s="68"/>
      <c r="UXO81" s="68"/>
      <c r="UXP81" s="68"/>
      <c r="UXQ81" s="68"/>
      <c r="UXR81" s="68"/>
      <c r="UXS81" s="68"/>
      <c r="UXT81" s="68"/>
      <c r="UXU81" s="68"/>
      <c r="UXV81" s="68"/>
      <c r="UXW81" s="68"/>
      <c r="UXX81" s="68"/>
      <c r="UXY81" s="68"/>
      <c r="UXZ81" s="68"/>
      <c r="UYA81" s="68"/>
      <c r="UYB81" s="68"/>
      <c r="UYC81" s="68"/>
      <c r="UYD81" s="68"/>
      <c r="UYE81" s="68"/>
      <c r="UYF81" s="68"/>
      <c r="UYG81" s="68"/>
      <c r="UYH81" s="68"/>
      <c r="UYI81" s="68"/>
      <c r="UYJ81" s="68"/>
      <c r="UYK81" s="68"/>
      <c r="UYL81" s="68"/>
      <c r="UYM81" s="68"/>
      <c r="UYN81" s="68"/>
      <c r="UYO81" s="68"/>
      <c r="UYP81" s="68"/>
      <c r="UYQ81" s="68"/>
      <c r="UYR81" s="68"/>
      <c r="UYS81" s="68"/>
      <c r="UYT81" s="68"/>
      <c r="UYU81" s="68"/>
      <c r="UYV81" s="68"/>
      <c r="UYW81" s="68"/>
      <c r="UYX81" s="68"/>
      <c r="UYY81" s="68"/>
      <c r="UYZ81" s="68"/>
      <c r="UZA81" s="68"/>
      <c r="UZB81" s="68"/>
      <c r="UZC81" s="68"/>
      <c r="UZD81" s="68"/>
      <c r="UZE81" s="68"/>
      <c r="UZF81" s="68"/>
      <c r="UZG81" s="68"/>
      <c r="UZH81" s="68"/>
      <c r="UZI81" s="68"/>
      <c r="UZJ81" s="68"/>
      <c r="UZK81" s="68"/>
      <c r="UZL81" s="68"/>
      <c r="UZM81" s="68"/>
      <c r="UZN81" s="68"/>
      <c r="UZO81" s="68"/>
      <c r="UZP81" s="68"/>
      <c r="UZQ81" s="68"/>
      <c r="UZR81" s="68"/>
      <c r="UZS81" s="68"/>
      <c r="UZT81" s="68"/>
      <c r="UZU81" s="68"/>
      <c r="UZV81" s="68"/>
      <c r="UZW81" s="68"/>
      <c r="UZX81" s="68"/>
      <c r="UZY81" s="68"/>
      <c r="UZZ81" s="68"/>
      <c r="VAA81" s="68"/>
      <c r="VAB81" s="68"/>
      <c r="VAC81" s="68"/>
      <c r="VAD81" s="68"/>
      <c r="VAE81" s="68"/>
      <c r="VAF81" s="68"/>
      <c r="VAG81" s="68"/>
      <c r="VAH81" s="68"/>
      <c r="VAI81" s="68"/>
      <c r="VAJ81" s="68"/>
      <c r="VAK81" s="68"/>
      <c r="VAL81" s="68"/>
      <c r="VAM81" s="68"/>
      <c r="VAN81" s="68"/>
      <c r="VAO81" s="68"/>
      <c r="VAP81" s="68"/>
      <c r="VAQ81" s="68"/>
      <c r="VAR81" s="68"/>
      <c r="VAS81" s="68"/>
      <c r="VAT81" s="68"/>
      <c r="VAU81" s="68"/>
      <c r="VAV81" s="68"/>
      <c r="VAW81" s="68"/>
      <c r="VAX81" s="68"/>
      <c r="VAY81" s="68"/>
      <c r="VAZ81" s="68"/>
      <c r="VBA81" s="68"/>
      <c r="VBB81" s="68"/>
      <c r="VBC81" s="68"/>
      <c r="VBD81" s="68"/>
      <c r="VBE81" s="68"/>
      <c r="VBF81" s="68"/>
      <c r="VBG81" s="68"/>
      <c r="VBH81" s="68"/>
      <c r="VBI81" s="68"/>
      <c r="VBJ81" s="68"/>
      <c r="VBK81" s="68"/>
      <c r="VBL81" s="68"/>
      <c r="VBM81" s="68"/>
      <c r="VBN81" s="68"/>
      <c r="VBO81" s="68"/>
      <c r="VBP81" s="68"/>
      <c r="VBQ81" s="68"/>
      <c r="VBR81" s="68"/>
      <c r="VBS81" s="68"/>
      <c r="VBT81" s="68"/>
      <c r="VBU81" s="68"/>
      <c r="VBV81" s="68"/>
      <c r="VBW81" s="68"/>
      <c r="VBX81" s="68"/>
      <c r="VBY81" s="68"/>
      <c r="VBZ81" s="68"/>
      <c r="VCA81" s="68"/>
      <c r="VCB81" s="68"/>
      <c r="VCC81" s="68"/>
      <c r="VCD81" s="68"/>
      <c r="VCE81" s="68"/>
      <c r="VCF81" s="68"/>
      <c r="VCG81" s="68"/>
      <c r="VCH81" s="68"/>
      <c r="VCI81" s="68"/>
      <c r="VCJ81" s="68"/>
      <c r="VCK81" s="68"/>
      <c r="VCL81" s="68"/>
      <c r="VCM81" s="68"/>
      <c r="VCN81" s="68"/>
      <c r="VCO81" s="68"/>
      <c r="VCP81" s="68"/>
      <c r="VCQ81" s="68"/>
      <c r="VCR81" s="68"/>
      <c r="VCS81" s="68"/>
      <c r="VCT81" s="68"/>
      <c r="VCU81" s="68"/>
      <c r="VCV81" s="68"/>
      <c r="VCW81" s="68"/>
      <c r="VCX81" s="68"/>
      <c r="VCY81" s="68"/>
      <c r="VCZ81" s="68"/>
      <c r="VDA81" s="68"/>
      <c r="VDB81" s="68"/>
      <c r="VDC81" s="68"/>
      <c r="VDD81" s="68"/>
      <c r="VDE81" s="68"/>
      <c r="VDF81" s="68"/>
      <c r="VDG81" s="68"/>
      <c r="VDH81" s="68"/>
      <c r="VDI81" s="68"/>
      <c r="VDJ81" s="68"/>
      <c r="VDK81" s="68"/>
      <c r="VDL81" s="68"/>
      <c r="VDM81" s="68"/>
      <c r="VDN81" s="68"/>
      <c r="VDO81" s="68"/>
      <c r="VDP81" s="68"/>
      <c r="VDQ81" s="68"/>
      <c r="VDR81" s="68"/>
      <c r="VDS81" s="68"/>
      <c r="VDT81" s="68"/>
      <c r="VDU81" s="68"/>
      <c r="VDV81" s="68"/>
      <c r="VDW81" s="68"/>
      <c r="VDX81" s="68"/>
      <c r="VDY81" s="68"/>
      <c r="VDZ81" s="68"/>
      <c r="VEA81" s="68"/>
      <c r="VEB81" s="68"/>
      <c r="VEC81" s="68"/>
      <c r="VED81" s="68"/>
      <c r="VEE81" s="68"/>
      <c r="VEF81" s="68"/>
      <c r="VEG81" s="68"/>
      <c r="VEH81" s="68"/>
      <c r="VEI81" s="68"/>
      <c r="VEJ81" s="68"/>
      <c r="VEK81" s="68"/>
      <c r="VEL81" s="68"/>
      <c r="VEM81" s="68"/>
      <c r="VEN81" s="68"/>
      <c r="VEO81" s="68"/>
      <c r="VEP81" s="68"/>
      <c r="VEQ81" s="68"/>
      <c r="VER81" s="68"/>
      <c r="VES81" s="68"/>
      <c r="VET81" s="68"/>
      <c r="VEU81" s="68"/>
      <c r="VEV81" s="68"/>
      <c r="VEW81" s="68"/>
      <c r="VEX81" s="68"/>
      <c r="VEY81" s="68"/>
      <c r="VEZ81" s="68"/>
      <c r="VFA81" s="68"/>
      <c r="VFB81" s="68"/>
      <c r="VFC81" s="68"/>
      <c r="VFD81" s="68"/>
      <c r="VFE81" s="68"/>
      <c r="VFF81" s="68"/>
      <c r="VFG81" s="68"/>
      <c r="VFH81" s="68"/>
      <c r="VFI81" s="68"/>
      <c r="VFJ81" s="68"/>
      <c r="VFK81" s="68"/>
      <c r="VFL81" s="68"/>
      <c r="VFM81" s="68"/>
      <c r="VFN81" s="68"/>
      <c r="VFO81" s="68"/>
      <c r="VFP81" s="68"/>
      <c r="VFQ81" s="68"/>
      <c r="VFR81" s="68"/>
      <c r="VFS81" s="68"/>
      <c r="VFT81" s="68"/>
      <c r="VFU81" s="68"/>
      <c r="VFV81" s="68"/>
      <c r="VFW81" s="68"/>
      <c r="VFX81" s="68"/>
      <c r="VFY81" s="68"/>
      <c r="VFZ81" s="68"/>
      <c r="VGA81" s="68"/>
      <c r="VGB81" s="68"/>
      <c r="VGC81" s="68"/>
      <c r="VGD81" s="68"/>
      <c r="VGE81" s="68"/>
      <c r="VGF81" s="68"/>
      <c r="VGG81" s="68"/>
      <c r="VGH81" s="68"/>
      <c r="VGI81" s="68"/>
      <c r="VGJ81" s="68"/>
      <c r="VGK81" s="68"/>
      <c r="VGL81" s="68"/>
      <c r="VGM81" s="68"/>
      <c r="VGN81" s="68"/>
      <c r="VGO81" s="68"/>
      <c r="VGP81" s="68"/>
      <c r="VGQ81" s="68"/>
      <c r="VGR81" s="68"/>
      <c r="VGS81" s="68"/>
      <c r="VGT81" s="68"/>
      <c r="VGU81" s="68"/>
      <c r="VGV81" s="68"/>
      <c r="VGW81" s="68"/>
      <c r="VGX81" s="68"/>
      <c r="VGY81" s="68"/>
      <c r="VGZ81" s="68"/>
      <c r="VHA81" s="68"/>
      <c r="VHB81" s="68"/>
      <c r="VHC81" s="68"/>
      <c r="VHD81" s="68"/>
      <c r="VHE81" s="68"/>
      <c r="VHF81" s="68"/>
      <c r="VHG81" s="68"/>
      <c r="VHH81" s="68"/>
      <c r="VHI81" s="68"/>
      <c r="VHJ81" s="68"/>
      <c r="VHK81" s="68"/>
      <c r="VHL81" s="68"/>
      <c r="VHM81" s="68"/>
      <c r="VHN81" s="68"/>
      <c r="VHO81" s="68"/>
      <c r="VHP81" s="68"/>
      <c r="VHQ81" s="68"/>
      <c r="VHR81" s="68"/>
      <c r="VHS81" s="68"/>
      <c r="VHT81" s="68"/>
      <c r="VHU81" s="68"/>
      <c r="VHV81" s="68"/>
      <c r="VHW81" s="68"/>
      <c r="VHX81" s="68"/>
      <c r="VHY81" s="68"/>
      <c r="VHZ81" s="68"/>
      <c r="VIA81" s="68"/>
      <c r="VIB81" s="68"/>
      <c r="VIC81" s="68"/>
      <c r="VID81" s="68"/>
      <c r="VIE81" s="68"/>
      <c r="VIF81" s="68"/>
      <c r="VIG81" s="68"/>
      <c r="VIH81" s="68"/>
      <c r="VII81" s="68"/>
      <c r="VIJ81" s="68"/>
      <c r="VIK81" s="68"/>
      <c r="VIL81" s="68"/>
      <c r="VIM81" s="68"/>
      <c r="VIN81" s="68"/>
      <c r="VIO81" s="68"/>
      <c r="VIP81" s="68"/>
      <c r="VIQ81" s="68"/>
      <c r="VIR81" s="68"/>
      <c r="VIS81" s="68"/>
      <c r="VIT81" s="68"/>
      <c r="VIU81" s="68"/>
      <c r="VIV81" s="68"/>
      <c r="VIW81" s="68"/>
      <c r="VIX81" s="68"/>
      <c r="VIY81" s="68"/>
      <c r="VIZ81" s="68"/>
      <c r="VJA81" s="68"/>
      <c r="VJB81" s="68"/>
      <c r="VJC81" s="68"/>
      <c r="VJD81" s="68"/>
      <c r="VJE81" s="68"/>
      <c r="VJF81" s="68"/>
      <c r="VJG81" s="68"/>
      <c r="VJH81" s="68"/>
      <c r="VJI81" s="68"/>
      <c r="VJJ81" s="68"/>
      <c r="VJK81" s="68"/>
      <c r="VJL81" s="68"/>
      <c r="VJM81" s="68"/>
      <c r="VJN81" s="68"/>
      <c r="VJO81" s="68"/>
      <c r="VJP81" s="68"/>
      <c r="VJQ81" s="68"/>
      <c r="VJR81" s="68"/>
      <c r="VJS81" s="68"/>
      <c r="VJT81" s="68"/>
      <c r="VJU81" s="68"/>
      <c r="VJV81" s="68"/>
      <c r="VJW81" s="68"/>
      <c r="VJX81" s="68"/>
      <c r="VJY81" s="68"/>
      <c r="VJZ81" s="68"/>
      <c r="VKA81" s="68"/>
      <c r="VKB81" s="68"/>
      <c r="VKC81" s="68"/>
      <c r="VKD81" s="68"/>
      <c r="VKE81" s="68"/>
      <c r="VKF81" s="68"/>
      <c r="VKG81" s="68"/>
      <c r="VKH81" s="68"/>
      <c r="VKI81" s="68"/>
      <c r="VKJ81" s="68"/>
      <c r="VKK81" s="68"/>
      <c r="VKL81" s="68"/>
      <c r="VKM81" s="68"/>
      <c r="VKN81" s="68"/>
      <c r="VKO81" s="68"/>
      <c r="VKP81" s="68"/>
      <c r="VKQ81" s="68"/>
      <c r="VKR81" s="68"/>
      <c r="VKS81" s="68"/>
      <c r="VKT81" s="68"/>
      <c r="VKU81" s="68"/>
      <c r="VKV81" s="68"/>
      <c r="VKW81" s="68"/>
      <c r="VKX81" s="68"/>
      <c r="VKY81" s="68"/>
      <c r="VKZ81" s="68"/>
      <c r="VLA81" s="68"/>
      <c r="VLB81" s="68"/>
      <c r="VLC81" s="68"/>
      <c r="VLD81" s="68"/>
      <c r="VLE81" s="68"/>
      <c r="VLF81" s="68"/>
      <c r="VLG81" s="68"/>
      <c r="VLH81" s="68"/>
      <c r="VLI81" s="68"/>
      <c r="VLJ81" s="68"/>
      <c r="VLK81" s="68"/>
      <c r="VLL81" s="68"/>
      <c r="VLM81" s="68"/>
      <c r="VLN81" s="68"/>
      <c r="VLO81" s="68"/>
      <c r="VLP81" s="68"/>
      <c r="VLQ81" s="68"/>
      <c r="VLR81" s="68"/>
      <c r="VLS81" s="68"/>
      <c r="VLT81" s="68"/>
      <c r="VLU81" s="68"/>
      <c r="VLV81" s="68"/>
      <c r="VLW81" s="68"/>
      <c r="VLX81" s="68"/>
      <c r="VLY81" s="68"/>
      <c r="VLZ81" s="68"/>
      <c r="VMA81" s="68"/>
      <c r="VMB81" s="68"/>
      <c r="VMC81" s="68"/>
      <c r="VMD81" s="68"/>
      <c r="VME81" s="68"/>
      <c r="VMF81" s="68"/>
      <c r="VMG81" s="68"/>
      <c r="VMH81" s="68"/>
      <c r="VMI81" s="68"/>
      <c r="VMJ81" s="68"/>
      <c r="VMK81" s="68"/>
      <c r="VML81" s="68"/>
      <c r="VMM81" s="68"/>
      <c r="VMN81" s="68"/>
      <c r="VMO81" s="68"/>
      <c r="VMP81" s="68"/>
      <c r="VMQ81" s="68"/>
      <c r="VMR81" s="68"/>
      <c r="VMS81" s="68"/>
      <c r="VMT81" s="68"/>
      <c r="VMU81" s="68"/>
      <c r="VMV81" s="68"/>
      <c r="VMW81" s="68"/>
      <c r="VMX81" s="68"/>
      <c r="VMY81" s="68"/>
      <c r="VMZ81" s="68"/>
      <c r="VNA81" s="68"/>
      <c r="VNB81" s="68"/>
      <c r="VNC81" s="68"/>
      <c r="VND81" s="68"/>
      <c r="VNE81" s="68"/>
      <c r="VNF81" s="68"/>
      <c r="VNG81" s="68"/>
      <c r="VNH81" s="68"/>
      <c r="VNI81" s="68"/>
      <c r="VNJ81" s="68"/>
      <c r="VNK81" s="68"/>
      <c r="VNL81" s="68"/>
      <c r="VNM81" s="68"/>
      <c r="VNN81" s="68"/>
      <c r="VNO81" s="68"/>
      <c r="VNP81" s="68"/>
      <c r="VNQ81" s="68"/>
      <c r="VNR81" s="68"/>
      <c r="VNS81" s="68"/>
      <c r="VNT81" s="68"/>
      <c r="VNU81" s="68"/>
      <c r="VNV81" s="68"/>
      <c r="VNW81" s="68"/>
      <c r="VNX81" s="68"/>
      <c r="VNY81" s="68"/>
      <c r="VNZ81" s="68"/>
      <c r="VOA81" s="68"/>
      <c r="VOB81" s="68"/>
      <c r="VOC81" s="68"/>
      <c r="VOD81" s="68"/>
      <c r="VOE81" s="68"/>
      <c r="VOF81" s="68"/>
      <c r="VOG81" s="68"/>
      <c r="VOH81" s="68"/>
      <c r="VOI81" s="68"/>
      <c r="VOJ81" s="68"/>
      <c r="VOK81" s="68"/>
      <c r="VOL81" s="68"/>
      <c r="VOM81" s="68"/>
      <c r="VON81" s="68"/>
      <c r="VOO81" s="68"/>
      <c r="VOP81" s="68"/>
      <c r="VOQ81" s="68"/>
      <c r="VOR81" s="68"/>
      <c r="VOS81" s="68"/>
      <c r="VOT81" s="68"/>
      <c r="VOU81" s="68"/>
      <c r="VOV81" s="68"/>
      <c r="VOW81" s="68"/>
      <c r="VOX81" s="68"/>
      <c r="VOY81" s="68"/>
      <c r="VOZ81" s="68"/>
      <c r="VPA81" s="68"/>
      <c r="VPB81" s="68"/>
      <c r="VPC81" s="68"/>
      <c r="VPD81" s="68"/>
      <c r="VPE81" s="68"/>
      <c r="VPF81" s="68"/>
      <c r="VPG81" s="68"/>
      <c r="VPH81" s="68"/>
      <c r="VPI81" s="68"/>
      <c r="VPJ81" s="68"/>
      <c r="VPK81" s="68"/>
      <c r="VPL81" s="68"/>
      <c r="VPM81" s="68"/>
      <c r="VPN81" s="68"/>
      <c r="VPO81" s="68"/>
      <c r="VPP81" s="68"/>
      <c r="VPQ81" s="68"/>
      <c r="VPR81" s="68"/>
      <c r="VPS81" s="68"/>
      <c r="VPT81" s="68"/>
      <c r="VPU81" s="68"/>
      <c r="VPV81" s="68"/>
      <c r="VPW81" s="68"/>
      <c r="VPX81" s="68"/>
      <c r="VPY81" s="68"/>
      <c r="VPZ81" s="68"/>
      <c r="VQA81" s="68"/>
      <c r="VQB81" s="68"/>
      <c r="VQC81" s="68"/>
      <c r="VQD81" s="68"/>
      <c r="VQE81" s="68"/>
      <c r="VQF81" s="68"/>
      <c r="VQG81" s="68"/>
      <c r="VQH81" s="68"/>
      <c r="VQI81" s="68"/>
      <c r="VQJ81" s="68"/>
      <c r="VQK81" s="68"/>
      <c r="VQL81" s="68"/>
      <c r="VQM81" s="68"/>
      <c r="VQN81" s="68"/>
      <c r="VQO81" s="68"/>
      <c r="VQP81" s="68"/>
      <c r="VQQ81" s="68"/>
      <c r="VQR81" s="68"/>
      <c r="VQS81" s="68"/>
      <c r="VQT81" s="68"/>
      <c r="VQU81" s="68"/>
      <c r="VQV81" s="68"/>
      <c r="VQW81" s="68"/>
      <c r="VQX81" s="68"/>
      <c r="VQY81" s="68"/>
      <c r="VQZ81" s="68"/>
      <c r="VRA81" s="68"/>
      <c r="VRB81" s="68"/>
      <c r="VRC81" s="68"/>
      <c r="VRD81" s="68"/>
      <c r="VRE81" s="68"/>
      <c r="VRF81" s="68"/>
      <c r="VRG81" s="68"/>
      <c r="VRH81" s="68"/>
      <c r="VRI81" s="68"/>
      <c r="VRJ81" s="68"/>
      <c r="VRK81" s="68"/>
      <c r="VRL81" s="68"/>
      <c r="VRM81" s="68"/>
      <c r="VRN81" s="68"/>
      <c r="VRO81" s="68"/>
      <c r="VRP81" s="68"/>
      <c r="VRQ81" s="68"/>
      <c r="VRR81" s="68"/>
      <c r="VRS81" s="68"/>
      <c r="VRT81" s="68"/>
      <c r="VRU81" s="68"/>
      <c r="VRV81" s="68"/>
      <c r="VRW81" s="68"/>
      <c r="VRX81" s="68"/>
      <c r="VRY81" s="68"/>
      <c r="VRZ81" s="68"/>
      <c r="VSA81" s="68"/>
      <c r="VSB81" s="68"/>
      <c r="VSC81" s="68"/>
      <c r="VSD81" s="68"/>
      <c r="VSE81" s="68"/>
      <c r="VSF81" s="68"/>
      <c r="VSG81" s="68"/>
      <c r="VSH81" s="68"/>
      <c r="VSI81" s="68"/>
      <c r="VSJ81" s="68"/>
      <c r="VSK81" s="68"/>
      <c r="VSL81" s="68"/>
      <c r="VSM81" s="68"/>
      <c r="VSN81" s="68"/>
      <c r="VSO81" s="68"/>
      <c r="VSP81" s="68"/>
      <c r="VSQ81" s="68"/>
      <c r="VSR81" s="68"/>
      <c r="VSS81" s="68"/>
      <c r="VST81" s="68"/>
      <c r="VSU81" s="68"/>
      <c r="VSV81" s="68"/>
      <c r="VSW81" s="68"/>
      <c r="VSX81" s="68"/>
      <c r="VSY81" s="68"/>
      <c r="VSZ81" s="68"/>
      <c r="VTA81" s="68"/>
      <c r="VTB81" s="68"/>
      <c r="VTC81" s="68"/>
      <c r="VTD81" s="68"/>
      <c r="VTE81" s="68"/>
      <c r="VTF81" s="68"/>
      <c r="VTG81" s="68"/>
      <c r="VTH81" s="68"/>
      <c r="VTI81" s="68"/>
      <c r="VTJ81" s="68"/>
      <c r="VTK81" s="68"/>
      <c r="VTL81" s="68"/>
      <c r="VTM81" s="68"/>
      <c r="VTN81" s="68"/>
      <c r="VTO81" s="68"/>
      <c r="VTP81" s="68"/>
      <c r="VTQ81" s="68"/>
      <c r="VTR81" s="68"/>
      <c r="VTS81" s="68"/>
      <c r="VTT81" s="68"/>
      <c r="VTU81" s="68"/>
      <c r="VTV81" s="68"/>
      <c r="VTW81" s="68"/>
      <c r="VTX81" s="68"/>
      <c r="VTY81" s="68"/>
      <c r="VTZ81" s="68"/>
      <c r="VUA81" s="68"/>
      <c r="VUB81" s="68"/>
      <c r="VUC81" s="68"/>
      <c r="VUD81" s="68"/>
      <c r="VUE81" s="68"/>
      <c r="VUF81" s="68"/>
      <c r="VUG81" s="68"/>
      <c r="VUH81" s="68"/>
      <c r="VUI81" s="68"/>
      <c r="VUJ81" s="68"/>
      <c r="VUK81" s="68"/>
      <c r="VUL81" s="68"/>
      <c r="VUM81" s="68"/>
      <c r="VUN81" s="68"/>
      <c r="VUO81" s="68"/>
      <c r="VUP81" s="68"/>
      <c r="VUQ81" s="68"/>
      <c r="VUR81" s="68"/>
      <c r="VUS81" s="68"/>
      <c r="VUT81" s="68"/>
      <c r="VUU81" s="68"/>
      <c r="VUV81" s="68"/>
      <c r="VUW81" s="68"/>
      <c r="VUX81" s="68"/>
      <c r="VUY81" s="68"/>
      <c r="VUZ81" s="68"/>
      <c r="VVA81" s="68"/>
      <c r="VVB81" s="68"/>
      <c r="VVC81" s="68"/>
      <c r="VVD81" s="68"/>
      <c r="VVE81" s="68"/>
      <c r="VVF81" s="68"/>
      <c r="VVG81" s="68"/>
      <c r="VVH81" s="68"/>
      <c r="VVI81" s="68"/>
      <c r="VVJ81" s="68"/>
      <c r="VVK81" s="68"/>
      <c r="VVL81" s="68"/>
      <c r="VVM81" s="68"/>
      <c r="VVN81" s="68"/>
      <c r="VVO81" s="68"/>
      <c r="VVP81" s="68"/>
      <c r="VVQ81" s="68"/>
      <c r="VVR81" s="68"/>
      <c r="VVS81" s="68"/>
      <c r="VVT81" s="68"/>
      <c r="VVU81" s="68"/>
      <c r="VVV81" s="68"/>
      <c r="VVW81" s="68"/>
      <c r="VVX81" s="68"/>
      <c r="VVY81" s="68"/>
      <c r="VVZ81" s="68"/>
      <c r="VWA81" s="68"/>
      <c r="VWB81" s="68"/>
      <c r="VWC81" s="68"/>
      <c r="VWD81" s="68"/>
      <c r="VWE81" s="68"/>
      <c r="VWF81" s="68"/>
      <c r="VWG81" s="68"/>
      <c r="VWH81" s="68"/>
      <c r="VWI81" s="68"/>
      <c r="VWJ81" s="68"/>
      <c r="VWK81" s="68"/>
      <c r="VWL81" s="68"/>
      <c r="VWM81" s="68"/>
      <c r="VWN81" s="68"/>
      <c r="VWO81" s="68"/>
      <c r="VWP81" s="68"/>
      <c r="VWQ81" s="68"/>
      <c r="VWR81" s="68"/>
      <c r="VWS81" s="68"/>
      <c r="VWT81" s="68"/>
      <c r="VWU81" s="68"/>
      <c r="VWV81" s="68"/>
      <c r="VWW81" s="68"/>
      <c r="VWX81" s="68"/>
      <c r="VWY81" s="68"/>
      <c r="VWZ81" s="68"/>
      <c r="VXA81" s="68"/>
      <c r="VXB81" s="68"/>
      <c r="VXC81" s="68"/>
      <c r="VXD81" s="68"/>
      <c r="VXE81" s="68"/>
      <c r="VXF81" s="68"/>
      <c r="VXG81" s="68"/>
      <c r="VXH81" s="68"/>
      <c r="VXI81" s="68"/>
      <c r="VXJ81" s="68"/>
      <c r="VXK81" s="68"/>
      <c r="VXL81" s="68"/>
      <c r="VXM81" s="68"/>
      <c r="VXN81" s="68"/>
      <c r="VXO81" s="68"/>
      <c r="VXP81" s="68"/>
      <c r="VXQ81" s="68"/>
      <c r="VXR81" s="68"/>
      <c r="VXS81" s="68"/>
      <c r="VXT81" s="68"/>
      <c r="VXU81" s="68"/>
      <c r="VXV81" s="68"/>
      <c r="VXW81" s="68"/>
      <c r="VXX81" s="68"/>
      <c r="VXY81" s="68"/>
      <c r="VXZ81" s="68"/>
      <c r="VYA81" s="68"/>
      <c r="VYB81" s="68"/>
      <c r="VYC81" s="68"/>
      <c r="VYD81" s="68"/>
      <c r="VYE81" s="68"/>
      <c r="VYF81" s="68"/>
      <c r="VYG81" s="68"/>
      <c r="VYH81" s="68"/>
      <c r="VYI81" s="68"/>
      <c r="VYJ81" s="68"/>
      <c r="VYK81" s="68"/>
      <c r="VYL81" s="68"/>
      <c r="VYM81" s="68"/>
      <c r="VYN81" s="68"/>
      <c r="VYO81" s="68"/>
      <c r="VYP81" s="68"/>
      <c r="VYQ81" s="68"/>
      <c r="VYR81" s="68"/>
      <c r="VYS81" s="68"/>
      <c r="VYT81" s="68"/>
      <c r="VYU81" s="68"/>
      <c r="VYV81" s="68"/>
      <c r="VYW81" s="68"/>
      <c r="VYX81" s="68"/>
      <c r="VYY81" s="68"/>
      <c r="VYZ81" s="68"/>
      <c r="VZA81" s="68"/>
      <c r="VZB81" s="68"/>
      <c r="VZC81" s="68"/>
      <c r="VZD81" s="68"/>
      <c r="VZE81" s="68"/>
      <c r="VZF81" s="68"/>
      <c r="VZG81" s="68"/>
      <c r="VZH81" s="68"/>
      <c r="VZI81" s="68"/>
      <c r="VZJ81" s="68"/>
      <c r="VZK81" s="68"/>
      <c r="VZL81" s="68"/>
      <c r="VZM81" s="68"/>
      <c r="VZN81" s="68"/>
      <c r="VZO81" s="68"/>
      <c r="VZP81" s="68"/>
      <c r="VZQ81" s="68"/>
      <c r="VZR81" s="68"/>
      <c r="VZS81" s="68"/>
      <c r="VZT81" s="68"/>
      <c r="VZU81" s="68"/>
      <c r="VZV81" s="68"/>
      <c r="VZW81" s="68"/>
      <c r="VZX81" s="68"/>
      <c r="VZY81" s="68"/>
      <c r="VZZ81" s="68"/>
      <c r="WAA81" s="68"/>
      <c r="WAB81" s="68"/>
      <c r="WAC81" s="68"/>
      <c r="WAD81" s="68"/>
      <c r="WAE81" s="68"/>
      <c r="WAF81" s="68"/>
      <c r="WAG81" s="68"/>
      <c r="WAH81" s="68"/>
      <c r="WAI81" s="68"/>
      <c r="WAJ81" s="68"/>
      <c r="WAK81" s="68"/>
      <c r="WAL81" s="68"/>
      <c r="WAM81" s="68"/>
      <c r="WAN81" s="68"/>
      <c r="WAO81" s="68"/>
      <c r="WAP81" s="68"/>
      <c r="WAQ81" s="68"/>
      <c r="WAR81" s="68"/>
      <c r="WAS81" s="68"/>
      <c r="WAT81" s="68"/>
      <c r="WAU81" s="68"/>
      <c r="WAV81" s="68"/>
      <c r="WAW81" s="68"/>
      <c r="WAX81" s="68"/>
      <c r="WAY81" s="68"/>
      <c r="WAZ81" s="68"/>
      <c r="WBA81" s="68"/>
      <c r="WBB81" s="68"/>
      <c r="WBC81" s="68"/>
      <c r="WBD81" s="68"/>
      <c r="WBE81" s="68"/>
      <c r="WBF81" s="68"/>
      <c r="WBG81" s="68"/>
      <c r="WBH81" s="68"/>
      <c r="WBI81" s="68"/>
      <c r="WBJ81" s="68"/>
      <c r="WBK81" s="68"/>
      <c r="WBL81" s="68"/>
      <c r="WBM81" s="68"/>
      <c r="WBN81" s="68"/>
      <c r="WBO81" s="68"/>
      <c r="WBP81" s="68"/>
      <c r="WBQ81" s="68"/>
      <c r="WBR81" s="68"/>
      <c r="WBS81" s="68"/>
      <c r="WBT81" s="68"/>
      <c r="WBU81" s="68"/>
      <c r="WBV81" s="68"/>
      <c r="WBW81" s="68"/>
      <c r="WBX81" s="68"/>
      <c r="WBY81" s="68"/>
      <c r="WBZ81" s="68"/>
      <c r="WCA81" s="68"/>
      <c r="WCB81" s="68"/>
      <c r="WCC81" s="68"/>
      <c r="WCD81" s="68"/>
      <c r="WCE81" s="68"/>
      <c r="WCF81" s="68"/>
      <c r="WCG81" s="68"/>
      <c r="WCH81" s="68"/>
      <c r="WCI81" s="68"/>
      <c r="WCJ81" s="68"/>
      <c r="WCK81" s="68"/>
      <c r="WCL81" s="68"/>
      <c r="WCM81" s="68"/>
      <c r="WCN81" s="68"/>
      <c r="WCO81" s="68"/>
      <c r="WCP81" s="68"/>
      <c r="WCQ81" s="68"/>
      <c r="WCR81" s="68"/>
      <c r="WCS81" s="68"/>
      <c r="WCT81" s="68"/>
      <c r="WCU81" s="68"/>
      <c r="WCV81" s="68"/>
      <c r="WCW81" s="68"/>
      <c r="WCX81" s="68"/>
      <c r="WCY81" s="68"/>
      <c r="WCZ81" s="68"/>
      <c r="WDA81" s="68"/>
      <c r="WDB81" s="68"/>
      <c r="WDC81" s="68"/>
      <c r="WDD81" s="68"/>
      <c r="WDE81" s="68"/>
      <c r="WDF81" s="68"/>
      <c r="WDG81" s="68"/>
      <c r="WDH81" s="68"/>
      <c r="WDI81" s="68"/>
      <c r="WDJ81" s="68"/>
      <c r="WDK81" s="68"/>
      <c r="WDL81" s="68"/>
      <c r="WDM81" s="68"/>
      <c r="WDN81" s="68"/>
      <c r="WDO81" s="68"/>
      <c r="WDP81" s="68"/>
      <c r="WDQ81" s="68"/>
      <c r="WDR81" s="68"/>
      <c r="WDS81" s="68"/>
      <c r="WDT81" s="68"/>
      <c r="WDU81" s="68"/>
      <c r="WDV81" s="68"/>
      <c r="WDW81" s="68"/>
      <c r="WDX81" s="68"/>
      <c r="WDY81" s="68"/>
      <c r="WDZ81" s="68"/>
      <c r="WEA81" s="68"/>
      <c r="WEB81" s="68"/>
      <c r="WEC81" s="68"/>
      <c r="WED81" s="68"/>
      <c r="WEE81" s="68"/>
      <c r="WEF81" s="68"/>
      <c r="WEG81" s="68"/>
      <c r="WEH81" s="68"/>
      <c r="WEI81" s="68"/>
      <c r="WEJ81" s="68"/>
      <c r="WEK81" s="68"/>
      <c r="WEL81" s="68"/>
      <c r="WEM81" s="68"/>
      <c r="WEN81" s="68"/>
      <c r="WEO81" s="68"/>
      <c r="WEP81" s="68"/>
      <c r="WEQ81" s="68"/>
      <c r="WER81" s="68"/>
      <c r="WES81" s="68"/>
      <c r="WET81" s="68"/>
      <c r="WEU81" s="68"/>
      <c r="WEV81" s="68"/>
      <c r="WEW81" s="68"/>
      <c r="WEX81" s="68"/>
      <c r="WEY81" s="68"/>
      <c r="WEZ81" s="68"/>
      <c r="WFA81" s="68"/>
      <c r="WFB81" s="68"/>
      <c r="WFC81" s="68"/>
      <c r="WFD81" s="68"/>
      <c r="WFE81" s="68"/>
      <c r="WFF81" s="68"/>
      <c r="WFG81" s="68"/>
      <c r="WFH81" s="68"/>
      <c r="WFI81" s="68"/>
      <c r="WFJ81" s="68"/>
      <c r="WFK81" s="68"/>
      <c r="WFL81" s="68"/>
      <c r="WFM81" s="68"/>
      <c r="WFN81" s="68"/>
      <c r="WFO81" s="68"/>
      <c r="WFP81" s="68"/>
      <c r="WFQ81" s="68"/>
      <c r="WFR81" s="68"/>
      <c r="WFS81" s="68"/>
      <c r="WFT81" s="68"/>
      <c r="WFU81" s="68"/>
      <c r="WFV81" s="68"/>
      <c r="WFW81" s="68"/>
      <c r="WFX81" s="68"/>
      <c r="WFY81" s="68"/>
      <c r="WFZ81" s="68"/>
      <c r="WGA81" s="68"/>
      <c r="WGB81" s="68"/>
      <c r="WGC81" s="68"/>
      <c r="WGD81" s="68"/>
      <c r="WGE81" s="68"/>
      <c r="WGF81" s="68"/>
      <c r="WGG81" s="68"/>
      <c r="WGH81" s="68"/>
      <c r="WGI81" s="68"/>
      <c r="WGJ81" s="68"/>
      <c r="WGK81" s="68"/>
      <c r="WGL81" s="68"/>
      <c r="WGM81" s="68"/>
      <c r="WGN81" s="68"/>
      <c r="WGO81" s="68"/>
      <c r="WGP81" s="68"/>
      <c r="WGQ81" s="68"/>
      <c r="WGR81" s="68"/>
      <c r="WGS81" s="68"/>
      <c r="WGT81" s="68"/>
      <c r="WGU81" s="68"/>
      <c r="WGV81" s="68"/>
      <c r="WGW81" s="68"/>
      <c r="WGX81" s="68"/>
      <c r="WGY81" s="68"/>
      <c r="WGZ81" s="68"/>
      <c r="WHA81" s="68"/>
      <c r="WHB81" s="68"/>
      <c r="WHC81" s="68"/>
      <c r="WHD81" s="68"/>
      <c r="WHE81" s="68"/>
      <c r="WHF81" s="68"/>
      <c r="WHG81" s="68"/>
      <c r="WHH81" s="68"/>
      <c r="WHI81" s="68"/>
      <c r="WHJ81" s="68"/>
      <c r="WHK81" s="68"/>
      <c r="WHL81" s="68"/>
      <c r="WHM81" s="68"/>
      <c r="WHN81" s="68"/>
      <c r="WHO81" s="68"/>
      <c r="WHP81" s="68"/>
      <c r="WHQ81" s="68"/>
      <c r="WHR81" s="68"/>
      <c r="WHS81" s="68"/>
      <c r="WHT81" s="68"/>
      <c r="WHU81" s="68"/>
      <c r="WHV81" s="68"/>
      <c r="WHW81" s="68"/>
      <c r="WHX81" s="68"/>
      <c r="WHY81" s="68"/>
      <c r="WHZ81" s="68"/>
      <c r="WIA81" s="68"/>
      <c r="WIB81" s="68"/>
      <c r="WIC81" s="68"/>
      <c r="WID81" s="68"/>
      <c r="WIE81" s="68"/>
      <c r="WIF81" s="68"/>
      <c r="WIG81" s="68"/>
      <c r="WIH81" s="68"/>
      <c r="WII81" s="68"/>
      <c r="WIJ81" s="68"/>
      <c r="WIK81" s="68"/>
      <c r="WIL81" s="68"/>
      <c r="WIM81" s="68"/>
      <c r="WIN81" s="68"/>
      <c r="WIO81" s="68"/>
      <c r="WIP81" s="68"/>
      <c r="WIQ81" s="68"/>
      <c r="WIR81" s="68"/>
      <c r="WIS81" s="68"/>
      <c r="WIT81" s="68"/>
      <c r="WIU81" s="68"/>
      <c r="WIV81" s="68"/>
      <c r="WIW81" s="68"/>
      <c r="WIX81" s="68"/>
      <c r="WIY81" s="68"/>
      <c r="WIZ81" s="68"/>
      <c r="WJA81" s="68"/>
      <c r="WJB81" s="68"/>
      <c r="WJC81" s="68"/>
      <c r="WJD81" s="68"/>
      <c r="WJE81" s="68"/>
      <c r="WJF81" s="68"/>
      <c r="WJG81" s="68"/>
      <c r="WJH81" s="68"/>
      <c r="WJI81" s="68"/>
      <c r="WJJ81" s="68"/>
      <c r="WJK81" s="68"/>
      <c r="WJL81" s="68"/>
      <c r="WJM81" s="68"/>
      <c r="WJN81" s="68"/>
      <c r="WJO81" s="68"/>
      <c r="WJP81" s="68"/>
      <c r="WJQ81" s="68"/>
      <c r="WJR81" s="68"/>
      <c r="WJS81" s="68"/>
      <c r="WJT81" s="68"/>
      <c r="WJU81" s="68"/>
      <c r="WJV81" s="68"/>
      <c r="WJW81" s="68"/>
      <c r="WJX81" s="68"/>
      <c r="WJY81" s="68"/>
      <c r="WJZ81" s="68"/>
      <c r="WKA81" s="68"/>
      <c r="WKB81" s="68"/>
      <c r="WKC81" s="68"/>
      <c r="WKD81" s="68"/>
      <c r="WKE81" s="68"/>
      <c r="WKF81" s="68"/>
      <c r="WKG81" s="68"/>
      <c r="WKH81" s="68"/>
      <c r="WKI81" s="68"/>
      <c r="WKJ81" s="68"/>
      <c r="WKK81" s="68"/>
      <c r="WKL81" s="68"/>
      <c r="WKM81" s="68"/>
      <c r="WKN81" s="68"/>
      <c r="WKO81" s="68"/>
      <c r="WKP81" s="68"/>
      <c r="WKQ81" s="68"/>
      <c r="WKR81" s="68"/>
      <c r="WKS81" s="68"/>
      <c r="WKT81" s="68"/>
      <c r="WKU81" s="68"/>
      <c r="WKV81" s="68"/>
      <c r="WKW81" s="68"/>
      <c r="WKX81" s="68"/>
      <c r="WKY81" s="68"/>
      <c r="WKZ81" s="68"/>
      <c r="WLA81" s="68"/>
      <c r="WLB81" s="68"/>
      <c r="WLC81" s="68"/>
      <c r="WLD81" s="68"/>
      <c r="WLE81" s="68"/>
      <c r="WLF81" s="68"/>
      <c r="WLG81" s="68"/>
      <c r="WLH81" s="68"/>
      <c r="WLI81" s="68"/>
      <c r="WLJ81" s="68"/>
      <c r="WLK81" s="68"/>
      <c r="WLL81" s="68"/>
      <c r="WLM81" s="68"/>
      <c r="WLN81" s="68"/>
      <c r="WLO81" s="68"/>
      <c r="WLP81" s="68"/>
      <c r="WLQ81" s="68"/>
      <c r="WLR81" s="68"/>
      <c r="WLS81" s="68"/>
      <c r="WLT81" s="68"/>
      <c r="WLU81" s="68"/>
      <c r="WLV81" s="68"/>
      <c r="WLW81" s="68"/>
      <c r="WLX81" s="68"/>
      <c r="WLY81" s="68"/>
      <c r="WLZ81" s="68"/>
      <c r="WMA81" s="68"/>
      <c r="WMB81" s="68"/>
      <c r="WMC81" s="68"/>
      <c r="WMD81" s="68"/>
      <c r="WME81" s="68"/>
      <c r="WMF81" s="68"/>
      <c r="WMG81" s="68"/>
      <c r="WMH81" s="68"/>
      <c r="WMI81" s="68"/>
      <c r="WMJ81" s="68"/>
      <c r="WMK81" s="68"/>
      <c r="WML81" s="68"/>
      <c r="WMM81" s="68"/>
      <c r="WMN81" s="68"/>
      <c r="WMO81" s="68"/>
      <c r="WMP81" s="68"/>
      <c r="WMQ81" s="68"/>
      <c r="WMR81" s="68"/>
      <c r="WMS81" s="68"/>
      <c r="WMT81" s="68"/>
      <c r="WMU81" s="68"/>
      <c r="WMV81" s="68"/>
      <c r="WMW81" s="68"/>
      <c r="WMX81" s="68"/>
      <c r="WMY81" s="68"/>
      <c r="WMZ81" s="68"/>
      <c r="WNA81" s="68"/>
      <c r="WNB81" s="68"/>
      <c r="WNC81" s="68"/>
      <c r="WND81" s="68"/>
      <c r="WNE81" s="68"/>
      <c r="WNF81" s="68"/>
      <c r="WNG81" s="68"/>
      <c r="WNH81" s="68"/>
      <c r="WNI81" s="68"/>
      <c r="WNJ81" s="68"/>
      <c r="WNK81" s="68"/>
      <c r="WNL81" s="68"/>
      <c r="WNM81" s="68"/>
      <c r="WNN81" s="68"/>
      <c r="WNO81" s="68"/>
      <c r="WNP81" s="68"/>
      <c r="WNQ81" s="68"/>
      <c r="WNR81" s="68"/>
      <c r="WNS81" s="68"/>
      <c r="WNT81" s="68"/>
      <c r="WNU81" s="68"/>
      <c r="WNV81" s="68"/>
      <c r="WNW81" s="68"/>
      <c r="WNX81" s="68"/>
      <c r="WNY81" s="68"/>
      <c r="WNZ81" s="68"/>
      <c r="WOA81" s="68"/>
      <c r="WOB81" s="68"/>
      <c r="WOC81" s="68"/>
      <c r="WOD81" s="68"/>
      <c r="WOE81" s="68"/>
      <c r="WOF81" s="68"/>
      <c r="WOG81" s="68"/>
      <c r="WOH81" s="68"/>
      <c r="WOI81" s="68"/>
      <c r="WOJ81" s="68"/>
      <c r="WOK81" s="68"/>
      <c r="WOL81" s="68"/>
      <c r="WOM81" s="68"/>
      <c r="WON81" s="68"/>
      <c r="WOO81" s="68"/>
      <c r="WOP81" s="68"/>
      <c r="WOQ81" s="68"/>
      <c r="WOR81" s="68"/>
      <c r="WOS81" s="68"/>
      <c r="WOT81" s="68"/>
      <c r="WOU81" s="68"/>
      <c r="WOV81" s="68"/>
      <c r="WOW81" s="68"/>
      <c r="WOX81" s="68"/>
      <c r="WOY81" s="68"/>
      <c r="WOZ81" s="68"/>
      <c r="WPA81" s="68"/>
      <c r="WPB81" s="68"/>
      <c r="WPC81" s="68"/>
      <c r="WPD81" s="68"/>
      <c r="WPE81" s="68"/>
      <c r="WPF81" s="68"/>
      <c r="WPG81" s="68"/>
      <c r="WPH81" s="68"/>
      <c r="WPI81" s="68"/>
      <c r="WPJ81" s="68"/>
      <c r="WPK81" s="68"/>
      <c r="WPL81" s="68"/>
      <c r="WPM81" s="68"/>
      <c r="WPN81" s="68"/>
      <c r="WPO81" s="68"/>
      <c r="WPP81" s="68"/>
      <c r="WPQ81" s="68"/>
      <c r="WPR81" s="68"/>
      <c r="WPS81" s="68"/>
      <c r="WPT81" s="68"/>
      <c r="WPU81" s="68"/>
      <c r="WPV81" s="68"/>
      <c r="WPW81" s="68"/>
      <c r="WPX81" s="68"/>
      <c r="WPY81" s="68"/>
      <c r="WPZ81" s="68"/>
      <c r="WQA81" s="68"/>
      <c r="WQB81" s="68"/>
      <c r="WQC81" s="68"/>
      <c r="WQD81" s="68"/>
      <c r="WQE81" s="68"/>
      <c r="WQF81" s="68"/>
      <c r="WQG81" s="68"/>
      <c r="WQH81" s="68"/>
      <c r="WQI81" s="68"/>
      <c r="WQJ81" s="68"/>
      <c r="WQK81" s="68"/>
      <c r="WQL81" s="68"/>
      <c r="WQM81" s="68"/>
      <c r="WQN81" s="68"/>
      <c r="WQO81" s="68"/>
      <c r="WQP81" s="68"/>
      <c r="WQQ81" s="68"/>
      <c r="WQR81" s="68"/>
      <c r="WQS81" s="68"/>
      <c r="WQT81" s="68"/>
      <c r="WQU81" s="68"/>
      <c r="WQV81" s="68"/>
      <c r="WQW81" s="68"/>
      <c r="WQX81" s="68"/>
      <c r="WQY81" s="68"/>
      <c r="WQZ81" s="68"/>
      <c r="WRA81" s="68"/>
      <c r="WRB81" s="68"/>
      <c r="WRC81" s="68"/>
      <c r="WRD81" s="68"/>
      <c r="WRE81" s="68"/>
      <c r="WRF81" s="68"/>
      <c r="WRG81" s="68"/>
      <c r="WRH81" s="68"/>
      <c r="WRI81" s="68"/>
      <c r="WRJ81" s="68"/>
      <c r="WRK81" s="68"/>
      <c r="WRL81" s="68"/>
      <c r="WRM81" s="68"/>
      <c r="WRN81" s="68"/>
      <c r="WRO81" s="68"/>
      <c r="WRP81" s="68"/>
      <c r="WRQ81" s="68"/>
      <c r="WRR81" s="68"/>
      <c r="WRS81" s="68"/>
      <c r="WRT81" s="68"/>
      <c r="WRU81" s="68"/>
      <c r="WRV81" s="68"/>
      <c r="WRW81" s="68"/>
      <c r="WRX81" s="68"/>
      <c r="WRY81" s="68"/>
      <c r="WRZ81" s="68"/>
      <c r="WSA81" s="68"/>
      <c r="WSB81" s="68"/>
      <c r="WSC81" s="68"/>
      <c r="WSD81" s="68"/>
      <c r="WSE81" s="68"/>
      <c r="WSF81" s="68"/>
      <c r="WSG81" s="68"/>
      <c r="WSH81" s="68"/>
      <c r="WSI81" s="68"/>
      <c r="WSJ81" s="68"/>
      <c r="WSK81" s="68"/>
      <c r="WSL81" s="68"/>
      <c r="WSM81" s="68"/>
      <c r="WSN81" s="68"/>
      <c r="WSO81" s="68"/>
      <c r="WSP81" s="68"/>
      <c r="WSQ81" s="68"/>
      <c r="WSR81" s="68"/>
      <c r="WSS81" s="68"/>
      <c r="WST81" s="68"/>
      <c r="WSU81" s="68"/>
      <c r="WSV81" s="68"/>
      <c r="WSW81" s="68"/>
      <c r="WSX81" s="68"/>
      <c r="WSY81" s="68"/>
      <c r="WSZ81" s="68"/>
      <c r="WTA81" s="68"/>
      <c r="WTB81" s="68"/>
      <c r="WTC81" s="68"/>
      <c r="WTD81" s="68"/>
      <c r="WTE81" s="68"/>
      <c r="WTF81" s="68"/>
      <c r="WTG81" s="68"/>
      <c r="WTH81" s="68"/>
      <c r="WTI81" s="68"/>
      <c r="WTJ81" s="68"/>
      <c r="WTK81" s="68"/>
      <c r="WTL81" s="68"/>
      <c r="WTM81" s="68"/>
      <c r="WTN81" s="68"/>
      <c r="WTO81" s="68"/>
      <c r="WTP81" s="68"/>
      <c r="WTQ81" s="68"/>
      <c r="WTR81" s="68"/>
      <c r="WTS81" s="68"/>
      <c r="WTT81" s="68"/>
      <c r="WTU81" s="68"/>
      <c r="WTV81" s="68"/>
      <c r="WTW81" s="68"/>
      <c r="WTX81" s="68"/>
      <c r="WTY81" s="68"/>
      <c r="WTZ81" s="68"/>
      <c r="WUA81" s="68"/>
      <c r="WUB81" s="68"/>
      <c r="WUC81" s="68"/>
      <c r="WUD81" s="68"/>
      <c r="WUE81" s="68"/>
      <c r="WUF81" s="68"/>
      <c r="WUG81" s="68"/>
      <c r="WUH81" s="68"/>
      <c r="WUI81" s="68"/>
      <c r="WUJ81" s="68"/>
      <c r="WUK81" s="68"/>
      <c r="WUL81" s="68"/>
      <c r="WUM81" s="68"/>
      <c r="WUN81" s="68"/>
      <c r="WUO81" s="68"/>
      <c r="WUP81" s="68"/>
      <c r="WUQ81" s="68"/>
      <c r="WUR81" s="68"/>
      <c r="WUS81" s="68"/>
      <c r="WUT81" s="68"/>
      <c r="WUU81" s="68"/>
      <c r="WUV81" s="68"/>
      <c r="WUW81" s="68"/>
      <c r="WUX81" s="68"/>
      <c r="WUY81" s="68"/>
      <c r="WUZ81" s="68"/>
      <c r="WVA81" s="68"/>
      <c r="WVB81" s="68"/>
      <c r="WVC81" s="68"/>
      <c r="WVD81" s="68"/>
      <c r="WVE81" s="68"/>
      <c r="WVF81" s="68"/>
      <c r="WVG81" s="68"/>
      <c r="WVH81" s="68"/>
      <c r="WVI81" s="68"/>
      <c r="WVJ81" s="68"/>
      <c r="WVK81" s="68"/>
      <c r="WVL81" s="68"/>
      <c r="WVM81" s="68"/>
      <c r="WVN81" s="68"/>
      <c r="WVO81" s="68"/>
      <c r="WVP81" s="68"/>
      <c r="WVQ81" s="68"/>
      <c r="WVR81" s="68"/>
      <c r="WVS81" s="68"/>
      <c r="WVT81" s="68"/>
      <c r="WVU81" s="68"/>
      <c r="WVV81" s="68"/>
      <c r="WVW81" s="68"/>
      <c r="WVX81" s="68"/>
      <c r="WVY81" s="68"/>
      <c r="WVZ81" s="68"/>
      <c r="WWA81" s="68"/>
      <c r="WWB81" s="68"/>
      <c r="WWC81" s="68"/>
      <c r="WWD81" s="68"/>
      <c r="WWE81" s="68"/>
      <c r="WWF81" s="68"/>
      <c r="WWG81" s="68"/>
      <c r="WWH81" s="68"/>
      <c r="WWI81" s="68"/>
      <c r="WWJ81" s="68"/>
      <c r="WWK81" s="68"/>
      <c r="WWL81" s="68"/>
      <c r="WWM81" s="68"/>
      <c r="WWN81" s="68"/>
      <c r="WWO81" s="68"/>
      <c r="WWP81" s="68"/>
      <c r="WWQ81" s="68"/>
      <c r="WWR81" s="68"/>
      <c r="WWS81" s="68"/>
      <c r="WWT81" s="68"/>
      <c r="WWU81" s="68"/>
      <c r="WWV81" s="68"/>
      <c r="WWW81" s="68"/>
      <c r="WWX81" s="68"/>
      <c r="WWY81" s="68"/>
      <c r="WWZ81" s="68"/>
      <c r="WXA81" s="68"/>
      <c r="WXB81" s="68"/>
      <c r="WXC81" s="68"/>
      <c r="WXD81" s="68"/>
      <c r="WXE81" s="68"/>
      <c r="WXF81" s="68"/>
      <c r="WXG81" s="68"/>
      <c r="WXH81" s="68"/>
      <c r="WXI81" s="68"/>
      <c r="WXJ81" s="68"/>
      <c r="WXK81" s="68"/>
      <c r="WXL81" s="68"/>
      <c r="WXM81" s="68"/>
      <c r="WXN81" s="68"/>
      <c r="WXO81" s="68"/>
      <c r="WXP81" s="68"/>
      <c r="WXQ81" s="68"/>
      <c r="WXR81" s="68"/>
      <c r="WXS81" s="68"/>
      <c r="WXT81" s="68"/>
      <c r="WXU81" s="68"/>
      <c r="WXV81" s="68"/>
      <c r="WXW81" s="68"/>
      <c r="WXX81" s="68"/>
      <c r="WXY81" s="68"/>
      <c r="WXZ81" s="68"/>
      <c r="WYA81" s="68"/>
      <c r="WYB81" s="68"/>
      <c r="WYC81" s="68"/>
      <c r="WYD81" s="68"/>
      <c r="WYE81" s="68"/>
      <c r="WYF81" s="68"/>
      <c r="WYG81" s="68"/>
      <c r="WYH81" s="68"/>
      <c r="WYI81" s="68"/>
      <c r="WYJ81" s="68"/>
      <c r="WYK81" s="68"/>
      <c r="WYL81" s="68"/>
      <c r="WYM81" s="68"/>
      <c r="WYN81" s="68"/>
      <c r="WYO81" s="68"/>
      <c r="WYP81" s="68"/>
      <c r="WYQ81" s="68"/>
      <c r="WYR81" s="68"/>
      <c r="WYS81" s="68"/>
      <c r="WYT81" s="68"/>
      <c r="WYU81" s="68"/>
      <c r="WYV81" s="68"/>
      <c r="WYW81" s="68"/>
      <c r="WYX81" s="68"/>
      <c r="WYY81" s="68"/>
      <c r="WYZ81" s="68"/>
      <c r="WZA81" s="68"/>
      <c r="WZB81" s="68"/>
      <c r="WZC81" s="68"/>
      <c r="WZD81" s="68"/>
      <c r="WZE81" s="68"/>
      <c r="WZF81" s="68"/>
      <c r="WZG81" s="68"/>
      <c r="WZH81" s="68"/>
      <c r="WZI81" s="68"/>
      <c r="WZJ81" s="68"/>
      <c r="WZK81" s="68"/>
      <c r="WZL81" s="68"/>
      <c r="WZM81" s="68"/>
      <c r="WZN81" s="68"/>
      <c r="WZO81" s="68"/>
      <c r="WZP81" s="68"/>
      <c r="WZQ81" s="68"/>
      <c r="WZR81" s="68"/>
      <c r="WZS81" s="68"/>
      <c r="WZT81" s="68"/>
      <c r="WZU81" s="68"/>
      <c r="WZV81" s="68"/>
      <c r="WZW81" s="68"/>
      <c r="WZX81" s="68"/>
      <c r="WZY81" s="68"/>
      <c r="WZZ81" s="68"/>
      <c r="XAA81" s="68"/>
      <c r="XAB81" s="68"/>
      <c r="XAC81" s="68"/>
      <c r="XAD81" s="68"/>
      <c r="XAE81" s="68"/>
      <c r="XAF81" s="68"/>
      <c r="XAG81" s="68"/>
      <c r="XAH81" s="68"/>
      <c r="XAI81" s="68"/>
      <c r="XAJ81" s="68"/>
      <c r="XAK81" s="68"/>
      <c r="XAL81" s="68"/>
      <c r="XAM81" s="68"/>
      <c r="XAN81" s="68"/>
      <c r="XAO81" s="68"/>
      <c r="XAP81" s="68"/>
      <c r="XAQ81" s="68"/>
      <c r="XAR81" s="68"/>
      <c r="XAS81" s="68"/>
      <c r="XAT81" s="68"/>
      <c r="XAU81" s="68"/>
      <c r="XAV81" s="68"/>
      <c r="XAW81" s="68"/>
      <c r="XAX81" s="68"/>
      <c r="XAY81" s="68"/>
      <c r="XAZ81" s="68"/>
      <c r="XBA81" s="68"/>
      <c r="XBB81" s="68"/>
      <c r="XBC81" s="68"/>
      <c r="XBD81" s="68"/>
      <c r="XBE81" s="68"/>
      <c r="XBF81" s="68"/>
      <c r="XBG81" s="68"/>
      <c r="XBH81" s="68"/>
      <c r="XBI81" s="68"/>
      <c r="XBJ81" s="68"/>
      <c r="XBK81" s="68"/>
      <c r="XBL81" s="68"/>
      <c r="XBM81" s="68"/>
      <c r="XBN81" s="68"/>
      <c r="XBO81" s="68"/>
      <c r="XBP81" s="68"/>
      <c r="XBQ81" s="68"/>
      <c r="XBR81" s="68"/>
      <c r="XBS81" s="68"/>
      <c r="XBT81" s="68"/>
      <c r="XBU81" s="68"/>
      <c r="XBV81" s="68"/>
      <c r="XBW81" s="68"/>
      <c r="XBX81" s="68"/>
      <c r="XBY81" s="68"/>
      <c r="XBZ81" s="68"/>
      <c r="XCA81" s="68"/>
      <c r="XCB81" s="68"/>
      <c r="XCC81" s="68"/>
      <c r="XCD81" s="68"/>
      <c r="XCE81" s="68"/>
      <c r="XCF81" s="68"/>
      <c r="XCG81" s="68"/>
      <c r="XCH81" s="68"/>
      <c r="XCI81" s="68"/>
      <c r="XCJ81" s="68"/>
      <c r="XCK81" s="68"/>
      <c r="XCL81" s="68"/>
      <c r="XCM81" s="68"/>
      <c r="XCN81" s="68"/>
      <c r="XCO81" s="68"/>
      <c r="XCP81" s="68"/>
      <c r="XCQ81" s="68"/>
      <c r="XCR81" s="68"/>
      <c r="XCS81" s="68"/>
      <c r="XCT81" s="68"/>
      <c r="XCU81" s="68"/>
      <c r="XCV81" s="68"/>
      <c r="XCW81" s="68"/>
      <c r="XCX81" s="68"/>
      <c r="XCY81" s="68"/>
      <c r="XCZ81" s="68"/>
      <c r="XDA81" s="68"/>
      <c r="XDB81" s="68"/>
      <c r="XDC81" s="68"/>
      <c r="XDD81" s="68"/>
      <c r="XDE81" s="68"/>
      <c r="XDF81" s="68"/>
      <c r="XDG81" s="68"/>
      <c r="XDH81" s="68"/>
      <c r="XDI81" s="68"/>
      <c r="XDJ81" s="68"/>
      <c r="XDK81" s="68"/>
      <c r="XDL81" s="68"/>
      <c r="XDM81" s="68"/>
      <c r="XDN81" s="68"/>
      <c r="XDO81" s="68"/>
      <c r="XDP81" s="68"/>
      <c r="XDQ81" s="68"/>
      <c r="XDR81" s="68"/>
      <c r="XDS81" s="68"/>
      <c r="XDT81" s="68"/>
      <c r="XDU81" s="68"/>
      <c r="XDV81" s="68"/>
      <c r="XDW81" s="68"/>
      <c r="XDX81" s="68"/>
      <c r="XDY81" s="68"/>
      <c r="XDZ81" s="68"/>
      <c r="XEA81" s="68"/>
      <c r="XEB81" s="68"/>
      <c r="XEC81" s="68"/>
      <c r="XED81" s="68"/>
      <c r="XEE81" s="68"/>
      <c r="XEF81" s="68"/>
      <c r="XEG81" s="68"/>
      <c r="XEH81" s="68"/>
      <c r="XEI81" s="68"/>
      <c r="XEJ81" s="68"/>
      <c r="XEK81" s="68"/>
      <c r="XEL81" s="68"/>
      <c r="XEM81" s="68"/>
      <c r="XEN81" s="68"/>
    </row>
    <row r="82" spans="1:16368" x14ac:dyDescent="0.35">
      <c r="A82" s="198"/>
      <c r="B82" s="273"/>
      <c r="C82" s="198"/>
      <c r="D82" s="198"/>
      <c r="E82" s="284"/>
      <c r="F82" s="198"/>
      <c r="G82" s="266"/>
      <c r="H82" s="292"/>
      <c r="I82" s="236"/>
      <c r="J82" s="236"/>
      <c r="K82" s="269"/>
      <c r="L82" s="236"/>
      <c r="M82" s="236"/>
      <c r="N82" s="236"/>
      <c r="O82" s="236"/>
      <c r="P82" s="236"/>
      <c r="Q82" s="267"/>
      <c r="R82" s="243"/>
      <c r="S82" s="268"/>
      <c r="T82" s="268"/>
      <c r="U82" s="268"/>
      <c r="V82" s="198"/>
      <c r="W82" s="198"/>
    </row>
    <row r="83" spans="1:16368" x14ac:dyDescent="0.35">
      <c r="A83" s="198"/>
      <c r="B83" s="273"/>
      <c r="C83" s="198"/>
      <c r="D83" s="198"/>
      <c r="E83" s="284"/>
      <c r="F83" s="198"/>
      <c r="G83" s="266"/>
      <c r="H83" s="292"/>
      <c r="I83" s="236"/>
      <c r="J83" s="236"/>
      <c r="K83" s="269"/>
      <c r="L83" s="236"/>
      <c r="M83" s="236"/>
      <c r="N83" s="236"/>
      <c r="O83" s="236"/>
      <c r="P83" s="236"/>
      <c r="Q83" s="267"/>
      <c r="R83" s="243"/>
      <c r="S83" s="268"/>
      <c r="T83" s="268"/>
      <c r="U83" s="268"/>
      <c r="V83" s="198"/>
      <c r="W83" s="198"/>
    </row>
    <row r="84" spans="1:16368" x14ac:dyDescent="0.35">
      <c r="A84" s="198"/>
      <c r="B84" s="273"/>
      <c r="C84" s="198"/>
      <c r="D84" s="198"/>
      <c r="E84" s="284"/>
      <c r="F84" s="198"/>
      <c r="G84" s="266"/>
      <c r="H84" s="292"/>
      <c r="I84" s="236"/>
      <c r="J84" s="236"/>
      <c r="K84" s="269"/>
      <c r="L84" s="236"/>
      <c r="M84" s="236"/>
      <c r="N84" s="236"/>
      <c r="O84" s="236"/>
      <c r="P84" s="236"/>
      <c r="Q84" s="267"/>
      <c r="R84" s="243"/>
      <c r="S84" s="268"/>
      <c r="T84" s="268"/>
      <c r="U84" s="268"/>
      <c r="V84" s="198"/>
      <c r="W84" s="198"/>
    </row>
    <row r="85" spans="1:16368" x14ac:dyDescent="0.35">
      <c r="A85" s="198"/>
      <c r="B85" s="273"/>
      <c r="C85" s="198"/>
      <c r="D85" s="198"/>
      <c r="E85" s="284"/>
      <c r="F85" s="198"/>
      <c r="G85" s="266"/>
      <c r="H85" s="292"/>
      <c r="I85" s="236"/>
      <c r="J85" s="236"/>
      <c r="K85" s="269"/>
      <c r="L85" s="236"/>
      <c r="M85" s="236"/>
      <c r="N85" s="236"/>
      <c r="O85" s="236"/>
      <c r="P85" s="236"/>
      <c r="Q85" s="267"/>
      <c r="R85" s="243"/>
      <c r="S85" s="268"/>
      <c r="T85" s="268"/>
      <c r="U85" s="268"/>
      <c r="V85" s="198"/>
      <c r="W85" s="198"/>
    </row>
    <row r="86" spans="1:16368" x14ac:dyDescent="0.35">
      <c r="A86" s="198"/>
      <c r="B86" s="273"/>
      <c r="C86" s="198"/>
      <c r="D86" s="198"/>
      <c r="E86" s="284"/>
      <c r="F86" s="198"/>
      <c r="G86" s="266"/>
      <c r="H86" s="292"/>
      <c r="I86" s="236"/>
      <c r="J86" s="236"/>
      <c r="K86" s="269"/>
      <c r="L86" s="236"/>
      <c r="M86" s="236"/>
      <c r="N86" s="236"/>
      <c r="O86" s="236"/>
      <c r="P86" s="236"/>
      <c r="Q86" s="267"/>
      <c r="R86" s="243"/>
      <c r="S86" s="268"/>
      <c r="T86" s="268"/>
      <c r="U86" s="268"/>
      <c r="V86" s="198"/>
      <c r="W86" s="198"/>
    </row>
    <row r="87" spans="1:16368" x14ac:dyDescent="0.35">
      <c r="A87" s="198"/>
      <c r="B87" s="198"/>
      <c r="C87" s="198"/>
      <c r="D87" s="198"/>
      <c r="E87" s="284"/>
      <c r="F87" s="198"/>
      <c r="G87" s="266"/>
      <c r="H87" s="292"/>
      <c r="I87" s="274"/>
      <c r="J87" s="274"/>
      <c r="K87" s="269"/>
      <c r="L87" s="274"/>
      <c r="M87" s="274"/>
      <c r="N87" s="274"/>
      <c r="O87" s="274"/>
      <c r="P87" s="274"/>
      <c r="Q87" s="267"/>
      <c r="R87" s="243"/>
      <c r="S87" s="271"/>
      <c r="T87" s="271"/>
      <c r="U87" s="271"/>
      <c r="V87" s="198"/>
      <c r="W87" s="198"/>
    </row>
    <row r="88" spans="1:16368" x14ac:dyDescent="0.35">
      <c r="A88" s="198"/>
      <c r="B88" s="273"/>
      <c r="C88" s="198"/>
      <c r="D88" s="198"/>
      <c r="E88" s="284"/>
      <c r="F88" s="198"/>
      <c r="G88" s="266"/>
      <c r="H88" s="292"/>
      <c r="I88" s="236"/>
      <c r="J88" s="236"/>
      <c r="K88" s="269"/>
      <c r="L88" s="236"/>
      <c r="M88" s="236"/>
      <c r="N88" s="236"/>
      <c r="O88" s="236"/>
      <c r="P88" s="236"/>
      <c r="Q88" s="267"/>
      <c r="R88" s="243"/>
      <c r="S88" s="268"/>
      <c r="T88" s="268"/>
      <c r="U88" s="268"/>
      <c r="V88" s="198"/>
      <c r="W88" s="198"/>
    </row>
    <row r="89" spans="1:16368" x14ac:dyDescent="0.35">
      <c r="A89" s="198"/>
      <c r="B89" s="198"/>
      <c r="C89" s="198"/>
      <c r="D89" s="198"/>
      <c r="E89" s="284"/>
      <c r="F89" s="198"/>
      <c r="G89" s="266"/>
      <c r="H89" s="292"/>
      <c r="I89" s="274"/>
      <c r="J89" s="274"/>
      <c r="K89" s="269"/>
      <c r="L89" s="274"/>
      <c r="M89" s="274"/>
      <c r="N89" s="274"/>
      <c r="O89" s="274"/>
      <c r="P89" s="274"/>
      <c r="Q89" s="267"/>
      <c r="R89" s="243"/>
      <c r="S89" s="271"/>
      <c r="T89" s="271"/>
      <c r="U89" s="271"/>
      <c r="V89" s="198"/>
      <c r="W89" s="198"/>
    </row>
    <row r="90" spans="1:16368" x14ac:dyDescent="0.35">
      <c r="A90" s="198"/>
      <c r="B90" s="198"/>
      <c r="C90" s="198"/>
      <c r="D90" s="198"/>
      <c r="E90" s="284"/>
      <c r="F90" s="198"/>
      <c r="G90" s="266"/>
      <c r="H90" s="292"/>
      <c r="I90" s="274"/>
      <c r="J90" s="274"/>
      <c r="K90" s="269"/>
      <c r="L90" s="274"/>
      <c r="M90" s="274"/>
      <c r="N90" s="274"/>
      <c r="O90" s="274"/>
      <c r="P90" s="274"/>
      <c r="Q90" s="267"/>
      <c r="R90" s="243"/>
      <c r="S90" s="271"/>
      <c r="T90" s="271"/>
      <c r="U90" s="271"/>
      <c r="V90" s="198"/>
      <c r="W90" s="198"/>
    </row>
    <row r="91" spans="1:16368" x14ac:dyDescent="0.35">
      <c r="A91" s="198"/>
      <c r="B91" s="198"/>
      <c r="C91" s="198"/>
      <c r="D91" s="198"/>
      <c r="E91" s="284"/>
      <c r="F91" s="198"/>
      <c r="G91" s="266"/>
      <c r="H91" s="292"/>
      <c r="I91" s="274"/>
      <c r="J91" s="274"/>
      <c r="K91" s="269"/>
      <c r="L91" s="274"/>
      <c r="M91" s="274"/>
      <c r="N91" s="274"/>
      <c r="O91" s="274"/>
      <c r="P91" s="274"/>
      <c r="Q91" s="267"/>
      <c r="R91" s="243"/>
      <c r="S91" s="271"/>
      <c r="T91" s="271"/>
      <c r="U91" s="271"/>
      <c r="V91" s="198"/>
      <c r="W91" s="198"/>
    </row>
    <row r="92" spans="1:16368" x14ac:dyDescent="0.35">
      <c r="A92" s="198"/>
      <c r="B92" s="198"/>
      <c r="C92" s="198"/>
      <c r="D92" s="198"/>
      <c r="E92" s="284"/>
      <c r="F92" s="198"/>
      <c r="G92" s="266"/>
      <c r="H92" s="292"/>
      <c r="I92" s="274"/>
      <c r="J92" s="274"/>
      <c r="K92" s="269"/>
      <c r="L92" s="274"/>
      <c r="M92" s="274"/>
      <c r="N92" s="274"/>
      <c r="O92" s="274"/>
      <c r="P92" s="274"/>
      <c r="Q92" s="267"/>
      <c r="R92" s="243"/>
      <c r="S92" s="271"/>
      <c r="T92" s="271"/>
      <c r="U92" s="271"/>
      <c r="V92" s="198"/>
      <c r="W92" s="198"/>
    </row>
    <row r="93" spans="1:16368" x14ac:dyDescent="0.35">
      <c r="A93" s="198"/>
      <c r="B93" s="273"/>
      <c r="C93" s="198"/>
      <c r="D93" s="198"/>
      <c r="E93" s="284"/>
      <c r="F93" s="198"/>
      <c r="G93" s="266"/>
      <c r="H93" s="292"/>
      <c r="I93" s="236"/>
      <c r="J93" s="236"/>
      <c r="K93" s="269"/>
      <c r="L93" s="236"/>
      <c r="M93" s="236"/>
      <c r="N93" s="236"/>
      <c r="O93" s="236"/>
      <c r="P93" s="236"/>
      <c r="Q93" s="267"/>
      <c r="R93" s="243"/>
      <c r="S93" s="268"/>
      <c r="T93" s="268"/>
      <c r="U93" s="268"/>
      <c r="V93" s="198"/>
      <c r="W93" s="198"/>
    </row>
    <row r="94" spans="1:16368" x14ac:dyDescent="0.35">
      <c r="A94" s="198"/>
      <c r="B94" s="273"/>
      <c r="C94" s="198"/>
      <c r="D94" s="198"/>
      <c r="E94" s="269"/>
      <c r="F94" s="198"/>
      <c r="G94" s="266"/>
      <c r="H94" s="292"/>
      <c r="I94" s="236"/>
      <c r="J94" s="236"/>
      <c r="K94" s="269"/>
      <c r="L94" s="236"/>
      <c r="M94" s="236"/>
      <c r="N94" s="236"/>
      <c r="O94" s="236"/>
      <c r="P94" s="236"/>
      <c r="Q94" s="267"/>
      <c r="R94" s="243"/>
      <c r="S94" s="268"/>
      <c r="T94" s="268"/>
      <c r="U94" s="268"/>
      <c r="V94" s="198"/>
      <c r="W94" s="198"/>
    </row>
    <row r="95" spans="1:16368" x14ac:dyDescent="0.35">
      <c r="A95" s="198"/>
      <c r="B95" s="273"/>
      <c r="C95" s="198"/>
      <c r="D95" s="198"/>
      <c r="E95" s="269"/>
      <c r="F95" s="198"/>
      <c r="G95" s="266"/>
      <c r="H95" s="292"/>
      <c r="I95" s="236"/>
      <c r="J95" s="236"/>
      <c r="K95" s="269"/>
      <c r="L95" s="236"/>
      <c r="M95" s="236"/>
      <c r="N95" s="236"/>
      <c r="O95" s="236"/>
      <c r="P95" s="236"/>
      <c r="Q95" s="267"/>
      <c r="R95" s="243"/>
      <c r="S95" s="268"/>
      <c r="T95" s="268"/>
      <c r="U95" s="268"/>
      <c r="V95" s="198"/>
      <c r="W95" s="198"/>
    </row>
    <row r="96" spans="1:16368" x14ac:dyDescent="0.35">
      <c r="A96" s="198"/>
      <c r="B96" s="273"/>
      <c r="C96" s="198"/>
      <c r="D96" s="198"/>
      <c r="E96" s="269"/>
      <c r="F96" s="198"/>
      <c r="G96" s="266"/>
      <c r="H96" s="292"/>
      <c r="I96" s="236"/>
      <c r="J96" s="236"/>
      <c r="K96" s="269"/>
      <c r="L96" s="236"/>
      <c r="M96" s="236"/>
      <c r="N96" s="236"/>
      <c r="O96" s="236"/>
      <c r="P96" s="236"/>
      <c r="Q96" s="267"/>
      <c r="R96" s="243"/>
      <c r="S96" s="268"/>
      <c r="T96" s="268"/>
      <c r="U96" s="268"/>
      <c r="V96" s="198" t="s">
        <v>671</v>
      </c>
      <c r="W96" s="198"/>
    </row>
    <row r="97" spans="1:23" x14ac:dyDescent="0.35">
      <c r="A97" s="198"/>
      <c r="B97" s="273"/>
      <c r="C97" s="198"/>
      <c r="D97" s="198"/>
      <c r="E97" s="269"/>
      <c r="F97" s="198"/>
      <c r="G97" s="266"/>
      <c r="H97" s="292"/>
      <c r="I97" s="236"/>
      <c r="J97" s="236"/>
      <c r="K97" s="269"/>
      <c r="L97" s="236"/>
      <c r="M97" s="236"/>
      <c r="N97" s="236"/>
      <c r="O97" s="236"/>
      <c r="P97" s="236"/>
      <c r="Q97" s="267"/>
      <c r="R97" s="243"/>
      <c r="S97" s="268"/>
      <c r="T97" s="268"/>
      <c r="U97" s="268"/>
      <c r="V97" s="198"/>
      <c r="W97" s="198"/>
    </row>
    <row r="98" spans="1:23" x14ac:dyDescent="0.35">
      <c r="A98" s="198"/>
      <c r="B98" s="198"/>
      <c r="C98" s="198"/>
      <c r="D98" s="198"/>
      <c r="E98" s="269"/>
      <c r="F98" s="198"/>
      <c r="G98" s="266"/>
      <c r="H98" s="292"/>
      <c r="I98" s="274"/>
      <c r="J98" s="274"/>
      <c r="K98" s="269"/>
      <c r="L98" s="274"/>
      <c r="M98" s="274"/>
      <c r="N98" s="274"/>
      <c r="O98" s="274"/>
      <c r="P98" s="274"/>
      <c r="Q98" s="267"/>
      <c r="R98" s="243"/>
      <c r="S98" s="271"/>
      <c r="T98" s="271"/>
      <c r="U98" s="271"/>
      <c r="V98" s="198"/>
      <c r="W98" s="198"/>
    </row>
    <row r="99" spans="1:23" x14ac:dyDescent="0.35">
      <c r="A99" s="198"/>
      <c r="B99" s="273"/>
      <c r="C99" s="198"/>
      <c r="D99" s="198"/>
      <c r="E99" s="269"/>
      <c r="F99" s="198"/>
      <c r="G99" s="266"/>
      <c r="H99" s="292"/>
      <c r="I99" s="236"/>
      <c r="J99" s="236"/>
      <c r="K99" s="269"/>
      <c r="L99" s="236"/>
      <c r="M99" s="236"/>
      <c r="N99" s="236"/>
      <c r="O99" s="236"/>
      <c r="P99" s="236"/>
      <c r="Q99" s="267"/>
      <c r="R99" s="243"/>
      <c r="S99" s="268"/>
      <c r="T99" s="268"/>
      <c r="U99" s="268"/>
      <c r="V99" s="198"/>
      <c r="W99" s="198"/>
    </row>
    <row r="100" spans="1:23" x14ac:dyDescent="0.35">
      <c r="A100" s="198"/>
      <c r="B100" s="198"/>
      <c r="C100" s="198"/>
      <c r="D100" s="198"/>
      <c r="E100" s="269"/>
      <c r="F100" s="198"/>
      <c r="G100" s="266"/>
      <c r="H100" s="292"/>
      <c r="I100" s="274"/>
      <c r="J100" s="274"/>
      <c r="K100" s="269"/>
      <c r="L100" s="274"/>
      <c r="M100" s="274"/>
      <c r="N100" s="274"/>
      <c r="O100" s="274"/>
      <c r="P100" s="274"/>
      <c r="Q100" s="267"/>
      <c r="R100" s="243"/>
      <c r="S100" s="271"/>
      <c r="T100" s="271"/>
      <c r="U100" s="271"/>
      <c r="V100" s="198"/>
      <c r="W100" s="198"/>
    </row>
    <row r="101" spans="1:23" x14ac:dyDescent="0.35">
      <c r="A101" s="198"/>
      <c r="B101" s="198"/>
      <c r="C101" s="198"/>
      <c r="D101" s="198"/>
      <c r="E101" s="269"/>
      <c r="F101" s="198"/>
      <c r="G101" s="266"/>
      <c r="H101" s="292"/>
      <c r="I101" s="274"/>
      <c r="J101" s="274"/>
      <c r="K101" s="269"/>
      <c r="L101" s="274"/>
      <c r="M101" s="274"/>
      <c r="N101" s="274"/>
      <c r="O101" s="274"/>
      <c r="P101" s="274"/>
      <c r="Q101" s="267"/>
      <c r="R101" s="243"/>
      <c r="S101" s="271"/>
      <c r="T101" s="271"/>
      <c r="U101" s="271"/>
      <c r="V101" s="198"/>
      <c r="W101" s="198"/>
    </row>
    <row r="102" spans="1:23" x14ac:dyDescent="0.35">
      <c r="A102" s="198"/>
      <c r="B102" s="198"/>
      <c r="C102" s="198"/>
      <c r="D102" s="198"/>
      <c r="E102" s="269"/>
      <c r="F102" s="198"/>
      <c r="G102" s="266"/>
      <c r="H102" s="292"/>
      <c r="I102" s="274"/>
      <c r="J102" s="274"/>
      <c r="K102" s="269"/>
      <c r="L102" s="274"/>
      <c r="M102" s="274"/>
      <c r="N102" s="274"/>
      <c r="O102" s="274"/>
      <c r="P102" s="274"/>
      <c r="Q102" s="267"/>
      <c r="R102" s="243"/>
      <c r="S102" s="271"/>
      <c r="T102" s="271"/>
      <c r="U102" s="271"/>
      <c r="V102" s="198"/>
      <c r="W102" s="198"/>
    </row>
    <row r="103" spans="1:23" x14ac:dyDescent="0.35">
      <c r="A103" s="198"/>
      <c r="B103" s="273"/>
      <c r="C103" s="198"/>
      <c r="D103" s="198"/>
      <c r="E103" s="269"/>
      <c r="F103" s="198"/>
      <c r="G103" s="266"/>
      <c r="H103" s="292"/>
      <c r="I103" s="236"/>
      <c r="J103" s="236"/>
      <c r="K103" s="269"/>
      <c r="L103" s="236"/>
      <c r="M103" s="236"/>
      <c r="N103" s="236"/>
      <c r="O103" s="236"/>
      <c r="P103" s="236"/>
      <c r="Q103" s="267"/>
      <c r="R103" s="243"/>
      <c r="S103" s="268"/>
      <c r="T103" s="268"/>
      <c r="U103" s="268"/>
      <c r="V103" s="198"/>
      <c r="W103" s="198"/>
    </row>
    <row r="104" spans="1:23" x14ac:dyDescent="0.35">
      <c r="A104" s="198"/>
      <c r="B104" s="273"/>
      <c r="C104" s="198"/>
      <c r="D104" s="198"/>
      <c r="E104" s="269"/>
      <c r="F104" s="198"/>
      <c r="G104" s="266"/>
      <c r="H104" s="292"/>
      <c r="I104" s="236"/>
      <c r="J104" s="236"/>
      <c r="K104" s="269"/>
      <c r="L104" s="236"/>
      <c r="M104" s="236"/>
      <c r="N104" s="236"/>
      <c r="O104" s="236"/>
      <c r="P104" s="236"/>
      <c r="Q104" s="267"/>
      <c r="R104" s="243"/>
      <c r="S104" s="268"/>
      <c r="T104" s="268"/>
      <c r="U104" s="268"/>
      <c r="V104" s="198"/>
      <c r="W104" s="198"/>
    </row>
    <row r="105" spans="1:23" x14ac:dyDescent="0.35">
      <c r="A105" s="198"/>
      <c r="B105" s="273"/>
      <c r="C105" s="198"/>
      <c r="D105" s="198"/>
      <c r="E105" s="269"/>
      <c r="F105" s="198"/>
      <c r="G105" s="266"/>
      <c r="H105" s="292"/>
      <c r="I105" s="236"/>
      <c r="J105" s="236"/>
      <c r="K105" s="269"/>
      <c r="L105" s="236"/>
      <c r="M105" s="236"/>
      <c r="N105" s="236"/>
      <c r="O105" s="236"/>
      <c r="P105" s="236"/>
      <c r="Q105" s="267"/>
      <c r="R105" s="243"/>
      <c r="S105" s="268"/>
      <c r="T105" s="268"/>
      <c r="U105" s="268"/>
      <c r="V105" s="201"/>
      <c r="W105" s="198"/>
    </row>
    <row r="106" spans="1:23" x14ac:dyDescent="0.35">
      <c r="A106" s="198"/>
      <c r="B106" s="273"/>
      <c r="C106" s="198"/>
      <c r="D106" s="198"/>
      <c r="E106" s="269"/>
      <c r="F106" s="198"/>
      <c r="G106" s="266"/>
      <c r="H106" s="292"/>
      <c r="I106" s="236"/>
      <c r="J106" s="236"/>
      <c r="K106" s="269"/>
      <c r="L106" s="236"/>
      <c r="M106" s="236"/>
      <c r="N106" s="236"/>
      <c r="O106" s="236"/>
      <c r="P106" s="236"/>
      <c r="Q106" s="267"/>
      <c r="R106" s="243"/>
      <c r="S106" s="272"/>
      <c r="T106" s="272"/>
      <c r="U106" s="272"/>
      <c r="V106" s="198"/>
      <c r="W106" s="198"/>
    </row>
    <row r="107" spans="1:23" x14ac:dyDescent="0.35">
      <c r="A107" s="198"/>
      <c r="B107" s="273"/>
      <c r="C107" s="198"/>
      <c r="D107" s="198"/>
      <c r="E107" s="269"/>
      <c r="F107" s="198"/>
      <c r="G107" s="266"/>
      <c r="H107" s="292"/>
      <c r="I107" s="236"/>
      <c r="J107" s="236"/>
      <c r="K107" s="269"/>
      <c r="L107" s="236"/>
      <c r="M107" s="236"/>
      <c r="N107" s="236"/>
      <c r="O107" s="236"/>
      <c r="P107" s="236"/>
      <c r="Q107" s="267"/>
      <c r="R107" s="243"/>
      <c r="S107" s="268"/>
      <c r="T107" s="268"/>
      <c r="U107" s="268"/>
      <c r="V107" s="198"/>
      <c r="W107" s="198"/>
    </row>
    <row r="108" spans="1:23" x14ac:dyDescent="0.35">
      <c r="A108" s="198"/>
      <c r="B108" s="273"/>
      <c r="C108" s="198"/>
      <c r="D108" s="198"/>
      <c r="E108" s="269"/>
      <c r="F108" s="198"/>
      <c r="G108" s="266"/>
      <c r="H108" s="292"/>
      <c r="I108" s="236"/>
      <c r="J108" s="236"/>
      <c r="K108" s="269"/>
      <c r="L108" s="236"/>
      <c r="M108" s="236"/>
      <c r="N108" s="236"/>
      <c r="O108" s="236"/>
      <c r="P108" s="236"/>
      <c r="Q108" s="267"/>
      <c r="R108" s="243"/>
      <c r="S108" s="268"/>
      <c r="T108" s="268"/>
      <c r="U108" s="268"/>
      <c r="V108" s="198"/>
      <c r="W108" s="198"/>
    </row>
    <row r="109" spans="1:23" x14ac:dyDescent="0.35">
      <c r="A109" s="198"/>
      <c r="B109" s="198"/>
      <c r="C109" s="198"/>
      <c r="D109" s="198"/>
      <c r="E109" s="269"/>
      <c r="F109" s="198"/>
      <c r="G109" s="266"/>
      <c r="H109" s="292"/>
      <c r="I109" s="236"/>
      <c r="J109" s="236"/>
      <c r="K109" s="269"/>
      <c r="L109" s="236"/>
      <c r="M109" s="236"/>
      <c r="N109" s="236"/>
      <c r="O109" s="236"/>
      <c r="P109" s="236"/>
      <c r="Q109" s="267"/>
      <c r="R109" s="243"/>
      <c r="S109" s="268"/>
      <c r="T109" s="268"/>
      <c r="U109" s="268"/>
      <c r="V109" s="198"/>
      <c r="W109" s="198"/>
    </row>
    <row r="110" spans="1:23" x14ac:dyDescent="0.35">
      <c r="A110" s="198"/>
      <c r="B110" s="198"/>
      <c r="C110" s="198"/>
      <c r="D110" s="198"/>
      <c r="E110" s="269"/>
      <c r="F110" s="198"/>
      <c r="G110" s="266"/>
      <c r="H110" s="292"/>
      <c r="I110" s="274"/>
      <c r="J110" s="274"/>
      <c r="K110" s="269"/>
      <c r="L110" s="274"/>
      <c r="M110" s="274"/>
      <c r="N110" s="274"/>
      <c r="O110" s="274"/>
      <c r="P110" s="274"/>
      <c r="Q110" s="267"/>
      <c r="R110" s="243"/>
      <c r="S110" s="271"/>
      <c r="T110" s="271"/>
      <c r="U110" s="271"/>
      <c r="V110" s="198"/>
      <c r="W110" s="198"/>
    </row>
    <row r="111" spans="1:23" x14ac:dyDescent="0.35">
      <c r="A111" s="198"/>
      <c r="B111" s="198"/>
      <c r="C111" s="198"/>
      <c r="D111" s="198"/>
      <c r="E111" s="269"/>
      <c r="F111" s="198"/>
      <c r="G111" s="266"/>
      <c r="H111" s="292"/>
      <c r="I111" s="236"/>
      <c r="J111" s="236"/>
      <c r="K111" s="269"/>
      <c r="L111" s="236"/>
      <c r="M111" s="236"/>
      <c r="N111" s="236"/>
      <c r="O111" s="236"/>
      <c r="P111" s="236"/>
      <c r="Q111" s="267"/>
      <c r="R111" s="243"/>
      <c r="S111" s="268"/>
      <c r="T111" s="268"/>
      <c r="U111" s="268"/>
      <c r="V111" s="198"/>
      <c r="W111" s="198"/>
    </row>
    <row r="112" spans="1:23" x14ac:dyDescent="0.35">
      <c r="A112" s="198"/>
      <c r="B112" s="198"/>
      <c r="C112" s="198"/>
      <c r="D112" s="198"/>
      <c r="E112" s="269"/>
      <c r="F112" s="198"/>
      <c r="G112" s="266"/>
      <c r="H112" s="292"/>
      <c r="I112" s="236"/>
      <c r="J112" s="236"/>
      <c r="K112" s="269"/>
      <c r="L112" s="236"/>
      <c r="M112" s="236"/>
      <c r="N112" s="236"/>
      <c r="O112" s="236"/>
      <c r="P112" s="236"/>
      <c r="Q112" s="267"/>
      <c r="R112" s="243"/>
      <c r="S112" s="268"/>
      <c r="T112" s="268"/>
      <c r="U112" s="268"/>
      <c r="V112" s="198"/>
      <c r="W112" s="198"/>
    </row>
    <row r="113" spans="1:23" x14ac:dyDescent="0.35">
      <c r="A113" s="198"/>
      <c r="B113" s="198"/>
      <c r="C113" s="198"/>
      <c r="D113" s="198"/>
      <c r="E113" s="269"/>
      <c r="F113" s="198"/>
      <c r="G113" s="266"/>
      <c r="H113" s="292"/>
      <c r="I113" s="236"/>
      <c r="J113" s="236"/>
      <c r="K113" s="269"/>
      <c r="L113" s="274"/>
      <c r="M113" s="274"/>
      <c r="N113" s="274"/>
      <c r="O113" s="274"/>
      <c r="P113" s="274"/>
      <c r="Q113" s="267"/>
      <c r="R113" s="243"/>
      <c r="S113" s="268"/>
      <c r="T113" s="268"/>
      <c r="U113" s="268"/>
      <c r="V113" s="198"/>
      <c r="W113" s="198"/>
    </row>
    <row r="114" spans="1:23" x14ac:dyDescent="0.35">
      <c r="A114" s="198"/>
      <c r="B114" s="198"/>
      <c r="C114" s="198"/>
      <c r="D114" s="198"/>
      <c r="E114" s="269"/>
      <c r="F114" s="198"/>
      <c r="G114" s="266"/>
      <c r="H114" s="292"/>
      <c r="I114" s="236"/>
      <c r="J114" s="236"/>
      <c r="K114" s="269"/>
      <c r="L114" s="236"/>
      <c r="M114" s="236"/>
      <c r="N114" s="236"/>
      <c r="O114" s="236"/>
      <c r="P114" s="236"/>
      <c r="Q114" s="267"/>
      <c r="R114" s="243"/>
      <c r="S114" s="268"/>
      <c r="T114" s="268"/>
      <c r="U114" s="268"/>
      <c r="V114" s="198"/>
      <c r="W114" s="198"/>
    </row>
    <row r="115" spans="1:23" x14ac:dyDescent="0.35">
      <c r="A115" s="198"/>
      <c r="B115" s="198"/>
      <c r="C115" s="198"/>
      <c r="D115" s="198"/>
      <c r="E115" s="269"/>
      <c r="F115" s="198"/>
      <c r="G115" s="266"/>
      <c r="H115" s="292"/>
      <c r="I115" s="236"/>
      <c r="J115" s="236"/>
      <c r="K115" s="269"/>
      <c r="L115" s="236"/>
      <c r="M115" s="236"/>
      <c r="N115" s="236"/>
      <c r="O115" s="236"/>
      <c r="P115" s="236"/>
      <c r="Q115" s="267"/>
      <c r="R115" s="243"/>
      <c r="S115" s="268"/>
      <c r="T115" s="268"/>
      <c r="U115" s="268"/>
      <c r="V115" s="198"/>
      <c r="W115" s="198"/>
    </row>
    <row r="116" spans="1:23" x14ac:dyDescent="0.35">
      <c r="A116" s="198"/>
      <c r="B116" s="198"/>
      <c r="C116" s="198"/>
      <c r="D116" s="198"/>
      <c r="E116" s="269"/>
      <c r="F116" s="198"/>
      <c r="G116" s="266"/>
      <c r="H116" s="292"/>
      <c r="I116" s="236"/>
      <c r="J116" s="236"/>
      <c r="K116" s="269"/>
      <c r="L116" s="236"/>
      <c r="M116" s="236"/>
      <c r="N116" s="236"/>
      <c r="O116" s="236"/>
      <c r="P116" s="236"/>
      <c r="Q116" s="267"/>
      <c r="R116" s="243"/>
      <c r="S116" s="268"/>
      <c r="T116" s="268"/>
      <c r="U116" s="268"/>
      <c r="V116" s="198"/>
      <c r="W116" s="198"/>
    </row>
    <row r="117" spans="1:23" x14ac:dyDescent="0.35">
      <c r="A117" s="198"/>
      <c r="B117" s="198"/>
      <c r="C117" s="198"/>
      <c r="D117" s="198"/>
      <c r="E117" s="269"/>
      <c r="F117" s="198"/>
      <c r="G117" s="266"/>
      <c r="H117" s="292"/>
      <c r="I117" s="236"/>
      <c r="J117" s="236"/>
      <c r="K117" s="269"/>
      <c r="L117" s="236"/>
      <c r="M117" s="236"/>
      <c r="N117" s="236"/>
      <c r="O117" s="236"/>
      <c r="P117" s="236"/>
      <c r="Q117" s="267"/>
      <c r="R117" s="243"/>
      <c r="S117" s="268"/>
      <c r="T117" s="268"/>
      <c r="U117" s="268"/>
      <c r="V117" s="198"/>
      <c r="W117" s="198"/>
    </row>
    <row r="118" spans="1:23" x14ac:dyDescent="0.35">
      <c r="A118" s="198"/>
      <c r="B118" s="198"/>
      <c r="C118" s="198"/>
      <c r="D118" s="198"/>
      <c r="E118" s="269"/>
      <c r="F118" s="198"/>
      <c r="G118" s="266"/>
      <c r="H118" s="292"/>
      <c r="I118" s="236"/>
      <c r="J118" s="236"/>
      <c r="K118" s="269"/>
      <c r="L118" s="236"/>
      <c r="M118" s="236"/>
      <c r="N118" s="236"/>
      <c r="O118" s="236"/>
      <c r="P118" s="236"/>
      <c r="Q118" s="267"/>
      <c r="R118" s="243"/>
      <c r="S118" s="268"/>
      <c r="T118" s="268"/>
      <c r="U118" s="268"/>
      <c r="V118" s="198"/>
      <c r="W118" s="198"/>
    </row>
    <row r="119" spans="1:23" x14ac:dyDescent="0.35">
      <c r="A119" s="198"/>
      <c r="B119" s="198"/>
      <c r="C119" s="198"/>
      <c r="D119" s="198"/>
      <c r="E119" s="269"/>
      <c r="F119" s="198"/>
      <c r="G119" s="266"/>
      <c r="H119" s="292"/>
      <c r="I119" s="236"/>
      <c r="J119" s="236"/>
      <c r="K119" s="269"/>
      <c r="L119" s="236"/>
      <c r="M119" s="236"/>
      <c r="N119" s="236"/>
      <c r="O119" s="236"/>
      <c r="P119" s="236"/>
      <c r="Q119" s="267"/>
      <c r="R119" s="243"/>
      <c r="S119" s="268"/>
      <c r="T119" s="268"/>
      <c r="U119" s="268"/>
      <c r="V119" s="198"/>
      <c r="W119" s="198"/>
    </row>
    <row r="120" spans="1:23" x14ac:dyDescent="0.35">
      <c r="A120" s="198"/>
      <c r="B120" s="198"/>
      <c r="C120" s="198"/>
      <c r="D120" s="198"/>
      <c r="E120" s="269"/>
      <c r="F120" s="198"/>
      <c r="G120" s="266"/>
      <c r="H120" s="292"/>
      <c r="I120" s="236"/>
      <c r="J120" s="236"/>
      <c r="K120" s="269"/>
      <c r="L120" s="236"/>
      <c r="M120" s="236"/>
      <c r="N120" s="236"/>
      <c r="O120" s="236"/>
      <c r="P120" s="236"/>
      <c r="Q120" s="267"/>
      <c r="R120" s="243"/>
      <c r="S120" s="268"/>
      <c r="T120" s="268"/>
      <c r="U120" s="268"/>
      <c r="V120" s="198"/>
      <c r="W120" s="198"/>
    </row>
    <row r="121" spans="1:23" x14ac:dyDescent="0.35">
      <c r="A121" s="198"/>
      <c r="B121" s="198"/>
      <c r="C121" s="198"/>
      <c r="D121" s="198"/>
      <c r="E121" s="269"/>
      <c r="F121" s="198"/>
      <c r="G121" s="266"/>
      <c r="H121" s="292"/>
      <c r="I121" s="236"/>
      <c r="J121" s="236"/>
      <c r="K121" s="269"/>
      <c r="L121" s="236"/>
      <c r="M121" s="236"/>
      <c r="N121" s="236"/>
      <c r="O121" s="236"/>
      <c r="P121" s="236"/>
      <c r="Q121" s="267"/>
      <c r="R121" s="243"/>
      <c r="S121" s="268"/>
      <c r="T121" s="268"/>
      <c r="U121" s="268"/>
      <c r="V121" s="198"/>
      <c r="W121" s="198"/>
    </row>
    <row r="122" spans="1:23" x14ac:dyDescent="0.35">
      <c r="A122" s="198"/>
      <c r="B122" s="198"/>
      <c r="C122" s="198"/>
      <c r="D122" s="198"/>
      <c r="E122" s="269"/>
      <c r="F122" s="198"/>
      <c r="G122" s="266"/>
      <c r="H122" s="292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268"/>
      <c r="T122" s="268"/>
      <c r="U122" s="268"/>
      <c r="V122" s="198"/>
      <c r="W122" s="198"/>
    </row>
    <row r="123" spans="1:23" x14ac:dyDescent="0.35">
      <c r="A123" s="198"/>
      <c r="B123" s="198"/>
      <c r="C123" s="198"/>
      <c r="D123" s="198"/>
      <c r="E123" s="269"/>
      <c r="F123" s="198"/>
      <c r="G123" s="266"/>
      <c r="H123" s="292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268"/>
      <c r="T123" s="268"/>
      <c r="U123" s="268"/>
      <c r="V123" s="198"/>
      <c r="W123" s="198"/>
    </row>
    <row r="124" spans="1:23" x14ac:dyDescent="0.35">
      <c r="A124" s="198"/>
      <c r="B124" s="198"/>
      <c r="C124" s="198"/>
      <c r="D124" s="198"/>
      <c r="E124" s="269"/>
      <c r="F124" s="198"/>
      <c r="G124" s="266"/>
      <c r="H124" s="292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268"/>
      <c r="T124" s="268"/>
      <c r="U124" s="268"/>
      <c r="V124" s="198"/>
      <c r="W124" s="198"/>
    </row>
    <row r="125" spans="1:23" x14ac:dyDescent="0.35">
      <c r="A125" s="198"/>
      <c r="B125" s="198"/>
      <c r="C125" s="198"/>
      <c r="D125" s="198"/>
      <c r="E125" s="269"/>
      <c r="F125" s="198"/>
      <c r="G125" s="266"/>
      <c r="H125" s="292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268"/>
      <c r="T125" s="268"/>
      <c r="U125" s="268"/>
      <c r="V125" s="198"/>
      <c r="W125" s="198"/>
    </row>
    <row r="126" spans="1:23" x14ac:dyDescent="0.35">
      <c r="A126" s="198"/>
      <c r="B126" s="198"/>
      <c r="C126" s="198"/>
      <c r="D126" s="198"/>
      <c r="E126" s="269"/>
      <c r="F126" s="198"/>
      <c r="G126" s="266"/>
      <c r="H126" s="292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268"/>
      <c r="T126" s="268"/>
      <c r="U126" s="268"/>
      <c r="V126" s="198"/>
      <c r="W126" s="198"/>
    </row>
    <row r="127" spans="1:23" x14ac:dyDescent="0.35">
      <c r="A127" s="198"/>
      <c r="B127" s="198"/>
      <c r="C127" s="198"/>
      <c r="D127" s="198"/>
      <c r="E127" s="269"/>
      <c r="F127" s="198"/>
      <c r="G127" s="266"/>
      <c r="H127" s="292"/>
      <c r="I127" s="236"/>
      <c r="J127" s="236"/>
      <c r="K127" s="269"/>
      <c r="L127" s="198"/>
      <c r="M127" s="198"/>
      <c r="N127" s="198"/>
      <c r="O127" s="198"/>
      <c r="P127" s="198"/>
      <c r="Q127" s="198"/>
      <c r="R127" s="198"/>
      <c r="S127" s="268"/>
      <c r="T127" s="268"/>
      <c r="U127" s="268"/>
      <c r="V127" s="198"/>
      <c r="W127" s="198"/>
    </row>
    <row r="128" spans="1:23" x14ac:dyDescent="0.35">
      <c r="A128" s="198"/>
      <c r="B128" s="198"/>
      <c r="C128" s="198"/>
      <c r="D128" s="198"/>
      <c r="E128" s="269"/>
      <c r="F128" s="198"/>
      <c r="G128" s="266"/>
      <c r="H128" s="292"/>
      <c r="I128" s="236"/>
      <c r="J128" s="236"/>
      <c r="K128" s="269"/>
      <c r="L128" s="198"/>
      <c r="M128" s="198"/>
      <c r="N128" s="198"/>
      <c r="O128" s="198"/>
      <c r="P128" s="198"/>
      <c r="Q128" s="198"/>
      <c r="R128" s="198"/>
      <c r="S128" s="268"/>
      <c r="T128" s="268"/>
      <c r="U128" s="268"/>
      <c r="V128" s="198"/>
      <c r="W128" s="198"/>
    </row>
    <row r="129" spans="1:23" x14ac:dyDescent="0.35">
      <c r="A129" s="198"/>
      <c r="B129" s="198"/>
      <c r="C129" s="198"/>
      <c r="D129" s="198"/>
      <c r="E129" s="269"/>
      <c r="F129" s="198"/>
      <c r="G129" s="266"/>
      <c r="H129" s="292"/>
      <c r="I129" s="236"/>
      <c r="J129" s="198"/>
      <c r="K129" s="198"/>
      <c r="L129" s="236"/>
      <c r="M129" s="198"/>
      <c r="N129" s="198"/>
      <c r="O129" s="198"/>
      <c r="P129" s="198"/>
      <c r="Q129" s="198"/>
      <c r="R129" s="198"/>
      <c r="S129" s="268"/>
      <c r="T129" s="268"/>
      <c r="U129" s="268"/>
      <c r="V129" s="198"/>
      <c r="W129" s="198"/>
    </row>
    <row r="130" spans="1:23" x14ac:dyDescent="0.35">
      <c r="A130" s="198"/>
      <c r="B130" s="198"/>
      <c r="C130" s="198"/>
      <c r="D130" s="198"/>
      <c r="E130" s="269"/>
      <c r="F130" s="198"/>
      <c r="G130" s="266"/>
      <c r="H130" s="292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268"/>
      <c r="T130" s="268"/>
      <c r="U130" s="268"/>
      <c r="V130" s="198"/>
      <c r="W130" s="198"/>
    </row>
    <row r="131" spans="1:23" x14ac:dyDescent="0.35">
      <c r="A131" s="198"/>
      <c r="B131" s="198"/>
      <c r="C131" s="198"/>
      <c r="D131" s="198"/>
      <c r="E131" s="269"/>
      <c r="F131" s="198"/>
      <c r="G131" s="266"/>
      <c r="H131" s="292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268"/>
      <c r="T131" s="268"/>
      <c r="U131" s="268"/>
      <c r="V131" s="198"/>
      <c r="W131" s="198"/>
    </row>
    <row r="132" spans="1:23" x14ac:dyDescent="0.35">
      <c r="A132" s="198"/>
      <c r="B132" s="198"/>
      <c r="C132" s="198"/>
      <c r="D132" s="198"/>
      <c r="E132" s="269"/>
      <c r="F132" s="198"/>
      <c r="G132" s="266"/>
      <c r="H132" s="292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268"/>
      <c r="T132" s="268"/>
      <c r="U132" s="268"/>
      <c r="V132" s="198"/>
      <c r="W132" s="198"/>
    </row>
    <row r="133" spans="1:23" x14ac:dyDescent="0.35">
      <c r="A133" s="198"/>
      <c r="B133" s="198"/>
      <c r="C133" s="198"/>
      <c r="D133" s="198"/>
      <c r="E133" s="269"/>
      <c r="F133" s="198"/>
      <c r="G133" s="266"/>
      <c r="H133" s="292"/>
      <c r="I133" s="236"/>
      <c r="J133" s="236"/>
      <c r="K133" s="269"/>
      <c r="L133" s="198"/>
      <c r="M133" s="198"/>
      <c r="N133" s="198"/>
      <c r="O133" s="198"/>
      <c r="P133" s="198"/>
      <c r="Q133" s="198"/>
      <c r="R133" s="198"/>
      <c r="S133" s="268"/>
      <c r="T133" s="268"/>
      <c r="U133" s="268"/>
      <c r="V133" s="198"/>
      <c r="W133" s="198"/>
    </row>
    <row r="134" spans="1:23" x14ac:dyDescent="0.35">
      <c r="A134" s="198"/>
      <c r="B134" s="198"/>
      <c r="C134" s="198"/>
      <c r="D134" s="198"/>
      <c r="E134" s="269"/>
      <c r="F134" s="198"/>
      <c r="G134" s="266"/>
      <c r="H134" s="292"/>
      <c r="I134" s="236"/>
      <c r="J134" s="198"/>
      <c r="K134" s="198"/>
      <c r="L134" s="236"/>
      <c r="M134" s="198"/>
      <c r="N134" s="198"/>
      <c r="O134" s="198"/>
      <c r="P134" s="198"/>
      <c r="Q134" s="198"/>
      <c r="R134" s="198"/>
      <c r="S134" s="268"/>
      <c r="T134" s="268"/>
      <c r="U134" s="268"/>
      <c r="V134" s="198"/>
      <c r="W134" s="198"/>
    </row>
    <row r="135" spans="1:23" x14ac:dyDescent="0.35">
      <c r="A135" s="198"/>
      <c r="B135" s="198"/>
      <c r="C135" s="198"/>
      <c r="D135" s="198"/>
      <c r="E135" s="269"/>
      <c r="F135" s="198"/>
      <c r="G135" s="266"/>
      <c r="H135" s="292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268"/>
      <c r="T135" s="268"/>
      <c r="U135" s="268"/>
      <c r="V135" s="198"/>
      <c r="W135" s="198"/>
    </row>
    <row r="136" spans="1:23" x14ac:dyDescent="0.35">
      <c r="A136" s="198"/>
      <c r="B136" s="198"/>
      <c r="C136" s="198"/>
      <c r="D136" s="198"/>
      <c r="E136" s="269"/>
      <c r="F136" s="198"/>
      <c r="G136" s="266"/>
      <c r="H136" s="292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268"/>
      <c r="T136" s="268"/>
      <c r="U136" s="268"/>
      <c r="V136" s="198"/>
      <c r="W136" s="198"/>
    </row>
    <row r="137" spans="1:23" x14ac:dyDescent="0.35">
      <c r="A137" s="198"/>
      <c r="B137" s="198"/>
      <c r="C137" s="198"/>
      <c r="D137" s="198"/>
      <c r="E137" s="269"/>
      <c r="F137" s="198"/>
      <c r="G137" s="275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268"/>
      <c r="T137" s="268"/>
      <c r="U137" s="268"/>
      <c r="V137" s="198"/>
      <c r="W137" s="198"/>
    </row>
    <row r="138" spans="1:23" x14ac:dyDescent="0.35">
      <c r="A138" s="198"/>
      <c r="B138" s="198"/>
      <c r="C138" s="198"/>
      <c r="D138" s="198"/>
      <c r="E138" s="269"/>
      <c r="F138" s="198"/>
      <c r="G138" s="275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268"/>
      <c r="T138" s="268"/>
      <c r="U138" s="268"/>
      <c r="V138" s="198"/>
      <c r="W138" s="198"/>
    </row>
    <row r="139" spans="1:23" x14ac:dyDescent="0.35">
      <c r="A139" s="198"/>
      <c r="B139" s="198"/>
      <c r="C139" s="198"/>
      <c r="D139" s="198"/>
      <c r="E139" s="269"/>
      <c r="F139" s="198"/>
      <c r="G139" s="275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268"/>
      <c r="T139" s="268"/>
      <c r="U139" s="268"/>
      <c r="V139" s="198"/>
      <c r="W139" s="198"/>
    </row>
    <row r="140" spans="1:23" x14ac:dyDescent="0.35">
      <c r="A140" s="198"/>
      <c r="B140" s="198"/>
      <c r="C140" s="198"/>
      <c r="D140" s="198"/>
      <c r="E140" s="269"/>
      <c r="F140" s="198"/>
      <c r="G140" s="266"/>
      <c r="H140" s="292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268"/>
      <c r="T140" s="268"/>
      <c r="U140" s="268"/>
      <c r="V140" s="198"/>
      <c r="W140" s="198"/>
    </row>
    <row r="141" spans="1:23" x14ac:dyDescent="0.35">
      <c r="A141" s="198"/>
      <c r="B141" s="198"/>
      <c r="C141" s="198"/>
      <c r="D141" s="198"/>
      <c r="E141" s="269"/>
      <c r="F141" s="198"/>
      <c r="G141" s="266"/>
      <c r="H141" s="292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268"/>
      <c r="T141" s="268"/>
      <c r="U141" s="268"/>
      <c r="V141" s="198"/>
      <c r="W141" s="198"/>
    </row>
    <row r="142" spans="1:23" x14ac:dyDescent="0.35">
      <c r="A142" s="198"/>
      <c r="B142" s="198"/>
      <c r="C142" s="198"/>
      <c r="D142" s="198"/>
      <c r="E142" s="269"/>
      <c r="F142" s="198"/>
      <c r="G142" s="275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268"/>
      <c r="T142" s="268"/>
      <c r="U142" s="268"/>
      <c r="V142" s="198"/>
      <c r="W142" s="198"/>
    </row>
    <row r="143" spans="1:23" x14ac:dyDescent="0.35">
      <c r="A143" s="198"/>
      <c r="B143" s="198"/>
      <c r="C143" s="198"/>
      <c r="D143" s="198"/>
      <c r="E143" s="269"/>
      <c r="F143" s="198"/>
      <c r="G143" s="275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268"/>
      <c r="T143" s="268"/>
      <c r="U143" s="268"/>
      <c r="V143" s="198"/>
      <c r="W143" s="198"/>
    </row>
    <row r="144" spans="1:23" x14ac:dyDescent="0.35">
      <c r="A144" s="198"/>
      <c r="B144" s="198"/>
      <c r="C144" s="198"/>
      <c r="D144" s="198"/>
      <c r="E144" s="269"/>
      <c r="F144" s="198"/>
      <c r="G144" s="275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268"/>
      <c r="T144" s="268"/>
      <c r="U144" s="268"/>
      <c r="V144" s="198"/>
      <c r="W144" s="198"/>
    </row>
    <row r="145" spans="1:23" x14ac:dyDescent="0.35">
      <c r="A145" s="198"/>
      <c r="B145" s="198"/>
      <c r="C145" s="198"/>
      <c r="D145" s="198"/>
      <c r="E145" s="269"/>
      <c r="F145" s="198"/>
      <c r="G145" s="276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268"/>
      <c r="T145" s="268"/>
      <c r="U145" s="268"/>
      <c r="V145" s="198"/>
      <c r="W145" s="198"/>
    </row>
    <row r="146" spans="1:23" x14ac:dyDescent="0.35">
      <c r="A146" s="198"/>
      <c r="B146" s="198"/>
      <c r="C146" s="198"/>
      <c r="D146" s="198"/>
      <c r="E146" s="269"/>
      <c r="F146" s="198"/>
      <c r="G146" s="276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268"/>
      <c r="T146" s="268"/>
      <c r="U146" s="268"/>
      <c r="V146" s="198"/>
      <c r="W146" s="198"/>
    </row>
    <row r="147" spans="1:23" x14ac:dyDescent="0.35">
      <c r="A147" s="198"/>
      <c r="B147" s="198"/>
      <c r="C147" s="198"/>
      <c r="D147" s="198"/>
      <c r="E147" s="269"/>
      <c r="F147" s="198"/>
      <c r="G147" s="276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268"/>
      <c r="T147" s="268"/>
      <c r="U147" s="268"/>
      <c r="V147" s="198"/>
      <c r="W147" s="198"/>
    </row>
    <row r="148" spans="1:23" x14ac:dyDescent="0.35">
      <c r="A148" s="198"/>
      <c r="B148" s="198"/>
      <c r="C148" s="198"/>
      <c r="D148" s="198"/>
      <c r="E148" s="269"/>
      <c r="F148" s="198"/>
      <c r="G148" s="276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268"/>
      <c r="T148" s="268"/>
      <c r="U148" s="268"/>
      <c r="V148" s="198"/>
      <c r="W148" s="198"/>
    </row>
    <row r="149" spans="1:23" x14ac:dyDescent="0.35">
      <c r="A149" s="198"/>
      <c r="B149" s="198"/>
      <c r="C149" s="198"/>
      <c r="D149" s="198"/>
      <c r="E149" s="269"/>
      <c r="F149" s="198"/>
      <c r="G149" s="276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268"/>
      <c r="T149" s="268"/>
      <c r="U149" s="268"/>
      <c r="V149" s="198"/>
      <c r="W149" s="198"/>
    </row>
    <row r="150" spans="1:23" x14ac:dyDescent="0.35">
      <c r="A150" s="198"/>
      <c r="B150" s="198"/>
      <c r="C150" s="198"/>
      <c r="D150" s="198"/>
      <c r="E150" s="269"/>
      <c r="F150" s="198"/>
      <c r="G150" s="276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268"/>
      <c r="T150" s="268"/>
      <c r="U150" s="268"/>
      <c r="V150" s="198"/>
      <c r="W150" s="198"/>
    </row>
    <row r="151" spans="1:23" x14ac:dyDescent="0.35">
      <c r="A151" s="198"/>
      <c r="B151" s="198"/>
      <c r="C151" s="198"/>
      <c r="D151" s="198"/>
      <c r="E151" s="269"/>
      <c r="F151" s="198"/>
      <c r="G151" s="276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268"/>
      <c r="T151" s="268"/>
      <c r="U151" s="268"/>
      <c r="V151" s="198"/>
      <c r="W151" s="198"/>
    </row>
    <row r="152" spans="1:23" x14ac:dyDescent="0.35">
      <c r="A152" s="198"/>
      <c r="B152" s="198"/>
      <c r="C152" s="198"/>
      <c r="D152" s="198"/>
      <c r="E152" s="269"/>
      <c r="F152" s="198"/>
      <c r="G152" s="276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268"/>
      <c r="T152" s="268"/>
      <c r="U152" s="268"/>
      <c r="V152" s="198"/>
      <c r="W152" s="198"/>
    </row>
    <row r="153" spans="1:23" x14ac:dyDescent="0.35">
      <c r="A153" s="198"/>
      <c r="B153" s="198"/>
      <c r="C153" s="198"/>
      <c r="D153" s="198"/>
      <c r="E153" s="269"/>
      <c r="F153" s="198"/>
      <c r="G153" s="276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268"/>
      <c r="T153" s="268"/>
      <c r="U153" s="268"/>
      <c r="V153" s="198"/>
      <c r="W153" s="198"/>
    </row>
    <row r="154" spans="1:23" x14ac:dyDescent="0.35">
      <c r="A154" s="198"/>
      <c r="B154" s="198"/>
      <c r="C154" s="198"/>
      <c r="D154" s="198"/>
      <c r="E154" s="269"/>
      <c r="F154" s="198"/>
      <c r="G154" s="266"/>
      <c r="H154" s="292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268"/>
      <c r="T154" s="268"/>
      <c r="U154" s="268"/>
      <c r="V154" s="198"/>
      <c r="W154" s="198"/>
    </row>
    <row r="155" spans="1:23" x14ac:dyDescent="0.35">
      <c r="A155" s="198"/>
      <c r="B155" s="198"/>
      <c r="C155" s="198"/>
      <c r="D155" s="198"/>
      <c r="E155" s="269"/>
      <c r="F155" s="198"/>
      <c r="G155" s="276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268"/>
      <c r="T155" s="268"/>
      <c r="U155" s="268"/>
      <c r="V155" s="198"/>
      <c r="W155" s="198"/>
    </row>
    <row r="156" spans="1:23" x14ac:dyDescent="0.35">
      <c r="A156" s="198"/>
      <c r="B156" s="198"/>
      <c r="C156" s="198"/>
      <c r="D156" s="198"/>
      <c r="E156" s="269"/>
      <c r="F156" s="198"/>
      <c r="G156" s="276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268"/>
      <c r="T156" s="268"/>
      <c r="U156" s="268"/>
      <c r="V156" s="198"/>
      <c r="W156" s="198"/>
    </row>
    <row r="157" spans="1:23" x14ac:dyDescent="0.35">
      <c r="A157" s="198"/>
      <c r="B157" s="198"/>
      <c r="C157" s="198"/>
      <c r="D157" s="198"/>
      <c r="E157" s="269"/>
      <c r="F157" s="198"/>
      <c r="G157" s="276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268"/>
      <c r="T157" s="268"/>
      <c r="U157" s="268"/>
      <c r="V157" s="198"/>
      <c r="W157" s="198"/>
    </row>
    <row r="158" spans="1:23" x14ac:dyDescent="0.35">
      <c r="A158" s="198"/>
      <c r="B158" s="198"/>
      <c r="C158" s="198"/>
      <c r="D158" s="198"/>
      <c r="E158" s="269"/>
      <c r="F158" s="198"/>
      <c r="G158" s="266"/>
      <c r="H158" s="292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268"/>
      <c r="T158" s="268"/>
      <c r="U158" s="268"/>
      <c r="V158" s="198"/>
      <c r="W158" s="198"/>
    </row>
    <row r="159" spans="1:23" x14ac:dyDescent="0.35">
      <c r="A159" s="198"/>
      <c r="B159" s="198"/>
      <c r="C159" s="198"/>
      <c r="D159" s="198"/>
      <c r="E159" s="269"/>
      <c r="F159" s="198"/>
      <c r="G159" s="276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268"/>
      <c r="T159" s="268"/>
      <c r="U159" s="268"/>
      <c r="V159" s="198"/>
      <c r="W159" s="198"/>
    </row>
    <row r="160" spans="1:23" x14ac:dyDescent="0.35">
      <c r="A160" s="198"/>
      <c r="B160" s="198"/>
      <c r="C160" s="198"/>
      <c r="D160" s="198"/>
      <c r="E160" s="269"/>
      <c r="F160" s="198"/>
      <c r="G160" s="266"/>
      <c r="H160" s="292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268"/>
      <c r="T160" s="268"/>
      <c r="U160" s="268"/>
      <c r="V160" s="198"/>
      <c r="W160" s="198"/>
    </row>
    <row r="161" spans="1:23" x14ac:dyDescent="0.35">
      <c r="A161" s="198"/>
      <c r="B161" s="198"/>
      <c r="C161" s="198"/>
      <c r="D161" s="198"/>
      <c r="E161" s="269"/>
      <c r="F161" s="198"/>
      <c r="G161" s="266"/>
      <c r="H161" s="292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268"/>
      <c r="T161" s="268"/>
      <c r="U161" s="268"/>
      <c r="V161" s="198"/>
      <c r="W161" s="198"/>
    </row>
    <row r="162" spans="1:23" x14ac:dyDescent="0.35">
      <c r="A162" s="198"/>
      <c r="B162" s="198"/>
      <c r="C162" s="198"/>
      <c r="D162" s="198"/>
      <c r="E162" s="269"/>
      <c r="F162" s="198"/>
      <c r="G162" s="266"/>
      <c r="H162" s="292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268"/>
      <c r="T162" s="268"/>
      <c r="U162" s="268"/>
      <c r="V162" s="198"/>
      <c r="W162" s="198"/>
    </row>
    <row r="163" spans="1:23" x14ac:dyDescent="0.35">
      <c r="A163" s="198"/>
      <c r="B163" s="198"/>
      <c r="C163" s="198"/>
      <c r="D163" s="198"/>
      <c r="E163" s="269"/>
      <c r="F163" s="198"/>
      <c r="G163" s="276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268"/>
      <c r="T163" s="268"/>
      <c r="U163" s="268"/>
      <c r="V163" s="198"/>
      <c r="W163" s="198"/>
    </row>
    <row r="164" spans="1:23" x14ac:dyDescent="0.35">
      <c r="A164" s="198"/>
      <c r="B164" s="198"/>
      <c r="C164" s="198"/>
      <c r="D164" s="198"/>
      <c r="E164" s="269"/>
      <c r="F164" s="198"/>
      <c r="G164" s="276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268"/>
      <c r="T164" s="268"/>
      <c r="U164" s="268"/>
      <c r="V164" s="198"/>
      <c r="W164" s="198"/>
    </row>
    <row r="165" spans="1:23" x14ac:dyDescent="0.35">
      <c r="A165" s="198"/>
      <c r="B165" s="198"/>
      <c r="C165" s="198"/>
      <c r="D165" s="198"/>
      <c r="E165" s="269"/>
      <c r="F165" s="198"/>
      <c r="G165" s="276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268"/>
      <c r="T165" s="268"/>
      <c r="U165" s="268"/>
      <c r="V165" s="198"/>
      <c r="W165" s="198"/>
    </row>
    <row r="166" spans="1:23" x14ac:dyDescent="0.35">
      <c r="A166" s="198"/>
      <c r="B166" s="198"/>
      <c r="C166" s="198"/>
      <c r="D166" s="198"/>
      <c r="E166" s="269"/>
      <c r="F166" s="198"/>
      <c r="G166" s="276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268"/>
      <c r="T166" s="268"/>
      <c r="U166" s="268"/>
      <c r="V166" s="198"/>
      <c r="W166" s="198"/>
    </row>
    <row r="167" spans="1:23" x14ac:dyDescent="0.35">
      <c r="A167" s="198"/>
      <c r="B167" s="198"/>
      <c r="C167" s="198"/>
      <c r="D167" s="198"/>
      <c r="E167" s="269"/>
      <c r="F167" s="198"/>
      <c r="G167" s="276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268"/>
      <c r="T167" s="268"/>
      <c r="U167" s="268"/>
      <c r="V167" s="198"/>
      <c r="W167" s="198"/>
    </row>
    <row r="168" spans="1:23" x14ac:dyDescent="0.35">
      <c r="A168" s="198"/>
      <c r="B168" s="198"/>
      <c r="C168" s="198"/>
      <c r="D168" s="198"/>
      <c r="E168" s="269"/>
      <c r="F168" s="198"/>
      <c r="G168" s="276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268"/>
      <c r="T168" s="268"/>
      <c r="U168" s="268"/>
      <c r="V168" s="198"/>
      <c r="W168" s="198"/>
    </row>
    <row r="169" spans="1:23" x14ac:dyDescent="0.35">
      <c r="A169" s="198"/>
      <c r="B169" s="198"/>
      <c r="C169" s="198"/>
      <c r="D169" s="198"/>
      <c r="E169" s="269"/>
      <c r="F169" s="198"/>
      <c r="G169" s="276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268"/>
      <c r="T169" s="268"/>
      <c r="U169" s="268"/>
      <c r="V169" s="198"/>
      <c r="W169" s="198"/>
    </row>
    <row r="170" spans="1:23" x14ac:dyDescent="0.35">
      <c r="A170" s="198"/>
      <c r="B170" s="198"/>
      <c r="C170" s="198"/>
      <c r="D170" s="198"/>
      <c r="E170" s="269"/>
      <c r="F170" s="198"/>
      <c r="G170" s="276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268"/>
      <c r="T170" s="268"/>
      <c r="U170" s="268"/>
      <c r="V170" s="198"/>
      <c r="W170" s="198"/>
    </row>
    <row r="171" spans="1:23" x14ac:dyDescent="0.35">
      <c r="A171" s="198"/>
      <c r="B171" s="198"/>
      <c r="C171" s="198"/>
      <c r="D171" s="198"/>
      <c r="E171" s="269"/>
      <c r="F171" s="198"/>
      <c r="G171" s="266"/>
      <c r="H171" s="292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268"/>
      <c r="T171" s="268"/>
      <c r="U171" s="268"/>
      <c r="V171" s="198"/>
      <c r="W171" s="198"/>
    </row>
    <row r="172" spans="1:23" x14ac:dyDescent="0.35">
      <c r="A172" s="198"/>
      <c r="B172" s="198"/>
      <c r="C172" s="198"/>
      <c r="D172" s="198"/>
      <c r="E172" s="269"/>
      <c r="F172" s="198"/>
      <c r="G172" s="266"/>
      <c r="H172" s="292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268"/>
      <c r="T172" s="268"/>
      <c r="U172" s="268"/>
      <c r="V172" s="198"/>
      <c r="W172" s="198"/>
    </row>
    <row r="173" spans="1:23" x14ac:dyDescent="0.35">
      <c r="A173" s="198"/>
      <c r="B173" s="198"/>
      <c r="C173" s="198"/>
      <c r="D173" s="198"/>
      <c r="E173" s="269"/>
      <c r="F173" s="198"/>
      <c r="G173" s="266"/>
      <c r="H173" s="292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268"/>
      <c r="T173" s="268"/>
      <c r="U173" s="268"/>
      <c r="V173" s="198"/>
      <c r="W173" s="198"/>
    </row>
    <row r="174" spans="1:23" x14ac:dyDescent="0.35">
      <c r="A174" s="198"/>
      <c r="B174" s="198"/>
      <c r="C174" s="198"/>
      <c r="D174" s="198"/>
      <c r="E174" s="269"/>
      <c r="F174" s="198"/>
      <c r="G174" s="276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268"/>
      <c r="T174" s="268"/>
      <c r="U174" s="268"/>
      <c r="V174" s="198"/>
      <c r="W174" s="198"/>
    </row>
    <row r="175" spans="1:23" x14ac:dyDescent="0.35">
      <c r="A175" s="198"/>
      <c r="B175" s="198"/>
      <c r="C175" s="198"/>
      <c r="D175" s="198"/>
      <c r="E175" s="269"/>
      <c r="F175" s="198"/>
      <c r="G175" s="276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268"/>
      <c r="T175" s="268"/>
      <c r="U175" s="268"/>
      <c r="V175" s="198"/>
      <c r="W175" s="198"/>
    </row>
    <row r="176" spans="1:23" x14ac:dyDescent="0.35">
      <c r="A176" s="198"/>
      <c r="B176" s="198"/>
      <c r="C176" s="198"/>
      <c r="D176" s="198"/>
      <c r="E176" s="269"/>
      <c r="F176" s="198"/>
      <c r="G176" s="276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268"/>
      <c r="T176" s="268"/>
      <c r="U176" s="268"/>
      <c r="V176" s="198"/>
      <c r="W176" s="198"/>
    </row>
    <row r="177" spans="1:23" x14ac:dyDescent="0.35">
      <c r="A177" s="198"/>
      <c r="B177" s="198"/>
      <c r="C177" s="198"/>
      <c r="D177" s="198"/>
      <c r="E177" s="269"/>
      <c r="F177" s="198"/>
      <c r="G177" s="276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268"/>
      <c r="T177" s="268"/>
      <c r="U177" s="268"/>
      <c r="V177" s="198"/>
      <c r="W177" s="198"/>
    </row>
    <row r="178" spans="1:23" x14ac:dyDescent="0.35">
      <c r="A178" s="198"/>
      <c r="B178" s="198"/>
      <c r="C178" s="198"/>
      <c r="D178" s="198"/>
      <c r="E178" s="269"/>
      <c r="F178" s="198"/>
      <c r="G178" s="276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268"/>
      <c r="T178" s="268"/>
      <c r="U178" s="268"/>
      <c r="V178" s="198"/>
      <c r="W178" s="198"/>
    </row>
    <row r="179" spans="1:23" x14ac:dyDescent="0.35">
      <c r="A179" s="198"/>
      <c r="B179" s="198"/>
      <c r="C179" s="198"/>
      <c r="D179" s="198"/>
      <c r="E179" s="269"/>
      <c r="F179" s="198"/>
      <c r="G179" s="276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268"/>
      <c r="T179" s="268"/>
      <c r="U179" s="268"/>
      <c r="V179" s="198"/>
      <c r="W179" s="198"/>
    </row>
    <row r="180" spans="1:23" x14ac:dyDescent="0.35">
      <c r="A180" s="198"/>
      <c r="B180" s="198"/>
      <c r="C180" s="198"/>
      <c r="D180" s="198"/>
      <c r="E180" s="269"/>
      <c r="F180" s="198"/>
      <c r="G180" s="276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268"/>
      <c r="T180" s="268"/>
      <c r="U180" s="268"/>
      <c r="V180" s="198"/>
      <c r="W180" s="198"/>
    </row>
    <row r="181" spans="1:23" x14ac:dyDescent="0.35">
      <c r="A181" s="198"/>
      <c r="B181" s="198"/>
      <c r="C181" s="198"/>
      <c r="D181" s="198"/>
      <c r="E181" s="269"/>
      <c r="F181" s="198"/>
      <c r="G181" s="276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268"/>
      <c r="T181" s="268"/>
      <c r="U181" s="268"/>
      <c r="V181" s="198"/>
      <c r="W181" s="198"/>
    </row>
    <row r="182" spans="1:23" x14ac:dyDescent="0.35">
      <c r="A182" s="198"/>
      <c r="B182" s="198"/>
      <c r="C182" s="198"/>
      <c r="D182" s="198"/>
      <c r="E182" s="269"/>
      <c r="F182" s="198"/>
      <c r="G182" s="276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268"/>
      <c r="T182" s="268"/>
      <c r="U182" s="268"/>
      <c r="V182" s="198"/>
      <c r="W182" s="198"/>
    </row>
    <row r="183" spans="1:23" x14ac:dyDescent="0.35">
      <c r="A183" s="198"/>
      <c r="B183" s="198"/>
      <c r="C183" s="198"/>
      <c r="D183" s="198"/>
      <c r="E183" s="269"/>
      <c r="F183" s="198"/>
      <c r="G183" s="276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268"/>
      <c r="T183" s="268"/>
      <c r="U183" s="268"/>
      <c r="V183" s="198"/>
      <c r="W183" s="198"/>
    </row>
    <row r="184" spans="1:23" x14ac:dyDescent="0.35">
      <c r="A184" s="198"/>
      <c r="B184" s="198"/>
      <c r="C184" s="198"/>
      <c r="D184" s="198"/>
      <c r="E184" s="269"/>
      <c r="F184" s="198"/>
      <c r="G184" s="276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268"/>
      <c r="T184" s="268"/>
      <c r="U184" s="268"/>
      <c r="V184" s="198"/>
      <c r="W184" s="198"/>
    </row>
    <row r="185" spans="1:23" x14ac:dyDescent="0.35">
      <c r="A185" s="198"/>
      <c r="B185" s="198"/>
      <c r="C185" s="198"/>
      <c r="D185" s="198"/>
      <c r="E185" s="269"/>
      <c r="F185" s="198"/>
      <c r="G185" s="276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268"/>
      <c r="T185" s="268"/>
      <c r="U185" s="268"/>
      <c r="V185" s="198"/>
      <c r="W185" s="198"/>
    </row>
    <row r="186" spans="1:23" x14ac:dyDescent="0.35">
      <c r="A186" s="198"/>
      <c r="B186" s="198"/>
      <c r="C186" s="198"/>
      <c r="D186" s="198"/>
      <c r="E186" s="269"/>
      <c r="F186" s="198"/>
      <c r="G186" s="276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268"/>
      <c r="T186" s="268"/>
      <c r="U186" s="268"/>
      <c r="V186" s="198"/>
      <c r="W186" s="198"/>
    </row>
    <row r="187" spans="1:23" x14ac:dyDescent="0.35">
      <c r="A187" s="198"/>
      <c r="B187" s="198"/>
      <c r="C187" s="198"/>
      <c r="D187" s="198"/>
      <c r="E187" s="269"/>
      <c r="F187" s="198"/>
      <c r="G187" s="276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268"/>
      <c r="T187" s="268"/>
      <c r="U187" s="268"/>
      <c r="V187" s="198"/>
      <c r="W187" s="198"/>
    </row>
    <row r="188" spans="1:23" x14ac:dyDescent="0.35">
      <c r="A188" s="198"/>
      <c r="B188" s="198"/>
      <c r="C188" s="198"/>
      <c r="D188" s="198"/>
      <c r="E188" s="269"/>
      <c r="F188" s="198"/>
      <c r="G188" s="276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268"/>
      <c r="T188" s="268"/>
      <c r="U188" s="268"/>
      <c r="V188" s="198"/>
      <c r="W188" s="198"/>
    </row>
    <row r="189" spans="1:23" x14ac:dyDescent="0.35">
      <c r="A189" s="198"/>
      <c r="B189" s="198"/>
      <c r="C189" s="198"/>
      <c r="D189" s="198"/>
      <c r="E189" s="269"/>
      <c r="F189" s="198"/>
      <c r="G189" s="276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268"/>
      <c r="T189" s="268"/>
      <c r="U189" s="268"/>
      <c r="V189" s="198"/>
      <c r="W189" s="198"/>
    </row>
    <row r="190" spans="1:23" x14ac:dyDescent="0.35">
      <c r="A190" s="198"/>
      <c r="B190" s="198"/>
      <c r="C190" s="198"/>
      <c r="D190" s="198"/>
      <c r="E190" s="269"/>
      <c r="F190" s="198"/>
      <c r="G190" s="276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268"/>
      <c r="T190" s="268"/>
      <c r="U190" s="268"/>
      <c r="V190" s="198"/>
      <c r="W190" s="198"/>
    </row>
    <row r="191" spans="1:23" x14ac:dyDescent="0.35">
      <c r="A191" s="198"/>
      <c r="B191" s="198"/>
      <c r="C191" s="198"/>
      <c r="D191" s="198"/>
      <c r="E191" s="269"/>
      <c r="F191" s="198"/>
      <c r="G191" s="276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268"/>
      <c r="T191" s="268"/>
      <c r="U191" s="268"/>
      <c r="V191" s="198"/>
      <c r="W191" s="198"/>
    </row>
    <row r="192" spans="1:23" x14ac:dyDescent="0.35">
      <c r="A192" s="198"/>
      <c r="B192" s="198"/>
      <c r="C192" s="198"/>
      <c r="D192" s="198"/>
      <c r="E192" s="269"/>
      <c r="F192" s="198"/>
      <c r="G192" s="276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268"/>
      <c r="T192" s="268"/>
      <c r="U192" s="268"/>
      <c r="V192" s="198"/>
      <c r="W192" s="198"/>
    </row>
    <row r="193" spans="1:23" x14ac:dyDescent="0.35">
      <c r="A193" s="198"/>
      <c r="B193" s="198"/>
      <c r="C193" s="198"/>
      <c r="D193" s="198"/>
      <c r="E193" s="269"/>
      <c r="F193" s="198"/>
      <c r="G193" s="276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268"/>
      <c r="T193" s="268"/>
      <c r="U193" s="268"/>
      <c r="V193" s="198"/>
      <c r="W193" s="198"/>
    </row>
    <row r="194" spans="1:23" x14ac:dyDescent="0.35">
      <c r="A194" s="198"/>
      <c r="B194" s="198"/>
      <c r="C194" s="198"/>
      <c r="D194" s="198"/>
      <c r="E194" s="269"/>
      <c r="F194" s="198"/>
      <c r="G194" s="276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268"/>
      <c r="T194" s="268"/>
      <c r="U194" s="268"/>
      <c r="V194" s="198"/>
      <c r="W194" s="198"/>
    </row>
    <row r="195" spans="1:23" x14ac:dyDescent="0.35">
      <c r="A195" s="198"/>
      <c r="B195" s="198"/>
      <c r="C195" s="198"/>
      <c r="D195" s="198"/>
      <c r="E195" s="269"/>
      <c r="F195" s="198"/>
      <c r="G195" s="276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268"/>
      <c r="T195" s="268"/>
      <c r="U195" s="268"/>
      <c r="V195" s="198"/>
      <c r="W195" s="198"/>
    </row>
    <row r="196" spans="1:23" x14ac:dyDescent="0.35">
      <c r="A196" s="198"/>
      <c r="B196" s="198"/>
      <c r="C196" s="198"/>
      <c r="D196" s="198"/>
      <c r="E196" s="269"/>
      <c r="F196" s="198"/>
      <c r="G196" s="276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268"/>
      <c r="T196" s="268"/>
      <c r="U196" s="268"/>
      <c r="V196" s="198"/>
      <c r="W196" s="198"/>
    </row>
    <row r="197" spans="1:23" x14ac:dyDescent="0.35">
      <c r="A197" s="198"/>
      <c r="B197" s="198"/>
      <c r="C197" s="198"/>
      <c r="D197" s="198"/>
      <c r="E197" s="269"/>
      <c r="F197" s="198"/>
      <c r="G197" s="276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268"/>
      <c r="T197" s="268"/>
      <c r="U197" s="268"/>
      <c r="V197" s="198"/>
      <c r="W197" s="198"/>
    </row>
    <row r="198" spans="1:23" x14ac:dyDescent="0.35">
      <c r="A198" s="198"/>
      <c r="B198" s="198"/>
      <c r="C198" s="198"/>
      <c r="D198" s="198"/>
      <c r="E198" s="269"/>
      <c r="F198" s="198"/>
      <c r="G198" s="276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268"/>
      <c r="T198" s="268"/>
      <c r="U198" s="268"/>
      <c r="V198" s="198"/>
      <c r="W198" s="198"/>
    </row>
    <row r="199" spans="1:23" x14ac:dyDescent="0.35">
      <c r="A199" s="198"/>
      <c r="B199" s="198"/>
      <c r="C199" s="198"/>
      <c r="D199" s="198"/>
      <c r="E199" s="269"/>
      <c r="F199" s="198"/>
      <c r="G199" s="276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268"/>
      <c r="T199" s="268"/>
      <c r="U199" s="268"/>
      <c r="V199" s="198"/>
      <c r="W199" s="198"/>
    </row>
    <row r="200" spans="1:23" x14ac:dyDescent="0.35">
      <c r="A200" s="198"/>
      <c r="B200" s="198"/>
      <c r="C200" s="198"/>
      <c r="D200" s="198"/>
      <c r="E200" s="269"/>
      <c r="F200" s="198"/>
      <c r="G200" s="276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268"/>
      <c r="T200" s="268"/>
      <c r="U200" s="268"/>
      <c r="V200" s="198"/>
      <c r="W200" s="198"/>
    </row>
    <row r="201" spans="1:23" x14ac:dyDescent="0.35">
      <c r="A201" s="198"/>
      <c r="B201" s="198"/>
      <c r="C201" s="198"/>
      <c r="D201" s="198"/>
      <c r="E201" s="269"/>
      <c r="F201" s="198"/>
      <c r="G201" s="276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268"/>
      <c r="T201" s="268"/>
      <c r="U201" s="268"/>
      <c r="V201" s="198"/>
      <c r="W201" s="198"/>
    </row>
    <row r="202" spans="1:23" x14ac:dyDescent="0.35">
      <c r="A202" s="198"/>
      <c r="B202" s="198"/>
      <c r="C202" s="198"/>
      <c r="D202" s="198"/>
      <c r="E202" s="269"/>
      <c r="F202" s="198"/>
      <c r="G202" s="266"/>
      <c r="H202" s="292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268"/>
      <c r="T202" s="268"/>
      <c r="U202" s="268"/>
      <c r="V202" s="198"/>
      <c r="W202" s="198"/>
    </row>
    <row r="203" spans="1:23" x14ac:dyDescent="0.35">
      <c r="A203" s="198"/>
      <c r="B203" s="198"/>
      <c r="C203" s="198"/>
      <c r="D203" s="198"/>
      <c r="E203" s="269"/>
      <c r="F203" s="198"/>
      <c r="G203" s="276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268"/>
      <c r="T203" s="268"/>
      <c r="U203" s="268"/>
      <c r="V203" s="198"/>
      <c r="W203" s="198"/>
    </row>
    <row r="204" spans="1:23" x14ac:dyDescent="0.35">
      <c r="A204" s="198"/>
      <c r="B204" s="198"/>
      <c r="C204" s="198"/>
      <c r="D204" s="198"/>
      <c r="E204" s="269"/>
      <c r="F204" s="198"/>
      <c r="G204" s="276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268"/>
      <c r="T204" s="268"/>
      <c r="U204" s="268"/>
      <c r="V204" s="198"/>
      <c r="W204" s="198"/>
    </row>
    <row r="205" spans="1:23" x14ac:dyDescent="0.35">
      <c r="A205" s="198"/>
      <c r="B205" s="198"/>
      <c r="C205" s="198"/>
      <c r="D205" s="198"/>
      <c r="E205" s="269"/>
      <c r="F205" s="198"/>
      <c r="G205" s="276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268"/>
      <c r="T205" s="268"/>
      <c r="U205" s="268"/>
      <c r="V205" s="198"/>
      <c r="W205" s="198"/>
    </row>
    <row r="206" spans="1:23" x14ac:dyDescent="0.35">
      <c r="A206" s="198"/>
      <c r="B206" s="198"/>
      <c r="C206" s="198"/>
      <c r="D206" s="198"/>
      <c r="E206" s="269"/>
      <c r="F206" s="198"/>
      <c r="G206" s="276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268"/>
      <c r="T206" s="268"/>
      <c r="U206" s="268"/>
      <c r="V206" s="198"/>
      <c r="W206" s="198"/>
    </row>
    <row r="207" spans="1:23" x14ac:dyDescent="0.35">
      <c r="A207" s="198"/>
      <c r="B207" s="198"/>
      <c r="C207" s="198"/>
      <c r="D207" s="198"/>
      <c r="E207" s="269"/>
      <c r="F207" s="198"/>
      <c r="G207" s="276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268"/>
      <c r="T207" s="268"/>
      <c r="U207" s="268"/>
      <c r="V207" s="198"/>
      <c r="W207" s="198"/>
    </row>
    <row r="208" spans="1:23" x14ac:dyDescent="0.35">
      <c r="A208" s="198"/>
      <c r="B208" s="198"/>
      <c r="C208" s="198"/>
      <c r="D208" s="198"/>
      <c r="E208" s="269"/>
      <c r="F208" s="198"/>
      <c r="G208" s="276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268"/>
      <c r="T208" s="268"/>
      <c r="U208" s="268"/>
      <c r="V208" s="198"/>
      <c r="W208" s="198"/>
    </row>
    <row r="209" spans="1:23" x14ac:dyDescent="0.35">
      <c r="A209" s="198"/>
      <c r="B209" s="198"/>
      <c r="C209" s="198"/>
      <c r="D209" s="198"/>
      <c r="E209" s="269"/>
      <c r="F209" s="198"/>
      <c r="G209" s="276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268"/>
      <c r="T209" s="268"/>
      <c r="U209" s="268"/>
      <c r="V209" s="198"/>
      <c r="W209" s="198"/>
    </row>
    <row r="210" spans="1:23" x14ac:dyDescent="0.35">
      <c r="A210" s="198"/>
      <c r="B210" s="198"/>
      <c r="C210" s="198"/>
      <c r="D210" s="198"/>
      <c r="E210" s="269"/>
      <c r="F210" s="198"/>
      <c r="G210" s="276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268"/>
      <c r="T210" s="268"/>
      <c r="U210" s="268"/>
      <c r="V210" s="198"/>
      <c r="W210" s="198"/>
    </row>
    <row r="211" spans="1:23" x14ac:dyDescent="0.35">
      <c r="A211" s="198"/>
      <c r="B211" s="198"/>
      <c r="C211" s="198"/>
      <c r="D211" s="198"/>
      <c r="E211" s="269"/>
      <c r="F211" s="198"/>
      <c r="G211" s="276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268"/>
      <c r="T211" s="268"/>
      <c r="U211" s="268"/>
      <c r="V211" s="198"/>
      <c r="W211" s="198"/>
    </row>
    <row r="212" spans="1:23" x14ac:dyDescent="0.35">
      <c r="A212" s="198"/>
      <c r="B212" s="198"/>
      <c r="C212" s="198"/>
      <c r="D212" s="198"/>
      <c r="E212" s="269"/>
      <c r="F212" s="198"/>
      <c r="G212" s="266"/>
      <c r="H212" s="292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268"/>
      <c r="T212" s="268"/>
      <c r="U212" s="268"/>
      <c r="V212" s="198"/>
      <c r="W212" s="198"/>
    </row>
    <row r="213" spans="1:23" x14ac:dyDescent="0.35">
      <c r="A213" s="198"/>
      <c r="B213" s="198"/>
      <c r="C213" s="198"/>
      <c r="D213" s="198"/>
      <c r="E213" s="269"/>
      <c r="F213" s="198"/>
      <c r="G213" s="276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268"/>
      <c r="T213" s="268"/>
      <c r="U213" s="268"/>
      <c r="V213" s="198"/>
      <c r="W213" s="198"/>
    </row>
    <row r="214" spans="1:23" x14ac:dyDescent="0.35">
      <c r="A214" s="198"/>
      <c r="B214" s="198"/>
      <c r="C214" s="198"/>
      <c r="D214" s="198"/>
      <c r="E214" s="269"/>
      <c r="F214" s="198"/>
      <c r="G214" s="276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268"/>
      <c r="T214" s="268"/>
      <c r="U214" s="268"/>
      <c r="V214" s="198"/>
      <c r="W214" s="198"/>
    </row>
    <row r="215" spans="1:23" x14ac:dyDescent="0.35">
      <c r="A215" s="198"/>
      <c r="B215" s="198"/>
      <c r="C215" s="198"/>
      <c r="D215" s="198"/>
      <c r="E215" s="269"/>
      <c r="F215" s="198"/>
      <c r="G215" s="276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268"/>
      <c r="T215" s="268"/>
      <c r="U215" s="268"/>
      <c r="V215" s="198"/>
      <c r="W215" s="198"/>
    </row>
    <row r="216" spans="1:23" x14ac:dyDescent="0.35">
      <c r="A216" s="198"/>
      <c r="B216" s="198"/>
      <c r="C216" s="198"/>
      <c r="D216" s="198"/>
      <c r="E216" s="269"/>
      <c r="F216" s="198"/>
      <c r="G216" s="276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268"/>
      <c r="T216" s="268"/>
      <c r="U216" s="268"/>
      <c r="V216" s="198"/>
      <c r="W216" s="198"/>
    </row>
    <row r="217" spans="1:23" x14ac:dyDescent="0.35">
      <c r="A217" s="198"/>
      <c r="B217" s="198"/>
      <c r="C217" s="198"/>
      <c r="D217" s="198"/>
      <c r="E217" s="269"/>
      <c r="F217" s="198"/>
      <c r="G217" s="276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268"/>
      <c r="T217" s="268"/>
      <c r="U217" s="268"/>
      <c r="V217" s="198"/>
      <c r="W217" s="198"/>
    </row>
    <row r="218" spans="1:23" x14ac:dyDescent="0.35">
      <c r="A218" s="198"/>
      <c r="B218" s="198"/>
      <c r="C218" s="198"/>
      <c r="D218" s="198"/>
      <c r="E218" s="269"/>
      <c r="F218" s="198"/>
      <c r="G218" s="276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268"/>
      <c r="T218" s="268"/>
      <c r="U218" s="268"/>
      <c r="V218" s="198"/>
      <c r="W218" s="198"/>
    </row>
    <row r="219" spans="1:23" x14ac:dyDescent="0.35">
      <c r="A219" s="198"/>
      <c r="B219" s="198"/>
      <c r="C219" s="198"/>
      <c r="D219" s="198"/>
      <c r="E219" s="269"/>
      <c r="F219" s="198"/>
      <c r="G219" s="266"/>
      <c r="H219" s="292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268"/>
      <c r="T219" s="268"/>
      <c r="U219" s="268"/>
      <c r="V219" s="198"/>
      <c r="W219" s="198"/>
    </row>
    <row r="220" spans="1:23" x14ac:dyDescent="0.35">
      <c r="A220" s="198"/>
      <c r="B220" s="198"/>
      <c r="C220" s="198"/>
      <c r="D220" s="198"/>
      <c r="E220" s="269"/>
      <c r="F220" s="198"/>
      <c r="G220" s="266"/>
      <c r="H220" s="292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268"/>
      <c r="T220" s="268"/>
      <c r="U220" s="268"/>
      <c r="V220" s="198"/>
      <c r="W220" s="198"/>
    </row>
    <row r="221" spans="1:23" x14ac:dyDescent="0.35">
      <c r="A221" s="198"/>
      <c r="B221" s="198"/>
      <c r="C221" s="198"/>
      <c r="D221" s="198"/>
      <c r="E221" s="269"/>
      <c r="F221" s="198"/>
      <c r="G221" s="266"/>
      <c r="H221" s="292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268"/>
      <c r="T221" s="268"/>
      <c r="U221" s="268"/>
      <c r="V221" s="198"/>
      <c r="W221" s="198"/>
    </row>
    <row r="222" spans="1:23" x14ac:dyDescent="0.35">
      <c r="A222" s="198"/>
      <c r="B222" s="198"/>
      <c r="C222" s="198"/>
      <c r="D222" s="198"/>
      <c r="E222" s="269"/>
      <c r="F222" s="198"/>
      <c r="G222" s="266"/>
      <c r="H222" s="292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268"/>
      <c r="T222" s="268"/>
      <c r="U222" s="268"/>
      <c r="V222" s="198"/>
      <c r="W222" s="198"/>
    </row>
    <row r="223" spans="1:23" x14ac:dyDescent="0.35">
      <c r="A223" s="198"/>
      <c r="B223" s="198"/>
      <c r="C223" s="198"/>
      <c r="D223" s="198"/>
      <c r="E223" s="269"/>
      <c r="F223" s="198"/>
      <c r="G223" s="276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268"/>
      <c r="T223" s="268"/>
      <c r="U223" s="268"/>
      <c r="V223" s="198"/>
      <c r="W223" s="198"/>
    </row>
    <row r="224" spans="1:23" x14ac:dyDescent="0.35">
      <c r="A224" s="198"/>
      <c r="B224" s="198"/>
      <c r="C224" s="198"/>
      <c r="D224" s="198"/>
      <c r="E224" s="269"/>
      <c r="F224" s="198"/>
      <c r="G224" s="276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268"/>
      <c r="T224" s="268"/>
      <c r="U224" s="268"/>
      <c r="V224" s="198"/>
      <c r="W224" s="198"/>
    </row>
    <row r="225" spans="1:23" x14ac:dyDescent="0.35">
      <c r="A225" s="198"/>
      <c r="B225" s="198"/>
      <c r="C225" s="198"/>
      <c r="D225" s="198"/>
      <c r="E225" s="269"/>
      <c r="F225" s="198"/>
      <c r="G225" s="266"/>
      <c r="H225" s="292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268"/>
      <c r="T225" s="268"/>
      <c r="U225" s="268"/>
      <c r="V225" s="198"/>
      <c r="W225" s="198"/>
    </row>
    <row r="226" spans="1:23" x14ac:dyDescent="0.35">
      <c r="A226" s="198"/>
      <c r="B226" s="198"/>
      <c r="C226" s="198"/>
      <c r="D226" s="198"/>
      <c r="E226" s="269"/>
      <c r="F226" s="198"/>
      <c r="G226" s="266"/>
      <c r="H226" s="292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268"/>
      <c r="T226" s="268"/>
      <c r="U226" s="268"/>
      <c r="V226" s="198"/>
      <c r="W226" s="198"/>
    </row>
    <row r="227" spans="1:23" x14ac:dyDescent="0.35">
      <c r="A227" s="198"/>
      <c r="B227" s="198"/>
      <c r="C227" s="198"/>
      <c r="D227" s="198"/>
      <c r="E227" s="269"/>
      <c r="F227" s="198"/>
      <c r="G227" s="266"/>
      <c r="H227" s="292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268"/>
      <c r="T227" s="268"/>
      <c r="U227" s="268"/>
      <c r="V227" s="198"/>
      <c r="W227" s="198"/>
    </row>
    <row r="228" spans="1:23" x14ac:dyDescent="0.35">
      <c r="A228" s="198"/>
      <c r="B228" s="198"/>
      <c r="C228" s="198"/>
      <c r="D228" s="198"/>
      <c r="E228" s="269"/>
      <c r="F228" s="198"/>
      <c r="G228" s="266"/>
      <c r="H228" s="292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268"/>
      <c r="T228" s="268"/>
      <c r="U228" s="268"/>
      <c r="V228" s="198"/>
      <c r="W228" s="198"/>
    </row>
    <row r="229" spans="1:23" x14ac:dyDescent="0.35">
      <c r="A229" s="198"/>
      <c r="B229" s="198"/>
      <c r="C229" s="198"/>
      <c r="D229" s="198"/>
      <c r="E229" s="269"/>
      <c r="F229" s="198"/>
      <c r="G229" s="266"/>
      <c r="H229" s="292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268"/>
      <c r="T229" s="268"/>
      <c r="U229" s="268"/>
      <c r="V229" s="198"/>
      <c r="W229" s="198"/>
    </row>
    <row r="230" spans="1:23" x14ac:dyDescent="0.35">
      <c r="A230" s="198"/>
      <c r="B230" s="198"/>
      <c r="C230" s="198"/>
      <c r="D230" s="198"/>
      <c r="E230" s="198"/>
      <c r="F230" s="198"/>
      <c r="G230" s="198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268"/>
      <c r="T230" s="268"/>
      <c r="U230" s="268"/>
      <c r="V230" s="198"/>
      <c r="W230" s="198"/>
    </row>
    <row r="231" spans="1:23" x14ac:dyDescent="0.35">
      <c r="A231" s="277"/>
      <c r="B231" s="277"/>
      <c r="C231" s="277"/>
      <c r="D231" s="277" t="s">
        <v>48</v>
      </c>
      <c r="E231" s="278">
        <f>SUM(E4:E229)/1000</f>
        <v>8.9460299999999986</v>
      </c>
      <c r="F231" s="279"/>
      <c r="G231" s="280"/>
      <c r="H231" s="293"/>
      <c r="I231" s="279"/>
      <c r="J231" s="279"/>
      <c r="K231" s="279"/>
      <c r="L231" s="279"/>
      <c r="M231" s="279"/>
      <c r="N231" s="279"/>
      <c r="O231" s="279"/>
      <c r="P231" s="279"/>
      <c r="Q231" s="279"/>
      <c r="R231" s="279"/>
      <c r="S231" s="281"/>
      <c r="T231" s="281"/>
      <c r="U231" s="281"/>
      <c r="V231" s="279"/>
      <c r="W231" s="279"/>
    </row>
  </sheetData>
  <conditionalFormatting sqref="B232:B1048576 B1:B2">
    <cfRule type="duplicateValues" dxfId="70" priority="20"/>
  </conditionalFormatting>
  <conditionalFormatting sqref="C3:C114">
    <cfRule type="duplicateValues" dxfId="69" priority="24"/>
  </conditionalFormatting>
  <conditionalFormatting sqref="C33">
    <cfRule type="duplicateValues" dxfId="68" priority="25"/>
  </conditionalFormatting>
  <conditionalFormatting sqref="C40">
    <cfRule type="duplicateValues" dxfId="67" priority="26"/>
  </conditionalFormatting>
  <conditionalFormatting sqref="C115:C116">
    <cfRule type="duplicateValues" dxfId="66" priority="27"/>
  </conditionalFormatting>
  <conditionalFormatting sqref="C117:C134 C137:C229">
    <cfRule type="duplicateValues" dxfId="65" priority="28"/>
  </conditionalFormatting>
  <conditionalFormatting sqref="C135:C136">
    <cfRule type="duplicateValues" dxfId="64" priority="29"/>
  </conditionalFormatting>
  <conditionalFormatting sqref="C230:C231">
    <cfRule type="duplicateValues" dxfId="63" priority="30"/>
  </conditionalFormatting>
  <conditionalFormatting sqref="D34:D64 D3:D32 D67:D114">
    <cfRule type="duplicateValues" dxfId="62" priority="19"/>
  </conditionalFormatting>
  <conditionalFormatting sqref="D65">
    <cfRule type="duplicateValues" dxfId="61" priority="17"/>
  </conditionalFormatting>
  <conditionalFormatting sqref="D66">
    <cfRule type="duplicateValues" dxfId="60" priority="18"/>
  </conditionalFormatting>
  <conditionalFormatting sqref="D115:D116">
    <cfRule type="duplicateValues" dxfId="59" priority="21"/>
  </conditionalFormatting>
  <conditionalFormatting sqref="D117:D134 D137:D229">
    <cfRule type="duplicateValues" dxfId="58" priority="23"/>
  </conditionalFormatting>
  <conditionalFormatting sqref="D135:D136">
    <cfRule type="duplicateValues" dxfId="57" priority="1"/>
  </conditionalFormatting>
  <conditionalFormatting sqref="D230:D231">
    <cfRule type="duplicateValues" dxfId="56" priority="14"/>
  </conditionalFormatting>
  <conditionalFormatting sqref="S114:U114">
    <cfRule type="duplicateValues" dxfId="55" priority="15"/>
  </conditionalFormatting>
  <conditionalFormatting sqref="S115:U115">
    <cfRule type="duplicateValues" dxfId="54" priority="16"/>
  </conditionalFormatting>
  <conditionalFormatting sqref="S117:U117">
    <cfRule type="duplicateValues" dxfId="53" priority="9"/>
  </conditionalFormatting>
  <conditionalFormatting sqref="S118:U118">
    <cfRule type="duplicateValues" dxfId="52" priority="8"/>
  </conditionalFormatting>
  <conditionalFormatting sqref="S120:U120">
    <cfRule type="duplicateValues" dxfId="51" priority="11"/>
  </conditionalFormatting>
  <conditionalFormatting sqref="S121:U121">
    <cfRule type="duplicateValues" dxfId="50" priority="10"/>
  </conditionalFormatting>
  <conditionalFormatting sqref="S123:U123">
    <cfRule type="duplicateValues" dxfId="49" priority="13"/>
  </conditionalFormatting>
  <conditionalFormatting sqref="S124:U125">
    <cfRule type="duplicateValues" dxfId="48" priority="12"/>
  </conditionalFormatting>
  <conditionalFormatting sqref="S126:U126">
    <cfRule type="duplicateValues" dxfId="47" priority="2"/>
  </conditionalFormatting>
  <conditionalFormatting sqref="S127:U127 S119:U119">
    <cfRule type="duplicateValues" dxfId="46" priority="22"/>
  </conditionalFormatting>
  <conditionalFormatting sqref="S128:U128">
    <cfRule type="duplicateValues" dxfId="45" priority="7"/>
  </conditionalFormatting>
  <conditionalFormatting sqref="S129:U129">
    <cfRule type="duplicateValues" dxfId="44" priority="5"/>
  </conditionalFormatting>
  <conditionalFormatting sqref="S130:U130">
    <cfRule type="duplicateValues" dxfId="43" priority="3"/>
  </conditionalFormatting>
  <conditionalFormatting sqref="S131:U131">
    <cfRule type="duplicateValues" dxfId="42" priority="6"/>
  </conditionalFormatting>
  <conditionalFormatting sqref="S132:U132">
    <cfRule type="duplicateValues" dxfId="41" priority="4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5925-37B2-4026-9261-461213DFC9D6}">
  <dimension ref="A1:BD151"/>
  <sheetViews>
    <sheetView tabSelected="1" topLeftCell="C2" zoomScaleNormal="100" workbookViewId="0">
      <selection activeCell="AF19" sqref="AF19:AG19"/>
    </sheetView>
  </sheetViews>
  <sheetFormatPr defaultRowHeight="14.5" x14ac:dyDescent="0.35"/>
  <cols>
    <col min="1" max="25" width="3.453125" customWidth="1"/>
    <col min="26" max="26" width="4.36328125" customWidth="1"/>
    <col min="27" max="31" width="3.453125" customWidth="1"/>
    <col min="32" max="32" width="5" customWidth="1"/>
    <col min="33" max="34" width="3.453125" customWidth="1"/>
    <col min="35" max="35" width="4.6328125" customWidth="1"/>
    <col min="36" max="36" width="4.36328125" customWidth="1"/>
    <col min="37" max="37" width="4" customWidth="1"/>
    <col min="38" max="38" width="4.54296875" customWidth="1"/>
    <col min="39" max="39" width="3.453125" customWidth="1"/>
    <col min="40" max="40" width="3.90625" customWidth="1"/>
    <col min="41" max="52" width="3.453125" customWidth="1"/>
    <col min="257" max="281" width="3.453125" customWidth="1"/>
    <col min="282" max="282" width="4.36328125" customWidth="1"/>
    <col min="283" max="287" width="3.453125" customWidth="1"/>
    <col min="288" max="288" width="5" customWidth="1"/>
    <col min="289" max="290" width="3.453125" customWidth="1"/>
    <col min="291" max="291" width="4.6328125" customWidth="1"/>
    <col min="292" max="292" width="4.36328125" customWidth="1"/>
    <col min="293" max="293" width="4" customWidth="1"/>
    <col min="294" max="294" width="4.54296875" customWidth="1"/>
    <col min="295" max="295" width="3.453125" customWidth="1"/>
    <col min="296" max="296" width="3.90625" customWidth="1"/>
    <col min="297" max="308" width="3.453125" customWidth="1"/>
    <col min="513" max="537" width="3.453125" customWidth="1"/>
    <col min="538" max="538" width="4.36328125" customWidth="1"/>
    <col min="539" max="543" width="3.453125" customWidth="1"/>
    <col min="544" max="544" width="5" customWidth="1"/>
    <col min="545" max="546" width="3.453125" customWidth="1"/>
    <col min="547" max="547" width="4.6328125" customWidth="1"/>
    <col min="548" max="548" width="4.36328125" customWidth="1"/>
    <col min="549" max="549" width="4" customWidth="1"/>
    <col min="550" max="550" width="4.54296875" customWidth="1"/>
    <col min="551" max="551" width="3.453125" customWidth="1"/>
    <col min="552" max="552" width="3.90625" customWidth="1"/>
    <col min="553" max="564" width="3.453125" customWidth="1"/>
    <col min="769" max="793" width="3.453125" customWidth="1"/>
    <col min="794" max="794" width="4.36328125" customWidth="1"/>
    <col min="795" max="799" width="3.453125" customWidth="1"/>
    <col min="800" max="800" width="5" customWidth="1"/>
    <col min="801" max="802" width="3.453125" customWidth="1"/>
    <col min="803" max="803" width="4.6328125" customWidth="1"/>
    <col min="804" max="804" width="4.36328125" customWidth="1"/>
    <col min="805" max="805" width="4" customWidth="1"/>
    <col min="806" max="806" width="4.54296875" customWidth="1"/>
    <col min="807" max="807" width="3.453125" customWidth="1"/>
    <col min="808" max="808" width="3.90625" customWidth="1"/>
    <col min="809" max="820" width="3.453125" customWidth="1"/>
    <col min="1025" max="1049" width="3.453125" customWidth="1"/>
    <col min="1050" max="1050" width="4.36328125" customWidth="1"/>
    <col min="1051" max="1055" width="3.453125" customWidth="1"/>
    <col min="1056" max="1056" width="5" customWidth="1"/>
    <col min="1057" max="1058" width="3.453125" customWidth="1"/>
    <col min="1059" max="1059" width="4.6328125" customWidth="1"/>
    <col min="1060" max="1060" width="4.36328125" customWidth="1"/>
    <col min="1061" max="1061" width="4" customWidth="1"/>
    <col min="1062" max="1062" width="4.54296875" customWidth="1"/>
    <col min="1063" max="1063" width="3.453125" customWidth="1"/>
    <col min="1064" max="1064" width="3.90625" customWidth="1"/>
    <col min="1065" max="1076" width="3.453125" customWidth="1"/>
    <col min="1281" max="1305" width="3.453125" customWidth="1"/>
    <col min="1306" max="1306" width="4.36328125" customWidth="1"/>
    <col min="1307" max="1311" width="3.453125" customWidth="1"/>
    <col min="1312" max="1312" width="5" customWidth="1"/>
    <col min="1313" max="1314" width="3.453125" customWidth="1"/>
    <col min="1315" max="1315" width="4.6328125" customWidth="1"/>
    <col min="1316" max="1316" width="4.36328125" customWidth="1"/>
    <col min="1317" max="1317" width="4" customWidth="1"/>
    <col min="1318" max="1318" width="4.54296875" customWidth="1"/>
    <col min="1319" max="1319" width="3.453125" customWidth="1"/>
    <col min="1320" max="1320" width="3.90625" customWidth="1"/>
    <col min="1321" max="1332" width="3.453125" customWidth="1"/>
    <col min="1537" max="1561" width="3.453125" customWidth="1"/>
    <col min="1562" max="1562" width="4.36328125" customWidth="1"/>
    <col min="1563" max="1567" width="3.453125" customWidth="1"/>
    <col min="1568" max="1568" width="5" customWidth="1"/>
    <col min="1569" max="1570" width="3.453125" customWidth="1"/>
    <col min="1571" max="1571" width="4.6328125" customWidth="1"/>
    <col min="1572" max="1572" width="4.36328125" customWidth="1"/>
    <col min="1573" max="1573" width="4" customWidth="1"/>
    <col min="1574" max="1574" width="4.54296875" customWidth="1"/>
    <col min="1575" max="1575" width="3.453125" customWidth="1"/>
    <col min="1576" max="1576" width="3.90625" customWidth="1"/>
    <col min="1577" max="1588" width="3.453125" customWidth="1"/>
    <col min="1793" max="1817" width="3.453125" customWidth="1"/>
    <col min="1818" max="1818" width="4.36328125" customWidth="1"/>
    <col min="1819" max="1823" width="3.453125" customWidth="1"/>
    <col min="1824" max="1824" width="5" customWidth="1"/>
    <col min="1825" max="1826" width="3.453125" customWidth="1"/>
    <col min="1827" max="1827" width="4.6328125" customWidth="1"/>
    <col min="1828" max="1828" width="4.36328125" customWidth="1"/>
    <col min="1829" max="1829" width="4" customWidth="1"/>
    <col min="1830" max="1830" width="4.54296875" customWidth="1"/>
    <col min="1831" max="1831" width="3.453125" customWidth="1"/>
    <col min="1832" max="1832" width="3.90625" customWidth="1"/>
    <col min="1833" max="1844" width="3.453125" customWidth="1"/>
    <col min="2049" max="2073" width="3.453125" customWidth="1"/>
    <col min="2074" max="2074" width="4.36328125" customWidth="1"/>
    <col min="2075" max="2079" width="3.453125" customWidth="1"/>
    <col min="2080" max="2080" width="5" customWidth="1"/>
    <col min="2081" max="2082" width="3.453125" customWidth="1"/>
    <col min="2083" max="2083" width="4.6328125" customWidth="1"/>
    <col min="2084" max="2084" width="4.36328125" customWidth="1"/>
    <col min="2085" max="2085" width="4" customWidth="1"/>
    <col min="2086" max="2086" width="4.54296875" customWidth="1"/>
    <col min="2087" max="2087" width="3.453125" customWidth="1"/>
    <col min="2088" max="2088" width="3.90625" customWidth="1"/>
    <col min="2089" max="2100" width="3.453125" customWidth="1"/>
    <col min="2305" max="2329" width="3.453125" customWidth="1"/>
    <col min="2330" max="2330" width="4.36328125" customWidth="1"/>
    <col min="2331" max="2335" width="3.453125" customWidth="1"/>
    <col min="2336" max="2336" width="5" customWidth="1"/>
    <col min="2337" max="2338" width="3.453125" customWidth="1"/>
    <col min="2339" max="2339" width="4.6328125" customWidth="1"/>
    <col min="2340" max="2340" width="4.36328125" customWidth="1"/>
    <col min="2341" max="2341" width="4" customWidth="1"/>
    <col min="2342" max="2342" width="4.54296875" customWidth="1"/>
    <col min="2343" max="2343" width="3.453125" customWidth="1"/>
    <col min="2344" max="2344" width="3.90625" customWidth="1"/>
    <col min="2345" max="2356" width="3.453125" customWidth="1"/>
    <col min="2561" max="2585" width="3.453125" customWidth="1"/>
    <col min="2586" max="2586" width="4.36328125" customWidth="1"/>
    <col min="2587" max="2591" width="3.453125" customWidth="1"/>
    <col min="2592" max="2592" width="5" customWidth="1"/>
    <col min="2593" max="2594" width="3.453125" customWidth="1"/>
    <col min="2595" max="2595" width="4.6328125" customWidth="1"/>
    <col min="2596" max="2596" width="4.36328125" customWidth="1"/>
    <col min="2597" max="2597" width="4" customWidth="1"/>
    <col min="2598" max="2598" width="4.54296875" customWidth="1"/>
    <col min="2599" max="2599" width="3.453125" customWidth="1"/>
    <col min="2600" max="2600" width="3.90625" customWidth="1"/>
    <col min="2601" max="2612" width="3.453125" customWidth="1"/>
    <col min="2817" max="2841" width="3.453125" customWidth="1"/>
    <col min="2842" max="2842" width="4.36328125" customWidth="1"/>
    <col min="2843" max="2847" width="3.453125" customWidth="1"/>
    <col min="2848" max="2848" width="5" customWidth="1"/>
    <col min="2849" max="2850" width="3.453125" customWidth="1"/>
    <col min="2851" max="2851" width="4.6328125" customWidth="1"/>
    <col min="2852" max="2852" width="4.36328125" customWidth="1"/>
    <col min="2853" max="2853" width="4" customWidth="1"/>
    <col min="2854" max="2854" width="4.54296875" customWidth="1"/>
    <col min="2855" max="2855" width="3.453125" customWidth="1"/>
    <col min="2856" max="2856" width="3.90625" customWidth="1"/>
    <col min="2857" max="2868" width="3.453125" customWidth="1"/>
    <col min="3073" max="3097" width="3.453125" customWidth="1"/>
    <col min="3098" max="3098" width="4.36328125" customWidth="1"/>
    <col min="3099" max="3103" width="3.453125" customWidth="1"/>
    <col min="3104" max="3104" width="5" customWidth="1"/>
    <col min="3105" max="3106" width="3.453125" customWidth="1"/>
    <col min="3107" max="3107" width="4.6328125" customWidth="1"/>
    <col min="3108" max="3108" width="4.36328125" customWidth="1"/>
    <col min="3109" max="3109" width="4" customWidth="1"/>
    <col min="3110" max="3110" width="4.54296875" customWidth="1"/>
    <col min="3111" max="3111" width="3.453125" customWidth="1"/>
    <col min="3112" max="3112" width="3.90625" customWidth="1"/>
    <col min="3113" max="3124" width="3.453125" customWidth="1"/>
    <col min="3329" max="3353" width="3.453125" customWidth="1"/>
    <col min="3354" max="3354" width="4.36328125" customWidth="1"/>
    <col min="3355" max="3359" width="3.453125" customWidth="1"/>
    <col min="3360" max="3360" width="5" customWidth="1"/>
    <col min="3361" max="3362" width="3.453125" customWidth="1"/>
    <col min="3363" max="3363" width="4.6328125" customWidth="1"/>
    <col min="3364" max="3364" width="4.36328125" customWidth="1"/>
    <col min="3365" max="3365" width="4" customWidth="1"/>
    <col min="3366" max="3366" width="4.54296875" customWidth="1"/>
    <col min="3367" max="3367" width="3.453125" customWidth="1"/>
    <col min="3368" max="3368" width="3.90625" customWidth="1"/>
    <col min="3369" max="3380" width="3.453125" customWidth="1"/>
    <col min="3585" max="3609" width="3.453125" customWidth="1"/>
    <col min="3610" max="3610" width="4.36328125" customWidth="1"/>
    <col min="3611" max="3615" width="3.453125" customWidth="1"/>
    <col min="3616" max="3616" width="5" customWidth="1"/>
    <col min="3617" max="3618" width="3.453125" customWidth="1"/>
    <col min="3619" max="3619" width="4.6328125" customWidth="1"/>
    <col min="3620" max="3620" width="4.36328125" customWidth="1"/>
    <col min="3621" max="3621" width="4" customWidth="1"/>
    <col min="3622" max="3622" width="4.54296875" customWidth="1"/>
    <col min="3623" max="3623" width="3.453125" customWidth="1"/>
    <col min="3624" max="3624" width="3.90625" customWidth="1"/>
    <col min="3625" max="3636" width="3.453125" customWidth="1"/>
    <col min="3841" max="3865" width="3.453125" customWidth="1"/>
    <col min="3866" max="3866" width="4.36328125" customWidth="1"/>
    <col min="3867" max="3871" width="3.453125" customWidth="1"/>
    <col min="3872" max="3872" width="5" customWidth="1"/>
    <col min="3873" max="3874" width="3.453125" customWidth="1"/>
    <col min="3875" max="3875" width="4.6328125" customWidth="1"/>
    <col min="3876" max="3876" width="4.36328125" customWidth="1"/>
    <col min="3877" max="3877" width="4" customWidth="1"/>
    <col min="3878" max="3878" width="4.54296875" customWidth="1"/>
    <col min="3879" max="3879" width="3.453125" customWidth="1"/>
    <col min="3880" max="3880" width="3.90625" customWidth="1"/>
    <col min="3881" max="3892" width="3.453125" customWidth="1"/>
    <col min="4097" max="4121" width="3.453125" customWidth="1"/>
    <col min="4122" max="4122" width="4.36328125" customWidth="1"/>
    <col min="4123" max="4127" width="3.453125" customWidth="1"/>
    <col min="4128" max="4128" width="5" customWidth="1"/>
    <col min="4129" max="4130" width="3.453125" customWidth="1"/>
    <col min="4131" max="4131" width="4.6328125" customWidth="1"/>
    <col min="4132" max="4132" width="4.36328125" customWidth="1"/>
    <col min="4133" max="4133" width="4" customWidth="1"/>
    <col min="4134" max="4134" width="4.54296875" customWidth="1"/>
    <col min="4135" max="4135" width="3.453125" customWidth="1"/>
    <col min="4136" max="4136" width="3.90625" customWidth="1"/>
    <col min="4137" max="4148" width="3.453125" customWidth="1"/>
    <col min="4353" max="4377" width="3.453125" customWidth="1"/>
    <col min="4378" max="4378" width="4.36328125" customWidth="1"/>
    <col min="4379" max="4383" width="3.453125" customWidth="1"/>
    <col min="4384" max="4384" width="5" customWidth="1"/>
    <col min="4385" max="4386" width="3.453125" customWidth="1"/>
    <col min="4387" max="4387" width="4.6328125" customWidth="1"/>
    <col min="4388" max="4388" width="4.36328125" customWidth="1"/>
    <col min="4389" max="4389" width="4" customWidth="1"/>
    <col min="4390" max="4390" width="4.54296875" customWidth="1"/>
    <col min="4391" max="4391" width="3.453125" customWidth="1"/>
    <col min="4392" max="4392" width="3.90625" customWidth="1"/>
    <col min="4393" max="4404" width="3.453125" customWidth="1"/>
    <col min="4609" max="4633" width="3.453125" customWidth="1"/>
    <col min="4634" max="4634" width="4.36328125" customWidth="1"/>
    <col min="4635" max="4639" width="3.453125" customWidth="1"/>
    <col min="4640" max="4640" width="5" customWidth="1"/>
    <col min="4641" max="4642" width="3.453125" customWidth="1"/>
    <col min="4643" max="4643" width="4.6328125" customWidth="1"/>
    <col min="4644" max="4644" width="4.36328125" customWidth="1"/>
    <col min="4645" max="4645" width="4" customWidth="1"/>
    <col min="4646" max="4646" width="4.54296875" customWidth="1"/>
    <col min="4647" max="4647" width="3.453125" customWidth="1"/>
    <col min="4648" max="4648" width="3.90625" customWidth="1"/>
    <col min="4649" max="4660" width="3.453125" customWidth="1"/>
    <col min="4865" max="4889" width="3.453125" customWidth="1"/>
    <col min="4890" max="4890" width="4.36328125" customWidth="1"/>
    <col min="4891" max="4895" width="3.453125" customWidth="1"/>
    <col min="4896" max="4896" width="5" customWidth="1"/>
    <col min="4897" max="4898" width="3.453125" customWidth="1"/>
    <col min="4899" max="4899" width="4.6328125" customWidth="1"/>
    <col min="4900" max="4900" width="4.36328125" customWidth="1"/>
    <col min="4901" max="4901" width="4" customWidth="1"/>
    <col min="4902" max="4902" width="4.54296875" customWidth="1"/>
    <col min="4903" max="4903" width="3.453125" customWidth="1"/>
    <col min="4904" max="4904" width="3.90625" customWidth="1"/>
    <col min="4905" max="4916" width="3.453125" customWidth="1"/>
    <col min="5121" max="5145" width="3.453125" customWidth="1"/>
    <col min="5146" max="5146" width="4.36328125" customWidth="1"/>
    <col min="5147" max="5151" width="3.453125" customWidth="1"/>
    <col min="5152" max="5152" width="5" customWidth="1"/>
    <col min="5153" max="5154" width="3.453125" customWidth="1"/>
    <col min="5155" max="5155" width="4.6328125" customWidth="1"/>
    <col min="5156" max="5156" width="4.36328125" customWidth="1"/>
    <col min="5157" max="5157" width="4" customWidth="1"/>
    <col min="5158" max="5158" width="4.54296875" customWidth="1"/>
    <col min="5159" max="5159" width="3.453125" customWidth="1"/>
    <col min="5160" max="5160" width="3.90625" customWidth="1"/>
    <col min="5161" max="5172" width="3.453125" customWidth="1"/>
    <col min="5377" max="5401" width="3.453125" customWidth="1"/>
    <col min="5402" max="5402" width="4.36328125" customWidth="1"/>
    <col min="5403" max="5407" width="3.453125" customWidth="1"/>
    <col min="5408" max="5408" width="5" customWidth="1"/>
    <col min="5409" max="5410" width="3.453125" customWidth="1"/>
    <col min="5411" max="5411" width="4.6328125" customWidth="1"/>
    <col min="5412" max="5412" width="4.36328125" customWidth="1"/>
    <col min="5413" max="5413" width="4" customWidth="1"/>
    <col min="5414" max="5414" width="4.54296875" customWidth="1"/>
    <col min="5415" max="5415" width="3.453125" customWidth="1"/>
    <col min="5416" max="5416" width="3.90625" customWidth="1"/>
    <col min="5417" max="5428" width="3.453125" customWidth="1"/>
    <col min="5633" max="5657" width="3.453125" customWidth="1"/>
    <col min="5658" max="5658" width="4.36328125" customWidth="1"/>
    <col min="5659" max="5663" width="3.453125" customWidth="1"/>
    <col min="5664" max="5664" width="5" customWidth="1"/>
    <col min="5665" max="5666" width="3.453125" customWidth="1"/>
    <col min="5667" max="5667" width="4.6328125" customWidth="1"/>
    <col min="5668" max="5668" width="4.36328125" customWidth="1"/>
    <col min="5669" max="5669" width="4" customWidth="1"/>
    <col min="5670" max="5670" width="4.54296875" customWidth="1"/>
    <col min="5671" max="5671" width="3.453125" customWidth="1"/>
    <col min="5672" max="5672" width="3.90625" customWidth="1"/>
    <col min="5673" max="5684" width="3.453125" customWidth="1"/>
    <col min="5889" max="5913" width="3.453125" customWidth="1"/>
    <col min="5914" max="5914" width="4.36328125" customWidth="1"/>
    <col min="5915" max="5919" width="3.453125" customWidth="1"/>
    <col min="5920" max="5920" width="5" customWidth="1"/>
    <col min="5921" max="5922" width="3.453125" customWidth="1"/>
    <col min="5923" max="5923" width="4.6328125" customWidth="1"/>
    <col min="5924" max="5924" width="4.36328125" customWidth="1"/>
    <col min="5925" max="5925" width="4" customWidth="1"/>
    <col min="5926" max="5926" width="4.54296875" customWidth="1"/>
    <col min="5927" max="5927" width="3.453125" customWidth="1"/>
    <col min="5928" max="5928" width="3.90625" customWidth="1"/>
    <col min="5929" max="5940" width="3.453125" customWidth="1"/>
    <col min="6145" max="6169" width="3.453125" customWidth="1"/>
    <col min="6170" max="6170" width="4.36328125" customWidth="1"/>
    <col min="6171" max="6175" width="3.453125" customWidth="1"/>
    <col min="6176" max="6176" width="5" customWidth="1"/>
    <col min="6177" max="6178" width="3.453125" customWidth="1"/>
    <col min="6179" max="6179" width="4.6328125" customWidth="1"/>
    <col min="6180" max="6180" width="4.36328125" customWidth="1"/>
    <col min="6181" max="6181" width="4" customWidth="1"/>
    <col min="6182" max="6182" width="4.54296875" customWidth="1"/>
    <col min="6183" max="6183" width="3.453125" customWidth="1"/>
    <col min="6184" max="6184" width="3.90625" customWidth="1"/>
    <col min="6185" max="6196" width="3.453125" customWidth="1"/>
    <col min="6401" max="6425" width="3.453125" customWidth="1"/>
    <col min="6426" max="6426" width="4.36328125" customWidth="1"/>
    <col min="6427" max="6431" width="3.453125" customWidth="1"/>
    <col min="6432" max="6432" width="5" customWidth="1"/>
    <col min="6433" max="6434" width="3.453125" customWidth="1"/>
    <col min="6435" max="6435" width="4.6328125" customWidth="1"/>
    <col min="6436" max="6436" width="4.36328125" customWidth="1"/>
    <col min="6437" max="6437" width="4" customWidth="1"/>
    <col min="6438" max="6438" width="4.54296875" customWidth="1"/>
    <col min="6439" max="6439" width="3.453125" customWidth="1"/>
    <col min="6440" max="6440" width="3.90625" customWidth="1"/>
    <col min="6441" max="6452" width="3.453125" customWidth="1"/>
    <col min="6657" max="6681" width="3.453125" customWidth="1"/>
    <col min="6682" max="6682" width="4.36328125" customWidth="1"/>
    <col min="6683" max="6687" width="3.453125" customWidth="1"/>
    <col min="6688" max="6688" width="5" customWidth="1"/>
    <col min="6689" max="6690" width="3.453125" customWidth="1"/>
    <col min="6691" max="6691" width="4.6328125" customWidth="1"/>
    <col min="6692" max="6692" width="4.36328125" customWidth="1"/>
    <col min="6693" max="6693" width="4" customWidth="1"/>
    <col min="6694" max="6694" width="4.54296875" customWidth="1"/>
    <col min="6695" max="6695" width="3.453125" customWidth="1"/>
    <col min="6696" max="6696" width="3.90625" customWidth="1"/>
    <col min="6697" max="6708" width="3.453125" customWidth="1"/>
    <col min="6913" max="6937" width="3.453125" customWidth="1"/>
    <col min="6938" max="6938" width="4.36328125" customWidth="1"/>
    <col min="6939" max="6943" width="3.453125" customWidth="1"/>
    <col min="6944" max="6944" width="5" customWidth="1"/>
    <col min="6945" max="6946" width="3.453125" customWidth="1"/>
    <col min="6947" max="6947" width="4.6328125" customWidth="1"/>
    <col min="6948" max="6948" width="4.36328125" customWidth="1"/>
    <col min="6949" max="6949" width="4" customWidth="1"/>
    <col min="6950" max="6950" width="4.54296875" customWidth="1"/>
    <col min="6951" max="6951" width="3.453125" customWidth="1"/>
    <col min="6952" max="6952" width="3.90625" customWidth="1"/>
    <col min="6953" max="6964" width="3.453125" customWidth="1"/>
    <col min="7169" max="7193" width="3.453125" customWidth="1"/>
    <col min="7194" max="7194" width="4.36328125" customWidth="1"/>
    <col min="7195" max="7199" width="3.453125" customWidth="1"/>
    <col min="7200" max="7200" width="5" customWidth="1"/>
    <col min="7201" max="7202" width="3.453125" customWidth="1"/>
    <col min="7203" max="7203" width="4.6328125" customWidth="1"/>
    <col min="7204" max="7204" width="4.36328125" customWidth="1"/>
    <col min="7205" max="7205" width="4" customWidth="1"/>
    <col min="7206" max="7206" width="4.54296875" customWidth="1"/>
    <col min="7207" max="7207" width="3.453125" customWidth="1"/>
    <col min="7208" max="7208" width="3.90625" customWidth="1"/>
    <col min="7209" max="7220" width="3.453125" customWidth="1"/>
    <col min="7425" max="7449" width="3.453125" customWidth="1"/>
    <col min="7450" max="7450" width="4.36328125" customWidth="1"/>
    <col min="7451" max="7455" width="3.453125" customWidth="1"/>
    <col min="7456" max="7456" width="5" customWidth="1"/>
    <col min="7457" max="7458" width="3.453125" customWidth="1"/>
    <col min="7459" max="7459" width="4.6328125" customWidth="1"/>
    <col min="7460" max="7460" width="4.36328125" customWidth="1"/>
    <col min="7461" max="7461" width="4" customWidth="1"/>
    <col min="7462" max="7462" width="4.54296875" customWidth="1"/>
    <col min="7463" max="7463" width="3.453125" customWidth="1"/>
    <col min="7464" max="7464" width="3.90625" customWidth="1"/>
    <col min="7465" max="7476" width="3.453125" customWidth="1"/>
    <col min="7681" max="7705" width="3.453125" customWidth="1"/>
    <col min="7706" max="7706" width="4.36328125" customWidth="1"/>
    <col min="7707" max="7711" width="3.453125" customWidth="1"/>
    <col min="7712" max="7712" width="5" customWidth="1"/>
    <col min="7713" max="7714" width="3.453125" customWidth="1"/>
    <col min="7715" max="7715" width="4.6328125" customWidth="1"/>
    <col min="7716" max="7716" width="4.36328125" customWidth="1"/>
    <col min="7717" max="7717" width="4" customWidth="1"/>
    <col min="7718" max="7718" width="4.54296875" customWidth="1"/>
    <col min="7719" max="7719" width="3.453125" customWidth="1"/>
    <col min="7720" max="7720" width="3.90625" customWidth="1"/>
    <col min="7721" max="7732" width="3.453125" customWidth="1"/>
    <col min="7937" max="7961" width="3.453125" customWidth="1"/>
    <col min="7962" max="7962" width="4.36328125" customWidth="1"/>
    <col min="7963" max="7967" width="3.453125" customWidth="1"/>
    <col min="7968" max="7968" width="5" customWidth="1"/>
    <col min="7969" max="7970" width="3.453125" customWidth="1"/>
    <col min="7971" max="7971" width="4.6328125" customWidth="1"/>
    <col min="7972" max="7972" width="4.36328125" customWidth="1"/>
    <col min="7973" max="7973" width="4" customWidth="1"/>
    <col min="7974" max="7974" width="4.54296875" customWidth="1"/>
    <col min="7975" max="7975" width="3.453125" customWidth="1"/>
    <col min="7976" max="7976" width="3.90625" customWidth="1"/>
    <col min="7977" max="7988" width="3.453125" customWidth="1"/>
    <col min="8193" max="8217" width="3.453125" customWidth="1"/>
    <col min="8218" max="8218" width="4.36328125" customWidth="1"/>
    <col min="8219" max="8223" width="3.453125" customWidth="1"/>
    <col min="8224" max="8224" width="5" customWidth="1"/>
    <col min="8225" max="8226" width="3.453125" customWidth="1"/>
    <col min="8227" max="8227" width="4.6328125" customWidth="1"/>
    <col min="8228" max="8228" width="4.36328125" customWidth="1"/>
    <col min="8229" max="8229" width="4" customWidth="1"/>
    <col min="8230" max="8230" width="4.54296875" customWidth="1"/>
    <col min="8231" max="8231" width="3.453125" customWidth="1"/>
    <col min="8232" max="8232" width="3.90625" customWidth="1"/>
    <col min="8233" max="8244" width="3.453125" customWidth="1"/>
    <col min="8449" max="8473" width="3.453125" customWidth="1"/>
    <col min="8474" max="8474" width="4.36328125" customWidth="1"/>
    <col min="8475" max="8479" width="3.453125" customWidth="1"/>
    <col min="8480" max="8480" width="5" customWidth="1"/>
    <col min="8481" max="8482" width="3.453125" customWidth="1"/>
    <col min="8483" max="8483" width="4.6328125" customWidth="1"/>
    <col min="8484" max="8484" width="4.36328125" customWidth="1"/>
    <col min="8485" max="8485" width="4" customWidth="1"/>
    <col min="8486" max="8486" width="4.54296875" customWidth="1"/>
    <col min="8487" max="8487" width="3.453125" customWidth="1"/>
    <col min="8488" max="8488" width="3.90625" customWidth="1"/>
    <col min="8489" max="8500" width="3.453125" customWidth="1"/>
    <col min="8705" max="8729" width="3.453125" customWidth="1"/>
    <col min="8730" max="8730" width="4.36328125" customWidth="1"/>
    <col min="8731" max="8735" width="3.453125" customWidth="1"/>
    <col min="8736" max="8736" width="5" customWidth="1"/>
    <col min="8737" max="8738" width="3.453125" customWidth="1"/>
    <col min="8739" max="8739" width="4.6328125" customWidth="1"/>
    <col min="8740" max="8740" width="4.36328125" customWidth="1"/>
    <col min="8741" max="8741" width="4" customWidth="1"/>
    <col min="8742" max="8742" width="4.54296875" customWidth="1"/>
    <col min="8743" max="8743" width="3.453125" customWidth="1"/>
    <col min="8744" max="8744" width="3.90625" customWidth="1"/>
    <col min="8745" max="8756" width="3.453125" customWidth="1"/>
    <col min="8961" max="8985" width="3.453125" customWidth="1"/>
    <col min="8986" max="8986" width="4.36328125" customWidth="1"/>
    <col min="8987" max="8991" width="3.453125" customWidth="1"/>
    <col min="8992" max="8992" width="5" customWidth="1"/>
    <col min="8993" max="8994" width="3.453125" customWidth="1"/>
    <col min="8995" max="8995" width="4.6328125" customWidth="1"/>
    <col min="8996" max="8996" width="4.36328125" customWidth="1"/>
    <col min="8997" max="8997" width="4" customWidth="1"/>
    <col min="8998" max="8998" width="4.54296875" customWidth="1"/>
    <col min="8999" max="8999" width="3.453125" customWidth="1"/>
    <col min="9000" max="9000" width="3.90625" customWidth="1"/>
    <col min="9001" max="9012" width="3.453125" customWidth="1"/>
    <col min="9217" max="9241" width="3.453125" customWidth="1"/>
    <col min="9242" max="9242" width="4.36328125" customWidth="1"/>
    <col min="9243" max="9247" width="3.453125" customWidth="1"/>
    <col min="9248" max="9248" width="5" customWidth="1"/>
    <col min="9249" max="9250" width="3.453125" customWidth="1"/>
    <col min="9251" max="9251" width="4.6328125" customWidth="1"/>
    <col min="9252" max="9252" width="4.36328125" customWidth="1"/>
    <col min="9253" max="9253" width="4" customWidth="1"/>
    <col min="9254" max="9254" width="4.54296875" customWidth="1"/>
    <col min="9255" max="9255" width="3.453125" customWidth="1"/>
    <col min="9256" max="9256" width="3.90625" customWidth="1"/>
    <col min="9257" max="9268" width="3.453125" customWidth="1"/>
    <col min="9473" max="9497" width="3.453125" customWidth="1"/>
    <col min="9498" max="9498" width="4.36328125" customWidth="1"/>
    <col min="9499" max="9503" width="3.453125" customWidth="1"/>
    <col min="9504" max="9504" width="5" customWidth="1"/>
    <col min="9505" max="9506" width="3.453125" customWidth="1"/>
    <col min="9507" max="9507" width="4.6328125" customWidth="1"/>
    <col min="9508" max="9508" width="4.36328125" customWidth="1"/>
    <col min="9509" max="9509" width="4" customWidth="1"/>
    <col min="9510" max="9510" width="4.54296875" customWidth="1"/>
    <col min="9511" max="9511" width="3.453125" customWidth="1"/>
    <col min="9512" max="9512" width="3.90625" customWidth="1"/>
    <col min="9513" max="9524" width="3.453125" customWidth="1"/>
    <col min="9729" max="9753" width="3.453125" customWidth="1"/>
    <col min="9754" max="9754" width="4.36328125" customWidth="1"/>
    <col min="9755" max="9759" width="3.453125" customWidth="1"/>
    <col min="9760" max="9760" width="5" customWidth="1"/>
    <col min="9761" max="9762" width="3.453125" customWidth="1"/>
    <col min="9763" max="9763" width="4.6328125" customWidth="1"/>
    <col min="9764" max="9764" width="4.36328125" customWidth="1"/>
    <col min="9765" max="9765" width="4" customWidth="1"/>
    <col min="9766" max="9766" width="4.54296875" customWidth="1"/>
    <col min="9767" max="9767" width="3.453125" customWidth="1"/>
    <col min="9768" max="9768" width="3.90625" customWidth="1"/>
    <col min="9769" max="9780" width="3.453125" customWidth="1"/>
    <col min="9985" max="10009" width="3.453125" customWidth="1"/>
    <col min="10010" max="10010" width="4.36328125" customWidth="1"/>
    <col min="10011" max="10015" width="3.453125" customWidth="1"/>
    <col min="10016" max="10016" width="5" customWidth="1"/>
    <col min="10017" max="10018" width="3.453125" customWidth="1"/>
    <col min="10019" max="10019" width="4.6328125" customWidth="1"/>
    <col min="10020" max="10020" width="4.36328125" customWidth="1"/>
    <col min="10021" max="10021" width="4" customWidth="1"/>
    <col min="10022" max="10022" width="4.54296875" customWidth="1"/>
    <col min="10023" max="10023" width="3.453125" customWidth="1"/>
    <col min="10024" max="10024" width="3.90625" customWidth="1"/>
    <col min="10025" max="10036" width="3.453125" customWidth="1"/>
    <col min="10241" max="10265" width="3.453125" customWidth="1"/>
    <col min="10266" max="10266" width="4.36328125" customWidth="1"/>
    <col min="10267" max="10271" width="3.453125" customWidth="1"/>
    <col min="10272" max="10272" width="5" customWidth="1"/>
    <col min="10273" max="10274" width="3.453125" customWidth="1"/>
    <col min="10275" max="10275" width="4.6328125" customWidth="1"/>
    <col min="10276" max="10276" width="4.36328125" customWidth="1"/>
    <col min="10277" max="10277" width="4" customWidth="1"/>
    <col min="10278" max="10278" width="4.54296875" customWidth="1"/>
    <col min="10279" max="10279" width="3.453125" customWidth="1"/>
    <col min="10280" max="10280" width="3.90625" customWidth="1"/>
    <col min="10281" max="10292" width="3.453125" customWidth="1"/>
    <col min="10497" max="10521" width="3.453125" customWidth="1"/>
    <col min="10522" max="10522" width="4.36328125" customWidth="1"/>
    <col min="10523" max="10527" width="3.453125" customWidth="1"/>
    <col min="10528" max="10528" width="5" customWidth="1"/>
    <col min="10529" max="10530" width="3.453125" customWidth="1"/>
    <col min="10531" max="10531" width="4.6328125" customWidth="1"/>
    <col min="10532" max="10532" width="4.36328125" customWidth="1"/>
    <col min="10533" max="10533" width="4" customWidth="1"/>
    <col min="10534" max="10534" width="4.54296875" customWidth="1"/>
    <col min="10535" max="10535" width="3.453125" customWidth="1"/>
    <col min="10536" max="10536" width="3.90625" customWidth="1"/>
    <col min="10537" max="10548" width="3.453125" customWidth="1"/>
    <col min="10753" max="10777" width="3.453125" customWidth="1"/>
    <col min="10778" max="10778" width="4.36328125" customWidth="1"/>
    <col min="10779" max="10783" width="3.453125" customWidth="1"/>
    <col min="10784" max="10784" width="5" customWidth="1"/>
    <col min="10785" max="10786" width="3.453125" customWidth="1"/>
    <col min="10787" max="10787" width="4.6328125" customWidth="1"/>
    <col min="10788" max="10788" width="4.36328125" customWidth="1"/>
    <col min="10789" max="10789" width="4" customWidth="1"/>
    <col min="10790" max="10790" width="4.54296875" customWidth="1"/>
    <col min="10791" max="10791" width="3.453125" customWidth="1"/>
    <col min="10792" max="10792" width="3.90625" customWidth="1"/>
    <col min="10793" max="10804" width="3.453125" customWidth="1"/>
    <col min="11009" max="11033" width="3.453125" customWidth="1"/>
    <col min="11034" max="11034" width="4.36328125" customWidth="1"/>
    <col min="11035" max="11039" width="3.453125" customWidth="1"/>
    <col min="11040" max="11040" width="5" customWidth="1"/>
    <col min="11041" max="11042" width="3.453125" customWidth="1"/>
    <col min="11043" max="11043" width="4.6328125" customWidth="1"/>
    <col min="11044" max="11044" width="4.36328125" customWidth="1"/>
    <col min="11045" max="11045" width="4" customWidth="1"/>
    <col min="11046" max="11046" width="4.54296875" customWidth="1"/>
    <col min="11047" max="11047" width="3.453125" customWidth="1"/>
    <col min="11048" max="11048" width="3.90625" customWidth="1"/>
    <col min="11049" max="11060" width="3.453125" customWidth="1"/>
    <col min="11265" max="11289" width="3.453125" customWidth="1"/>
    <col min="11290" max="11290" width="4.36328125" customWidth="1"/>
    <col min="11291" max="11295" width="3.453125" customWidth="1"/>
    <col min="11296" max="11296" width="5" customWidth="1"/>
    <col min="11297" max="11298" width="3.453125" customWidth="1"/>
    <col min="11299" max="11299" width="4.6328125" customWidth="1"/>
    <col min="11300" max="11300" width="4.36328125" customWidth="1"/>
    <col min="11301" max="11301" width="4" customWidth="1"/>
    <col min="11302" max="11302" width="4.54296875" customWidth="1"/>
    <col min="11303" max="11303" width="3.453125" customWidth="1"/>
    <col min="11304" max="11304" width="3.90625" customWidth="1"/>
    <col min="11305" max="11316" width="3.453125" customWidth="1"/>
    <col min="11521" max="11545" width="3.453125" customWidth="1"/>
    <col min="11546" max="11546" width="4.36328125" customWidth="1"/>
    <col min="11547" max="11551" width="3.453125" customWidth="1"/>
    <col min="11552" max="11552" width="5" customWidth="1"/>
    <col min="11553" max="11554" width="3.453125" customWidth="1"/>
    <col min="11555" max="11555" width="4.6328125" customWidth="1"/>
    <col min="11556" max="11556" width="4.36328125" customWidth="1"/>
    <col min="11557" max="11557" width="4" customWidth="1"/>
    <col min="11558" max="11558" width="4.54296875" customWidth="1"/>
    <col min="11559" max="11559" width="3.453125" customWidth="1"/>
    <col min="11560" max="11560" width="3.90625" customWidth="1"/>
    <col min="11561" max="11572" width="3.453125" customWidth="1"/>
    <col min="11777" max="11801" width="3.453125" customWidth="1"/>
    <col min="11802" max="11802" width="4.36328125" customWidth="1"/>
    <col min="11803" max="11807" width="3.453125" customWidth="1"/>
    <col min="11808" max="11808" width="5" customWidth="1"/>
    <col min="11809" max="11810" width="3.453125" customWidth="1"/>
    <col min="11811" max="11811" width="4.6328125" customWidth="1"/>
    <col min="11812" max="11812" width="4.36328125" customWidth="1"/>
    <col min="11813" max="11813" width="4" customWidth="1"/>
    <col min="11814" max="11814" width="4.54296875" customWidth="1"/>
    <col min="11815" max="11815" width="3.453125" customWidth="1"/>
    <col min="11816" max="11816" width="3.90625" customWidth="1"/>
    <col min="11817" max="11828" width="3.453125" customWidth="1"/>
    <col min="12033" max="12057" width="3.453125" customWidth="1"/>
    <col min="12058" max="12058" width="4.36328125" customWidth="1"/>
    <col min="12059" max="12063" width="3.453125" customWidth="1"/>
    <col min="12064" max="12064" width="5" customWidth="1"/>
    <col min="12065" max="12066" width="3.453125" customWidth="1"/>
    <col min="12067" max="12067" width="4.6328125" customWidth="1"/>
    <col min="12068" max="12068" width="4.36328125" customWidth="1"/>
    <col min="12069" max="12069" width="4" customWidth="1"/>
    <col min="12070" max="12070" width="4.54296875" customWidth="1"/>
    <col min="12071" max="12071" width="3.453125" customWidth="1"/>
    <col min="12072" max="12072" width="3.90625" customWidth="1"/>
    <col min="12073" max="12084" width="3.453125" customWidth="1"/>
    <col min="12289" max="12313" width="3.453125" customWidth="1"/>
    <col min="12314" max="12314" width="4.36328125" customWidth="1"/>
    <col min="12315" max="12319" width="3.453125" customWidth="1"/>
    <col min="12320" max="12320" width="5" customWidth="1"/>
    <col min="12321" max="12322" width="3.453125" customWidth="1"/>
    <col min="12323" max="12323" width="4.6328125" customWidth="1"/>
    <col min="12324" max="12324" width="4.36328125" customWidth="1"/>
    <col min="12325" max="12325" width="4" customWidth="1"/>
    <col min="12326" max="12326" width="4.54296875" customWidth="1"/>
    <col min="12327" max="12327" width="3.453125" customWidth="1"/>
    <col min="12328" max="12328" width="3.90625" customWidth="1"/>
    <col min="12329" max="12340" width="3.453125" customWidth="1"/>
    <col min="12545" max="12569" width="3.453125" customWidth="1"/>
    <col min="12570" max="12570" width="4.36328125" customWidth="1"/>
    <col min="12571" max="12575" width="3.453125" customWidth="1"/>
    <col min="12576" max="12576" width="5" customWidth="1"/>
    <col min="12577" max="12578" width="3.453125" customWidth="1"/>
    <col min="12579" max="12579" width="4.6328125" customWidth="1"/>
    <col min="12580" max="12580" width="4.36328125" customWidth="1"/>
    <col min="12581" max="12581" width="4" customWidth="1"/>
    <col min="12582" max="12582" width="4.54296875" customWidth="1"/>
    <col min="12583" max="12583" width="3.453125" customWidth="1"/>
    <col min="12584" max="12584" width="3.90625" customWidth="1"/>
    <col min="12585" max="12596" width="3.453125" customWidth="1"/>
    <col min="12801" max="12825" width="3.453125" customWidth="1"/>
    <col min="12826" max="12826" width="4.36328125" customWidth="1"/>
    <col min="12827" max="12831" width="3.453125" customWidth="1"/>
    <col min="12832" max="12832" width="5" customWidth="1"/>
    <col min="12833" max="12834" width="3.453125" customWidth="1"/>
    <col min="12835" max="12835" width="4.6328125" customWidth="1"/>
    <col min="12836" max="12836" width="4.36328125" customWidth="1"/>
    <col min="12837" max="12837" width="4" customWidth="1"/>
    <col min="12838" max="12838" width="4.54296875" customWidth="1"/>
    <col min="12839" max="12839" width="3.453125" customWidth="1"/>
    <col min="12840" max="12840" width="3.90625" customWidth="1"/>
    <col min="12841" max="12852" width="3.453125" customWidth="1"/>
    <col min="13057" max="13081" width="3.453125" customWidth="1"/>
    <col min="13082" max="13082" width="4.36328125" customWidth="1"/>
    <col min="13083" max="13087" width="3.453125" customWidth="1"/>
    <col min="13088" max="13088" width="5" customWidth="1"/>
    <col min="13089" max="13090" width="3.453125" customWidth="1"/>
    <col min="13091" max="13091" width="4.6328125" customWidth="1"/>
    <col min="13092" max="13092" width="4.36328125" customWidth="1"/>
    <col min="13093" max="13093" width="4" customWidth="1"/>
    <col min="13094" max="13094" width="4.54296875" customWidth="1"/>
    <col min="13095" max="13095" width="3.453125" customWidth="1"/>
    <col min="13096" max="13096" width="3.90625" customWidth="1"/>
    <col min="13097" max="13108" width="3.453125" customWidth="1"/>
    <col min="13313" max="13337" width="3.453125" customWidth="1"/>
    <col min="13338" max="13338" width="4.36328125" customWidth="1"/>
    <col min="13339" max="13343" width="3.453125" customWidth="1"/>
    <col min="13344" max="13344" width="5" customWidth="1"/>
    <col min="13345" max="13346" width="3.453125" customWidth="1"/>
    <col min="13347" max="13347" width="4.6328125" customWidth="1"/>
    <col min="13348" max="13348" width="4.36328125" customWidth="1"/>
    <col min="13349" max="13349" width="4" customWidth="1"/>
    <col min="13350" max="13350" width="4.54296875" customWidth="1"/>
    <col min="13351" max="13351" width="3.453125" customWidth="1"/>
    <col min="13352" max="13352" width="3.90625" customWidth="1"/>
    <col min="13353" max="13364" width="3.453125" customWidth="1"/>
    <col min="13569" max="13593" width="3.453125" customWidth="1"/>
    <col min="13594" max="13594" width="4.36328125" customWidth="1"/>
    <col min="13595" max="13599" width="3.453125" customWidth="1"/>
    <col min="13600" max="13600" width="5" customWidth="1"/>
    <col min="13601" max="13602" width="3.453125" customWidth="1"/>
    <col min="13603" max="13603" width="4.6328125" customWidth="1"/>
    <col min="13604" max="13604" width="4.36328125" customWidth="1"/>
    <col min="13605" max="13605" width="4" customWidth="1"/>
    <col min="13606" max="13606" width="4.54296875" customWidth="1"/>
    <col min="13607" max="13607" width="3.453125" customWidth="1"/>
    <col min="13608" max="13608" width="3.90625" customWidth="1"/>
    <col min="13609" max="13620" width="3.453125" customWidth="1"/>
    <col min="13825" max="13849" width="3.453125" customWidth="1"/>
    <col min="13850" max="13850" width="4.36328125" customWidth="1"/>
    <col min="13851" max="13855" width="3.453125" customWidth="1"/>
    <col min="13856" max="13856" width="5" customWidth="1"/>
    <col min="13857" max="13858" width="3.453125" customWidth="1"/>
    <col min="13859" max="13859" width="4.6328125" customWidth="1"/>
    <col min="13860" max="13860" width="4.36328125" customWidth="1"/>
    <col min="13861" max="13861" width="4" customWidth="1"/>
    <col min="13862" max="13862" width="4.54296875" customWidth="1"/>
    <col min="13863" max="13863" width="3.453125" customWidth="1"/>
    <col min="13864" max="13864" width="3.90625" customWidth="1"/>
    <col min="13865" max="13876" width="3.453125" customWidth="1"/>
    <col min="14081" max="14105" width="3.453125" customWidth="1"/>
    <col min="14106" max="14106" width="4.36328125" customWidth="1"/>
    <col min="14107" max="14111" width="3.453125" customWidth="1"/>
    <col min="14112" max="14112" width="5" customWidth="1"/>
    <col min="14113" max="14114" width="3.453125" customWidth="1"/>
    <col min="14115" max="14115" width="4.6328125" customWidth="1"/>
    <col min="14116" max="14116" width="4.36328125" customWidth="1"/>
    <col min="14117" max="14117" width="4" customWidth="1"/>
    <col min="14118" max="14118" width="4.54296875" customWidth="1"/>
    <col min="14119" max="14119" width="3.453125" customWidth="1"/>
    <col min="14120" max="14120" width="3.90625" customWidth="1"/>
    <col min="14121" max="14132" width="3.453125" customWidth="1"/>
    <col min="14337" max="14361" width="3.453125" customWidth="1"/>
    <col min="14362" max="14362" width="4.36328125" customWidth="1"/>
    <col min="14363" max="14367" width="3.453125" customWidth="1"/>
    <col min="14368" max="14368" width="5" customWidth="1"/>
    <col min="14369" max="14370" width="3.453125" customWidth="1"/>
    <col min="14371" max="14371" width="4.6328125" customWidth="1"/>
    <col min="14372" max="14372" width="4.36328125" customWidth="1"/>
    <col min="14373" max="14373" width="4" customWidth="1"/>
    <col min="14374" max="14374" width="4.54296875" customWidth="1"/>
    <col min="14375" max="14375" width="3.453125" customWidth="1"/>
    <col min="14376" max="14376" width="3.90625" customWidth="1"/>
    <col min="14377" max="14388" width="3.453125" customWidth="1"/>
    <col min="14593" max="14617" width="3.453125" customWidth="1"/>
    <col min="14618" max="14618" width="4.36328125" customWidth="1"/>
    <col min="14619" max="14623" width="3.453125" customWidth="1"/>
    <col min="14624" max="14624" width="5" customWidth="1"/>
    <col min="14625" max="14626" width="3.453125" customWidth="1"/>
    <col min="14627" max="14627" width="4.6328125" customWidth="1"/>
    <col min="14628" max="14628" width="4.36328125" customWidth="1"/>
    <col min="14629" max="14629" width="4" customWidth="1"/>
    <col min="14630" max="14630" width="4.54296875" customWidth="1"/>
    <col min="14631" max="14631" width="3.453125" customWidth="1"/>
    <col min="14632" max="14632" width="3.90625" customWidth="1"/>
    <col min="14633" max="14644" width="3.453125" customWidth="1"/>
    <col min="14849" max="14873" width="3.453125" customWidth="1"/>
    <col min="14874" max="14874" width="4.36328125" customWidth="1"/>
    <col min="14875" max="14879" width="3.453125" customWidth="1"/>
    <col min="14880" max="14880" width="5" customWidth="1"/>
    <col min="14881" max="14882" width="3.453125" customWidth="1"/>
    <col min="14883" max="14883" width="4.6328125" customWidth="1"/>
    <col min="14884" max="14884" width="4.36328125" customWidth="1"/>
    <col min="14885" max="14885" width="4" customWidth="1"/>
    <col min="14886" max="14886" width="4.54296875" customWidth="1"/>
    <col min="14887" max="14887" width="3.453125" customWidth="1"/>
    <col min="14888" max="14888" width="3.90625" customWidth="1"/>
    <col min="14889" max="14900" width="3.453125" customWidth="1"/>
    <col min="15105" max="15129" width="3.453125" customWidth="1"/>
    <col min="15130" max="15130" width="4.36328125" customWidth="1"/>
    <col min="15131" max="15135" width="3.453125" customWidth="1"/>
    <col min="15136" max="15136" width="5" customWidth="1"/>
    <col min="15137" max="15138" width="3.453125" customWidth="1"/>
    <col min="15139" max="15139" width="4.6328125" customWidth="1"/>
    <col min="15140" max="15140" width="4.36328125" customWidth="1"/>
    <col min="15141" max="15141" width="4" customWidth="1"/>
    <col min="15142" max="15142" width="4.54296875" customWidth="1"/>
    <col min="15143" max="15143" width="3.453125" customWidth="1"/>
    <col min="15144" max="15144" width="3.90625" customWidth="1"/>
    <col min="15145" max="15156" width="3.453125" customWidth="1"/>
    <col min="15361" max="15385" width="3.453125" customWidth="1"/>
    <col min="15386" max="15386" width="4.36328125" customWidth="1"/>
    <col min="15387" max="15391" width="3.453125" customWidth="1"/>
    <col min="15392" max="15392" width="5" customWidth="1"/>
    <col min="15393" max="15394" width="3.453125" customWidth="1"/>
    <col min="15395" max="15395" width="4.6328125" customWidth="1"/>
    <col min="15396" max="15396" width="4.36328125" customWidth="1"/>
    <col min="15397" max="15397" width="4" customWidth="1"/>
    <col min="15398" max="15398" width="4.54296875" customWidth="1"/>
    <col min="15399" max="15399" width="3.453125" customWidth="1"/>
    <col min="15400" max="15400" width="3.90625" customWidth="1"/>
    <col min="15401" max="15412" width="3.453125" customWidth="1"/>
    <col min="15617" max="15641" width="3.453125" customWidth="1"/>
    <col min="15642" max="15642" width="4.36328125" customWidth="1"/>
    <col min="15643" max="15647" width="3.453125" customWidth="1"/>
    <col min="15648" max="15648" width="5" customWidth="1"/>
    <col min="15649" max="15650" width="3.453125" customWidth="1"/>
    <col min="15651" max="15651" width="4.6328125" customWidth="1"/>
    <col min="15652" max="15652" width="4.36328125" customWidth="1"/>
    <col min="15653" max="15653" width="4" customWidth="1"/>
    <col min="15654" max="15654" width="4.54296875" customWidth="1"/>
    <col min="15655" max="15655" width="3.453125" customWidth="1"/>
    <col min="15656" max="15656" width="3.90625" customWidth="1"/>
    <col min="15657" max="15668" width="3.453125" customWidth="1"/>
    <col min="15873" max="15897" width="3.453125" customWidth="1"/>
    <col min="15898" max="15898" width="4.36328125" customWidth="1"/>
    <col min="15899" max="15903" width="3.453125" customWidth="1"/>
    <col min="15904" max="15904" width="5" customWidth="1"/>
    <col min="15905" max="15906" width="3.453125" customWidth="1"/>
    <col min="15907" max="15907" width="4.6328125" customWidth="1"/>
    <col min="15908" max="15908" width="4.36328125" customWidth="1"/>
    <col min="15909" max="15909" width="4" customWidth="1"/>
    <col min="15910" max="15910" width="4.54296875" customWidth="1"/>
    <col min="15911" max="15911" width="3.453125" customWidth="1"/>
    <col min="15912" max="15912" width="3.90625" customWidth="1"/>
    <col min="15913" max="15924" width="3.453125" customWidth="1"/>
    <col min="16129" max="16153" width="3.453125" customWidth="1"/>
    <col min="16154" max="16154" width="4.36328125" customWidth="1"/>
    <col min="16155" max="16159" width="3.453125" customWidth="1"/>
    <col min="16160" max="16160" width="5" customWidth="1"/>
    <col min="16161" max="16162" width="3.453125" customWidth="1"/>
    <col min="16163" max="16163" width="4.6328125" customWidth="1"/>
    <col min="16164" max="16164" width="4.36328125" customWidth="1"/>
    <col min="16165" max="16165" width="4" customWidth="1"/>
    <col min="16166" max="16166" width="4.54296875" customWidth="1"/>
    <col min="16167" max="16167" width="3.453125" customWidth="1"/>
    <col min="16168" max="16168" width="3.90625" customWidth="1"/>
    <col min="16169" max="16180" width="3.453125" customWidth="1"/>
  </cols>
  <sheetData>
    <row r="1" spans="1:52" ht="24" thickBot="1" x14ac:dyDescent="0.4">
      <c r="B1" s="472"/>
      <c r="C1" s="472"/>
      <c r="D1" s="472"/>
      <c r="E1" s="472"/>
      <c r="F1" s="472"/>
      <c r="G1" s="472"/>
      <c r="H1" s="472"/>
      <c r="I1" s="472"/>
      <c r="J1" s="472"/>
      <c r="K1" s="472"/>
      <c r="L1" s="473" t="s">
        <v>683</v>
      </c>
      <c r="M1" s="474"/>
      <c r="N1" s="474"/>
      <c r="O1" s="474"/>
      <c r="P1" s="474"/>
      <c r="Q1" s="474"/>
      <c r="R1" s="474"/>
      <c r="S1" s="474"/>
      <c r="T1" s="474"/>
      <c r="U1" s="474"/>
      <c r="V1" s="474"/>
      <c r="W1" s="474"/>
      <c r="X1" s="474"/>
      <c r="Y1" s="474"/>
      <c r="Z1" s="474"/>
      <c r="AA1" s="474"/>
      <c r="AB1" s="474"/>
      <c r="AC1" s="474"/>
      <c r="AD1" s="474"/>
      <c r="AE1" s="474"/>
      <c r="AF1" s="474"/>
      <c r="AG1" s="474"/>
      <c r="AH1" s="474"/>
      <c r="AI1" s="474"/>
      <c r="AJ1" s="474"/>
      <c r="AK1" s="474"/>
      <c r="AL1" s="474"/>
      <c r="AM1" s="474"/>
      <c r="AN1" s="474"/>
      <c r="AO1" s="474"/>
      <c r="AP1" s="474"/>
      <c r="AQ1" s="474"/>
      <c r="AR1" s="474"/>
      <c r="AS1" s="474"/>
      <c r="AT1" s="475"/>
    </row>
    <row r="2" spans="1:52" ht="16" thickBot="1" x14ac:dyDescent="0.4">
      <c r="A2" s="141"/>
      <c r="B2" s="142"/>
      <c r="C2" s="142"/>
      <c r="D2" s="142"/>
      <c r="E2" s="142"/>
      <c r="F2" s="142"/>
      <c r="G2" s="142"/>
      <c r="J2" s="142"/>
      <c r="K2" s="142"/>
      <c r="L2" s="476" t="s">
        <v>684</v>
      </c>
      <c r="M2" s="477"/>
      <c r="N2" s="477"/>
      <c r="O2" s="477"/>
      <c r="P2" s="477"/>
      <c r="Q2" s="477"/>
      <c r="R2" s="477"/>
      <c r="S2" s="477"/>
      <c r="T2" s="478"/>
      <c r="AM2" s="321" t="s">
        <v>562</v>
      </c>
      <c r="AN2" s="321"/>
      <c r="AO2" s="322">
        <f ca="1">TODAY()-1</f>
        <v>46061</v>
      </c>
      <c r="AP2" s="322"/>
      <c r="AQ2" s="322"/>
      <c r="AR2" s="322"/>
      <c r="AT2" s="140"/>
    </row>
    <row r="3" spans="1:52" ht="13.5" customHeight="1" x14ac:dyDescent="0.35">
      <c r="A3" s="139"/>
      <c r="AA3" s="326" t="s">
        <v>564</v>
      </c>
      <c r="AB3" s="327"/>
      <c r="AC3" s="327"/>
      <c r="AD3" s="327"/>
      <c r="AE3" s="328"/>
      <c r="AF3" s="335" t="s">
        <v>122</v>
      </c>
      <c r="AG3" s="338" t="s">
        <v>565</v>
      </c>
      <c r="AH3" s="339"/>
      <c r="AI3" s="342" t="s">
        <v>566</v>
      </c>
      <c r="AJ3" s="343"/>
      <c r="AK3" s="346" t="s">
        <v>567</v>
      </c>
      <c r="AL3" s="339"/>
      <c r="AM3" s="348" t="s">
        <v>568</v>
      </c>
      <c r="AN3" s="339"/>
      <c r="AO3" s="346" t="s">
        <v>1</v>
      </c>
      <c r="AP3" s="348"/>
      <c r="AQ3" s="348"/>
      <c r="AR3" s="353"/>
      <c r="AT3" s="140"/>
    </row>
    <row r="4" spans="1:52" ht="13" customHeight="1" thickBot="1" x14ac:dyDescent="0.4">
      <c r="A4" s="139"/>
      <c r="AA4" s="329"/>
      <c r="AB4" s="330"/>
      <c r="AC4" s="330"/>
      <c r="AD4" s="330"/>
      <c r="AE4" s="331"/>
      <c r="AF4" s="336"/>
      <c r="AG4" s="340"/>
      <c r="AH4" s="341"/>
      <c r="AI4" s="344"/>
      <c r="AJ4" s="345"/>
      <c r="AK4" s="347"/>
      <c r="AL4" s="341"/>
      <c r="AM4" s="349"/>
      <c r="AN4" s="341"/>
      <c r="AO4" s="347"/>
      <c r="AP4" s="349"/>
      <c r="AQ4" s="349"/>
      <c r="AR4" s="354"/>
      <c r="AT4" s="140"/>
    </row>
    <row r="5" spans="1:52" ht="13" customHeight="1" thickBot="1" x14ac:dyDescent="0.4">
      <c r="A5" s="139"/>
      <c r="L5" s="323" t="s">
        <v>563</v>
      </c>
      <c r="M5" s="324"/>
      <c r="N5" s="324"/>
      <c r="O5" s="325"/>
      <c r="R5" t="s">
        <v>463</v>
      </c>
      <c r="AA5" s="332"/>
      <c r="AB5" s="333"/>
      <c r="AC5" s="333"/>
      <c r="AD5" s="333"/>
      <c r="AE5" s="334"/>
      <c r="AF5" s="337"/>
      <c r="AG5" s="340"/>
      <c r="AH5" s="341"/>
      <c r="AI5" s="344"/>
      <c r="AJ5" s="345"/>
      <c r="AK5" s="347"/>
      <c r="AL5" s="341"/>
      <c r="AM5" s="349"/>
      <c r="AN5" s="341"/>
      <c r="AO5" s="347"/>
      <c r="AP5" s="349"/>
      <c r="AQ5" s="349"/>
      <c r="AR5" s="354"/>
      <c r="AT5" s="140"/>
    </row>
    <row r="6" spans="1:52" ht="13.5" customHeight="1" thickBot="1" x14ac:dyDescent="0.4">
      <c r="A6" s="139"/>
      <c r="E6" t="s">
        <v>569</v>
      </c>
      <c r="S6" t="s">
        <v>570</v>
      </c>
      <c r="AA6" s="311" t="s">
        <v>643</v>
      </c>
      <c r="AB6" s="312"/>
      <c r="AC6" s="312"/>
      <c r="AD6" s="312"/>
      <c r="AE6" s="313"/>
      <c r="AF6" s="237" t="s">
        <v>644</v>
      </c>
      <c r="AG6" s="479">
        <v>62.499000000000002</v>
      </c>
      <c r="AH6" s="480"/>
      <c r="AI6" s="481">
        <v>62.499000000000002</v>
      </c>
      <c r="AJ6" s="481"/>
      <c r="AK6" s="360"/>
      <c r="AL6" s="360"/>
      <c r="AM6" s="357">
        <f t="shared" ref="AM6:AM14" si="0">AG6-AI6</f>
        <v>0</v>
      </c>
      <c r="AN6" s="357"/>
      <c r="AO6" s="482"/>
      <c r="AP6" s="483"/>
      <c r="AQ6" s="483"/>
      <c r="AR6" s="484"/>
      <c r="AT6" s="140"/>
    </row>
    <row r="7" spans="1:52" ht="13.5" customHeight="1" thickBot="1" x14ac:dyDescent="0.4">
      <c r="A7" s="139"/>
      <c r="L7" s="149"/>
      <c r="M7" s="150"/>
      <c r="N7" s="150"/>
      <c r="O7" s="298"/>
      <c r="P7" s="299"/>
      <c r="AA7" s="311" t="s">
        <v>645</v>
      </c>
      <c r="AB7" s="312"/>
      <c r="AC7" s="312"/>
      <c r="AD7" s="312"/>
      <c r="AE7" s="313"/>
      <c r="AF7" s="238" t="s">
        <v>644</v>
      </c>
      <c r="AG7" s="485">
        <f>AG6</f>
        <v>62.499000000000002</v>
      </c>
      <c r="AH7" s="315"/>
      <c r="AI7" s="486">
        <v>62.499000000000002</v>
      </c>
      <c r="AJ7" s="486">
        <f>'[80]updated Progress_NEW'!AL9</f>
        <v>0</v>
      </c>
      <c r="AK7" s="317"/>
      <c r="AL7" s="317"/>
      <c r="AM7" s="318">
        <f t="shared" si="0"/>
        <v>0</v>
      </c>
      <c r="AN7" s="318"/>
      <c r="AO7" s="487"/>
      <c r="AP7" s="488"/>
      <c r="AQ7" s="488"/>
      <c r="AR7" s="489"/>
      <c r="AT7" s="140"/>
    </row>
    <row r="8" spans="1:52" ht="13.5" customHeight="1" thickBot="1" x14ac:dyDescent="0.4">
      <c r="A8" s="139"/>
      <c r="C8" t="s">
        <v>571</v>
      </c>
      <c r="U8" t="s">
        <v>572</v>
      </c>
      <c r="AA8" s="311" t="s">
        <v>129</v>
      </c>
      <c r="AB8" s="312"/>
      <c r="AC8" s="312"/>
      <c r="AD8" s="312"/>
      <c r="AE8" s="313"/>
      <c r="AF8" s="238" t="s">
        <v>644</v>
      </c>
      <c r="AG8" s="485">
        <f>AG7</f>
        <v>62.499000000000002</v>
      </c>
      <c r="AH8" s="315"/>
      <c r="AI8" s="486">
        <v>54</v>
      </c>
      <c r="AJ8" s="486">
        <f>'[80]updated Progress_NEW'!AS9</f>
        <v>0</v>
      </c>
      <c r="AK8" s="317"/>
      <c r="AL8" s="317"/>
      <c r="AM8" s="490">
        <f t="shared" si="0"/>
        <v>8.4990000000000023</v>
      </c>
      <c r="AN8" s="490"/>
      <c r="AO8" s="487"/>
      <c r="AP8" s="488"/>
      <c r="AQ8" s="488"/>
      <c r="AR8" s="489"/>
      <c r="AT8" s="140"/>
    </row>
    <row r="9" spans="1:52" ht="13.5" customHeight="1" thickBot="1" x14ac:dyDescent="0.4">
      <c r="A9" s="139"/>
      <c r="S9" t="s">
        <v>571</v>
      </c>
      <c r="AA9" s="311" t="s">
        <v>51</v>
      </c>
      <c r="AB9" s="312"/>
      <c r="AC9" s="312"/>
      <c r="AD9" s="312"/>
      <c r="AE9" s="313"/>
      <c r="AF9" s="239" t="s">
        <v>646</v>
      </c>
      <c r="AG9" s="314">
        <v>164</v>
      </c>
      <c r="AH9" s="315"/>
      <c r="AI9" s="316">
        <f>'[80]updated Progress_NEW'!K2</f>
        <v>134</v>
      </c>
      <c r="AJ9" s="316"/>
      <c r="AK9" s="317">
        <f>'[80]updated Progress_NEW'!L2</f>
        <v>0</v>
      </c>
      <c r="AL9" s="317"/>
      <c r="AM9" s="318">
        <f t="shared" si="0"/>
        <v>30</v>
      </c>
      <c r="AN9" s="318"/>
      <c r="AO9" s="487"/>
      <c r="AP9" s="488"/>
      <c r="AQ9" s="488"/>
      <c r="AR9" s="489"/>
      <c r="AT9" s="140"/>
    </row>
    <row r="10" spans="1:52" ht="15" thickBot="1" x14ac:dyDescent="0.4">
      <c r="A10" s="139"/>
      <c r="C10" t="s">
        <v>574</v>
      </c>
      <c r="I10" s="153"/>
      <c r="J10" s="300"/>
      <c r="K10" s="154" t="s">
        <v>575</v>
      </c>
      <c r="L10" s="154" t="s">
        <v>576</v>
      </c>
      <c r="M10" s="301" t="s">
        <v>577</v>
      </c>
      <c r="N10" s="300"/>
      <c r="O10" s="152" t="s">
        <v>575</v>
      </c>
      <c r="P10" s="152" t="s">
        <v>576</v>
      </c>
      <c r="Q10" s="301"/>
      <c r="R10" s="153"/>
      <c r="AA10" s="311" t="s">
        <v>573</v>
      </c>
      <c r="AB10" s="312"/>
      <c r="AC10" s="312"/>
      <c r="AD10" s="312"/>
      <c r="AE10" s="313"/>
      <c r="AF10" s="238" t="s">
        <v>646</v>
      </c>
      <c r="AG10" s="314">
        <f>AG9</f>
        <v>164</v>
      </c>
      <c r="AH10" s="315"/>
      <c r="AI10" s="316">
        <f>'[80]updated Progress_NEW'!N2</f>
        <v>85</v>
      </c>
      <c r="AJ10" s="316"/>
      <c r="AK10" s="317"/>
      <c r="AL10" s="317"/>
      <c r="AM10" s="318">
        <f t="shared" si="0"/>
        <v>79</v>
      </c>
      <c r="AN10" s="318"/>
      <c r="AO10" s="487"/>
      <c r="AP10" s="488"/>
      <c r="AQ10" s="488"/>
      <c r="AR10" s="489"/>
      <c r="AT10" s="140"/>
    </row>
    <row r="11" spans="1:52" ht="15" thickBot="1" x14ac:dyDescent="0.4">
      <c r="A11" s="139"/>
      <c r="K11" s="154" t="s">
        <v>579</v>
      </c>
      <c r="L11" s="154" t="s">
        <v>580</v>
      </c>
      <c r="O11" s="152" t="s">
        <v>579</v>
      </c>
      <c r="P11" s="152" t="s">
        <v>580</v>
      </c>
      <c r="S11" t="s">
        <v>574</v>
      </c>
      <c r="AA11" s="311" t="s">
        <v>578</v>
      </c>
      <c r="AB11" s="312"/>
      <c r="AC11" s="312"/>
      <c r="AD11" s="312"/>
      <c r="AE11" s="313"/>
      <c r="AF11" s="238" t="s">
        <v>646</v>
      </c>
      <c r="AG11" s="314">
        <f>AG9</f>
        <v>164</v>
      </c>
      <c r="AH11" s="315"/>
      <c r="AI11" s="316">
        <f>'[80]updated Progress_NEW'!U2</f>
        <v>117</v>
      </c>
      <c r="AJ11" s="316"/>
      <c r="AK11" s="317">
        <f>'[80]updated Progress_NEW'!T2</f>
        <v>2</v>
      </c>
      <c r="AL11" s="317"/>
      <c r="AM11" s="318">
        <f t="shared" si="0"/>
        <v>47</v>
      </c>
      <c r="AN11" s="318"/>
      <c r="AO11" s="487"/>
      <c r="AP11" s="488"/>
      <c r="AQ11" s="488"/>
      <c r="AR11" s="489"/>
      <c r="AT11" s="140"/>
    </row>
    <row r="12" spans="1:52" ht="15" thickBot="1" x14ac:dyDescent="0.4">
      <c r="A12" s="139"/>
      <c r="C12" t="s">
        <v>582</v>
      </c>
      <c r="K12" s="297"/>
      <c r="L12" s="297"/>
      <c r="O12" s="71"/>
      <c r="P12" s="71"/>
      <c r="R12" s="155"/>
      <c r="S12" s="155"/>
      <c r="T12" s="155"/>
      <c r="U12" s="155"/>
      <c r="W12" t="s">
        <v>583</v>
      </c>
      <c r="AA12" s="311" t="s">
        <v>581</v>
      </c>
      <c r="AB12" s="312"/>
      <c r="AC12" s="312"/>
      <c r="AD12" s="312"/>
      <c r="AE12" s="313"/>
      <c r="AF12" s="238" t="s">
        <v>647</v>
      </c>
      <c r="AG12" s="314">
        <f>AG9</f>
        <v>164</v>
      </c>
      <c r="AH12" s="315"/>
      <c r="AI12" s="316">
        <v>0</v>
      </c>
      <c r="AJ12" s="316"/>
      <c r="AK12" s="317"/>
      <c r="AL12" s="317"/>
      <c r="AM12" s="318">
        <f t="shared" si="0"/>
        <v>164</v>
      </c>
      <c r="AN12" s="318"/>
      <c r="AO12" s="487"/>
      <c r="AP12" s="488"/>
      <c r="AQ12" s="488"/>
      <c r="AR12" s="489"/>
      <c r="AT12" s="140"/>
    </row>
    <row r="13" spans="1:52" ht="14.5" customHeight="1" thickBot="1" x14ac:dyDescent="0.4">
      <c r="A13" s="139"/>
      <c r="K13" s="296"/>
      <c r="L13" s="296"/>
      <c r="O13" s="153"/>
      <c r="P13" s="153"/>
      <c r="AA13" s="311" t="s">
        <v>584</v>
      </c>
      <c r="AB13" s="312"/>
      <c r="AC13" s="312"/>
      <c r="AD13" s="312"/>
      <c r="AE13" s="313"/>
      <c r="AF13" s="238" t="s">
        <v>644</v>
      </c>
      <c r="AG13" s="485">
        <f>AG8</f>
        <v>62.499000000000002</v>
      </c>
      <c r="AH13" s="315"/>
      <c r="AI13" s="316">
        <v>0</v>
      </c>
      <c r="AJ13" s="316"/>
      <c r="AK13" s="317"/>
      <c r="AL13" s="317"/>
      <c r="AM13" s="490">
        <f t="shared" si="0"/>
        <v>62.499000000000002</v>
      </c>
      <c r="AN13" s="490"/>
      <c r="AO13" s="487" t="s">
        <v>685</v>
      </c>
      <c r="AP13" s="488"/>
      <c r="AQ13" s="488"/>
      <c r="AR13" s="489"/>
      <c r="AT13" s="140"/>
    </row>
    <row r="14" spans="1:52" ht="15" thickBot="1" x14ac:dyDescent="0.4">
      <c r="A14" s="139"/>
      <c r="F14" t="s">
        <v>469</v>
      </c>
      <c r="K14" s="491" t="s">
        <v>586</v>
      </c>
      <c r="L14" s="491"/>
      <c r="M14" s="491"/>
      <c r="N14" s="491"/>
      <c r="O14" s="491"/>
      <c r="P14" s="491"/>
      <c r="AA14" s="311" t="s">
        <v>585</v>
      </c>
      <c r="AB14" s="312"/>
      <c r="AC14" s="312"/>
      <c r="AD14" s="312"/>
      <c r="AE14" s="313"/>
      <c r="AF14" s="240" t="s">
        <v>644</v>
      </c>
      <c r="AG14" s="492">
        <f>AG6</f>
        <v>62.499000000000002</v>
      </c>
      <c r="AH14" s="362"/>
      <c r="AI14" s="363">
        <v>0</v>
      </c>
      <c r="AJ14" s="363"/>
      <c r="AK14" s="364"/>
      <c r="AL14" s="364"/>
      <c r="AM14" s="493">
        <f t="shared" si="0"/>
        <v>62.499000000000002</v>
      </c>
      <c r="AN14" s="493"/>
      <c r="AO14" s="494"/>
      <c r="AP14" s="495"/>
      <c r="AQ14" s="495"/>
      <c r="AR14" s="496"/>
      <c r="AT14" s="140"/>
    </row>
    <row r="15" spans="1:52" x14ac:dyDescent="0.35">
      <c r="A15" s="139"/>
      <c r="C15" s="159"/>
      <c r="D15" s="159"/>
      <c r="G15" s="160"/>
      <c r="H15" s="160"/>
      <c r="I15" s="160"/>
      <c r="J15" s="160"/>
      <c r="K15" s="160"/>
      <c r="L15" s="162"/>
      <c r="M15" s="162"/>
      <c r="N15" s="497"/>
      <c r="O15" s="497"/>
      <c r="P15" s="497"/>
      <c r="Q15" s="497"/>
      <c r="R15" s="497"/>
      <c r="S15" s="497"/>
      <c r="T15" s="497"/>
      <c r="U15" s="497"/>
      <c r="V15" s="497"/>
      <c r="W15" s="497"/>
      <c r="X15" s="497"/>
      <c r="Y15" s="497"/>
      <c r="Z15" s="497"/>
      <c r="AA15" s="497"/>
      <c r="AB15" s="497"/>
      <c r="AC15" s="497"/>
      <c r="AD15" s="497"/>
      <c r="AE15" s="497"/>
      <c r="AF15" s="497"/>
      <c r="AG15" s="497"/>
      <c r="AH15" s="497"/>
      <c r="AI15" s="497"/>
      <c r="AJ15" s="497"/>
      <c r="AK15" s="497"/>
      <c r="AL15" s="497"/>
      <c r="AM15" s="497"/>
      <c r="AN15" s="497"/>
      <c r="AO15" s="497"/>
      <c r="AP15" s="497"/>
      <c r="AQ15" s="497"/>
      <c r="AR15" s="497"/>
      <c r="AS15" s="497"/>
      <c r="AT15" s="140"/>
    </row>
    <row r="16" spans="1:52" x14ac:dyDescent="0.35">
      <c r="A16" s="165"/>
      <c r="B16" s="166"/>
      <c r="C16" s="166"/>
      <c r="D16" s="166"/>
      <c r="E16" s="166"/>
      <c r="F16" s="167"/>
      <c r="G16" s="166"/>
      <c r="H16" s="166"/>
      <c r="I16" s="166"/>
      <c r="J16" s="374"/>
      <c r="K16" s="375"/>
      <c r="L16" s="166"/>
      <c r="M16" s="166"/>
      <c r="N16" s="374"/>
      <c r="O16" s="375"/>
      <c r="P16" s="166"/>
      <c r="Q16" s="166"/>
      <c r="R16" s="374"/>
      <c r="S16" s="375"/>
      <c r="T16" s="166"/>
      <c r="U16" s="166"/>
      <c r="V16" s="374"/>
      <c r="W16" s="375"/>
      <c r="X16" s="166"/>
      <c r="Y16" s="166"/>
      <c r="Z16" s="374"/>
      <c r="AA16" s="375"/>
      <c r="AB16" s="166"/>
      <c r="AC16" s="166"/>
      <c r="AD16" s="498"/>
      <c r="AE16" s="375"/>
      <c r="AF16" s="166"/>
      <c r="AG16" s="166"/>
      <c r="AH16" s="499"/>
      <c r="AI16" s="375"/>
      <c r="AJ16" s="166"/>
      <c r="AK16" s="166"/>
      <c r="AL16" s="374" t="s">
        <v>102</v>
      </c>
      <c r="AM16" s="375"/>
      <c r="AN16" s="166"/>
      <c r="AO16" s="166"/>
      <c r="AP16" s="374" t="s">
        <v>121</v>
      </c>
      <c r="AQ16" s="375"/>
      <c r="AR16" s="166"/>
      <c r="AS16" s="166"/>
      <c r="AT16" s="168"/>
      <c r="AU16" s="166"/>
      <c r="AV16" s="166"/>
      <c r="AW16" s="166"/>
      <c r="AX16" s="166"/>
      <c r="AY16" s="166"/>
      <c r="AZ16" s="166"/>
    </row>
    <row r="17" spans="1:52" x14ac:dyDescent="0.35">
      <c r="A17" s="139"/>
      <c r="AT17" s="140"/>
    </row>
    <row r="18" spans="1:52" s="170" customFormat="1" ht="12.5" x14ac:dyDescent="0.25">
      <c r="A18" s="169"/>
      <c r="AL18" s="170">
        <f>1+AH18</f>
        <v>1</v>
      </c>
      <c r="AP18" s="170">
        <f>1+AL18</f>
        <v>2</v>
      </c>
      <c r="AT18" s="171"/>
    </row>
    <row r="19" spans="1:52" x14ac:dyDescent="0.35">
      <c r="A19" s="139"/>
      <c r="B19" s="153"/>
      <c r="C19" s="153"/>
      <c r="F19" s="153"/>
      <c r="G19" s="153"/>
      <c r="H19" s="172"/>
      <c r="I19" s="172"/>
      <c r="J19" s="153"/>
      <c r="K19" s="153"/>
      <c r="L19" s="366"/>
      <c r="M19" s="366"/>
      <c r="N19" s="295"/>
      <c r="O19" s="295"/>
      <c r="P19" s="366"/>
      <c r="Q19" s="366"/>
      <c r="R19" s="153"/>
      <c r="S19" s="153"/>
      <c r="T19" s="366"/>
      <c r="U19" s="366"/>
      <c r="V19" s="295"/>
      <c r="W19" s="295"/>
      <c r="X19" s="366"/>
      <c r="Y19" s="366"/>
      <c r="Z19" s="295"/>
      <c r="AA19" s="295"/>
      <c r="AB19" s="366"/>
      <c r="AC19" s="366"/>
      <c r="AD19" s="295"/>
      <c r="AE19" s="295"/>
      <c r="AF19" s="366"/>
      <c r="AG19" s="366"/>
      <c r="AH19" s="295"/>
      <c r="AI19" s="295"/>
      <c r="AJ19" s="366"/>
      <c r="AK19" s="367"/>
      <c r="AL19" s="173" t="s">
        <v>575</v>
      </c>
      <c r="AM19" s="173" t="s">
        <v>576</v>
      </c>
      <c r="AN19" s="368"/>
      <c r="AO19" s="367"/>
      <c r="AP19" s="71" t="s">
        <v>575</v>
      </c>
      <c r="AQ19" s="71" t="s">
        <v>576</v>
      </c>
      <c r="AR19" s="366">
        <v>108.19</v>
      </c>
      <c r="AS19" s="366"/>
      <c r="AT19" s="171"/>
      <c r="AV19" s="350">
        <f>D19+H19+L19+P19+T19+X19+AB19+AF19+AJ19+AN19+AR19</f>
        <v>108.19</v>
      </c>
      <c r="AW19" s="350"/>
      <c r="AY19">
        <v>7</v>
      </c>
    </row>
    <row r="20" spans="1:52" x14ac:dyDescent="0.35">
      <c r="A20" s="139"/>
      <c r="B20" s="153"/>
      <c r="C20" s="153"/>
      <c r="F20" s="153"/>
      <c r="G20" s="153"/>
      <c r="J20" s="153"/>
      <c r="K20" s="153"/>
      <c r="N20" s="153"/>
      <c r="O20" s="153"/>
      <c r="R20" s="153"/>
      <c r="S20" s="153"/>
      <c r="V20" s="153"/>
      <c r="W20" s="153"/>
      <c r="Z20" s="153"/>
      <c r="AA20" s="153"/>
      <c r="AD20" s="153"/>
      <c r="AE20" s="153"/>
      <c r="AH20" s="153"/>
      <c r="AI20" s="153"/>
      <c r="AL20" s="71" t="s">
        <v>579</v>
      </c>
      <c r="AM20" s="71" t="s">
        <v>580</v>
      </c>
      <c r="AP20" s="71" t="s">
        <v>579</v>
      </c>
      <c r="AQ20" s="71" t="s">
        <v>580</v>
      </c>
      <c r="AT20" s="171"/>
      <c r="AV20" s="350"/>
      <c r="AW20" s="350"/>
    </row>
    <row r="21" spans="1:52" x14ac:dyDescent="0.35">
      <c r="A21" s="139"/>
      <c r="C21" s="159" t="s">
        <v>587</v>
      </c>
      <c r="D21" s="159"/>
      <c r="H21" s="156"/>
      <c r="I21" s="160"/>
      <c r="J21" s="160"/>
      <c r="M21" s="160"/>
      <c r="N21" s="161" t="s">
        <v>588</v>
      </c>
      <c r="O21" s="162"/>
      <c r="P21" s="162"/>
      <c r="Q21" s="162"/>
      <c r="T21" s="160"/>
      <c r="V21" t="s">
        <v>589</v>
      </c>
      <c r="Z21" s="350"/>
      <c r="AA21" s="350"/>
      <c r="AD21" s="350"/>
      <c r="AE21" s="350"/>
      <c r="AH21" s="350"/>
      <c r="AI21" s="350"/>
      <c r="AL21" s="372"/>
      <c r="AM21" s="372"/>
      <c r="AP21" s="372"/>
      <c r="AQ21" s="372"/>
      <c r="AT21" s="171"/>
      <c r="AV21" s="350"/>
      <c r="AW21" s="350"/>
    </row>
    <row r="22" spans="1:52" x14ac:dyDescent="0.35">
      <c r="A22" s="139"/>
      <c r="C22" s="159"/>
      <c r="D22" s="159"/>
      <c r="G22" s="160" t="s">
        <v>590</v>
      </c>
      <c r="H22" s="160"/>
      <c r="I22" s="160"/>
      <c r="J22" s="160"/>
      <c r="K22" s="160"/>
      <c r="L22" s="162"/>
      <c r="M22" s="162"/>
      <c r="N22" s="162"/>
      <c r="O22" s="162"/>
      <c r="P22" s="160"/>
      <c r="Q22" s="160"/>
      <c r="R22" s="160" t="s">
        <v>591</v>
      </c>
      <c r="Z22" s="374"/>
      <c r="AA22" s="375"/>
      <c r="AD22" s="374"/>
      <c r="AE22" s="374"/>
      <c r="AH22" s="374"/>
      <c r="AI22" s="375"/>
      <c r="AL22" s="374" t="str">
        <f>VLOOKUP(AL18,'[80]Location Status'!$A$7:$D$178,3,0)</f>
        <v>DD60+0</v>
      </c>
      <c r="AM22" s="375"/>
      <c r="AP22" s="374" t="str">
        <f>VLOOKUP(AP18,'[80]Location Status'!$A$7:$D$178,3,0)</f>
        <v>DD60+0</v>
      </c>
      <c r="AQ22" s="375"/>
      <c r="AT22" s="140"/>
      <c r="AV22" s="350"/>
      <c r="AW22" s="350"/>
    </row>
    <row r="23" spans="1:52" x14ac:dyDescent="0.35">
      <c r="A23" s="139"/>
      <c r="AT23" s="140"/>
      <c r="AV23" s="350"/>
      <c r="AW23" s="350"/>
    </row>
    <row r="24" spans="1:52" x14ac:dyDescent="0.35">
      <c r="A24" s="165"/>
      <c r="B24" s="374" t="s">
        <v>686</v>
      </c>
      <c r="C24" s="375"/>
      <c r="D24" s="166"/>
      <c r="E24" s="166"/>
      <c r="F24" s="374" t="s">
        <v>687</v>
      </c>
      <c r="G24" s="375"/>
      <c r="H24" s="166"/>
      <c r="I24" s="166"/>
      <c r="J24" s="498" t="s">
        <v>688</v>
      </c>
      <c r="K24" s="375"/>
      <c r="L24" s="166"/>
      <c r="M24" s="166"/>
      <c r="N24" s="499" t="s">
        <v>689</v>
      </c>
      <c r="O24" s="375"/>
      <c r="P24" s="166"/>
      <c r="Q24" s="166"/>
      <c r="R24" s="499" t="s">
        <v>690</v>
      </c>
      <c r="S24" s="375"/>
      <c r="T24" s="166"/>
      <c r="U24" s="166"/>
      <c r="V24" s="499" t="s">
        <v>109</v>
      </c>
      <c r="W24" s="375"/>
      <c r="X24" s="166"/>
      <c r="Y24" s="166"/>
      <c r="Z24" s="499" t="s">
        <v>691</v>
      </c>
      <c r="AA24" s="375"/>
      <c r="AB24" s="166"/>
      <c r="AC24" s="166"/>
      <c r="AD24" s="499" t="s">
        <v>110</v>
      </c>
      <c r="AE24" s="375"/>
      <c r="AF24" s="166"/>
      <c r="AG24" s="166"/>
      <c r="AH24" s="499" t="s">
        <v>191</v>
      </c>
      <c r="AI24" s="375"/>
      <c r="AJ24" s="166"/>
      <c r="AK24" s="166"/>
      <c r="AL24" s="374" t="s">
        <v>349</v>
      </c>
      <c r="AM24" s="375"/>
      <c r="AN24" s="166"/>
      <c r="AO24" s="166"/>
      <c r="AP24" s="374" t="s">
        <v>692</v>
      </c>
      <c r="AQ24" s="375"/>
      <c r="AR24" s="166"/>
      <c r="AS24" s="166"/>
      <c r="AT24" s="168"/>
      <c r="AU24" s="166"/>
      <c r="AV24" s="350"/>
      <c r="AW24" s="350"/>
      <c r="AX24" s="166"/>
      <c r="AY24" s="166"/>
      <c r="AZ24" s="166"/>
    </row>
    <row r="25" spans="1:52" x14ac:dyDescent="0.35">
      <c r="A25" s="139"/>
      <c r="AT25" s="140"/>
      <c r="AV25" s="350"/>
      <c r="AW25" s="350"/>
    </row>
    <row r="26" spans="1:52" s="170" customFormat="1" ht="12.5" x14ac:dyDescent="0.25">
      <c r="A26" s="169"/>
      <c r="B26" s="170">
        <f>1+AP18</f>
        <v>3</v>
      </c>
      <c r="F26" s="170">
        <f>1+B26</f>
        <v>4</v>
      </c>
      <c r="J26" s="170">
        <f>1+F26</f>
        <v>5</v>
      </c>
      <c r="N26" s="170">
        <f>1+J26</f>
        <v>6</v>
      </c>
      <c r="R26" s="170">
        <f>1+N26</f>
        <v>7</v>
      </c>
      <c r="V26" s="170">
        <f>1+R26</f>
        <v>8</v>
      </c>
      <c r="Z26" s="170">
        <f>1+V26</f>
        <v>9</v>
      </c>
      <c r="AD26" s="170">
        <f>1+Z26</f>
        <v>10</v>
      </c>
      <c r="AH26" s="170">
        <f>1+AD26</f>
        <v>11</v>
      </c>
      <c r="AL26" s="170">
        <f>1+AH26</f>
        <v>12</v>
      </c>
      <c r="AP26" s="170">
        <f>1+AL26</f>
        <v>13</v>
      </c>
      <c r="AT26" s="171"/>
      <c r="AV26" s="376"/>
      <c r="AW26" s="376"/>
    </row>
    <row r="27" spans="1:52" x14ac:dyDescent="0.35">
      <c r="A27" s="139"/>
      <c r="B27" s="173" t="s">
        <v>575</v>
      </c>
      <c r="C27" s="173" t="s">
        <v>576</v>
      </c>
      <c r="D27" s="368">
        <v>216.27</v>
      </c>
      <c r="E27" s="367"/>
      <c r="F27" s="173" t="s">
        <v>575</v>
      </c>
      <c r="G27" s="173" t="s">
        <v>576</v>
      </c>
      <c r="H27" s="368">
        <v>280</v>
      </c>
      <c r="I27" s="367"/>
      <c r="J27" s="173" t="s">
        <v>575</v>
      </c>
      <c r="K27" s="173" t="s">
        <v>576</v>
      </c>
      <c r="L27" s="368">
        <v>388</v>
      </c>
      <c r="M27" s="367"/>
      <c r="N27" s="173" t="s">
        <v>575</v>
      </c>
      <c r="O27" s="173" t="s">
        <v>576</v>
      </c>
      <c r="P27" s="368">
        <v>390</v>
      </c>
      <c r="Q27" s="367"/>
      <c r="R27" s="173" t="s">
        <v>575</v>
      </c>
      <c r="S27" s="173" t="s">
        <v>576</v>
      </c>
      <c r="T27" s="368">
        <v>380</v>
      </c>
      <c r="U27" s="367"/>
      <c r="V27" s="173" t="s">
        <v>575</v>
      </c>
      <c r="W27" s="173" t="s">
        <v>576</v>
      </c>
      <c r="X27" s="366">
        <v>272</v>
      </c>
      <c r="Y27" s="366"/>
      <c r="Z27" s="71" t="s">
        <v>575</v>
      </c>
      <c r="AA27" s="71" t="s">
        <v>576</v>
      </c>
      <c r="AB27" s="368">
        <v>290</v>
      </c>
      <c r="AC27" s="367"/>
      <c r="AD27" s="173" t="s">
        <v>575</v>
      </c>
      <c r="AE27" s="173" t="s">
        <v>576</v>
      </c>
      <c r="AF27" s="368">
        <v>368</v>
      </c>
      <c r="AG27" s="367"/>
      <c r="AH27" s="173" t="s">
        <v>575</v>
      </c>
      <c r="AI27" s="173" t="s">
        <v>576</v>
      </c>
      <c r="AJ27" s="368">
        <v>388</v>
      </c>
      <c r="AK27" s="367"/>
      <c r="AL27" s="173" t="s">
        <v>575</v>
      </c>
      <c r="AM27" s="173" t="s">
        <v>576</v>
      </c>
      <c r="AN27" s="500">
        <v>234</v>
      </c>
      <c r="AO27" s="501"/>
      <c r="AP27" s="173" t="s">
        <v>575</v>
      </c>
      <c r="AQ27" s="173" t="s">
        <v>576</v>
      </c>
      <c r="AR27" s="377">
        <v>405</v>
      </c>
      <c r="AS27" s="378"/>
      <c r="AT27" s="140"/>
      <c r="AV27" s="350">
        <f>D27+H27+L27+P27+T27+X27+AB27+AF27+AJ27+AN27+AR27</f>
        <v>3611.27</v>
      </c>
      <c r="AW27" s="350"/>
      <c r="AY27">
        <v>11</v>
      </c>
    </row>
    <row r="28" spans="1:52" x14ac:dyDescent="0.35">
      <c r="A28" s="139"/>
      <c r="B28" s="71" t="s">
        <v>579</v>
      </c>
      <c r="C28" s="71" t="s">
        <v>580</v>
      </c>
      <c r="F28" s="71" t="s">
        <v>579</v>
      </c>
      <c r="G28" s="71" t="s">
        <v>580</v>
      </c>
      <c r="J28" s="71" t="s">
        <v>579</v>
      </c>
      <c r="K28" s="71" t="s">
        <v>580</v>
      </c>
      <c r="N28" s="71" t="s">
        <v>579</v>
      </c>
      <c r="O28" s="71" t="s">
        <v>580</v>
      </c>
      <c r="R28" s="71" t="s">
        <v>579</v>
      </c>
      <c r="S28" s="71" t="s">
        <v>580</v>
      </c>
      <c r="V28" s="71" t="s">
        <v>579</v>
      </c>
      <c r="W28" s="71" t="s">
        <v>580</v>
      </c>
      <c r="Z28" s="71" t="s">
        <v>579</v>
      </c>
      <c r="AA28" s="71" t="s">
        <v>580</v>
      </c>
      <c r="AD28" s="71" t="s">
        <v>579</v>
      </c>
      <c r="AE28" s="71" t="s">
        <v>580</v>
      </c>
      <c r="AH28" s="71" t="s">
        <v>579</v>
      </c>
      <c r="AI28" s="71" t="s">
        <v>580</v>
      </c>
      <c r="AL28" s="71" t="s">
        <v>579</v>
      </c>
      <c r="AM28" s="71" t="s">
        <v>580</v>
      </c>
      <c r="AP28" s="71" t="s">
        <v>579</v>
      </c>
      <c r="AQ28" s="71" t="s">
        <v>580</v>
      </c>
      <c r="AT28" s="140"/>
      <c r="AV28" s="350"/>
      <c r="AW28" s="350"/>
    </row>
    <row r="29" spans="1:52" x14ac:dyDescent="0.35">
      <c r="A29" s="139"/>
      <c r="B29" s="372"/>
      <c r="C29" s="372"/>
      <c r="F29" s="372"/>
      <c r="G29" s="372"/>
      <c r="J29" s="372"/>
      <c r="K29" s="372"/>
      <c r="N29" s="372"/>
      <c r="O29" s="372"/>
      <c r="R29" s="372"/>
      <c r="S29" s="372"/>
      <c r="V29" s="372"/>
      <c r="W29" s="372"/>
      <c r="Z29" s="372"/>
      <c r="AA29" s="372"/>
      <c r="AD29" s="372"/>
      <c r="AE29" s="372"/>
      <c r="AH29" s="372"/>
      <c r="AI29" s="372"/>
      <c r="AL29" s="372"/>
      <c r="AM29" s="372"/>
      <c r="AP29" s="372"/>
      <c r="AQ29" s="372"/>
      <c r="AT29" s="140"/>
      <c r="AV29" s="350"/>
      <c r="AW29" s="350"/>
    </row>
    <row r="30" spans="1:52" x14ac:dyDescent="0.35">
      <c r="A30" s="139"/>
      <c r="B30" s="374" t="s">
        <v>83</v>
      </c>
      <c r="C30" s="375"/>
      <c r="F30" s="374" t="str">
        <f>VLOOKUP(F26,'[80]Location Status'!$A$7:$D$178,3,0)</f>
        <v>DD60+0</v>
      </c>
      <c r="G30" s="375"/>
      <c r="J30" s="502" t="s">
        <v>3</v>
      </c>
      <c r="K30" s="502"/>
      <c r="N30" s="374" t="str">
        <f>VLOOKUP(N26,'[80]Location Status'!$A$7:$D$178,3,0)</f>
        <v>DA+3</v>
      </c>
      <c r="O30" s="375"/>
      <c r="R30" s="374" t="str">
        <f>VLOOKUP(R26,'[80]Location Status'!$A$7:$D$178,3,0)</f>
        <v>DB2+0</v>
      </c>
      <c r="S30" s="375"/>
      <c r="V30" s="374" t="s">
        <v>86</v>
      </c>
      <c r="W30" s="375"/>
      <c r="Z30" s="175" t="str">
        <f>VLOOKUP(Z26,'[80]Location Status'!$A$7:$D$178,3,0)</f>
        <v>DA+0</v>
      </c>
      <c r="AA30" s="68"/>
      <c r="AD30" s="374" t="s">
        <v>83</v>
      </c>
      <c r="AE30" s="375"/>
      <c r="AH30" s="374" t="str">
        <f>VLOOKUP(AH26,'[80]Location Status'!$A$7:$D$178,3,0)</f>
        <v>DA+3</v>
      </c>
      <c r="AI30" s="375"/>
      <c r="AL30" s="374" t="s">
        <v>81</v>
      </c>
      <c r="AM30" s="375"/>
      <c r="AP30" s="374" t="s">
        <v>93</v>
      </c>
      <c r="AQ30" s="375"/>
      <c r="AT30" s="140"/>
      <c r="AV30" s="350"/>
      <c r="AW30" s="350"/>
    </row>
    <row r="31" spans="1:52" x14ac:dyDescent="0.35">
      <c r="AT31" s="140"/>
      <c r="AV31" s="350"/>
      <c r="AW31" s="350"/>
    </row>
    <row r="32" spans="1:52" x14ac:dyDescent="0.35">
      <c r="A32" s="165"/>
      <c r="B32" s="499" t="s">
        <v>693</v>
      </c>
      <c r="C32" s="375"/>
      <c r="D32" s="166"/>
      <c r="E32" s="166"/>
      <c r="F32" s="374" t="s">
        <v>694</v>
      </c>
      <c r="G32" s="375"/>
      <c r="H32" s="166"/>
      <c r="I32" s="166"/>
      <c r="J32" s="374" t="s">
        <v>695</v>
      </c>
      <c r="K32" s="375"/>
      <c r="L32" s="166"/>
      <c r="M32" s="166"/>
      <c r="N32" s="374" t="s">
        <v>696</v>
      </c>
      <c r="O32" s="375"/>
      <c r="P32" s="166"/>
      <c r="Q32" s="166"/>
      <c r="R32" s="374" t="s">
        <v>697</v>
      </c>
      <c r="S32" s="375"/>
      <c r="T32" s="166"/>
      <c r="U32" s="166"/>
      <c r="V32" s="374" t="s">
        <v>698</v>
      </c>
      <c r="W32" s="375"/>
      <c r="X32" s="166"/>
      <c r="Y32" s="166"/>
      <c r="Z32" s="374" t="s">
        <v>699</v>
      </c>
      <c r="AA32" s="375"/>
      <c r="AB32" s="166"/>
      <c r="AC32" s="166"/>
      <c r="AD32" s="374" t="s">
        <v>700</v>
      </c>
      <c r="AE32" s="375"/>
      <c r="AF32" s="166"/>
      <c r="AG32" s="166"/>
      <c r="AH32" s="374" t="s">
        <v>701</v>
      </c>
      <c r="AI32" s="375"/>
      <c r="AJ32" s="166"/>
      <c r="AK32" s="166"/>
      <c r="AL32" s="374" t="s">
        <v>702</v>
      </c>
      <c r="AM32" s="375"/>
      <c r="AN32" s="166"/>
      <c r="AO32" s="166"/>
      <c r="AP32" s="374" t="s">
        <v>703</v>
      </c>
      <c r="AQ32" s="375"/>
      <c r="AT32" s="140"/>
      <c r="AU32" s="166"/>
      <c r="AV32" s="350"/>
      <c r="AW32" s="350"/>
      <c r="AX32" s="166"/>
      <c r="AY32" s="166"/>
      <c r="AZ32" s="166"/>
    </row>
    <row r="33" spans="1:56" x14ac:dyDescent="0.35">
      <c r="A33" s="139"/>
      <c r="AT33" s="140"/>
      <c r="AV33" s="350"/>
      <c r="AW33" s="350"/>
    </row>
    <row r="34" spans="1:56" s="170" customFormat="1" ht="12.5" x14ac:dyDescent="0.25">
      <c r="A34" s="169"/>
      <c r="B34" s="170">
        <f>1+AP26</f>
        <v>14</v>
      </c>
      <c r="F34" s="170">
        <f>1+B34</f>
        <v>15</v>
      </c>
      <c r="J34" s="170">
        <f>1+F34</f>
        <v>16</v>
      </c>
      <c r="N34" s="170">
        <f>1+J34</f>
        <v>17</v>
      </c>
      <c r="R34" s="170">
        <f>1+N34</f>
        <v>18</v>
      </c>
      <c r="Z34" s="170">
        <f>1+V34</f>
        <v>1</v>
      </c>
      <c r="AD34" s="170">
        <f>1+Z34</f>
        <v>2</v>
      </c>
      <c r="AH34" s="170">
        <f>1+AD34</f>
        <v>3</v>
      </c>
      <c r="AL34" s="170">
        <f>1+AH34</f>
        <v>4</v>
      </c>
      <c r="AP34" s="170">
        <f>1+AL34</f>
        <v>5</v>
      </c>
      <c r="AT34" s="171"/>
      <c r="AV34" s="376"/>
      <c r="AW34" s="376"/>
    </row>
    <row r="35" spans="1:56" x14ac:dyDescent="0.35">
      <c r="A35" s="139"/>
      <c r="B35" s="173" t="s">
        <v>575</v>
      </c>
      <c r="C35" s="173" t="s">
        <v>576</v>
      </c>
      <c r="D35" s="500">
        <v>340</v>
      </c>
      <c r="E35" s="501"/>
      <c r="F35" s="173" t="s">
        <v>575</v>
      </c>
      <c r="G35" s="173" t="s">
        <v>576</v>
      </c>
      <c r="H35" s="368">
        <v>196</v>
      </c>
      <c r="I35" s="367"/>
      <c r="J35" s="173" t="s">
        <v>575</v>
      </c>
      <c r="K35" s="173" t="s">
        <v>576</v>
      </c>
      <c r="L35" s="368">
        <v>202</v>
      </c>
      <c r="M35" s="367"/>
      <c r="N35" s="173" t="s">
        <v>575</v>
      </c>
      <c r="O35" s="173" t="s">
        <v>576</v>
      </c>
      <c r="P35" s="368">
        <v>478</v>
      </c>
      <c r="Q35" s="367"/>
      <c r="R35" s="173" t="s">
        <v>575</v>
      </c>
      <c r="S35" s="173" t="s">
        <v>576</v>
      </c>
      <c r="T35" s="500">
        <v>216</v>
      </c>
      <c r="U35" s="501"/>
      <c r="V35" s="173" t="s">
        <v>575</v>
      </c>
      <c r="W35" s="173" t="s">
        <v>576</v>
      </c>
      <c r="X35" s="377">
        <v>405</v>
      </c>
      <c r="Y35" s="378"/>
      <c r="Z35" s="173" t="s">
        <v>575</v>
      </c>
      <c r="AA35" s="173" t="s">
        <v>576</v>
      </c>
      <c r="AB35" s="368">
        <v>379</v>
      </c>
      <c r="AC35" s="367"/>
      <c r="AD35" s="173" t="s">
        <v>575</v>
      </c>
      <c r="AE35" s="173" t="s">
        <v>576</v>
      </c>
      <c r="AF35" s="368">
        <v>415</v>
      </c>
      <c r="AG35" s="367"/>
      <c r="AH35" s="173" t="s">
        <v>575</v>
      </c>
      <c r="AI35" s="173" t="s">
        <v>576</v>
      </c>
      <c r="AJ35" s="368">
        <v>400</v>
      </c>
      <c r="AK35" s="367"/>
      <c r="AL35" s="173" t="s">
        <v>575</v>
      </c>
      <c r="AM35" s="173" t="s">
        <v>576</v>
      </c>
      <c r="AN35" s="368">
        <v>378</v>
      </c>
      <c r="AO35" s="367"/>
      <c r="AP35" s="173" t="s">
        <v>575</v>
      </c>
      <c r="AQ35" s="173" t="s">
        <v>576</v>
      </c>
      <c r="AR35" s="368">
        <v>457</v>
      </c>
      <c r="AS35" s="367"/>
      <c r="AT35" s="140"/>
      <c r="AV35" s="350">
        <f>D35+H35+L35+P35+T35+X35+AB35+AF35+AJ35+AN35+AR35</f>
        <v>3866</v>
      </c>
      <c r="AW35" s="350"/>
      <c r="AY35">
        <v>11</v>
      </c>
      <c r="BB35" s="178"/>
      <c r="BC35" s="179"/>
      <c r="BD35" s="180"/>
    </row>
    <row r="36" spans="1:56" x14ac:dyDescent="0.35">
      <c r="A36" s="139"/>
      <c r="B36" s="71" t="s">
        <v>579</v>
      </c>
      <c r="C36" s="71" t="s">
        <v>580</v>
      </c>
      <c r="F36" s="71" t="s">
        <v>579</v>
      </c>
      <c r="G36" s="71" t="s">
        <v>580</v>
      </c>
      <c r="J36" s="71" t="s">
        <v>579</v>
      </c>
      <c r="K36" s="71" t="s">
        <v>580</v>
      </c>
      <c r="N36" s="71" t="s">
        <v>579</v>
      </c>
      <c r="O36" s="71" t="s">
        <v>580</v>
      </c>
      <c r="R36" s="71" t="s">
        <v>579</v>
      </c>
      <c r="S36" s="71" t="s">
        <v>580</v>
      </c>
      <c r="V36" s="71" t="s">
        <v>579</v>
      </c>
      <c r="W36" s="71" t="s">
        <v>580</v>
      </c>
      <c r="Z36" s="71" t="s">
        <v>579</v>
      </c>
      <c r="AA36" s="71" t="s">
        <v>580</v>
      </c>
      <c r="AD36" s="71" t="s">
        <v>579</v>
      </c>
      <c r="AE36" s="71" t="s">
        <v>580</v>
      </c>
      <c r="AH36" s="71" t="s">
        <v>579</v>
      </c>
      <c r="AI36" s="71" t="s">
        <v>580</v>
      </c>
      <c r="AL36" s="71" t="s">
        <v>579</v>
      </c>
      <c r="AM36" s="71" t="s">
        <v>580</v>
      </c>
      <c r="AP36" s="71" t="s">
        <v>579</v>
      </c>
      <c r="AQ36" s="71" t="s">
        <v>580</v>
      </c>
      <c r="AT36" s="140"/>
      <c r="AV36" s="350"/>
      <c r="AW36" s="350"/>
      <c r="BB36" s="178"/>
      <c r="BC36" s="179"/>
      <c r="BD36" s="180"/>
    </row>
    <row r="37" spans="1:56" x14ac:dyDescent="0.35">
      <c r="A37" s="139"/>
      <c r="B37" s="372"/>
      <c r="C37" s="372"/>
      <c r="F37" s="372"/>
      <c r="G37" s="372"/>
      <c r="J37" s="372"/>
      <c r="K37" s="372"/>
      <c r="N37" s="372"/>
      <c r="O37" s="372"/>
      <c r="R37" s="372"/>
      <c r="S37" s="372"/>
      <c r="V37" s="372" t="s">
        <v>593</v>
      </c>
      <c r="W37" s="372"/>
      <c r="Z37" s="372" t="s">
        <v>593</v>
      </c>
      <c r="AA37" s="372"/>
      <c r="AD37" s="372" t="s">
        <v>441</v>
      </c>
      <c r="AE37" s="372"/>
      <c r="AH37" s="372" t="s">
        <v>441</v>
      </c>
      <c r="AI37" s="372"/>
      <c r="AL37" s="372" t="s">
        <v>441</v>
      </c>
      <c r="AM37" s="372"/>
      <c r="AP37" s="372"/>
      <c r="AQ37" s="372"/>
      <c r="AT37" s="140"/>
      <c r="AV37" s="350"/>
      <c r="AW37" s="350"/>
      <c r="BB37" s="178"/>
      <c r="BC37" s="179"/>
      <c r="BD37" s="180"/>
    </row>
    <row r="38" spans="1:56" x14ac:dyDescent="0.35">
      <c r="A38" s="139"/>
      <c r="B38" s="374" t="s">
        <v>621</v>
      </c>
      <c r="C38" s="375"/>
      <c r="F38" s="503" t="s">
        <v>704</v>
      </c>
      <c r="G38" s="503"/>
      <c r="J38" s="374" t="s">
        <v>627</v>
      </c>
      <c r="K38" s="375"/>
      <c r="N38" s="374" t="s">
        <v>98</v>
      </c>
      <c r="O38" s="375"/>
      <c r="R38" s="503" t="s">
        <v>84</v>
      </c>
      <c r="S38" s="503"/>
      <c r="V38" s="503" t="s">
        <v>84</v>
      </c>
      <c r="W38" s="503"/>
      <c r="Z38" s="175" t="str">
        <f>VLOOKUP(Z34,'[80]Location Status'!$A$7:$D$178,3,0)</f>
        <v>DD60+0</v>
      </c>
      <c r="AA38" s="68"/>
      <c r="AD38" s="175" t="s">
        <v>3</v>
      </c>
      <c r="AE38" s="181"/>
      <c r="AF38" s="182"/>
      <c r="AG38" s="182"/>
      <c r="AH38" s="175" t="str">
        <f>VLOOKUP(AH34,'[80]Location Status'!$A$7:$D$178,3,0)</f>
        <v>DD45+0</v>
      </c>
      <c r="AI38" s="181"/>
      <c r="AJ38" s="182"/>
      <c r="AK38" s="182"/>
      <c r="AL38" s="175" t="s">
        <v>3</v>
      </c>
      <c r="AM38" s="181"/>
      <c r="AN38" s="182"/>
      <c r="AO38" s="182"/>
      <c r="AP38" s="175" t="s">
        <v>17</v>
      </c>
      <c r="AQ38" s="181"/>
      <c r="AR38" s="182"/>
      <c r="AS38" s="182"/>
      <c r="AT38" s="140"/>
      <c r="AV38" s="350"/>
      <c r="AW38" s="350"/>
      <c r="BB38" s="178"/>
      <c r="BC38" s="179"/>
      <c r="BD38" s="180"/>
    </row>
    <row r="39" spans="1:56" x14ac:dyDescent="0.35">
      <c r="A39" s="139"/>
      <c r="B39" s="153"/>
      <c r="C39" s="153"/>
      <c r="F39" s="153"/>
      <c r="G39" s="153"/>
      <c r="J39" s="153"/>
      <c r="K39" s="153"/>
      <c r="N39" s="153"/>
      <c r="O39" s="153"/>
      <c r="R39" s="153"/>
      <c r="S39" s="182"/>
      <c r="V39" s="153"/>
      <c r="W39" s="153"/>
      <c r="AA39" s="153"/>
      <c r="AD39" s="153"/>
      <c r="AE39" s="153"/>
      <c r="AH39" s="153"/>
      <c r="AI39" s="153"/>
      <c r="AL39" s="153"/>
      <c r="AM39" s="153"/>
      <c r="AP39" s="153"/>
      <c r="AQ39" s="153"/>
      <c r="AT39" s="140"/>
      <c r="AV39" s="350"/>
      <c r="AW39" s="350"/>
    </row>
    <row r="40" spans="1:56" x14ac:dyDescent="0.35">
      <c r="AD40" s="183" t="s">
        <v>464</v>
      </c>
      <c r="AE40" s="183"/>
      <c r="AT40" s="140"/>
      <c r="AV40" s="350"/>
      <c r="AW40" s="350"/>
    </row>
    <row r="41" spans="1:56" x14ac:dyDescent="0.35">
      <c r="A41" s="165"/>
      <c r="B41" s="374" t="s">
        <v>705</v>
      </c>
      <c r="C41" s="375"/>
      <c r="D41" s="166"/>
      <c r="E41" s="166"/>
      <c r="F41" s="374" t="s">
        <v>706</v>
      </c>
      <c r="G41" s="375"/>
      <c r="H41" s="166"/>
      <c r="I41" s="166"/>
      <c r="J41" s="374" t="s">
        <v>707</v>
      </c>
      <c r="K41" s="375"/>
      <c r="L41" s="166"/>
      <c r="M41" s="166"/>
      <c r="N41" s="374" t="s">
        <v>111</v>
      </c>
      <c r="O41" s="375"/>
      <c r="P41" s="166"/>
      <c r="Q41" s="166"/>
      <c r="R41" s="374" t="s">
        <v>114</v>
      </c>
      <c r="S41" s="375"/>
      <c r="T41" s="166"/>
      <c r="U41" s="166"/>
      <c r="V41" s="499" t="s">
        <v>210</v>
      </c>
      <c r="W41" s="375"/>
      <c r="X41" s="166"/>
      <c r="Y41" s="166"/>
      <c r="Z41" s="499" t="s">
        <v>211</v>
      </c>
      <c r="AA41" s="375"/>
      <c r="AB41" s="166"/>
      <c r="AC41" s="166"/>
      <c r="AD41" s="374" t="s">
        <v>115</v>
      </c>
      <c r="AE41" s="375"/>
      <c r="AF41" s="166"/>
      <c r="AG41" s="166"/>
      <c r="AH41" s="498" t="s">
        <v>130</v>
      </c>
      <c r="AI41" s="375"/>
      <c r="AJ41" s="166"/>
      <c r="AK41" s="166"/>
      <c r="AL41" s="499" t="s">
        <v>131</v>
      </c>
      <c r="AM41" s="375"/>
      <c r="AN41" s="166"/>
      <c r="AO41" s="166"/>
      <c r="AP41" s="499" t="s">
        <v>132</v>
      </c>
      <c r="AQ41" s="375"/>
      <c r="AR41" s="166"/>
      <c r="AS41" s="166"/>
      <c r="AT41" s="168"/>
      <c r="AU41" s="166"/>
      <c r="AV41" s="350"/>
      <c r="AW41" s="350"/>
      <c r="AX41" s="166"/>
      <c r="AY41" s="166"/>
      <c r="AZ41" s="166"/>
    </row>
    <row r="42" spans="1:56" x14ac:dyDescent="0.35">
      <c r="A42" s="139"/>
      <c r="AT42" s="140"/>
      <c r="AV42" s="350"/>
      <c r="AW42" s="350"/>
    </row>
    <row r="43" spans="1:56" s="170" customFormat="1" ht="12.5" x14ac:dyDescent="0.25">
      <c r="A43" s="169"/>
      <c r="B43" s="170">
        <f>1+AP34</f>
        <v>6</v>
      </c>
      <c r="F43" s="170">
        <f>1+B43</f>
        <v>7</v>
      </c>
      <c r="J43" s="170">
        <f>1+F43</f>
        <v>8</v>
      </c>
      <c r="N43" s="170">
        <f>1+J43</f>
        <v>9</v>
      </c>
      <c r="R43" s="170">
        <f>1+N43</f>
        <v>10</v>
      </c>
      <c r="V43" s="170">
        <f>1+R43</f>
        <v>11</v>
      </c>
      <c r="Z43" s="170">
        <f>1+V43</f>
        <v>12</v>
      </c>
      <c r="AD43" s="170">
        <f>1+Z43</f>
        <v>13</v>
      </c>
      <c r="AH43" s="170">
        <f>1+AD43</f>
        <v>14</v>
      </c>
      <c r="AL43" s="170">
        <f>1+AH43</f>
        <v>15</v>
      </c>
      <c r="AP43" s="170">
        <f>1+AL43</f>
        <v>16</v>
      </c>
      <c r="AT43" s="171"/>
      <c r="AV43" s="376"/>
      <c r="AW43" s="376"/>
    </row>
    <row r="44" spans="1:56" x14ac:dyDescent="0.35">
      <c r="A44" s="139"/>
      <c r="B44" s="173" t="s">
        <v>575</v>
      </c>
      <c r="C44" s="173" t="s">
        <v>576</v>
      </c>
      <c r="D44" s="368">
        <v>374</v>
      </c>
      <c r="E44" s="367"/>
      <c r="F44" s="173" t="s">
        <v>575</v>
      </c>
      <c r="G44" s="173" t="s">
        <v>576</v>
      </c>
      <c r="H44" s="368">
        <v>383</v>
      </c>
      <c r="I44" s="367"/>
      <c r="J44" s="173" t="s">
        <v>575</v>
      </c>
      <c r="K44" s="173" t="s">
        <v>576</v>
      </c>
      <c r="L44" s="368">
        <v>388</v>
      </c>
      <c r="M44" s="367"/>
      <c r="N44" s="173" t="s">
        <v>575</v>
      </c>
      <c r="O44" s="173" t="s">
        <v>576</v>
      </c>
      <c r="P44" s="368">
        <v>233.81</v>
      </c>
      <c r="Q44" s="366"/>
      <c r="R44" s="173" t="s">
        <v>575</v>
      </c>
      <c r="S44" s="173" t="s">
        <v>576</v>
      </c>
      <c r="T44" s="368">
        <v>370.22</v>
      </c>
      <c r="U44" s="367"/>
      <c r="V44" s="173" t="s">
        <v>575</v>
      </c>
      <c r="W44" s="173" t="s">
        <v>576</v>
      </c>
      <c r="X44" s="368">
        <v>361.27</v>
      </c>
      <c r="Y44" s="367"/>
      <c r="Z44" s="177" t="s">
        <v>575</v>
      </c>
      <c r="AA44" s="177" t="s">
        <v>576</v>
      </c>
      <c r="AB44" s="368">
        <v>424.96</v>
      </c>
      <c r="AC44" s="367"/>
      <c r="AD44" s="177" t="s">
        <v>575</v>
      </c>
      <c r="AE44" s="177" t="s">
        <v>576</v>
      </c>
      <c r="AF44" s="377">
        <v>385.69</v>
      </c>
      <c r="AG44" s="379"/>
      <c r="AH44" s="177" t="s">
        <v>575</v>
      </c>
      <c r="AI44" s="177" t="s">
        <v>576</v>
      </c>
      <c r="AJ44" s="368">
        <v>365</v>
      </c>
      <c r="AK44" s="367"/>
      <c r="AL44" s="177" t="s">
        <v>575</v>
      </c>
      <c r="AM44" s="177" t="s">
        <v>576</v>
      </c>
      <c r="AN44" s="368">
        <v>345.88</v>
      </c>
      <c r="AO44" s="367"/>
      <c r="AP44" s="177" t="s">
        <v>575</v>
      </c>
      <c r="AQ44" s="177" t="s">
        <v>576</v>
      </c>
      <c r="AR44" s="368">
        <v>346.54</v>
      </c>
      <c r="AS44" s="366"/>
      <c r="AT44" s="140"/>
      <c r="AV44" s="350">
        <f>D44+H44+L44+P44+T44+X44+AB44+AF44+AJ44+AN44+AR44</f>
        <v>3978.3700000000003</v>
      </c>
      <c r="AW44" s="350"/>
      <c r="AY44">
        <v>11</v>
      </c>
      <c r="BB44" s="178"/>
      <c r="BC44" s="179"/>
      <c r="BD44" s="180"/>
    </row>
    <row r="45" spans="1:56" x14ac:dyDescent="0.35">
      <c r="A45" s="139"/>
      <c r="B45" s="71" t="s">
        <v>579</v>
      </c>
      <c r="C45" s="71" t="s">
        <v>580</v>
      </c>
      <c r="F45" s="71" t="s">
        <v>579</v>
      </c>
      <c r="G45" s="71" t="s">
        <v>580</v>
      </c>
      <c r="J45" s="71" t="s">
        <v>579</v>
      </c>
      <c r="K45" s="71" t="s">
        <v>580</v>
      </c>
      <c r="N45" s="71" t="s">
        <v>579</v>
      </c>
      <c r="O45" s="71" t="s">
        <v>580</v>
      </c>
      <c r="R45" s="71" t="s">
        <v>579</v>
      </c>
      <c r="S45" s="71" t="s">
        <v>580</v>
      </c>
      <c r="V45" s="71" t="s">
        <v>579</v>
      </c>
      <c r="W45" s="71" t="s">
        <v>580</v>
      </c>
      <c r="Z45" s="151" t="s">
        <v>579</v>
      </c>
      <c r="AA45" s="151" t="s">
        <v>580</v>
      </c>
      <c r="AD45" s="151" t="s">
        <v>579</v>
      </c>
      <c r="AE45" s="151" t="s">
        <v>580</v>
      </c>
      <c r="AH45" s="151" t="s">
        <v>579</v>
      </c>
      <c r="AI45" s="151" t="s">
        <v>580</v>
      </c>
      <c r="AL45" s="151" t="s">
        <v>579</v>
      </c>
      <c r="AM45" s="151" t="s">
        <v>580</v>
      </c>
      <c r="AP45" s="151" t="s">
        <v>579</v>
      </c>
      <c r="AQ45" s="151" t="s">
        <v>580</v>
      </c>
      <c r="AT45" s="140"/>
      <c r="AV45" s="350"/>
      <c r="AW45" s="350"/>
      <c r="BB45" s="178"/>
      <c r="BC45" s="179"/>
      <c r="BD45" s="180"/>
    </row>
    <row r="46" spans="1:56" x14ac:dyDescent="0.35">
      <c r="A46" s="139"/>
      <c r="B46" s="372" t="s">
        <v>441</v>
      </c>
      <c r="C46" s="372"/>
      <c r="F46" s="372" t="s">
        <v>593</v>
      </c>
      <c r="G46" s="372"/>
      <c r="J46" s="372" t="s">
        <v>441</v>
      </c>
      <c r="K46" s="372"/>
      <c r="N46" s="372" t="s">
        <v>593</v>
      </c>
      <c r="O46" s="372"/>
      <c r="R46" s="372"/>
      <c r="S46" s="372"/>
      <c r="V46" s="372"/>
      <c r="W46" s="372"/>
      <c r="Z46" s="380" t="s">
        <v>441</v>
      </c>
      <c r="AA46" s="381"/>
      <c r="AD46" s="372" t="s">
        <v>441</v>
      </c>
      <c r="AE46" s="372"/>
      <c r="AH46" s="372" t="s">
        <v>441</v>
      </c>
      <c r="AI46" s="372"/>
      <c r="AL46" s="372" t="s">
        <v>441</v>
      </c>
      <c r="AM46" s="372"/>
      <c r="AP46" s="372" t="s">
        <v>593</v>
      </c>
      <c r="AQ46" s="372"/>
      <c r="AT46" s="140"/>
      <c r="AV46" s="350"/>
      <c r="AW46" s="350"/>
      <c r="BB46" s="178"/>
      <c r="BC46" s="179"/>
      <c r="BD46" s="180"/>
    </row>
    <row r="47" spans="1:56" x14ac:dyDescent="0.35">
      <c r="A47" s="139"/>
      <c r="B47" s="175" t="s">
        <v>621</v>
      </c>
      <c r="C47" s="181"/>
      <c r="D47" s="182"/>
      <c r="E47" s="182"/>
      <c r="F47" s="175" t="str">
        <f>VLOOKUP(F43,'[80]Location Status'!$A$7:$D$178,3,0)</f>
        <v>DB2+0</v>
      </c>
      <c r="G47" s="181"/>
      <c r="H47" s="182"/>
      <c r="I47" s="182"/>
      <c r="J47" s="175" t="s">
        <v>71</v>
      </c>
      <c r="K47" s="181"/>
      <c r="L47" s="182"/>
      <c r="M47" s="182"/>
      <c r="N47" s="175" t="s">
        <v>99</v>
      </c>
      <c r="O47" s="181"/>
      <c r="P47" s="182"/>
      <c r="Q47" s="182"/>
      <c r="R47" s="175" t="s">
        <v>625</v>
      </c>
      <c r="S47" s="181"/>
      <c r="T47" s="182"/>
      <c r="U47" s="182"/>
      <c r="V47" s="175" t="s">
        <v>4</v>
      </c>
      <c r="W47" s="181"/>
      <c r="X47" s="182"/>
      <c r="Y47" s="182"/>
      <c r="Z47" s="175" t="s">
        <v>2</v>
      </c>
      <c r="AA47" s="181"/>
      <c r="AB47" s="182"/>
      <c r="AC47" s="182"/>
      <c r="AD47" s="175" t="s">
        <v>83</v>
      </c>
      <c r="AE47" s="181"/>
      <c r="AF47" s="182"/>
      <c r="AG47" s="182"/>
      <c r="AH47" s="175" t="s">
        <v>3</v>
      </c>
      <c r="AI47" s="181"/>
      <c r="AJ47" s="182"/>
      <c r="AK47" s="182"/>
      <c r="AL47" s="175" t="s">
        <v>4</v>
      </c>
      <c r="AM47" s="181"/>
      <c r="AN47" s="182"/>
      <c r="AO47" s="182"/>
      <c r="AP47" s="175" t="s">
        <v>99</v>
      </c>
      <c r="AQ47" s="181"/>
      <c r="AT47" s="140"/>
      <c r="AV47" s="350"/>
      <c r="AW47" s="350"/>
      <c r="BB47" s="178"/>
      <c r="BC47" s="179"/>
      <c r="BD47" s="180"/>
    </row>
    <row r="48" spans="1:56" x14ac:dyDescent="0.35">
      <c r="A48" s="139"/>
      <c r="AT48" s="140"/>
      <c r="AV48" s="350"/>
      <c r="AW48" s="350"/>
      <c r="BB48" s="178"/>
      <c r="BC48" s="179"/>
      <c r="BD48" s="180"/>
    </row>
    <row r="49" spans="1:56" x14ac:dyDescent="0.35">
      <c r="A49" s="139"/>
      <c r="B49" t="s">
        <v>594</v>
      </c>
      <c r="J49" s="174"/>
      <c r="K49" s="174"/>
      <c r="R49" s="183" t="s">
        <v>464</v>
      </c>
      <c r="S49" s="183"/>
      <c r="V49" s="183" t="s">
        <v>464</v>
      </c>
      <c r="W49" s="183"/>
      <c r="AC49" s="174"/>
      <c r="AG49" s="174"/>
      <c r="AH49" s="174"/>
      <c r="AK49" s="174"/>
      <c r="AL49" s="174"/>
      <c r="AT49" s="140"/>
      <c r="AV49" s="350"/>
      <c r="AW49" s="350"/>
      <c r="BB49" s="178"/>
      <c r="BC49" s="179"/>
      <c r="BD49" s="180"/>
    </row>
    <row r="50" spans="1:56" x14ac:dyDescent="0.35">
      <c r="A50" s="139"/>
      <c r="B50" s="374" t="s">
        <v>116</v>
      </c>
      <c r="C50" s="374"/>
      <c r="F50" s="374" t="s">
        <v>117</v>
      </c>
      <c r="G50" s="374"/>
      <c r="J50" s="499" t="s">
        <v>150</v>
      </c>
      <c r="K50" s="374"/>
      <c r="N50" s="499" t="s">
        <v>151</v>
      </c>
      <c r="O50" s="374"/>
      <c r="R50" s="499" t="s">
        <v>708</v>
      </c>
      <c r="S50" s="374"/>
      <c r="V50" s="499" t="s">
        <v>709</v>
      </c>
      <c r="W50" s="374"/>
      <c r="Z50" s="374" t="s">
        <v>118</v>
      </c>
      <c r="AA50" s="374"/>
      <c r="AD50" s="499" t="s">
        <v>499</v>
      </c>
      <c r="AE50" s="374"/>
      <c r="AH50" s="499" t="s">
        <v>500</v>
      </c>
      <c r="AI50" s="374"/>
      <c r="AL50" s="499" t="s">
        <v>501</v>
      </c>
      <c r="AM50" s="374"/>
      <c r="AP50" s="499" t="s">
        <v>502</v>
      </c>
      <c r="AQ50" s="374"/>
      <c r="AT50" s="140"/>
      <c r="AV50" s="350"/>
      <c r="AW50" s="350"/>
      <c r="BB50" s="178"/>
      <c r="BC50" s="179"/>
      <c r="BD50" s="180"/>
    </row>
    <row r="51" spans="1:56" x14ac:dyDescent="0.35">
      <c r="A51" s="139"/>
      <c r="AT51" s="140"/>
      <c r="AV51" s="350"/>
      <c r="AW51" s="350"/>
      <c r="BB51" s="178"/>
      <c r="BC51" s="179"/>
      <c r="BD51" s="180"/>
    </row>
    <row r="52" spans="1:56" s="170" customFormat="1" ht="12.5" x14ac:dyDescent="0.25">
      <c r="A52" s="169"/>
      <c r="B52" s="170">
        <f>1+AP43</f>
        <v>17</v>
      </c>
      <c r="F52" s="170">
        <f>1+B52</f>
        <v>18</v>
      </c>
      <c r="J52" s="170">
        <f>1+F52</f>
        <v>19</v>
      </c>
      <c r="N52" s="170">
        <f>1+J52</f>
        <v>20</v>
      </c>
      <c r="R52" s="170">
        <f>1+N52</f>
        <v>21</v>
      </c>
      <c r="V52" s="170">
        <f>1+R52</f>
        <v>22</v>
      </c>
      <c r="Z52" s="170">
        <f>1+V52</f>
        <v>23</v>
      </c>
      <c r="AD52" s="170">
        <f>1+Z52</f>
        <v>24</v>
      </c>
      <c r="AH52" s="170">
        <f>1+AD52</f>
        <v>25</v>
      </c>
      <c r="AL52" s="170">
        <f>1+AH52</f>
        <v>26</v>
      </c>
      <c r="AP52" s="170">
        <f>1+AL52</f>
        <v>27</v>
      </c>
      <c r="AT52" s="171"/>
      <c r="AV52" s="376"/>
      <c r="AW52" s="376"/>
    </row>
    <row r="53" spans="1:56" x14ac:dyDescent="0.35">
      <c r="A53" s="139"/>
      <c r="B53" s="151" t="s">
        <v>575</v>
      </c>
      <c r="C53" s="151" t="s">
        <v>576</v>
      </c>
      <c r="D53" s="377">
        <v>195.43</v>
      </c>
      <c r="E53" s="379"/>
      <c r="F53" s="177" t="s">
        <v>575</v>
      </c>
      <c r="G53" s="177" t="s">
        <v>576</v>
      </c>
      <c r="H53" s="368">
        <v>327.43</v>
      </c>
      <c r="I53" s="367"/>
      <c r="J53" s="177" t="s">
        <v>575</v>
      </c>
      <c r="K53" s="177" t="s">
        <v>576</v>
      </c>
      <c r="L53" s="368">
        <v>437.14</v>
      </c>
      <c r="M53" s="367"/>
      <c r="N53" s="177" t="s">
        <v>575</v>
      </c>
      <c r="O53" s="177" t="s">
        <v>576</v>
      </c>
      <c r="P53" s="368">
        <v>398.45</v>
      </c>
      <c r="Q53" s="367"/>
      <c r="R53" s="177" t="s">
        <v>575</v>
      </c>
      <c r="S53" s="177" t="s">
        <v>576</v>
      </c>
      <c r="T53" s="368">
        <v>385.1</v>
      </c>
      <c r="U53" s="367"/>
      <c r="V53" s="173" t="s">
        <v>575</v>
      </c>
      <c r="W53" s="173" t="s">
        <v>576</v>
      </c>
      <c r="X53" s="368">
        <v>418.05</v>
      </c>
      <c r="Y53" s="367"/>
      <c r="Z53" s="177" t="s">
        <v>575</v>
      </c>
      <c r="AA53" s="177" t="s">
        <v>576</v>
      </c>
      <c r="AB53" s="368">
        <v>356.43</v>
      </c>
      <c r="AC53" s="367"/>
      <c r="AD53" s="177" t="s">
        <v>575</v>
      </c>
      <c r="AE53" s="177" t="s">
        <v>576</v>
      </c>
      <c r="AF53" s="368">
        <v>400.9</v>
      </c>
      <c r="AG53" s="367"/>
      <c r="AH53" s="177" t="s">
        <v>575</v>
      </c>
      <c r="AI53" s="177" t="s">
        <v>576</v>
      </c>
      <c r="AJ53" s="368">
        <v>414.95</v>
      </c>
      <c r="AK53" s="367"/>
      <c r="AL53" s="177" t="s">
        <v>575</v>
      </c>
      <c r="AM53" s="177" t="s">
        <v>576</v>
      </c>
      <c r="AN53" s="368">
        <v>418.09</v>
      </c>
      <c r="AO53" s="367"/>
      <c r="AP53" s="177" t="s">
        <v>575</v>
      </c>
      <c r="AQ53" s="177" t="s">
        <v>576</v>
      </c>
      <c r="AR53" s="368">
        <v>397.64</v>
      </c>
      <c r="AS53" s="366"/>
      <c r="AT53" s="140"/>
      <c r="AV53" s="350">
        <f>D53+H53+L53+P53+T53+X53+AB53+AF53+AJ53+AN53+AR53</f>
        <v>4149.6100000000006</v>
      </c>
      <c r="AW53" s="350"/>
      <c r="AY53">
        <v>11</v>
      </c>
      <c r="BB53" s="179"/>
      <c r="BC53" s="179"/>
      <c r="BD53" s="180"/>
    </row>
    <row r="54" spans="1:56" x14ac:dyDescent="0.35">
      <c r="A54" s="139"/>
      <c r="B54" s="151" t="s">
        <v>579</v>
      </c>
      <c r="C54" s="151" t="s">
        <v>580</v>
      </c>
      <c r="F54" s="151" t="s">
        <v>579</v>
      </c>
      <c r="G54" s="151" t="s">
        <v>580</v>
      </c>
      <c r="J54" s="151" t="s">
        <v>579</v>
      </c>
      <c r="K54" s="151" t="s">
        <v>580</v>
      </c>
      <c r="N54" s="151" t="s">
        <v>579</v>
      </c>
      <c r="O54" s="151" t="s">
        <v>580</v>
      </c>
      <c r="R54" s="151" t="s">
        <v>579</v>
      </c>
      <c r="S54" s="151" t="s">
        <v>580</v>
      </c>
      <c r="V54" s="71" t="s">
        <v>579</v>
      </c>
      <c r="W54" s="71" t="s">
        <v>580</v>
      </c>
      <c r="Z54" s="151" t="s">
        <v>579</v>
      </c>
      <c r="AA54" s="151" t="s">
        <v>580</v>
      </c>
      <c r="AD54" s="151" t="s">
        <v>579</v>
      </c>
      <c r="AE54" s="151" t="s">
        <v>580</v>
      </c>
      <c r="AH54" s="151" t="s">
        <v>579</v>
      </c>
      <c r="AI54" s="151" t="s">
        <v>580</v>
      </c>
      <c r="AL54" s="151" t="s">
        <v>579</v>
      </c>
      <c r="AM54" s="151" t="s">
        <v>580</v>
      </c>
      <c r="AP54" s="151" t="s">
        <v>579</v>
      </c>
      <c r="AQ54" s="151" t="s">
        <v>580</v>
      </c>
      <c r="AT54" s="140"/>
      <c r="AV54" s="350"/>
      <c r="AW54" s="350"/>
      <c r="BB54" s="179"/>
      <c r="BC54" s="179"/>
      <c r="BD54" s="180"/>
    </row>
    <row r="55" spans="1:56" x14ac:dyDescent="0.35">
      <c r="A55" s="139"/>
      <c r="B55" s="372"/>
      <c r="C55" s="372"/>
      <c r="F55" s="372"/>
      <c r="G55" s="372"/>
      <c r="J55" s="380" t="s">
        <v>593</v>
      </c>
      <c r="K55" s="381"/>
      <c r="N55" s="380" t="s">
        <v>441</v>
      </c>
      <c r="O55" s="381"/>
      <c r="R55" s="380" t="s">
        <v>441</v>
      </c>
      <c r="S55" s="381"/>
      <c r="V55" s="372"/>
      <c r="W55" s="372"/>
      <c r="Z55" s="382" t="s">
        <v>441</v>
      </c>
      <c r="AA55" s="382"/>
      <c r="AD55" s="380" t="s">
        <v>593</v>
      </c>
      <c r="AE55" s="381"/>
      <c r="AH55" s="380" t="s">
        <v>593</v>
      </c>
      <c r="AI55" s="381"/>
      <c r="AL55" s="382" t="s">
        <v>441</v>
      </c>
      <c r="AM55" s="382"/>
      <c r="AP55" s="382" t="s">
        <v>441</v>
      </c>
      <c r="AQ55" s="382"/>
      <c r="AT55" s="140"/>
      <c r="AV55" s="350"/>
      <c r="AW55" s="350"/>
      <c r="BB55" s="179"/>
      <c r="BC55" s="179"/>
      <c r="BD55" s="180"/>
    </row>
    <row r="56" spans="1:56" x14ac:dyDescent="0.35">
      <c r="A56" s="139"/>
      <c r="B56" s="175" t="s">
        <v>168</v>
      </c>
      <c r="C56" s="175"/>
      <c r="F56" s="175" t="s">
        <v>168</v>
      </c>
      <c r="G56" s="175"/>
      <c r="J56" s="175" t="s">
        <v>99</v>
      </c>
      <c r="K56" s="175"/>
      <c r="N56" s="175" t="s">
        <v>3</v>
      </c>
      <c r="O56" s="175"/>
      <c r="R56" s="175" t="s">
        <v>3</v>
      </c>
      <c r="S56" s="175"/>
      <c r="V56" s="175" t="s">
        <v>2</v>
      </c>
      <c r="W56" s="175"/>
      <c r="Z56" s="175" t="s">
        <v>82</v>
      </c>
      <c r="AA56" s="175"/>
      <c r="AD56" s="175" t="s">
        <v>3</v>
      </c>
      <c r="AE56" s="175"/>
      <c r="AH56" s="175" t="s">
        <v>3</v>
      </c>
      <c r="AI56" s="175"/>
      <c r="AL56" s="175" t="s">
        <v>2</v>
      </c>
      <c r="AM56" s="175"/>
      <c r="AP56" s="175" t="s">
        <v>3</v>
      </c>
      <c r="AQ56" s="175"/>
      <c r="AT56" s="140"/>
      <c r="AV56" s="350"/>
      <c r="AW56" s="350"/>
      <c r="BB56" s="179"/>
      <c r="BC56" s="179"/>
      <c r="BD56" s="180"/>
    </row>
    <row r="57" spans="1:56" x14ac:dyDescent="0.35">
      <c r="A57" s="139"/>
      <c r="B57" s="175"/>
      <c r="C57" s="175"/>
      <c r="F57" s="175"/>
      <c r="G57" s="175"/>
      <c r="J57" s="175"/>
      <c r="K57" s="175"/>
      <c r="N57" s="175"/>
      <c r="O57" s="175"/>
      <c r="R57" s="175"/>
      <c r="S57" s="175"/>
      <c r="V57" s="175"/>
      <c r="W57" s="175"/>
      <c r="Z57" s="175"/>
      <c r="AA57" s="175"/>
      <c r="AD57" s="175"/>
      <c r="AE57" s="175"/>
      <c r="AH57" s="175"/>
      <c r="AI57" s="175"/>
      <c r="AL57" s="175"/>
      <c r="AM57" s="175"/>
      <c r="AP57" s="175"/>
      <c r="AQ57" s="175"/>
      <c r="AT57" s="140"/>
      <c r="AV57" s="153"/>
      <c r="AW57" s="153"/>
      <c r="BB57" s="179"/>
      <c r="BC57" s="179"/>
      <c r="BD57" s="180"/>
    </row>
    <row r="58" spans="1:56" x14ac:dyDescent="0.35">
      <c r="A58" s="139"/>
      <c r="F58" s="183" t="s">
        <v>464</v>
      </c>
      <c r="G58" s="183"/>
      <c r="R58" s="174"/>
      <c r="Y58" s="174"/>
      <c r="AC58" s="174"/>
      <c r="AD58" s="174"/>
      <c r="AG58" s="174"/>
      <c r="AH58" s="174"/>
      <c r="AP58" s="183" t="s">
        <v>464</v>
      </c>
      <c r="AQ58" s="183"/>
      <c r="AT58" s="140"/>
      <c r="AV58" s="350"/>
      <c r="AW58" s="350"/>
      <c r="BB58" s="179"/>
      <c r="BC58" s="179"/>
      <c r="BD58" s="180"/>
    </row>
    <row r="59" spans="1:56" x14ac:dyDescent="0.35">
      <c r="A59" s="139"/>
      <c r="B59" s="499" t="s">
        <v>632</v>
      </c>
      <c r="C59" s="375"/>
      <c r="F59" s="499" t="s">
        <v>710</v>
      </c>
      <c r="G59" s="375"/>
      <c r="J59" s="374" t="s">
        <v>119</v>
      </c>
      <c r="K59" s="375"/>
      <c r="N59" s="499" t="s">
        <v>503</v>
      </c>
      <c r="O59" s="375"/>
      <c r="R59" s="499" t="s">
        <v>504</v>
      </c>
      <c r="S59" s="375"/>
      <c r="V59" s="499" t="s">
        <v>505</v>
      </c>
      <c r="W59" s="375"/>
      <c r="Z59" s="499" t="s">
        <v>506</v>
      </c>
      <c r="AA59" s="375"/>
      <c r="AD59" s="499" t="s">
        <v>507</v>
      </c>
      <c r="AE59" s="375"/>
      <c r="AH59" s="374" t="s">
        <v>120</v>
      </c>
      <c r="AI59" s="375"/>
      <c r="AL59" s="499" t="s">
        <v>508</v>
      </c>
      <c r="AM59" s="375"/>
      <c r="AP59" s="499" t="s">
        <v>711</v>
      </c>
      <c r="AQ59" s="375"/>
      <c r="AT59" s="140"/>
      <c r="AV59" s="350"/>
      <c r="AW59" s="350"/>
      <c r="BB59" s="178"/>
      <c r="BC59" s="179"/>
      <c r="BD59" s="180"/>
    </row>
    <row r="60" spans="1:56" x14ac:dyDescent="0.35">
      <c r="A60" s="139"/>
      <c r="AT60" s="140"/>
      <c r="AV60" s="350"/>
      <c r="AW60" s="350"/>
      <c r="BB60" s="179"/>
      <c r="BC60" s="179"/>
      <c r="BD60" s="180"/>
    </row>
    <row r="61" spans="1:56" s="170" customFormat="1" ht="12.5" x14ac:dyDescent="0.25">
      <c r="A61" s="169"/>
      <c r="B61" s="170">
        <f>1+AP52</f>
        <v>28</v>
      </c>
      <c r="F61" s="170">
        <f>1+B61</f>
        <v>29</v>
      </c>
      <c r="J61" s="170">
        <f>1+F61</f>
        <v>30</v>
      </c>
      <c r="N61" s="170">
        <f>1+J61</f>
        <v>31</v>
      </c>
      <c r="R61" s="170">
        <f>1+N61</f>
        <v>32</v>
      </c>
      <c r="V61" s="170">
        <f>1+R61</f>
        <v>33</v>
      </c>
      <c r="Z61" s="170">
        <f>1+V61</f>
        <v>34</v>
      </c>
      <c r="AD61" s="170">
        <f>1+Z61</f>
        <v>35</v>
      </c>
      <c r="AH61" s="170">
        <f>1+AD61</f>
        <v>36</v>
      </c>
      <c r="AL61" s="170">
        <f>1+AH61</f>
        <v>37</v>
      </c>
      <c r="AP61" s="170">
        <f>1+AL61</f>
        <v>38</v>
      </c>
      <c r="AT61" s="171"/>
      <c r="AV61" s="376"/>
      <c r="AW61" s="376"/>
    </row>
    <row r="62" spans="1:56" x14ac:dyDescent="0.35">
      <c r="A62" s="139"/>
      <c r="B62" s="177" t="s">
        <v>575</v>
      </c>
      <c r="C62" s="177" t="s">
        <v>576</v>
      </c>
      <c r="D62" s="366">
        <v>416.4</v>
      </c>
      <c r="E62" s="383"/>
      <c r="F62" s="177" t="s">
        <v>575</v>
      </c>
      <c r="G62" s="177" t="s">
        <v>576</v>
      </c>
      <c r="H62" s="366">
        <v>328.49</v>
      </c>
      <c r="I62" s="383"/>
      <c r="J62" s="177" t="s">
        <v>575</v>
      </c>
      <c r="K62" s="177" t="s">
        <v>576</v>
      </c>
      <c r="L62" s="366">
        <v>369</v>
      </c>
      <c r="M62" s="383"/>
      <c r="N62" s="177" t="s">
        <v>575</v>
      </c>
      <c r="O62" s="177" t="s">
        <v>576</v>
      </c>
      <c r="P62" s="366">
        <v>381</v>
      </c>
      <c r="Q62" s="383"/>
      <c r="R62" s="177" t="s">
        <v>575</v>
      </c>
      <c r="S62" s="177" t="s">
        <v>576</v>
      </c>
      <c r="T62" s="366">
        <v>385</v>
      </c>
      <c r="U62" s="383"/>
      <c r="V62" s="177" t="s">
        <v>575</v>
      </c>
      <c r="W62" s="177" t="s">
        <v>576</v>
      </c>
      <c r="X62" s="366">
        <v>403</v>
      </c>
      <c r="Y62" s="383"/>
      <c r="Z62" s="177" t="s">
        <v>575</v>
      </c>
      <c r="AA62" s="177" t="s">
        <v>576</v>
      </c>
      <c r="AB62" s="366">
        <v>436</v>
      </c>
      <c r="AC62" s="383"/>
      <c r="AD62" s="177" t="s">
        <v>575</v>
      </c>
      <c r="AE62" s="177" t="s">
        <v>576</v>
      </c>
      <c r="AF62" s="366">
        <v>398.43</v>
      </c>
      <c r="AG62" s="383"/>
      <c r="AH62" s="177" t="s">
        <v>575</v>
      </c>
      <c r="AI62" s="177" t="s">
        <v>576</v>
      </c>
      <c r="AJ62" s="366">
        <v>387</v>
      </c>
      <c r="AK62" s="383"/>
      <c r="AL62" s="177" t="s">
        <v>575</v>
      </c>
      <c r="AM62" s="177" t="s">
        <v>576</v>
      </c>
      <c r="AN62" s="366">
        <v>361</v>
      </c>
      <c r="AO62" s="383"/>
      <c r="AP62" s="173" t="s">
        <v>575</v>
      </c>
      <c r="AQ62" s="173" t="s">
        <v>576</v>
      </c>
      <c r="AR62" s="366">
        <v>371</v>
      </c>
      <c r="AS62" s="383"/>
      <c r="AT62" s="140"/>
      <c r="AV62" s="350">
        <f>D62+H62+L62+P62+T62+X62+AB62+AF62+AJ62+AN62+AR62</f>
        <v>4236.32</v>
      </c>
      <c r="AW62" s="350"/>
      <c r="AY62">
        <v>11</v>
      </c>
      <c r="BB62" s="179"/>
      <c r="BC62" s="179"/>
      <c r="BD62" s="180"/>
    </row>
    <row r="63" spans="1:56" x14ac:dyDescent="0.35">
      <c r="A63" s="139"/>
      <c r="B63" s="151" t="s">
        <v>579</v>
      </c>
      <c r="C63" s="151" t="s">
        <v>580</v>
      </c>
      <c r="F63" s="151" t="s">
        <v>579</v>
      </c>
      <c r="G63" s="151" t="s">
        <v>580</v>
      </c>
      <c r="J63" s="151" t="s">
        <v>579</v>
      </c>
      <c r="K63" s="151" t="s">
        <v>580</v>
      </c>
      <c r="N63" s="151" t="s">
        <v>579</v>
      </c>
      <c r="O63" s="151" t="s">
        <v>580</v>
      </c>
      <c r="R63" s="151" t="s">
        <v>579</v>
      </c>
      <c r="S63" s="151" t="s">
        <v>580</v>
      </c>
      <c r="V63" s="151" t="s">
        <v>579</v>
      </c>
      <c r="W63" s="151" t="s">
        <v>580</v>
      </c>
      <c r="Z63" s="151" t="s">
        <v>579</v>
      </c>
      <c r="AA63" s="151" t="s">
        <v>580</v>
      </c>
      <c r="AD63" s="151" t="s">
        <v>579</v>
      </c>
      <c r="AE63" s="151" t="s">
        <v>580</v>
      </c>
      <c r="AH63" s="151" t="s">
        <v>579</v>
      </c>
      <c r="AI63" s="151" t="s">
        <v>580</v>
      </c>
      <c r="AL63" s="151" t="s">
        <v>579</v>
      </c>
      <c r="AM63" s="151" t="s">
        <v>580</v>
      </c>
      <c r="AP63" s="71" t="s">
        <v>579</v>
      </c>
      <c r="AQ63" s="71" t="s">
        <v>580</v>
      </c>
      <c r="AT63" s="140"/>
      <c r="AV63" s="350"/>
      <c r="AW63" s="350"/>
      <c r="BB63" s="179"/>
      <c r="BC63" s="179"/>
      <c r="BD63" s="180"/>
    </row>
    <row r="64" spans="1:56" x14ac:dyDescent="0.35">
      <c r="A64" s="139"/>
      <c r="B64" s="382" t="s">
        <v>441</v>
      </c>
      <c r="C64" s="382"/>
      <c r="F64" s="380" t="s">
        <v>441</v>
      </c>
      <c r="G64" s="381"/>
      <c r="J64" s="380" t="s">
        <v>593</v>
      </c>
      <c r="K64" s="381"/>
      <c r="N64" s="382" t="s">
        <v>441</v>
      </c>
      <c r="O64" s="382"/>
      <c r="R64" s="382" t="s">
        <v>441</v>
      </c>
      <c r="S64" s="382"/>
      <c r="V64" s="380" t="s">
        <v>593</v>
      </c>
      <c r="W64" s="381"/>
      <c r="Z64" s="380" t="s">
        <v>593</v>
      </c>
      <c r="AA64" s="381"/>
      <c r="AD64" s="382" t="s">
        <v>441</v>
      </c>
      <c r="AE64" s="382"/>
      <c r="AH64" s="380" t="s">
        <v>441</v>
      </c>
      <c r="AI64" s="381"/>
      <c r="AL64" s="382" t="s">
        <v>441</v>
      </c>
      <c r="AM64" s="382"/>
      <c r="AP64" s="372"/>
      <c r="AQ64" s="372"/>
      <c r="AT64" s="140"/>
      <c r="AV64" s="350"/>
      <c r="AW64" s="350"/>
      <c r="BB64" s="179"/>
      <c r="BC64" s="179"/>
      <c r="BD64" s="180"/>
    </row>
    <row r="65" spans="1:56" x14ac:dyDescent="0.35">
      <c r="A65" s="139"/>
      <c r="B65" s="175" t="str">
        <f>VLOOKUP(B61,'[80]Location Status'!$A$7:$D$178,3,0)</f>
        <v>DA+3</v>
      </c>
      <c r="C65" s="175"/>
      <c r="F65" s="175" t="s">
        <v>3</v>
      </c>
      <c r="G65" s="175"/>
      <c r="J65" s="175" t="s">
        <v>82</v>
      </c>
      <c r="K65" s="175"/>
      <c r="N65" s="175" t="s">
        <v>4</v>
      </c>
      <c r="O65" s="175"/>
      <c r="R65" s="175" t="s">
        <v>3</v>
      </c>
      <c r="S65" s="175"/>
      <c r="V65" s="175" t="s">
        <v>3</v>
      </c>
      <c r="W65" s="175"/>
      <c r="Z65" s="175" t="s">
        <v>47</v>
      </c>
      <c r="AA65" s="175"/>
      <c r="AD65" s="175" t="s">
        <v>47</v>
      </c>
      <c r="AE65" s="175"/>
      <c r="AH65" s="175" t="s">
        <v>82</v>
      </c>
      <c r="AI65" s="175"/>
      <c r="AL65" s="175" t="s">
        <v>4</v>
      </c>
      <c r="AM65" s="175"/>
      <c r="AP65" s="175" t="s">
        <v>3</v>
      </c>
      <c r="AQ65" s="175"/>
      <c r="AT65" s="140"/>
      <c r="AV65" s="350"/>
      <c r="AW65" s="350"/>
      <c r="BB65" s="179"/>
      <c r="BC65" s="179"/>
      <c r="BD65" s="180"/>
    </row>
    <row r="66" spans="1:56" x14ac:dyDescent="0.35">
      <c r="AT66" s="140"/>
      <c r="AV66" s="350"/>
      <c r="AW66" s="350"/>
      <c r="BB66" s="179"/>
      <c r="BC66" s="179"/>
      <c r="BD66" s="180"/>
    </row>
    <row r="67" spans="1:56" x14ac:dyDescent="0.35">
      <c r="A67" s="139"/>
      <c r="B67" s="499" t="s">
        <v>639</v>
      </c>
      <c r="C67" s="375"/>
      <c r="F67" s="499" t="s">
        <v>635</v>
      </c>
      <c r="G67" s="375"/>
      <c r="J67" s="499" t="s">
        <v>509</v>
      </c>
      <c r="K67" s="375"/>
      <c r="N67" s="499" t="s">
        <v>510</v>
      </c>
      <c r="O67" s="375"/>
      <c r="R67" s="374" t="s">
        <v>11</v>
      </c>
      <c r="S67" s="375"/>
      <c r="V67" s="499" t="s">
        <v>648</v>
      </c>
      <c r="W67" s="375"/>
      <c r="Z67" s="499" t="s">
        <v>511</v>
      </c>
      <c r="AA67" s="375"/>
      <c r="AD67" s="499" t="s">
        <v>512</v>
      </c>
      <c r="AE67" s="375"/>
      <c r="AH67" s="499" t="s">
        <v>513</v>
      </c>
      <c r="AI67" s="375"/>
      <c r="AL67" s="499" t="s">
        <v>514</v>
      </c>
      <c r="AM67" s="375"/>
      <c r="AP67" s="499" t="s">
        <v>515</v>
      </c>
      <c r="AQ67" s="375"/>
      <c r="AT67" s="140"/>
      <c r="AV67" s="350"/>
      <c r="AW67" s="350"/>
      <c r="BB67" s="178"/>
      <c r="BC67" s="179"/>
      <c r="BD67" s="180"/>
    </row>
    <row r="68" spans="1:56" x14ac:dyDescent="0.35">
      <c r="A68" s="139"/>
      <c r="AT68" s="140"/>
      <c r="AV68" s="350"/>
      <c r="AW68" s="350"/>
      <c r="BB68" s="179"/>
      <c r="BC68" s="179"/>
      <c r="BD68" s="180"/>
    </row>
    <row r="69" spans="1:56" s="170" customFormat="1" ht="12.5" x14ac:dyDescent="0.25">
      <c r="A69" s="169"/>
      <c r="B69" s="170">
        <f>1+AP61</f>
        <v>39</v>
      </c>
      <c r="F69" s="170">
        <f>1+B69</f>
        <v>40</v>
      </c>
      <c r="J69" s="170">
        <f>1+F69</f>
        <v>41</v>
      </c>
      <c r="N69" s="170">
        <f>1+J69</f>
        <v>42</v>
      </c>
      <c r="R69" s="170">
        <f>1+N69</f>
        <v>43</v>
      </c>
      <c r="V69" s="170">
        <f>1+R69</f>
        <v>44</v>
      </c>
      <c r="Z69" s="170">
        <f>1+V69</f>
        <v>45</v>
      </c>
      <c r="AD69" s="170">
        <f>1+Z69</f>
        <v>46</v>
      </c>
      <c r="AH69" s="170">
        <f>1+AD69</f>
        <v>47</v>
      </c>
      <c r="AL69" s="170">
        <f>1+AH69</f>
        <v>48</v>
      </c>
      <c r="AP69" s="170">
        <f>1+AL69</f>
        <v>49</v>
      </c>
      <c r="AT69" s="171"/>
      <c r="AV69" s="376"/>
      <c r="AW69" s="376"/>
    </row>
    <row r="70" spans="1:56" x14ac:dyDescent="0.35">
      <c r="A70" s="139"/>
      <c r="B70" s="177" t="s">
        <v>575</v>
      </c>
      <c r="C70" s="177" t="s">
        <v>576</v>
      </c>
      <c r="D70" s="374">
        <v>374</v>
      </c>
      <c r="E70" s="375"/>
      <c r="F70" s="177" t="s">
        <v>575</v>
      </c>
      <c r="G70" s="177" t="s">
        <v>576</v>
      </c>
      <c r="H70" s="374">
        <v>441</v>
      </c>
      <c r="I70" s="375"/>
      <c r="J70" s="177" t="s">
        <v>575</v>
      </c>
      <c r="K70" s="177" t="s">
        <v>576</v>
      </c>
      <c r="L70" s="374">
        <v>376</v>
      </c>
      <c r="M70" s="375"/>
      <c r="N70" s="177" t="s">
        <v>575</v>
      </c>
      <c r="O70" s="177" t="s">
        <v>576</v>
      </c>
      <c r="P70" s="366">
        <v>409.1</v>
      </c>
      <c r="Q70" s="383"/>
      <c r="R70" s="177" t="s">
        <v>575</v>
      </c>
      <c r="S70" s="177" t="s">
        <v>576</v>
      </c>
      <c r="T70" s="374">
        <v>388</v>
      </c>
      <c r="U70" s="375"/>
      <c r="V70" s="177" t="s">
        <v>575</v>
      </c>
      <c r="W70" s="177" t="s">
        <v>576</v>
      </c>
      <c r="X70" s="374">
        <v>393</v>
      </c>
      <c r="Y70" s="375"/>
      <c r="Z70" s="177" t="s">
        <v>575</v>
      </c>
      <c r="AA70" s="177" t="s">
        <v>576</v>
      </c>
      <c r="AB70" s="374">
        <v>399</v>
      </c>
      <c r="AC70" s="375"/>
      <c r="AD70" s="177" t="s">
        <v>575</v>
      </c>
      <c r="AE70" s="177" t="s">
        <v>576</v>
      </c>
      <c r="AF70" s="366">
        <v>395</v>
      </c>
      <c r="AG70" s="383"/>
      <c r="AH70" s="177" t="s">
        <v>575</v>
      </c>
      <c r="AI70" s="177" t="s">
        <v>576</v>
      </c>
      <c r="AJ70" s="374">
        <v>395</v>
      </c>
      <c r="AK70" s="375"/>
      <c r="AL70" s="177" t="s">
        <v>575</v>
      </c>
      <c r="AM70" s="177" t="s">
        <v>576</v>
      </c>
      <c r="AN70" s="374">
        <v>417</v>
      </c>
      <c r="AO70" s="375"/>
      <c r="AP70" s="177" t="s">
        <v>575</v>
      </c>
      <c r="AQ70" s="177" t="s">
        <v>576</v>
      </c>
      <c r="AR70" s="374">
        <v>415</v>
      </c>
      <c r="AS70" s="375"/>
      <c r="AT70" s="140"/>
      <c r="AV70" s="350">
        <f>D70+H70+L70+P70+T70+X70+AB70+AF70+AJ70+AN70+AR70</f>
        <v>4402.1000000000004</v>
      </c>
      <c r="AW70" s="350"/>
      <c r="AY70">
        <v>11</v>
      </c>
      <c r="BB70" s="179"/>
      <c r="BC70" s="179"/>
      <c r="BD70" s="180"/>
    </row>
    <row r="71" spans="1:56" x14ac:dyDescent="0.35">
      <c r="A71" s="139"/>
      <c r="B71" s="151" t="s">
        <v>579</v>
      </c>
      <c r="C71" s="151" t="s">
        <v>580</v>
      </c>
      <c r="F71" s="151" t="s">
        <v>579</v>
      </c>
      <c r="G71" s="151" t="s">
        <v>580</v>
      </c>
      <c r="J71" s="151" t="s">
        <v>579</v>
      </c>
      <c r="K71" s="151" t="s">
        <v>580</v>
      </c>
      <c r="N71" s="151" t="s">
        <v>579</v>
      </c>
      <c r="O71" s="151" t="s">
        <v>580</v>
      </c>
      <c r="R71" s="151" t="s">
        <v>579</v>
      </c>
      <c r="S71" s="151" t="s">
        <v>580</v>
      </c>
      <c r="V71" s="151" t="s">
        <v>579</v>
      </c>
      <c r="W71" s="151" t="s">
        <v>580</v>
      </c>
      <c r="Z71" s="151" t="s">
        <v>579</v>
      </c>
      <c r="AA71" s="151" t="s">
        <v>580</v>
      </c>
      <c r="AD71" s="151" t="s">
        <v>579</v>
      </c>
      <c r="AE71" s="151" t="s">
        <v>580</v>
      </c>
      <c r="AH71" s="151" t="s">
        <v>579</v>
      </c>
      <c r="AI71" s="151" t="s">
        <v>580</v>
      </c>
      <c r="AL71" s="151" t="s">
        <v>579</v>
      </c>
      <c r="AM71" s="151" t="s">
        <v>580</v>
      </c>
      <c r="AP71" s="151" t="s">
        <v>579</v>
      </c>
      <c r="AQ71" s="151" t="s">
        <v>580</v>
      </c>
      <c r="AT71" s="140"/>
      <c r="AV71" s="350"/>
      <c r="AW71" s="350"/>
      <c r="BB71" s="179"/>
      <c r="BC71" s="179"/>
      <c r="BD71" s="180"/>
    </row>
    <row r="72" spans="1:56" x14ac:dyDescent="0.35">
      <c r="A72" s="139"/>
      <c r="B72" s="504" t="s">
        <v>593</v>
      </c>
      <c r="C72" s="372"/>
      <c r="F72" s="384" t="s">
        <v>441</v>
      </c>
      <c r="G72" s="385"/>
      <c r="J72" s="382" t="s">
        <v>441</v>
      </c>
      <c r="K72" s="382"/>
      <c r="N72" s="382" t="s">
        <v>441</v>
      </c>
      <c r="O72" s="382"/>
      <c r="R72" s="382" t="s">
        <v>441</v>
      </c>
      <c r="S72" s="382"/>
      <c r="V72" s="372"/>
      <c r="W72" s="372"/>
      <c r="Z72" s="382" t="s">
        <v>441</v>
      </c>
      <c r="AA72" s="382"/>
      <c r="AD72" s="380" t="s">
        <v>593</v>
      </c>
      <c r="AE72" s="381"/>
      <c r="AH72" s="382" t="s">
        <v>441</v>
      </c>
      <c r="AI72" s="382"/>
      <c r="AL72" s="382" t="s">
        <v>441</v>
      </c>
      <c r="AM72" s="382"/>
      <c r="AP72" s="382" t="s">
        <v>441</v>
      </c>
      <c r="AQ72" s="382"/>
      <c r="AT72" s="140"/>
      <c r="AV72" s="350"/>
      <c r="AW72" s="350"/>
      <c r="BB72" s="179"/>
      <c r="BC72" s="179"/>
      <c r="BD72" s="180"/>
    </row>
    <row r="73" spans="1:56" x14ac:dyDescent="0.35">
      <c r="A73" s="139"/>
      <c r="B73" s="175" t="s">
        <v>3</v>
      </c>
      <c r="C73" s="175"/>
      <c r="F73" s="175" t="s">
        <v>2</v>
      </c>
      <c r="G73" s="175"/>
      <c r="J73" s="175" t="s">
        <v>2</v>
      </c>
      <c r="K73" s="175"/>
      <c r="N73" s="175" t="s">
        <v>2</v>
      </c>
      <c r="O73" s="175"/>
      <c r="R73" s="175" t="s">
        <v>76</v>
      </c>
      <c r="S73" s="175"/>
      <c r="V73" s="175" t="s">
        <v>3</v>
      </c>
      <c r="W73" s="175"/>
      <c r="Z73" s="175" t="s">
        <v>3</v>
      </c>
      <c r="AA73" s="175"/>
      <c r="AD73" s="175" t="s">
        <v>3</v>
      </c>
      <c r="AE73" s="175"/>
      <c r="AH73" s="175" t="s">
        <v>3</v>
      </c>
      <c r="AI73" s="175"/>
      <c r="AL73" s="175" t="s">
        <v>2</v>
      </c>
      <c r="AM73" s="175"/>
      <c r="AP73" s="175" t="s">
        <v>3</v>
      </c>
      <c r="AQ73" s="175"/>
      <c r="AT73" s="140"/>
      <c r="AV73" s="350"/>
      <c r="AW73" s="350"/>
      <c r="BB73" s="179"/>
      <c r="BC73" s="179"/>
      <c r="BD73" s="180"/>
    </row>
    <row r="74" spans="1:56" x14ac:dyDescent="0.35">
      <c r="A74" s="139"/>
      <c r="AT74" s="140"/>
      <c r="AV74" s="350"/>
      <c r="AW74" s="350"/>
      <c r="BB74" s="179"/>
      <c r="BC74" s="179"/>
      <c r="BD74" s="180"/>
    </row>
    <row r="75" spans="1:56" x14ac:dyDescent="0.35">
      <c r="A75" s="139"/>
      <c r="B75" s="499" t="s">
        <v>516</v>
      </c>
      <c r="C75" s="375"/>
      <c r="F75" s="374" t="s">
        <v>65</v>
      </c>
      <c r="G75" s="375"/>
      <c r="J75" s="499" t="s">
        <v>123</v>
      </c>
      <c r="K75" s="375"/>
      <c r="N75" s="499" t="s">
        <v>152</v>
      </c>
      <c r="O75" s="375"/>
      <c r="R75" s="499" t="s">
        <v>153</v>
      </c>
      <c r="S75" s="375"/>
      <c r="V75" s="499" t="s">
        <v>154</v>
      </c>
      <c r="W75" s="375"/>
      <c r="Z75" s="499" t="s">
        <v>155</v>
      </c>
      <c r="AA75" s="375"/>
      <c r="AD75" s="499" t="s">
        <v>156</v>
      </c>
      <c r="AE75" s="375"/>
      <c r="AH75" s="499" t="s">
        <v>157</v>
      </c>
      <c r="AI75" s="375"/>
      <c r="AL75" s="374" t="s">
        <v>12</v>
      </c>
      <c r="AM75" s="375"/>
      <c r="AP75" s="499" t="s">
        <v>517</v>
      </c>
      <c r="AQ75" s="375"/>
      <c r="AT75" s="140"/>
      <c r="AV75" s="350"/>
      <c r="AW75" s="350"/>
      <c r="BB75" s="178"/>
      <c r="BC75" s="179"/>
      <c r="BD75" s="180"/>
    </row>
    <row r="76" spans="1:56" x14ac:dyDescent="0.35">
      <c r="A76" s="139"/>
      <c r="AT76" s="140"/>
      <c r="AV76" s="350"/>
      <c r="AW76" s="350"/>
      <c r="BB76" s="179"/>
      <c r="BC76" s="179"/>
      <c r="BD76" s="180"/>
    </row>
    <row r="77" spans="1:56" s="170" customFormat="1" ht="12.5" x14ac:dyDescent="0.25">
      <c r="A77" s="169"/>
      <c r="B77" s="170">
        <f>1+AP69</f>
        <v>50</v>
      </c>
      <c r="F77" s="170">
        <f>1+B77</f>
        <v>51</v>
      </c>
      <c r="J77" s="170">
        <f>1+F77</f>
        <v>52</v>
      </c>
      <c r="N77" s="170">
        <f>1+J77</f>
        <v>53</v>
      </c>
      <c r="R77" s="170">
        <f>1+N77</f>
        <v>54</v>
      </c>
      <c r="V77" s="170">
        <f>1+R77</f>
        <v>55</v>
      </c>
      <c r="Z77" s="170">
        <f>1+V77</f>
        <v>56</v>
      </c>
      <c r="AD77" s="170">
        <f>1+Z77</f>
        <v>57</v>
      </c>
      <c r="AH77" s="170">
        <f>1+AD77</f>
        <v>58</v>
      </c>
      <c r="AL77" s="170">
        <f>1+AH77</f>
        <v>59</v>
      </c>
      <c r="AP77" s="170">
        <f>1+AL77</f>
        <v>60</v>
      </c>
      <c r="AT77" s="171"/>
      <c r="AV77" s="376"/>
      <c r="AW77" s="376"/>
    </row>
    <row r="78" spans="1:56" x14ac:dyDescent="0.35">
      <c r="A78" s="139"/>
      <c r="B78" s="177" t="s">
        <v>575</v>
      </c>
      <c r="C78" s="177" t="s">
        <v>576</v>
      </c>
      <c r="D78" s="366">
        <v>417.39</v>
      </c>
      <c r="E78" s="383"/>
      <c r="F78" s="177" t="s">
        <v>575</v>
      </c>
      <c r="G78" s="177" t="s">
        <v>576</v>
      </c>
      <c r="H78" s="374">
        <v>482</v>
      </c>
      <c r="I78" s="375"/>
      <c r="J78" s="177" t="s">
        <v>575</v>
      </c>
      <c r="K78" s="177" t="s">
        <v>576</v>
      </c>
      <c r="L78" s="374">
        <v>357</v>
      </c>
      <c r="M78" s="375"/>
      <c r="N78" s="177" t="s">
        <v>575</v>
      </c>
      <c r="O78" s="177" t="s">
        <v>576</v>
      </c>
      <c r="P78" s="374">
        <v>401</v>
      </c>
      <c r="Q78" s="375"/>
      <c r="R78" s="177" t="s">
        <v>575</v>
      </c>
      <c r="S78" s="177" t="s">
        <v>576</v>
      </c>
      <c r="T78" s="366">
        <v>413</v>
      </c>
      <c r="U78" s="383"/>
      <c r="V78" s="177" t="s">
        <v>575</v>
      </c>
      <c r="W78" s="177" t="s">
        <v>576</v>
      </c>
      <c r="X78" s="374">
        <v>380</v>
      </c>
      <c r="Y78" s="375"/>
      <c r="Z78" s="177" t="s">
        <v>575</v>
      </c>
      <c r="AA78" s="177" t="s">
        <v>576</v>
      </c>
      <c r="AB78" s="374">
        <v>364</v>
      </c>
      <c r="AC78" s="375"/>
      <c r="AD78" s="177" t="s">
        <v>575</v>
      </c>
      <c r="AE78" s="177" t="s">
        <v>576</v>
      </c>
      <c r="AF78" s="374">
        <v>443</v>
      </c>
      <c r="AG78" s="375"/>
      <c r="AH78" s="177" t="s">
        <v>575</v>
      </c>
      <c r="AI78" s="177" t="s">
        <v>576</v>
      </c>
      <c r="AJ78" s="366">
        <v>389.73</v>
      </c>
      <c r="AK78" s="383"/>
      <c r="AL78" s="177" t="s">
        <v>575</v>
      </c>
      <c r="AM78" s="177" t="s">
        <v>576</v>
      </c>
      <c r="AN78" s="374">
        <v>440</v>
      </c>
      <c r="AO78" s="375"/>
      <c r="AP78" s="177" t="s">
        <v>575</v>
      </c>
      <c r="AQ78" s="177" t="s">
        <v>576</v>
      </c>
      <c r="AR78" s="374">
        <v>398</v>
      </c>
      <c r="AS78" s="375"/>
      <c r="AT78" s="140"/>
      <c r="AV78" s="350">
        <f>D78+H78+L78+P78+T78+X78+AB78+AF78+AJ78+AN78+AR78</f>
        <v>4485.12</v>
      </c>
      <c r="AW78" s="350"/>
      <c r="AY78">
        <v>11</v>
      </c>
      <c r="BB78" s="170"/>
      <c r="BC78" s="170"/>
      <c r="BD78" s="170"/>
    </row>
    <row r="79" spans="1:56" x14ac:dyDescent="0.35">
      <c r="A79" s="139"/>
      <c r="B79" s="151" t="s">
        <v>579</v>
      </c>
      <c r="C79" s="151" t="s">
        <v>580</v>
      </c>
      <c r="F79" s="151" t="s">
        <v>579</v>
      </c>
      <c r="G79" s="151" t="s">
        <v>580</v>
      </c>
      <c r="J79" s="151" t="s">
        <v>579</v>
      </c>
      <c r="K79" s="151" t="s">
        <v>580</v>
      </c>
      <c r="N79" s="151" t="s">
        <v>579</v>
      </c>
      <c r="O79" s="151" t="s">
        <v>580</v>
      </c>
      <c r="R79" s="151" t="s">
        <v>579</v>
      </c>
      <c r="S79" s="151" t="s">
        <v>580</v>
      </c>
      <c r="V79" s="151" t="s">
        <v>579</v>
      </c>
      <c r="W79" s="151" t="s">
        <v>580</v>
      </c>
      <c r="Z79" s="151" t="s">
        <v>579</v>
      </c>
      <c r="AA79" s="151" t="s">
        <v>580</v>
      </c>
      <c r="AD79" s="151" t="s">
        <v>579</v>
      </c>
      <c r="AE79" s="151" t="s">
        <v>580</v>
      </c>
      <c r="AH79" s="151" t="s">
        <v>579</v>
      </c>
      <c r="AI79" s="151" t="s">
        <v>580</v>
      </c>
      <c r="AL79" s="151" t="s">
        <v>579</v>
      </c>
      <c r="AM79" s="151" t="s">
        <v>580</v>
      </c>
      <c r="AP79" s="151" t="s">
        <v>579</v>
      </c>
      <c r="AQ79" s="151" t="s">
        <v>580</v>
      </c>
      <c r="AT79" s="140"/>
      <c r="AV79" s="350"/>
      <c r="AW79" s="350"/>
      <c r="BB79" s="170"/>
      <c r="BC79" s="170"/>
      <c r="BD79" s="170"/>
    </row>
    <row r="80" spans="1:56" x14ac:dyDescent="0.35">
      <c r="A80" s="139"/>
      <c r="B80" s="382" t="s">
        <v>441</v>
      </c>
      <c r="C80" s="382"/>
      <c r="F80" s="382" t="s">
        <v>441</v>
      </c>
      <c r="G80" s="382"/>
      <c r="J80" s="380" t="s">
        <v>593</v>
      </c>
      <c r="K80" s="381"/>
      <c r="N80" s="382" t="s">
        <v>441</v>
      </c>
      <c r="O80" s="382"/>
      <c r="R80" s="382" t="s">
        <v>441</v>
      </c>
      <c r="S80" s="382"/>
      <c r="V80" s="382" t="s">
        <v>441</v>
      </c>
      <c r="W80" s="382"/>
      <c r="Z80" s="382" t="s">
        <v>441</v>
      </c>
      <c r="AA80" s="382"/>
      <c r="AD80" s="382" t="s">
        <v>441</v>
      </c>
      <c r="AE80" s="382"/>
      <c r="AH80" s="382" t="s">
        <v>441</v>
      </c>
      <c r="AI80" s="382"/>
      <c r="AL80" s="382" t="s">
        <v>441</v>
      </c>
      <c r="AM80" s="382"/>
      <c r="AP80" s="382" t="s">
        <v>441</v>
      </c>
      <c r="AQ80" s="382"/>
      <c r="AT80" s="140"/>
      <c r="AV80" s="350"/>
      <c r="AW80" s="350"/>
      <c r="BB80" s="170"/>
      <c r="BC80" s="170"/>
      <c r="BD80" s="170"/>
    </row>
    <row r="81" spans="1:56" x14ac:dyDescent="0.35">
      <c r="A81" s="139"/>
      <c r="B81" s="175" t="s">
        <v>2</v>
      </c>
      <c r="C81" s="175"/>
      <c r="F81" s="175" t="s">
        <v>89</v>
      </c>
      <c r="G81" s="175"/>
      <c r="J81" s="175" t="s">
        <v>2</v>
      </c>
      <c r="K81" s="175"/>
      <c r="N81" s="175" t="s">
        <v>2</v>
      </c>
      <c r="O81" s="175"/>
      <c r="R81" s="175" t="s">
        <v>3</v>
      </c>
      <c r="S81" s="175"/>
      <c r="V81" s="175" t="s">
        <v>2</v>
      </c>
      <c r="W81" s="175"/>
      <c r="Z81" s="175" t="s">
        <v>4</v>
      </c>
      <c r="AA81" s="175"/>
      <c r="AD81" s="175" t="s">
        <v>2</v>
      </c>
      <c r="AE81" s="175"/>
      <c r="AH81" s="175" t="s">
        <v>47</v>
      </c>
      <c r="AI81" s="175"/>
      <c r="AL81" s="175" t="s">
        <v>100</v>
      </c>
      <c r="AM81" s="175"/>
      <c r="AP81" s="175" t="s">
        <v>47</v>
      </c>
      <c r="AQ81" s="175"/>
      <c r="AT81" s="140"/>
      <c r="AV81" s="350"/>
      <c r="AW81" s="350"/>
      <c r="BB81" s="170"/>
      <c r="BC81" s="170"/>
      <c r="BD81" s="170"/>
    </row>
    <row r="82" spans="1:56" x14ac:dyDescent="0.35">
      <c r="A82" s="139"/>
      <c r="B82" s="153"/>
      <c r="C82" s="153"/>
      <c r="F82" s="153"/>
      <c r="G82" s="153"/>
      <c r="J82" s="153"/>
      <c r="K82" s="153"/>
      <c r="N82" s="153"/>
      <c r="O82" s="153"/>
      <c r="R82" s="153"/>
      <c r="S82" s="182"/>
      <c r="V82" s="153"/>
      <c r="W82" s="153"/>
      <c r="Z82" s="153"/>
      <c r="AA82" s="153"/>
      <c r="AD82" s="153"/>
      <c r="AE82" s="153"/>
      <c r="AH82" s="153"/>
      <c r="AI82" s="153"/>
      <c r="AL82" s="153"/>
      <c r="AM82" s="153"/>
      <c r="AP82" s="153"/>
      <c r="AQ82" s="153"/>
      <c r="AT82" s="140"/>
      <c r="AV82" s="350"/>
      <c r="AW82" s="350"/>
      <c r="BB82" s="170"/>
      <c r="BC82" s="170"/>
      <c r="BD82" s="170"/>
    </row>
    <row r="83" spans="1:56" x14ac:dyDescent="0.35">
      <c r="A83" s="139"/>
      <c r="B83" s="499" t="s">
        <v>518</v>
      </c>
      <c r="C83" s="375"/>
      <c r="F83" s="499" t="s">
        <v>519</v>
      </c>
      <c r="G83" s="375"/>
      <c r="J83" s="499" t="s">
        <v>633</v>
      </c>
      <c r="K83" s="375"/>
      <c r="N83" s="499" t="s">
        <v>520</v>
      </c>
      <c r="O83" s="375"/>
      <c r="R83" s="499" t="s">
        <v>521</v>
      </c>
      <c r="S83" s="375"/>
      <c r="V83" s="374" t="s">
        <v>13</v>
      </c>
      <c r="W83" s="375"/>
      <c r="Z83" s="499" t="s">
        <v>522</v>
      </c>
      <c r="AA83" s="375"/>
      <c r="AD83" s="499" t="s">
        <v>523</v>
      </c>
      <c r="AE83" s="375"/>
      <c r="AH83" s="499" t="s">
        <v>524</v>
      </c>
      <c r="AI83" s="375"/>
      <c r="AL83" s="499" t="s">
        <v>640</v>
      </c>
      <c r="AM83" s="375"/>
      <c r="AP83" s="499" t="s">
        <v>525</v>
      </c>
      <c r="AQ83" s="375"/>
      <c r="AT83" s="140"/>
      <c r="AV83" s="350"/>
      <c r="AW83" s="350"/>
      <c r="BB83" s="170"/>
      <c r="BC83" s="170"/>
      <c r="BD83" s="170"/>
    </row>
    <row r="84" spans="1:56" x14ac:dyDescent="0.35">
      <c r="A84" s="139"/>
      <c r="AT84" s="140"/>
      <c r="AV84" s="350"/>
      <c r="AW84" s="350"/>
      <c r="BB84" s="170"/>
      <c r="BC84" s="170"/>
      <c r="BD84" s="170"/>
    </row>
    <row r="85" spans="1:56" s="170" customFormat="1" ht="12.5" x14ac:dyDescent="0.25">
      <c r="A85" s="169"/>
      <c r="B85" s="170">
        <f>1+AP77</f>
        <v>61</v>
      </c>
      <c r="F85" s="170">
        <f>1+B85</f>
        <v>62</v>
      </c>
      <c r="J85" s="170">
        <f>1+F85</f>
        <v>63</v>
      </c>
      <c r="N85" s="170">
        <f>1+J85</f>
        <v>64</v>
      </c>
      <c r="R85" s="170">
        <f>1+N85</f>
        <v>65</v>
      </c>
      <c r="V85" s="170">
        <f>1+R85</f>
        <v>66</v>
      </c>
      <c r="Z85" s="170">
        <f>1+V85</f>
        <v>67</v>
      </c>
      <c r="AD85" s="170">
        <f>1+Z85</f>
        <v>68</v>
      </c>
      <c r="AH85" s="170">
        <f>1+AD85</f>
        <v>69</v>
      </c>
      <c r="AL85" s="170">
        <f>1+AH85</f>
        <v>70</v>
      </c>
      <c r="AP85" s="170">
        <f>1+AL85</f>
        <v>71</v>
      </c>
      <c r="AT85" s="171"/>
      <c r="AV85" s="376"/>
      <c r="AW85" s="376"/>
    </row>
    <row r="86" spans="1:56" x14ac:dyDescent="0.35">
      <c r="A86" s="139"/>
      <c r="B86" s="177" t="s">
        <v>575</v>
      </c>
      <c r="C86" s="177" t="s">
        <v>576</v>
      </c>
      <c r="D86" s="366">
        <v>408</v>
      </c>
      <c r="E86" s="383"/>
      <c r="F86" s="177" t="s">
        <v>575</v>
      </c>
      <c r="G86" s="177" t="s">
        <v>576</v>
      </c>
      <c r="H86" s="374">
        <v>481</v>
      </c>
      <c r="I86" s="375"/>
      <c r="J86" s="177" t="s">
        <v>575</v>
      </c>
      <c r="K86" s="177" t="s">
        <v>576</v>
      </c>
      <c r="L86" s="374">
        <v>346</v>
      </c>
      <c r="M86" s="375"/>
      <c r="N86" s="177" t="s">
        <v>575</v>
      </c>
      <c r="O86" s="177" t="s">
        <v>576</v>
      </c>
      <c r="P86" s="374">
        <v>291</v>
      </c>
      <c r="Q86" s="375"/>
      <c r="R86" s="177" t="s">
        <v>575</v>
      </c>
      <c r="S86" s="177" t="s">
        <v>576</v>
      </c>
      <c r="T86" s="366">
        <v>348.6</v>
      </c>
      <c r="U86" s="383"/>
      <c r="V86" s="177" t="s">
        <v>575</v>
      </c>
      <c r="W86" s="177" t="s">
        <v>576</v>
      </c>
      <c r="X86" s="374">
        <v>400</v>
      </c>
      <c r="Y86" s="375"/>
      <c r="Z86" s="177" t="s">
        <v>575</v>
      </c>
      <c r="AA86" s="177" t="s">
        <v>576</v>
      </c>
      <c r="AB86" s="374">
        <v>408</v>
      </c>
      <c r="AC86" s="375"/>
      <c r="AD86" s="177" t="s">
        <v>575</v>
      </c>
      <c r="AE86" s="177" t="s">
        <v>576</v>
      </c>
      <c r="AF86" s="374">
        <v>418</v>
      </c>
      <c r="AG86" s="375"/>
      <c r="AH86" s="177" t="s">
        <v>575</v>
      </c>
      <c r="AI86" s="177" t="s">
        <v>576</v>
      </c>
      <c r="AJ86" s="374">
        <v>421</v>
      </c>
      <c r="AK86" s="375"/>
      <c r="AL86" s="177" t="s">
        <v>575</v>
      </c>
      <c r="AM86" s="177" t="s">
        <v>576</v>
      </c>
      <c r="AN86" s="374">
        <v>503</v>
      </c>
      <c r="AO86" s="375"/>
      <c r="AP86" s="177" t="s">
        <v>575</v>
      </c>
      <c r="AQ86" s="177" t="s">
        <v>576</v>
      </c>
      <c r="AR86" s="366">
        <v>321</v>
      </c>
      <c r="AS86" s="383"/>
      <c r="AT86" s="140"/>
      <c r="AV86" s="350">
        <f>D86+H86+L86+P86+T86+X86+AB86+AF86+AJ86+AN86+AR86</f>
        <v>4345.6000000000004</v>
      </c>
      <c r="AW86" s="350"/>
      <c r="AY86">
        <v>11</v>
      </c>
      <c r="BB86" s="170"/>
      <c r="BC86" s="170"/>
      <c r="BD86" s="170"/>
    </row>
    <row r="87" spans="1:56" x14ac:dyDescent="0.35">
      <c r="A87" s="139"/>
      <c r="B87" s="151" t="s">
        <v>579</v>
      </c>
      <c r="C87" s="151" t="s">
        <v>580</v>
      </c>
      <c r="F87" s="151" t="s">
        <v>579</v>
      </c>
      <c r="G87" s="151" t="s">
        <v>580</v>
      </c>
      <c r="J87" s="151" t="s">
        <v>579</v>
      </c>
      <c r="K87" s="151" t="s">
        <v>580</v>
      </c>
      <c r="N87" s="151" t="s">
        <v>579</v>
      </c>
      <c r="O87" s="151" t="s">
        <v>580</v>
      </c>
      <c r="R87" s="151" t="s">
        <v>579</v>
      </c>
      <c r="S87" s="151" t="s">
        <v>580</v>
      </c>
      <c r="V87" s="151" t="s">
        <v>579</v>
      </c>
      <c r="W87" s="151" t="s">
        <v>580</v>
      </c>
      <c r="Z87" s="151" t="s">
        <v>579</v>
      </c>
      <c r="AA87" s="151" t="s">
        <v>580</v>
      </c>
      <c r="AD87" s="151" t="s">
        <v>579</v>
      </c>
      <c r="AE87" s="151" t="s">
        <v>580</v>
      </c>
      <c r="AH87" s="151" t="s">
        <v>579</v>
      </c>
      <c r="AI87" s="151" t="s">
        <v>580</v>
      </c>
      <c r="AL87" s="151" t="s">
        <v>579</v>
      </c>
      <c r="AM87" s="151" t="s">
        <v>580</v>
      </c>
      <c r="AP87" s="151" t="s">
        <v>579</v>
      </c>
      <c r="AQ87" s="151" t="s">
        <v>580</v>
      </c>
      <c r="AT87" s="140"/>
      <c r="AV87" s="350"/>
      <c r="AW87" s="350"/>
      <c r="BB87" s="170"/>
      <c r="BC87" s="170"/>
      <c r="BD87" s="170"/>
    </row>
    <row r="88" spans="1:56" x14ac:dyDescent="0.35">
      <c r="A88" s="139"/>
      <c r="B88" s="382" t="s">
        <v>441</v>
      </c>
      <c r="C88" s="382"/>
      <c r="F88" s="382" t="s">
        <v>441</v>
      </c>
      <c r="G88" s="382"/>
      <c r="J88" s="382" t="s">
        <v>441</v>
      </c>
      <c r="K88" s="382"/>
      <c r="N88" s="382" t="s">
        <v>441</v>
      </c>
      <c r="O88" s="382"/>
      <c r="R88" s="382" t="s">
        <v>441</v>
      </c>
      <c r="S88" s="382"/>
      <c r="V88" s="382" t="s">
        <v>441</v>
      </c>
      <c r="W88" s="382"/>
      <c r="Z88" s="382" t="s">
        <v>441</v>
      </c>
      <c r="AA88" s="382"/>
      <c r="AD88" s="382" t="s">
        <v>441</v>
      </c>
      <c r="AE88" s="382"/>
      <c r="AH88" s="380" t="s">
        <v>593</v>
      </c>
      <c r="AI88" s="381"/>
      <c r="AL88" s="380" t="s">
        <v>593</v>
      </c>
      <c r="AM88" s="381"/>
      <c r="AP88" s="382" t="s">
        <v>441</v>
      </c>
      <c r="AQ88" s="382"/>
      <c r="AT88" s="140"/>
      <c r="AV88" s="350"/>
      <c r="AW88" s="350"/>
      <c r="BB88" s="170"/>
      <c r="BC88" s="170"/>
      <c r="BD88" s="170"/>
    </row>
    <row r="89" spans="1:56" x14ac:dyDescent="0.35">
      <c r="A89" s="139"/>
      <c r="B89" s="175" t="s">
        <v>4</v>
      </c>
      <c r="C89" s="175"/>
      <c r="F89" s="175" t="s">
        <v>99</v>
      </c>
      <c r="G89" s="175"/>
      <c r="J89" s="175" t="s">
        <v>17</v>
      </c>
      <c r="K89" s="175"/>
      <c r="N89" s="175" t="s">
        <v>3</v>
      </c>
      <c r="O89" s="175"/>
      <c r="R89" s="175" t="s">
        <v>4</v>
      </c>
      <c r="S89" s="175"/>
      <c r="V89" s="175" t="s">
        <v>82</v>
      </c>
      <c r="W89" s="175"/>
      <c r="Z89" s="175" t="s">
        <v>2</v>
      </c>
      <c r="AA89" s="175"/>
      <c r="AD89" s="175" t="s">
        <v>3</v>
      </c>
      <c r="AE89" s="175"/>
      <c r="AH89" s="175" t="s">
        <v>2</v>
      </c>
      <c r="AI89" s="175"/>
      <c r="AL89" s="175" t="s">
        <v>93</v>
      </c>
      <c r="AM89" s="175"/>
      <c r="AP89" s="175" t="s">
        <v>17</v>
      </c>
      <c r="AQ89" s="175"/>
      <c r="AT89" s="140"/>
      <c r="AV89" s="350"/>
      <c r="AW89" s="350"/>
      <c r="BB89" s="179"/>
      <c r="BC89" s="179"/>
      <c r="BD89" s="180"/>
    </row>
    <row r="90" spans="1:56" x14ac:dyDescent="0.35">
      <c r="A90" s="139"/>
      <c r="R90" s="184"/>
      <c r="AT90" s="140"/>
      <c r="AV90" s="350"/>
      <c r="AW90" s="350"/>
    </row>
    <row r="91" spans="1:56" x14ac:dyDescent="0.35">
      <c r="A91" s="139"/>
      <c r="B91" s="499" t="s">
        <v>526</v>
      </c>
      <c r="C91" s="375"/>
      <c r="F91" s="499" t="s">
        <v>527</v>
      </c>
      <c r="G91" s="375"/>
      <c r="J91" s="499" t="s">
        <v>528</v>
      </c>
      <c r="K91" s="375"/>
      <c r="N91" s="499" t="s">
        <v>529</v>
      </c>
      <c r="O91" s="375"/>
      <c r="R91" s="374" t="s">
        <v>19</v>
      </c>
      <c r="S91" s="375"/>
      <c r="V91" s="499" t="s">
        <v>87</v>
      </c>
      <c r="W91" s="375"/>
      <c r="Z91" s="499" t="s">
        <v>88</v>
      </c>
      <c r="AA91" s="375"/>
      <c r="AD91" s="499" t="s">
        <v>107</v>
      </c>
      <c r="AE91" s="375"/>
      <c r="AH91" s="499" t="s">
        <v>106</v>
      </c>
      <c r="AI91" s="375"/>
      <c r="AL91" s="499" t="s">
        <v>105</v>
      </c>
      <c r="AM91" s="375"/>
      <c r="AP91" s="499" t="s">
        <v>104</v>
      </c>
      <c r="AQ91" s="375"/>
      <c r="AT91" s="140"/>
      <c r="AV91" s="350"/>
      <c r="AW91" s="350"/>
      <c r="BB91" s="178"/>
      <c r="BC91" s="179"/>
      <c r="BD91" s="180"/>
    </row>
    <row r="92" spans="1:56" x14ac:dyDescent="0.35">
      <c r="A92" s="139"/>
      <c r="AT92" s="140"/>
      <c r="AV92" s="350"/>
      <c r="AW92" s="350"/>
    </row>
    <row r="93" spans="1:56" s="170" customFormat="1" ht="12.5" x14ac:dyDescent="0.25">
      <c r="A93" s="169"/>
      <c r="B93" s="170">
        <f>1+AP85</f>
        <v>72</v>
      </c>
      <c r="F93" s="170">
        <f>1+B93</f>
        <v>73</v>
      </c>
      <c r="J93" s="170">
        <f>1+F93</f>
        <v>74</v>
      </c>
      <c r="N93" s="170">
        <f>1+J93</f>
        <v>75</v>
      </c>
      <c r="R93" s="170">
        <f>1+N93</f>
        <v>76</v>
      </c>
      <c r="V93" s="170">
        <f>1+R93</f>
        <v>77</v>
      </c>
      <c r="Z93" s="170">
        <f>1+V93</f>
        <v>78</v>
      </c>
      <c r="AD93" s="170">
        <f>1+Z93</f>
        <v>79</v>
      </c>
      <c r="AH93" s="170">
        <f>1+AD93</f>
        <v>80</v>
      </c>
      <c r="AL93" s="170">
        <f>1+AH93</f>
        <v>81</v>
      </c>
      <c r="AP93" s="170">
        <f>1+AL93</f>
        <v>82</v>
      </c>
      <c r="AT93" s="171"/>
      <c r="AV93" s="376"/>
      <c r="AW93" s="376"/>
    </row>
    <row r="94" spans="1:56" x14ac:dyDescent="0.35">
      <c r="A94" s="139"/>
      <c r="B94" s="177" t="s">
        <v>575</v>
      </c>
      <c r="C94" s="177" t="s">
        <v>576</v>
      </c>
      <c r="D94" s="374">
        <v>389</v>
      </c>
      <c r="E94" s="375"/>
      <c r="F94" s="177" t="s">
        <v>575</v>
      </c>
      <c r="G94" s="177" t="s">
        <v>576</v>
      </c>
      <c r="H94" s="374">
        <v>448</v>
      </c>
      <c r="I94" s="375"/>
      <c r="J94" s="177" t="s">
        <v>575</v>
      </c>
      <c r="K94" s="177" t="s">
        <v>576</v>
      </c>
      <c r="L94" s="374">
        <v>304</v>
      </c>
      <c r="M94" s="375"/>
      <c r="N94" s="177" t="s">
        <v>575</v>
      </c>
      <c r="O94" s="177" t="s">
        <v>576</v>
      </c>
      <c r="P94" s="366">
        <v>339.23</v>
      </c>
      <c r="Q94" s="383"/>
      <c r="R94" s="177" t="s">
        <v>575</v>
      </c>
      <c r="S94" s="177" t="s">
        <v>576</v>
      </c>
      <c r="T94" s="374">
        <v>503</v>
      </c>
      <c r="U94" s="375"/>
      <c r="V94" s="177" t="s">
        <v>575</v>
      </c>
      <c r="W94" s="177" t="s">
        <v>576</v>
      </c>
      <c r="X94" s="374">
        <v>433</v>
      </c>
      <c r="Y94" s="375"/>
      <c r="Z94" s="177" t="s">
        <v>575</v>
      </c>
      <c r="AA94" s="177" t="s">
        <v>576</v>
      </c>
      <c r="AB94" s="374">
        <v>405</v>
      </c>
      <c r="AC94" s="375"/>
      <c r="AD94" s="177" t="s">
        <v>575</v>
      </c>
      <c r="AE94" s="177" t="s">
        <v>576</v>
      </c>
      <c r="AF94" s="374">
        <v>418</v>
      </c>
      <c r="AG94" s="375"/>
      <c r="AH94" s="177" t="s">
        <v>575</v>
      </c>
      <c r="AI94" s="177" t="s">
        <v>576</v>
      </c>
      <c r="AJ94" s="366">
        <v>344</v>
      </c>
      <c r="AK94" s="383"/>
      <c r="AL94" s="177" t="s">
        <v>575</v>
      </c>
      <c r="AM94" s="177" t="s">
        <v>576</v>
      </c>
      <c r="AN94" s="374">
        <v>417</v>
      </c>
      <c r="AO94" s="375"/>
      <c r="AP94" s="177" t="s">
        <v>575</v>
      </c>
      <c r="AQ94" s="177" t="s">
        <v>576</v>
      </c>
      <c r="AR94" s="374">
        <v>384</v>
      </c>
      <c r="AS94" s="375"/>
      <c r="AT94" s="140"/>
      <c r="AV94" s="350">
        <f>D94+H94+L94+P94+T94+X94+AB94+AF94+AJ94+AN94+AR94</f>
        <v>4384.2299999999996</v>
      </c>
      <c r="AW94" s="350"/>
      <c r="AY94">
        <v>11</v>
      </c>
      <c r="BB94" s="179"/>
      <c r="BC94" s="179"/>
      <c r="BD94" s="180"/>
    </row>
    <row r="95" spans="1:56" x14ac:dyDescent="0.35">
      <c r="A95" s="139"/>
      <c r="B95" s="151" t="s">
        <v>579</v>
      </c>
      <c r="C95" s="151" t="s">
        <v>580</v>
      </c>
      <c r="F95" s="151" t="s">
        <v>579</v>
      </c>
      <c r="G95" s="151" t="s">
        <v>580</v>
      </c>
      <c r="J95" s="151" t="s">
        <v>579</v>
      </c>
      <c r="K95" s="151" t="s">
        <v>580</v>
      </c>
      <c r="N95" s="151" t="s">
        <v>579</v>
      </c>
      <c r="O95" s="151" t="s">
        <v>580</v>
      </c>
      <c r="R95" s="151" t="s">
        <v>579</v>
      </c>
      <c r="S95" s="151" t="s">
        <v>580</v>
      </c>
      <c r="V95" s="151" t="s">
        <v>579</v>
      </c>
      <c r="W95" s="151" t="s">
        <v>580</v>
      </c>
      <c r="Z95" s="151" t="s">
        <v>579</v>
      </c>
      <c r="AA95" s="151" t="s">
        <v>580</v>
      </c>
      <c r="AD95" s="151" t="s">
        <v>579</v>
      </c>
      <c r="AE95" s="151" t="s">
        <v>580</v>
      </c>
      <c r="AH95" s="151" t="s">
        <v>579</v>
      </c>
      <c r="AI95" s="151" t="s">
        <v>580</v>
      </c>
      <c r="AL95" s="151" t="s">
        <v>579</v>
      </c>
      <c r="AM95" s="151" t="s">
        <v>580</v>
      </c>
      <c r="AP95" s="151" t="s">
        <v>579</v>
      </c>
      <c r="AQ95" s="151" t="s">
        <v>580</v>
      </c>
      <c r="AT95" s="140"/>
      <c r="AV95" s="350"/>
      <c r="AW95" s="350"/>
    </row>
    <row r="96" spans="1:56" x14ac:dyDescent="0.35">
      <c r="A96" s="139"/>
      <c r="B96" s="382" t="s">
        <v>441</v>
      </c>
      <c r="C96" s="382"/>
      <c r="F96" s="380" t="s">
        <v>593</v>
      </c>
      <c r="G96" s="381"/>
      <c r="J96" s="380" t="s">
        <v>593</v>
      </c>
      <c r="K96" s="381"/>
      <c r="N96" s="380" t="s">
        <v>593</v>
      </c>
      <c r="O96" s="381"/>
      <c r="R96" s="380" t="s">
        <v>593</v>
      </c>
      <c r="S96" s="381"/>
      <c r="V96" s="380" t="s">
        <v>593</v>
      </c>
      <c r="W96" s="381"/>
      <c r="Z96" s="382" t="s">
        <v>441</v>
      </c>
      <c r="AA96" s="382"/>
      <c r="AD96" s="382" t="s">
        <v>441</v>
      </c>
      <c r="AE96" s="382"/>
      <c r="AH96" s="382" t="s">
        <v>441</v>
      </c>
      <c r="AI96" s="382"/>
      <c r="AL96" s="382" t="s">
        <v>441</v>
      </c>
      <c r="AM96" s="382"/>
      <c r="AP96" s="382" t="s">
        <v>441</v>
      </c>
      <c r="AQ96" s="382"/>
      <c r="AT96" s="140"/>
      <c r="AV96" s="350"/>
      <c r="AW96" s="350"/>
    </row>
    <row r="97" spans="1:56" x14ac:dyDescent="0.35">
      <c r="A97" s="139"/>
      <c r="B97" s="175" t="s">
        <v>2</v>
      </c>
      <c r="C97" s="175"/>
      <c r="F97" s="175" t="s">
        <v>17</v>
      </c>
      <c r="G97" s="175"/>
      <c r="J97" s="175" t="s">
        <v>3</v>
      </c>
      <c r="K97" s="175"/>
      <c r="N97" s="175" t="s">
        <v>55</v>
      </c>
      <c r="O97" s="175"/>
      <c r="R97" s="175" t="s">
        <v>93</v>
      </c>
      <c r="S97" s="175"/>
      <c r="V97" s="175" t="s">
        <v>93</v>
      </c>
      <c r="W97" s="175"/>
      <c r="Z97" s="175" t="s">
        <v>3</v>
      </c>
      <c r="AA97" s="175"/>
      <c r="AD97" s="175" t="s">
        <v>47</v>
      </c>
      <c r="AE97" s="175"/>
      <c r="AH97" s="175" t="s">
        <v>55</v>
      </c>
      <c r="AI97" s="175"/>
      <c r="AL97" s="175" t="s">
        <v>2</v>
      </c>
      <c r="AM97" s="175"/>
      <c r="AP97" s="175" t="s">
        <v>2</v>
      </c>
      <c r="AQ97" s="175"/>
      <c r="AT97" s="140"/>
      <c r="AV97" s="350"/>
      <c r="AW97" s="350"/>
      <c r="BB97" s="179"/>
      <c r="BC97" s="179"/>
      <c r="BD97" s="180"/>
    </row>
    <row r="98" spans="1:56" x14ac:dyDescent="0.35">
      <c r="A98" s="139"/>
      <c r="AT98" s="140"/>
      <c r="AV98" s="350"/>
      <c r="AW98" s="350"/>
    </row>
    <row r="99" spans="1:56" x14ac:dyDescent="0.35">
      <c r="A99" s="139"/>
      <c r="B99" s="499" t="s">
        <v>163</v>
      </c>
      <c r="C99" s="375"/>
      <c r="F99" s="499" t="s">
        <v>530</v>
      </c>
      <c r="G99" s="375"/>
      <c r="J99" s="374" t="s">
        <v>20</v>
      </c>
      <c r="K99" s="375"/>
      <c r="N99" s="499" t="s">
        <v>531</v>
      </c>
      <c r="O99" s="375"/>
      <c r="R99" s="499" t="s">
        <v>636</v>
      </c>
      <c r="S99" s="375"/>
      <c r="V99" s="499" t="s">
        <v>532</v>
      </c>
      <c r="W99" s="375"/>
      <c r="Z99" s="167" t="s">
        <v>21</v>
      </c>
      <c r="AA99" s="166"/>
      <c r="AD99" s="374" t="s">
        <v>22</v>
      </c>
      <c r="AE99" s="375"/>
      <c r="AH99" s="499" t="s">
        <v>77</v>
      </c>
      <c r="AI99" s="375"/>
      <c r="AL99" s="499" t="s">
        <v>78</v>
      </c>
      <c r="AM99" s="375"/>
      <c r="AP99" s="499" t="s">
        <v>79</v>
      </c>
      <c r="AQ99" s="375"/>
      <c r="AT99" s="140"/>
      <c r="AV99" s="350"/>
      <c r="AW99" s="350"/>
      <c r="BB99" s="178"/>
      <c r="BC99" s="179"/>
      <c r="BD99" s="180"/>
    </row>
    <row r="100" spans="1:56" x14ac:dyDescent="0.35">
      <c r="A100" s="139"/>
      <c r="V100" s="170">
        <f>R101+1</f>
        <v>88</v>
      </c>
      <c r="AT100" s="140"/>
      <c r="AV100" s="350"/>
      <c r="AW100" s="350"/>
    </row>
    <row r="101" spans="1:56" s="170" customFormat="1" ht="12.5" x14ac:dyDescent="0.25">
      <c r="A101" s="169"/>
      <c r="B101" s="170">
        <f>1+AP93</f>
        <v>83</v>
      </c>
      <c r="F101" s="170">
        <f>1+B101</f>
        <v>84</v>
      </c>
      <c r="J101" s="170">
        <f>1+F101</f>
        <v>85</v>
      </c>
      <c r="N101" s="170">
        <f>1+J101</f>
        <v>86</v>
      </c>
      <c r="R101" s="170">
        <f>1+N101</f>
        <v>87</v>
      </c>
      <c r="V101" s="170">
        <f>1+R101</f>
        <v>88</v>
      </c>
      <c r="Z101" s="170">
        <f>1+V101</f>
        <v>89</v>
      </c>
      <c r="AD101" s="170">
        <f>1+Z101</f>
        <v>90</v>
      </c>
      <c r="AH101" s="170">
        <f>1+AD101</f>
        <v>91</v>
      </c>
      <c r="AL101" s="170">
        <f>1+AH101</f>
        <v>92</v>
      </c>
      <c r="AP101" s="170">
        <f>1+AL101</f>
        <v>93</v>
      </c>
      <c r="AT101" s="171"/>
      <c r="AV101" s="376"/>
      <c r="AW101" s="376"/>
    </row>
    <row r="102" spans="1:56" x14ac:dyDescent="0.35">
      <c r="A102" s="139"/>
      <c r="B102" s="177" t="s">
        <v>575</v>
      </c>
      <c r="C102" s="177" t="s">
        <v>576</v>
      </c>
      <c r="D102" s="374">
        <v>326</v>
      </c>
      <c r="E102" s="375"/>
      <c r="F102" s="177" t="s">
        <v>575</v>
      </c>
      <c r="G102" s="177" t="s">
        <v>576</v>
      </c>
      <c r="H102" s="366">
        <v>298.20999999999998</v>
      </c>
      <c r="I102" s="383"/>
      <c r="J102" s="177" t="s">
        <v>575</v>
      </c>
      <c r="K102" s="177" t="s">
        <v>576</v>
      </c>
      <c r="L102" s="366">
        <v>415</v>
      </c>
      <c r="M102" s="383"/>
      <c r="N102" s="177" t="s">
        <v>575</v>
      </c>
      <c r="O102" s="177" t="s">
        <v>576</v>
      </c>
      <c r="P102" s="374">
        <v>395</v>
      </c>
      <c r="Q102" s="375"/>
      <c r="R102" s="177" t="s">
        <v>575</v>
      </c>
      <c r="S102" s="177" t="s">
        <v>576</v>
      </c>
      <c r="T102" s="374">
        <v>404</v>
      </c>
      <c r="U102" s="375"/>
      <c r="V102" s="177" t="s">
        <v>575</v>
      </c>
      <c r="W102" s="177" t="s">
        <v>576</v>
      </c>
      <c r="X102" s="366">
        <v>359.56</v>
      </c>
      <c r="Y102" s="383"/>
      <c r="Z102" s="177" t="s">
        <v>575</v>
      </c>
      <c r="AA102" s="177" t="s">
        <v>576</v>
      </c>
      <c r="AB102" s="366">
        <v>460.68</v>
      </c>
      <c r="AC102" s="383"/>
      <c r="AD102" s="177" t="s">
        <v>575</v>
      </c>
      <c r="AE102" s="177" t="s">
        <v>576</v>
      </c>
      <c r="AF102" s="374">
        <v>431</v>
      </c>
      <c r="AG102" s="375"/>
      <c r="AH102" s="177" t="s">
        <v>575</v>
      </c>
      <c r="AI102" s="177" t="s">
        <v>576</v>
      </c>
      <c r="AJ102" s="366">
        <v>409</v>
      </c>
      <c r="AK102" s="383"/>
      <c r="AL102" s="177" t="s">
        <v>575</v>
      </c>
      <c r="AM102" s="177" t="s">
        <v>576</v>
      </c>
      <c r="AN102" s="374">
        <v>359</v>
      </c>
      <c r="AO102" s="375"/>
      <c r="AP102" s="177" t="s">
        <v>575</v>
      </c>
      <c r="AQ102" s="177" t="s">
        <v>576</v>
      </c>
      <c r="AR102" s="374">
        <v>414</v>
      </c>
      <c r="AS102" s="375"/>
      <c r="AT102" s="140"/>
      <c r="AV102" s="350">
        <f>D102+H102+L102+P102+T102+X102+AB102+AF102+AJ102+AN102+AR102</f>
        <v>4271.45</v>
      </c>
      <c r="AW102" s="350"/>
      <c r="AY102">
        <v>11</v>
      </c>
      <c r="BB102" s="179"/>
      <c r="BC102" s="179"/>
      <c r="BD102" s="180"/>
    </row>
    <row r="103" spans="1:56" x14ac:dyDescent="0.35">
      <c r="A103" s="139"/>
      <c r="B103" s="151" t="s">
        <v>579</v>
      </c>
      <c r="C103" s="151" t="s">
        <v>580</v>
      </c>
      <c r="F103" s="151" t="s">
        <v>579</v>
      </c>
      <c r="G103" s="151" t="s">
        <v>580</v>
      </c>
      <c r="J103" s="151" t="s">
        <v>579</v>
      </c>
      <c r="K103" s="151" t="s">
        <v>580</v>
      </c>
      <c r="N103" s="151" t="s">
        <v>579</v>
      </c>
      <c r="O103" s="151" t="s">
        <v>580</v>
      </c>
      <c r="R103" s="151" t="s">
        <v>579</v>
      </c>
      <c r="S103" s="151" t="s">
        <v>580</v>
      </c>
      <c r="V103" s="151" t="s">
        <v>579</v>
      </c>
      <c r="W103" s="151" t="s">
        <v>580</v>
      </c>
      <c r="Z103" s="151" t="s">
        <v>579</v>
      </c>
      <c r="AA103" s="151" t="s">
        <v>580</v>
      </c>
      <c r="AD103" s="151" t="s">
        <v>579</v>
      </c>
      <c r="AE103" s="151" t="s">
        <v>580</v>
      </c>
      <c r="AH103" s="151" t="s">
        <v>579</v>
      </c>
      <c r="AI103" s="151" t="s">
        <v>580</v>
      </c>
      <c r="AL103" s="151" t="s">
        <v>579</v>
      </c>
      <c r="AM103" s="151" t="s">
        <v>580</v>
      </c>
      <c r="AP103" s="151" t="s">
        <v>579</v>
      </c>
      <c r="AQ103" s="151" t="s">
        <v>580</v>
      </c>
      <c r="AT103" s="140"/>
      <c r="AV103" s="350"/>
      <c r="AW103" s="350"/>
    </row>
    <row r="104" spans="1:56" x14ac:dyDescent="0.35">
      <c r="A104" s="139"/>
      <c r="B104" s="382" t="s">
        <v>441</v>
      </c>
      <c r="C104" s="382"/>
      <c r="F104" s="382" t="s">
        <v>441</v>
      </c>
      <c r="G104" s="382"/>
      <c r="J104" s="382" t="s">
        <v>441</v>
      </c>
      <c r="K104" s="382"/>
      <c r="N104" s="380" t="s">
        <v>593</v>
      </c>
      <c r="O104" s="381"/>
      <c r="R104" s="382" t="s">
        <v>441</v>
      </c>
      <c r="S104" s="382"/>
      <c r="V104" s="382" t="s">
        <v>441</v>
      </c>
      <c r="W104" s="382"/>
      <c r="Z104" s="372" t="s">
        <v>441</v>
      </c>
      <c r="AA104" s="372"/>
      <c r="AD104" s="382" t="s">
        <v>441</v>
      </c>
      <c r="AE104" s="382"/>
      <c r="AH104" s="382" t="s">
        <v>441</v>
      </c>
      <c r="AI104" s="382"/>
      <c r="AL104" s="382" t="s">
        <v>441</v>
      </c>
      <c r="AM104" s="382"/>
      <c r="AP104" s="382" t="s">
        <v>441</v>
      </c>
      <c r="AQ104" s="382"/>
      <c r="AT104" s="140"/>
      <c r="AV104" s="350"/>
      <c r="AW104" s="350"/>
    </row>
    <row r="105" spans="1:56" x14ac:dyDescent="0.35">
      <c r="A105" s="139"/>
      <c r="B105" s="175" t="s">
        <v>55</v>
      </c>
      <c r="C105" s="175"/>
      <c r="F105" s="175" t="s">
        <v>4</v>
      </c>
      <c r="G105" s="175"/>
      <c r="J105" s="175" t="s">
        <v>76</v>
      </c>
      <c r="K105" s="175"/>
      <c r="N105" s="175" t="s">
        <v>2</v>
      </c>
      <c r="O105" s="175"/>
      <c r="R105" s="175" t="s">
        <v>2</v>
      </c>
      <c r="S105" s="175"/>
      <c r="V105" s="175" t="s">
        <v>3</v>
      </c>
      <c r="W105" s="175"/>
      <c r="Z105" s="175" t="s">
        <v>625</v>
      </c>
      <c r="AA105" s="175"/>
      <c r="AD105" s="175" t="s">
        <v>101</v>
      </c>
      <c r="AE105" s="175"/>
      <c r="AH105" s="175" t="s">
        <v>3</v>
      </c>
      <c r="AI105" s="175"/>
      <c r="AL105" s="175" t="s">
        <v>2</v>
      </c>
      <c r="AM105" s="175"/>
      <c r="AP105" s="175" t="s">
        <v>712</v>
      </c>
      <c r="AQ105" s="175"/>
      <c r="AT105" s="140"/>
      <c r="AV105" s="350"/>
      <c r="AW105" s="350"/>
      <c r="BB105" s="179"/>
      <c r="BC105" s="179"/>
      <c r="BD105" s="180"/>
    </row>
    <row r="106" spans="1:56" x14ac:dyDescent="0.35">
      <c r="A106" s="139"/>
      <c r="B106" s="153"/>
      <c r="C106" s="153"/>
      <c r="F106" s="153"/>
      <c r="G106" s="153"/>
      <c r="J106" s="153"/>
      <c r="K106" s="153"/>
      <c r="N106" s="153"/>
      <c r="O106" s="153"/>
      <c r="R106" s="153"/>
      <c r="S106" s="153"/>
      <c r="T106" s="174"/>
      <c r="V106" s="153"/>
      <c r="W106" s="153"/>
      <c r="AD106" s="153"/>
      <c r="AE106" s="153"/>
      <c r="AH106" s="153"/>
      <c r="AI106" s="153"/>
      <c r="AL106" s="153"/>
      <c r="AM106" s="153"/>
      <c r="AP106" s="182"/>
      <c r="AQ106" s="153"/>
      <c r="AT106" s="140"/>
      <c r="AV106" s="350"/>
      <c r="AW106" s="350"/>
    </row>
    <row r="107" spans="1:56" x14ac:dyDescent="0.35">
      <c r="A107" s="139"/>
      <c r="B107" s="499" t="s">
        <v>80</v>
      </c>
      <c r="C107" s="375"/>
      <c r="F107" s="499" t="s">
        <v>166</v>
      </c>
      <c r="G107" s="375"/>
      <c r="J107" s="374" t="s">
        <v>23</v>
      </c>
      <c r="K107" s="375"/>
      <c r="N107" s="499" t="s">
        <v>533</v>
      </c>
      <c r="O107" s="375"/>
      <c r="R107" s="499" t="s">
        <v>534</v>
      </c>
      <c r="S107" s="375"/>
      <c r="V107" s="499" t="s">
        <v>535</v>
      </c>
      <c r="W107" s="375"/>
      <c r="Z107" s="499" t="s">
        <v>536</v>
      </c>
      <c r="AA107" s="375"/>
      <c r="AD107" s="374" t="s">
        <v>24</v>
      </c>
      <c r="AE107" s="375"/>
      <c r="AH107" s="499" t="s">
        <v>537</v>
      </c>
      <c r="AI107" s="375"/>
      <c r="AL107" s="499" t="s">
        <v>538</v>
      </c>
      <c r="AM107" s="375"/>
      <c r="AP107" s="499" t="s">
        <v>539</v>
      </c>
      <c r="AQ107" s="375"/>
      <c r="AT107" s="140"/>
      <c r="AV107" s="350"/>
      <c r="AW107" s="350"/>
      <c r="BB107" s="178"/>
      <c r="BC107" s="179"/>
      <c r="BD107" s="180"/>
    </row>
    <row r="108" spans="1:56" x14ac:dyDescent="0.35">
      <c r="A108" s="139"/>
      <c r="AT108" s="140"/>
      <c r="AV108" s="350"/>
      <c r="AW108" s="350"/>
    </row>
    <row r="109" spans="1:56" s="170" customFormat="1" ht="12.5" x14ac:dyDescent="0.25">
      <c r="A109" s="169"/>
      <c r="B109" s="170">
        <f>1+AP101</f>
        <v>94</v>
      </c>
      <c r="F109" s="170">
        <f>1+B109</f>
        <v>95</v>
      </c>
      <c r="J109" s="170">
        <f>1+F109</f>
        <v>96</v>
      </c>
      <c r="N109" s="170">
        <f>1+J109</f>
        <v>97</v>
      </c>
      <c r="R109" s="170">
        <f>1+N109</f>
        <v>98</v>
      </c>
      <c r="V109" s="170">
        <f>1+R109</f>
        <v>99</v>
      </c>
      <c r="Z109" s="170">
        <f>1+V109</f>
        <v>100</v>
      </c>
      <c r="AD109" s="170">
        <f>1+Z109</f>
        <v>101</v>
      </c>
      <c r="AH109" s="170">
        <f>1+AD109</f>
        <v>102</v>
      </c>
      <c r="AL109" s="170">
        <f>1+AH109</f>
        <v>103</v>
      </c>
      <c r="AP109" s="170">
        <f>1+AL109</f>
        <v>104</v>
      </c>
      <c r="AT109" s="171"/>
      <c r="AV109" s="376"/>
      <c r="AW109" s="376"/>
    </row>
    <row r="110" spans="1:56" x14ac:dyDescent="0.35">
      <c r="A110" s="139"/>
      <c r="B110" s="177" t="s">
        <v>575</v>
      </c>
      <c r="C110" s="177" t="s">
        <v>576</v>
      </c>
      <c r="D110" s="366">
        <v>425</v>
      </c>
      <c r="E110" s="383"/>
      <c r="F110" s="177" t="s">
        <v>575</v>
      </c>
      <c r="G110" s="177" t="s">
        <v>576</v>
      </c>
      <c r="H110" s="366">
        <v>356.41</v>
      </c>
      <c r="I110" s="383"/>
      <c r="J110" s="177" t="s">
        <v>575</v>
      </c>
      <c r="K110" s="177" t="s">
        <v>576</v>
      </c>
      <c r="L110" s="366">
        <v>409</v>
      </c>
      <c r="M110" s="383"/>
      <c r="N110" s="177" t="s">
        <v>575</v>
      </c>
      <c r="O110" s="177" t="s">
        <v>576</v>
      </c>
      <c r="P110" s="366">
        <v>416</v>
      </c>
      <c r="Q110" s="383"/>
      <c r="R110" s="177" t="s">
        <v>575</v>
      </c>
      <c r="S110" s="177" t="s">
        <v>576</v>
      </c>
      <c r="T110" s="366">
        <v>419</v>
      </c>
      <c r="U110" s="383"/>
      <c r="V110" s="177" t="s">
        <v>575</v>
      </c>
      <c r="W110" s="177" t="s">
        <v>576</v>
      </c>
      <c r="X110" s="366">
        <v>413</v>
      </c>
      <c r="Y110" s="383"/>
      <c r="Z110" s="177" t="s">
        <v>575</v>
      </c>
      <c r="AA110" s="177" t="s">
        <v>576</v>
      </c>
      <c r="AB110" s="366">
        <v>315.51</v>
      </c>
      <c r="AC110" s="383"/>
      <c r="AD110" s="177" t="s">
        <v>575</v>
      </c>
      <c r="AE110" s="177" t="s">
        <v>576</v>
      </c>
      <c r="AF110" s="366">
        <v>431</v>
      </c>
      <c r="AG110" s="383"/>
      <c r="AH110" s="177" t="s">
        <v>575</v>
      </c>
      <c r="AI110" s="177" t="s">
        <v>576</v>
      </c>
      <c r="AJ110" s="366">
        <v>409</v>
      </c>
      <c r="AK110" s="383"/>
      <c r="AL110" s="177" t="s">
        <v>575</v>
      </c>
      <c r="AM110" s="177" t="s">
        <v>576</v>
      </c>
      <c r="AN110" s="366">
        <v>428</v>
      </c>
      <c r="AO110" s="383"/>
      <c r="AP110" s="177" t="s">
        <v>575</v>
      </c>
      <c r="AQ110" s="177" t="s">
        <v>576</v>
      </c>
      <c r="AR110" s="366">
        <v>412</v>
      </c>
      <c r="AS110" s="383"/>
      <c r="AT110" s="185"/>
      <c r="AV110" s="350">
        <f>D110+H110+L110+P110+T110+X110+AB110+AF110+AJ110+AN110+AR110</f>
        <v>4433.92</v>
      </c>
      <c r="AW110" s="350"/>
      <c r="AY110">
        <v>11</v>
      </c>
      <c r="BB110" s="179"/>
      <c r="BC110" s="179"/>
      <c r="BD110" s="180"/>
    </row>
    <row r="111" spans="1:56" x14ac:dyDescent="0.35">
      <c r="A111" s="139"/>
      <c r="B111" s="151" t="s">
        <v>579</v>
      </c>
      <c r="C111" s="151" t="s">
        <v>580</v>
      </c>
      <c r="F111" s="151" t="s">
        <v>579</v>
      </c>
      <c r="G111" s="151" t="s">
        <v>580</v>
      </c>
      <c r="J111" s="151" t="s">
        <v>579</v>
      </c>
      <c r="K111" s="151" t="s">
        <v>580</v>
      </c>
      <c r="N111" s="151" t="s">
        <v>579</v>
      </c>
      <c r="O111" s="151" t="s">
        <v>580</v>
      </c>
      <c r="R111" s="151" t="s">
        <v>579</v>
      </c>
      <c r="S111" s="151" t="s">
        <v>580</v>
      </c>
      <c r="V111" s="151" t="s">
        <v>579</v>
      </c>
      <c r="W111" s="151" t="s">
        <v>580</v>
      </c>
      <c r="Z111" s="151" t="s">
        <v>579</v>
      </c>
      <c r="AA111" s="151" t="s">
        <v>580</v>
      </c>
      <c r="AD111" s="151" t="s">
        <v>579</v>
      </c>
      <c r="AE111" s="151" t="s">
        <v>580</v>
      </c>
      <c r="AH111" s="151" t="s">
        <v>579</v>
      </c>
      <c r="AI111" s="151" t="s">
        <v>580</v>
      </c>
      <c r="AL111" s="151" t="s">
        <v>579</v>
      </c>
      <c r="AM111" s="151" t="s">
        <v>580</v>
      </c>
      <c r="AP111" s="151" t="s">
        <v>579</v>
      </c>
      <c r="AQ111" s="151" t="s">
        <v>580</v>
      </c>
      <c r="AT111" s="140"/>
      <c r="AV111" s="350"/>
      <c r="AW111" s="350"/>
    </row>
    <row r="112" spans="1:56" x14ac:dyDescent="0.35">
      <c r="A112" s="139"/>
      <c r="B112" s="382" t="s">
        <v>441</v>
      </c>
      <c r="C112" s="382"/>
      <c r="F112" s="382" t="s">
        <v>441</v>
      </c>
      <c r="G112" s="382"/>
      <c r="J112" s="382" t="s">
        <v>441</v>
      </c>
      <c r="K112" s="382"/>
      <c r="N112" s="382" t="s">
        <v>441</v>
      </c>
      <c r="O112" s="382"/>
      <c r="R112" s="382" t="s">
        <v>441</v>
      </c>
      <c r="S112" s="382"/>
      <c r="V112" s="382" t="s">
        <v>441</v>
      </c>
      <c r="W112" s="382"/>
      <c r="Z112" s="382" t="s">
        <v>441</v>
      </c>
      <c r="AA112" s="382"/>
      <c r="AD112" s="382" t="s">
        <v>441</v>
      </c>
      <c r="AE112" s="382"/>
      <c r="AH112" s="382" t="s">
        <v>441</v>
      </c>
      <c r="AI112" s="382"/>
      <c r="AL112" s="382" t="s">
        <v>441</v>
      </c>
      <c r="AM112" s="382"/>
      <c r="AP112" s="382" t="s">
        <v>595</v>
      </c>
      <c r="AQ112" s="382"/>
      <c r="AT112" s="140"/>
      <c r="AV112" s="350"/>
      <c r="AW112" s="350"/>
    </row>
    <row r="113" spans="1:56" x14ac:dyDescent="0.35">
      <c r="A113" s="139"/>
      <c r="B113" s="175" t="s">
        <v>2</v>
      </c>
      <c r="C113" s="175"/>
      <c r="F113" s="175" t="s">
        <v>2</v>
      </c>
      <c r="G113" s="175"/>
      <c r="J113" s="175" t="s">
        <v>76</v>
      </c>
      <c r="K113" s="175"/>
      <c r="N113" s="175" t="s">
        <v>2</v>
      </c>
      <c r="O113" s="175"/>
      <c r="R113" s="175" t="s">
        <v>55</v>
      </c>
      <c r="S113" s="175"/>
      <c r="V113" s="175" t="s">
        <v>47</v>
      </c>
      <c r="W113" s="175"/>
      <c r="Z113" s="175" t="s">
        <v>2</v>
      </c>
      <c r="AA113" s="175"/>
      <c r="AD113" s="175" t="s">
        <v>622</v>
      </c>
      <c r="AE113" s="175"/>
      <c r="AH113" s="175" t="s">
        <v>17</v>
      </c>
      <c r="AI113" s="175"/>
      <c r="AL113" s="175" t="s">
        <v>3</v>
      </c>
      <c r="AM113" s="175"/>
      <c r="AP113" s="175" t="s">
        <v>47</v>
      </c>
      <c r="AQ113" s="175"/>
      <c r="AT113" s="140"/>
      <c r="AV113" s="350"/>
      <c r="AW113" s="350"/>
      <c r="BB113" s="179"/>
      <c r="BC113" s="179"/>
      <c r="BD113" s="180"/>
    </row>
    <row r="114" spans="1:56" x14ac:dyDescent="0.35">
      <c r="A114" s="139"/>
      <c r="AT114" s="140"/>
      <c r="AV114" s="350"/>
      <c r="AW114" s="350"/>
    </row>
    <row r="115" spans="1:56" x14ac:dyDescent="0.35">
      <c r="A115" s="139"/>
      <c r="B115" s="174"/>
      <c r="F115" s="174"/>
      <c r="I115" s="174"/>
      <c r="Q115" s="174"/>
      <c r="U115" s="174"/>
      <c r="Z115" s="505" t="s">
        <v>713</v>
      </c>
      <c r="AA115" s="505"/>
      <c r="AD115" s="183" t="s">
        <v>464</v>
      </c>
      <c r="AE115" s="183"/>
      <c r="AH115" s="186" t="s">
        <v>405</v>
      </c>
      <c r="AL115" s="186" t="s">
        <v>405</v>
      </c>
      <c r="AP115" s="174"/>
      <c r="AQ115" s="174"/>
      <c r="AT115" s="140"/>
      <c r="AV115" s="350"/>
      <c r="AW115" s="350"/>
    </row>
    <row r="116" spans="1:56" x14ac:dyDescent="0.35">
      <c r="A116" s="139"/>
      <c r="B116" s="499" t="s">
        <v>540</v>
      </c>
      <c r="C116" s="375"/>
      <c r="F116" s="499" t="s">
        <v>541</v>
      </c>
      <c r="G116" s="375"/>
      <c r="J116" s="499" t="s">
        <v>542</v>
      </c>
      <c r="K116" s="375"/>
      <c r="N116" s="499" t="s">
        <v>543</v>
      </c>
      <c r="O116" s="375"/>
      <c r="R116" s="374" t="s">
        <v>25</v>
      </c>
      <c r="S116" s="375"/>
      <c r="V116" s="499" t="s">
        <v>544</v>
      </c>
      <c r="W116" s="375"/>
      <c r="Z116" s="499" t="s">
        <v>714</v>
      </c>
      <c r="AA116" s="375"/>
      <c r="AD116" s="374" t="s">
        <v>26</v>
      </c>
      <c r="AE116" s="375"/>
      <c r="AH116" s="499" t="s">
        <v>715</v>
      </c>
      <c r="AI116" s="375"/>
      <c r="AL116" s="499" t="s">
        <v>651</v>
      </c>
      <c r="AM116" s="375"/>
      <c r="AP116" s="499" t="s">
        <v>716</v>
      </c>
      <c r="AQ116" s="375"/>
      <c r="AT116" s="140"/>
      <c r="AV116" s="350"/>
      <c r="AW116" s="350"/>
      <c r="BB116" s="178"/>
      <c r="BC116" s="179"/>
      <c r="BD116" s="180"/>
    </row>
    <row r="117" spans="1:56" x14ac:dyDescent="0.35">
      <c r="A117" s="139"/>
      <c r="AT117" s="140"/>
      <c r="AV117" s="350"/>
      <c r="AW117" s="350"/>
    </row>
    <row r="118" spans="1:56" s="170" customFormat="1" ht="12.5" x14ac:dyDescent="0.25">
      <c r="A118" s="169"/>
      <c r="B118" s="170">
        <f>1+AP109</f>
        <v>105</v>
      </c>
      <c r="F118" s="170">
        <f>1+B118</f>
        <v>106</v>
      </c>
      <c r="J118" s="170">
        <f>1+F118</f>
        <v>107</v>
      </c>
      <c r="N118" s="170">
        <f>1+J118</f>
        <v>108</v>
      </c>
      <c r="R118" s="170">
        <f>1+N118</f>
        <v>109</v>
      </c>
      <c r="V118" s="170">
        <f>1+R118</f>
        <v>110</v>
      </c>
      <c r="Z118" s="170">
        <f>1+V118</f>
        <v>111</v>
      </c>
      <c r="AD118" s="170">
        <f>1+Z118</f>
        <v>112</v>
      </c>
      <c r="AH118" s="170">
        <f>1+AD118</f>
        <v>113</v>
      </c>
      <c r="AL118" s="170">
        <f>1+AH118</f>
        <v>114</v>
      </c>
      <c r="AP118" s="170">
        <f>1+AL118</f>
        <v>115</v>
      </c>
      <c r="AT118" s="171"/>
      <c r="AV118" s="376"/>
      <c r="AW118" s="376"/>
    </row>
    <row r="119" spans="1:56" x14ac:dyDescent="0.35">
      <c r="A119" s="139"/>
      <c r="B119" s="177" t="s">
        <v>575</v>
      </c>
      <c r="C119" s="177" t="s">
        <v>576</v>
      </c>
      <c r="D119" s="374">
        <v>408</v>
      </c>
      <c r="E119" s="375"/>
      <c r="F119" s="177" t="s">
        <v>575</v>
      </c>
      <c r="G119" s="177" t="s">
        <v>576</v>
      </c>
      <c r="H119" s="374">
        <v>362</v>
      </c>
      <c r="I119" s="375"/>
      <c r="J119" s="177" t="s">
        <v>575</v>
      </c>
      <c r="K119" s="177" t="s">
        <v>576</v>
      </c>
      <c r="L119" s="366">
        <v>303</v>
      </c>
      <c r="M119" s="383"/>
      <c r="N119" s="177" t="s">
        <v>575</v>
      </c>
      <c r="O119" s="177" t="s">
        <v>576</v>
      </c>
      <c r="P119" s="366">
        <v>336.96</v>
      </c>
      <c r="Q119" s="383"/>
      <c r="R119" s="177" t="s">
        <v>575</v>
      </c>
      <c r="S119" s="177" t="s">
        <v>576</v>
      </c>
      <c r="T119" s="366">
        <v>432</v>
      </c>
      <c r="U119" s="383"/>
      <c r="V119" s="177" t="s">
        <v>575</v>
      </c>
      <c r="W119" s="177" t="s">
        <v>576</v>
      </c>
      <c r="X119" s="366">
        <v>567</v>
      </c>
      <c r="Y119" s="383"/>
      <c r="Z119" s="177" t="s">
        <v>575</v>
      </c>
      <c r="AA119" s="177" t="s">
        <v>576</v>
      </c>
      <c r="AB119" s="366">
        <v>543.54999999999995</v>
      </c>
      <c r="AC119" s="383"/>
      <c r="AD119" s="177" t="s">
        <v>575</v>
      </c>
      <c r="AE119" s="177" t="s">
        <v>576</v>
      </c>
      <c r="AF119" s="374">
        <v>429</v>
      </c>
      <c r="AG119" s="375"/>
      <c r="AH119" s="177" t="s">
        <v>575</v>
      </c>
      <c r="AI119" s="177" t="s">
        <v>576</v>
      </c>
      <c r="AJ119" s="374">
        <v>346</v>
      </c>
      <c r="AK119" s="375"/>
      <c r="AL119" s="177" t="s">
        <v>575</v>
      </c>
      <c r="AM119" s="177" t="s">
        <v>576</v>
      </c>
      <c r="AN119" s="374">
        <v>381</v>
      </c>
      <c r="AO119" s="375"/>
      <c r="AP119" s="177" t="s">
        <v>575</v>
      </c>
      <c r="AQ119" s="177" t="s">
        <v>576</v>
      </c>
      <c r="AR119" s="374">
        <v>394</v>
      </c>
      <c r="AS119" s="375"/>
      <c r="AT119" s="140"/>
      <c r="AV119" s="350">
        <f>D119+H119+L119+P119+T119+X119+AB119+AF119+AJ119+AN119+AR119</f>
        <v>4502.51</v>
      </c>
      <c r="AW119" s="350"/>
      <c r="AY119">
        <v>11</v>
      </c>
      <c r="BB119" s="179"/>
      <c r="BC119" s="179"/>
      <c r="BD119" s="180"/>
    </row>
    <row r="120" spans="1:56" x14ac:dyDescent="0.35">
      <c r="A120" s="139"/>
      <c r="B120" s="151" t="s">
        <v>579</v>
      </c>
      <c r="C120" s="151" t="s">
        <v>580</v>
      </c>
      <c r="F120" s="151" t="s">
        <v>579</v>
      </c>
      <c r="G120" s="151" t="s">
        <v>580</v>
      </c>
      <c r="J120" s="151" t="s">
        <v>579</v>
      </c>
      <c r="K120" s="151" t="s">
        <v>580</v>
      </c>
      <c r="N120" s="151" t="s">
        <v>579</v>
      </c>
      <c r="O120" s="151" t="s">
        <v>580</v>
      </c>
      <c r="R120" s="151" t="s">
        <v>579</v>
      </c>
      <c r="S120" s="151" t="s">
        <v>580</v>
      </c>
      <c r="V120" s="151" t="s">
        <v>579</v>
      </c>
      <c r="W120" s="151" t="s">
        <v>580</v>
      </c>
      <c r="Z120" s="151" t="s">
        <v>579</v>
      </c>
      <c r="AA120" s="151" t="s">
        <v>580</v>
      </c>
      <c r="AD120" s="151" t="s">
        <v>579</v>
      </c>
      <c r="AE120" s="151" t="s">
        <v>580</v>
      </c>
      <c r="AH120" s="151" t="s">
        <v>579</v>
      </c>
      <c r="AI120" s="151" t="s">
        <v>580</v>
      </c>
      <c r="AL120" s="151" t="s">
        <v>579</v>
      </c>
      <c r="AM120" s="151" t="s">
        <v>580</v>
      </c>
      <c r="AP120" s="151" t="s">
        <v>579</v>
      </c>
      <c r="AQ120" s="151" t="s">
        <v>580</v>
      </c>
      <c r="AT120" s="140"/>
      <c r="AV120" s="350"/>
      <c r="AW120" s="350"/>
    </row>
    <row r="121" spans="1:56" x14ac:dyDescent="0.35">
      <c r="A121" s="139"/>
      <c r="B121" s="382" t="s">
        <v>441</v>
      </c>
      <c r="C121" s="382"/>
      <c r="F121" s="382" t="s">
        <v>441</v>
      </c>
      <c r="G121" s="382"/>
      <c r="J121" s="382" t="s">
        <v>441</v>
      </c>
      <c r="K121" s="382"/>
      <c r="N121" s="382" t="s">
        <v>441</v>
      </c>
      <c r="O121" s="382"/>
      <c r="R121" s="372" t="s">
        <v>441</v>
      </c>
      <c r="S121" s="372"/>
      <c r="V121" s="380" t="s">
        <v>593</v>
      </c>
      <c r="W121" s="381"/>
      <c r="Z121" s="382" t="s">
        <v>441</v>
      </c>
      <c r="AA121" s="382"/>
      <c r="AD121" s="380" t="s">
        <v>593</v>
      </c>
      <c r="AE121" s="381"/>
      <c r="AH121" s="372"/>
      <c r="AI121" s="372"/>
      <c r="AL121" s="372"/>
      <c r="AM121" s="372"/>
      <c r="AP121" s="382" t="s">
        <v>441</v>
      </c>
      <c r="AQ121" s="382"/>
      <c r="AT121" s="140"/>
      <c r="AV121" s="350"/>
      <c r="AW121" s="350"/>
    </row>
    <row r="122" spans="1:56" x14ac:dyDescent="0.35">
      <c r="A122" s="139"/>
      <c r="B122" s="175" t="s">
        <v>55</v>
      </c>
      <c r="C122" s="175"/>
      <c r="F122" s="175" t="s">
        <v>2</v>
      </c>
      <c r="G122" s="175"/>
      <c r="J122" s="175" t="s">
        <v>4</v>
      </c>
      <c r="K122" s="175"/>
      <c r="N122" s="175" t="s">
        <v>4</v>
      </c>
      <c r="O122" s="175"/>
      <c r="R122" s="175" t="s">
        <v>82</v>
      </c>
      <c r="S122" s="175"/>
      <c r="V122" s="175" t="s">
        <v>93</v>
      </c>
      <c r="W122" s="175"/>
      <c r="Z122" s="175" t="s">
        <v>89</v>
      </c>
      <c r="AA122" s="175"/>
      <c r="AD122" s="175" t="s">
        <v>621</v>
      </c>
      <c r="AE122" s="175"/>
      <c r="AH122" s="175" t="s">
        <v>3</v>
      </c>
      <c r="AI122" s="175"/>
      <c r="AL122" s="175" t="s">
        <v>3</v>
      </c>
      <c r="AM122" s="175"/>
      <c r="AP122" s="175" t="s">
        <v>3</v>
      </c>
      <c r="AQ122" s="175"/>
      <c r="AT122" s="140"/>
      <c r="AV122" s="350"/>
      <c r="AW122" s="350"/>
      <c r="BB122" s="179"/>
      <c r="BC122" s="179"/>
      <c r="BD122" s="180"/>
    </row>
    <row r="123" spans="1:56" x14ac:dyDescent="0.35">
      <c r="A123" s="139"/>
      <c r="C123" s="182"/>
      <c r="AT123" s="140"/>
      <c r="AV123" s="350"/>
      <c r="AW123" s="350"/>
    </row>
    <row r="124" spans="1:56" x14ac:dyDescent="0.35">
      <c r="A124" s="139"/>
      <c r="N124" s="186" t="s">
        <v>405</v>
      </c>
      <c r="AP124" s="183" t="s">
        <v>464</v>
      </c>
      <c r="AQ124" s="183"/>
      <c r="AT124" s="140"/>
      <c r="AV124" s="350"/>
      <c r="AW124" s="350"/>
    </row>
    <row r="125" spans="1:56" x14ac:dyDescent="0.35">
      <c r="A125" s="139"/>
      <c r="B125" s="499" t="s">
        <v>546</v>
      </c>
      <c r="C125" s="375"/>
      <c r="F125" s="374" t="s">
        <v>27</v>
      </c>
      <c r="G125" s="375"/>
      <c r="J125" s="499" t="s">
        <v>547</v>
      </c>
      <c r="K125" s="375"/>
      <c r="N125" s="499" t="s">
        <v>649</v>
      </c>
      <c r="O125" s="375"/>
      <c r="R125" s="499" t="s">
        <v>548</v>
      </c>
      <c r="S125" s="375"/>
      <c r="V125" s="499" t="s">
        <v>549</v>
      </c>
      <c r="W125" s="375"/>
      <c r="Z125" s="499" t="s">
        <v>550</v>
      </c>
      <c r="AA125" s="375"/>
      <c r="AD125" s="499" t="s">
        <v>551</v>
      </c>
      <c r="AE125" s="375"/>
      <c r="AH125" s="499" t="s">
        <v>641</v>
      </c>
      <c r="AI125" s="375"/>
      <c r="AL125" s="499" t="s">
        <v>552</v>
      </c>
      <c r="AM125" s="375"/>
      <c r="AP125" s="499" t="s">
        <v>717</v>
      </c>
      <c r="AQ125" s="375"/>
      <c r="AT125" s="140"/>
      <c r="AV125" s="350"/>
      <c r="AW125" s="350"/>
      <c r="BB125" s="178"/>
      <c r="BC125" s="179"/>
      <c r="BD125" s="180"/>
    </row>
    <row r="126" spans="1:56" x14ac:dyDescent="0.35">
      <c r="A126" s="139"/>
      <c r="AT126" s="140"/>
      <c r="AV126" s="350"/>
      <c r="AW126" s="350"/>
    </row>
    <row r="127" spans="1:56" s="170" customFormat="1" ht="12.5" x14ac:dyDescent="0.25">
      <c r="A127" s="169"/>
      <c r="B127" s="170">
        <f>1+AP118</f>
        <v>116</v>
      </c>
      <c r="F127" s="170">
        <f>1+B127</f>
        <v>117</v>
      </c>
      <c r="J127" s="170">
        <f>1+F127</f>
        <v>118</v>
      </c>
      <c r="N127" s="170">
        <f>1+J127</f>
        <v>119</v>
      </c>
      <c r="R127" s="170">
        <f>1+N127</f>
        <v>120</v>
      </c>
      <c r="V127" s="170">
        <f>1+R127</f>
        <v>121</v>
      </c>
      <c r="Z127" s="170">
        <f>1+V127</f>
        <v>122</v>
      </c>
      <c r="AD127" s="170">
        <f>1+Z127</f>
        <v>123</v>
      </c>
      <c r="AH127" s="170">
        <f>1+AD127</f>
        <v>124</v>
      </c>
      <c r="AL127" s="170">
        <f>1+AH127</f>
        <v>125</v>
      </c>
      <c r="AP127" s="170">
        <f>1+AL127</f>
        <v>126</v>
      </c>
      <c r="AT127" s="171"/>
      <c r="AV127" s="376"/>
      <c r="AW127" s="376"/>
    </row>
    <row r="128" spans="1:56" x14ac:dyDescent="0.35">
      <c r="A128" s="139"/>
      <c r="B128" s="177" t="s">
        <v>575</v>
      </c>
      <c r="C128" s="177" t="s">
        <v>576</v>
      </c>
      <c r="D128" s="366">
        <v>356.87</v>
      </c>
      <c r="E128" s="383"/>
      <c r="F128" s="177" t="s">
        <v>575</v>
      </c>
      <c r="G128" s="177" t="s">
        <v>576</v>
      </c>
      <c r="H128" s="366">
        <v>438</v>
      </c>
      <c r="I128" s="383"/>
      <c r="J128" s="177" t="s">
        <v>575</v>
      </c>
      <c r="K128" s="177" t="s">
        <v>576</v>
      </c>
      <c r="L128" s="366">
        <v>399</v>
      </c>
      <c r="M128" s="383"/>
      <c r="N128" s="177" t="s">
        <v>575</v>
      </c>
      <c r="O128" s="177" t="s">
        <v>576</v>
      </c>
      <c r="P128" s="366">
        <v>347</v>
      </c>
      <c r="Q128" s="383"/>
      <c r="R128" s="177" t="s">
        <v>575</v>
      </c>
      <c r="S128" s="177" t="s">
        <v>576</v>
      </c>
      <c r="T128" s="366">
        <v>400</v>
      </c>
      <c r="U128" s="383"/>
      <c r="V128" s="177" t="s">
        <v>575</v>
      </c>
      <c r="W128" s="177" t="s">
        <v>576</v>
      </c>
      <c r="X128" s="366">
        <v>375</v>
      </c>
      <c r="Y128" s="383"/>
      <c r="Z128" s="177" t="s">
        <v>575</v>
      </c>
      <c r="AA128" s="177" t="s">
        <v>576</v>
      </c>
      <c r="AB128" s="366">
        <v>416</v>
      </c>
      <c r="AC128" s="383"/>
      <c r="AD128" s="177" t="s">
        <v>575</v>
      </c>
      <c r="AE128" s="177" t="s">
        <v>576</v>
      </c>
      <c r="AF128" s="366">
        <v>408</v>
      </c>
      <c r="AG128" s="383"/>
      <c r="AH128" s="177" t="s">
        <v>575</v>
      </c>
      <c r="AI128" s="177" t="s">
        <v>576</v>
      </c>
      <c r="AJ128" s="366">
        <v>404</v>
      </c>
      <c r="AK128" s="383"/>
      <c r="AL128" s="177" t="s">
        <v>575</v>
      </c>
      <c r="AM128" s="177" t="s">
        <v>576</v>
      </c>
      <c r="AN128" s="366">
        <v>391</v>
      </c>
      <c r="AO128" s="383"/>
      <c r="AP128" s="177" t="s">
        <v>575</v>
      </c>
      <c r="AQ128" s="177" t="s">
        <v>576</v>
      </c>
      <c r="AR128" s="366">
        <v>371</v>
      </c>
      <c r="AS128" s="383"/>
      <c r="AT128" s="140"/>
      <c r="AV128" s="350">
        <f>D128+H128+L128+P128+T128+X128+AB128+AF128+AJ128+AN128+AR128</f>
        <v>4305.87</v>
      </c>
      <c r="AW128" s="350"/>
      <c r="AY128">
        <v>11</v>
      </c>
      <c r="BB128" s="179"/>
      <c r="BC128" s="179"/>
      <c r="BD128" s="180"/>
    </row>
    <row r="129" spans="1:56" x14ac:dyDescent="0.35">
      <c r="A129" s="139"/>
      <c r="B129" s="151" t="s">
        <v>579</v>
      </c>
      <c r="C129" s="151" t="s">
        <v>580</v>
      </c>
      <c r="F129" s="151" t="s">
        <v>579</v>
      </c>
      <c r="G129" s="151" t="s">
        <v>580</v>
      </c>
      <c r="J129" s="151" t="s">
        <v>579</v>
      </c>
      <c r="K129" s="151" t="s">
        <v>580</v>
      </c>
      <c r="N129" s="151" t="s">
        <v>579</v>
      </c>
      <c r="O129" s="151" t="s">
        <v>580</v>
      </c>
      <c r="R129" s="151" t="s">
        <v>579</v>
      </c>
      <c r="S129" s="151" t="s">
        <v>580</v>
      </c>
      <c r="V129" s="151" t="s">
        <v>579</v>
      </c>
      <c r="W129" s="151" t="s">
        <v>580</v>
      </c>
      <c r="Z129" s="151" t="s">
        <v>579</v>
      </c>
      <c r="AA129" s="151" t="s">
        <v>580</v>
      </c>
      <c r="AD129" s="151" t="s">
        <v>579</v>
      </c>
      <c r="AE129" s="151" t="s">
        <v>580</v>
      </c>
      <c r="AH129" s="151" t="s">
        <v>579</v>
      </c>
      <c r="AI129" s="151" t="s">
        <v>580</v>
      </c>
      <c r="AL129" s="151" t="s">
        <v>579</v>
      </c>
      <c r="AM129" s="151" t="s">
        <v>580</v>
      </c>
      <c r="AP129" s="151" t="s">
        <v>579</v>
      </c>
      <c r="AQ129" s="151" t="s">
        <v>580</v>
      </c>
      <c r="AT129" s="140"/>
      <c r="AV129" s="350"/>
      <c r="AW129" s="350"/>
    </row>
    <row r="130" spans="1:56" x14ac:dyDescent="0.35">
      <c r="A130" s="139"/>
      <c r="B130" s="382" t="s">
        <v>441</v>
      </c>
      <c r="C130" s="382"/>
      <c r="F130" s="382" t="s">
        <v>441</v>
      </c>
      <c r="G130" s="382"/>
      <c r="J130" s="382" t="s">
        <v>441</v>
      </c>
      <c r="K130" s="382"/>
      <c r="N130" s="372"/>
      <c r="O130" s="372"/>
      <c r="R130" s="382" t="s">
        <v>441</v>
      </c>
      <c r="S130" s="382"/>
      <c r="V130" s="382" t="s">
        <v>441</v>
      </c>
      <c r="W130" s="382"/>
      <c r="Z130" s="382" t="s">
        <v>595</v>
      </c>
      <c r="AA130" s="382"/>
      <c r="AD130" s="382" t="s">
        <v>441</v>
      </c>
      <c r="AE130" s="382"/>
      <c r="AH130" s="380" t="s">
        <v>593</v>
      </c>
      <c r="AI130" s="381"/>
      <c r="AL130" s="380" t="s">
        <v>593</v>
      </c>
      <c r="AM130" s="381"/>
      <c r="AP130" s="382" t="s">
        <v>441</v>
      </c>
      <c r="AQ130" s="382"/>
      <c r="AT130" s="140"/>
      <c r="AV130" s="350"/>
      <c r="AW130" s="350"/>
    </row>
    <row r="131" spans="1:56" x14ac:dyDescent="0.35">
      <c r="A131" s="139"/>
      <c r="B131" s="175" t="s">
        <v>3</v>
      </c>
      <c r="C131" s="175"/>
      <c r="F131" s="175" t="s">
        <v>71</v>
      </c>
      <c r="G131" s="175"/>
      <c r="J131" s="175" t="s">
        <v>47</v>
      </c>
      <c r="K131" s="175"/>
      <c r="N131" s="175" t="s">
        <v>2</v>
      </c>
      <c r="O131" s="175"/>
      <c r="R131" s="175" t="s">
        <v>2</v>
      </c>
      <c r="S131" s="175"/>
      <c r="V131" s="175" t="s">
        <v>4</v>
      </c>
      <c r="W131" s="175"/>
      <c r="Z131" s="175" t="s">
        <v>3</v>
      </c>
      <c r="AA131" s="175"/>
      <c r="AD131" s="175" t="s">
        <v>2</v>
      </c>
      <c r="AE131" s="175"/>
      <c r="AH131" s="175" t="s">
        <v>3</v>
      </c>
      <c r="AI131" s="175"/>
      <c r="AL131" s="175" t="s">
        <v>3</v>
      </c>
      <c r="AM131" s="175"/>
      <c r="AP131" s="175" t="s">
        <v>3</v>
      </c>
      <c r="AQ131" s="175"/>
      <c r="AT131" s="140"/>
      <c r="AV131" s="350"/>
      <c r="AW131" s="350"/>
      <c r="BB131" s="179"/>
      <c r="BC131" s="179"/>
      <c r="BD131" s="180"/>
    </row>
    <row r="132" spans="1:56" x14ac:dyDescent="0.35">
      <c r="A132" s="139"/>
      <c r="U132" s="153"/>
      <c r="AF132" s="153"/>
      <c r="AT132" s="140"/>
      <c r="AV132" s="350"/>
      <c r="AW132" s="350"/>
    </row>
    <row r="133" spans="1:56" x14ac:dyDescent="0.35">
      <c r="A133" s="139"/>
      <c r="R133" s="187" t="s">
        <v>596</v>
      </c>
      <c r="S133" s="188"/>
      <c r="T133" s="188"/>
      <c r="U133" s="189"/>
      <c r="V133" s="187" t="s">
        <v>596</v>
      </c>
      <c r="W133" s="188"/>
      <c r="X133" s="188"/>
      <c r="Y133" s="188"/>
      <c r="Z133" s="187" t="s">
        <v>596</v>
      </c>
      <c r="AA133" s="188"/>
      <c r="AB133" s="188"/>
      <c r="AC133" s="188"/>
      <c r="AF133" s="153"/>
      <c r="AT133" s="140"/>
      <c r="AV133" s="350"/>
      <c r="AW133" s="350"/>
    </row>
    <row r="134" spans="1:56" x14ac:dyDescent="0.35">
      <c r="A134" s="139"/>
      <c r="F134" s="183" t="s">
        <v>464</v>
      </c>
      <c r="G134" s="183"/>
      <c r="R134" s="190" t="s">
        <v>597</v>
      </c>
      <c r="S134" s="191"/>
      <c r="V134" s="186" t="s">
        <v>405</v>
      </c>
      <c r="Z134" s="186" t="s">
        <v>405</v>
      </c>
      <c r="AC134" s="153"/>
      <c r="AD134" s="153"/>
      <c r="AE134" s="153"/>
      <c r="AF134" s="153"/>
      <c r="AT134" s="140"/>
      <c r="AV134" s="350"/>
      <c r="AW134" s="350"/>
    </row>
    <row r="135" spans="1:56" x14ac:dyDescent="0.35">
      <c r="A135" s="139"/>
      <c r="B135" s="499" t="s">
        <v>610</v>
      </c>
      <c r="C135" s="375"/>
      <c r="F135" s="374" t="s">
        <v>28</v>
      </c>
      <c r="G135" s="375"/>
      <c r="J135" s="499" t="s">
        <v>29</v>
      </c>
      <c r="K135" s="375"/>
      <c r="N135" s="374" t="s">
        <v>31</v>
      </c>
      <c r="O135" s="375"/>
      <c r="R135" s="499" t="s">
        <v>718</v>
      </c>
      <c r="S135" s="375"/>
      <c r="V135" s="374" t="s">
        <v>32</v>
      </c>
      <c r="W135" s="375"/>
      <c r="Z135" s="499" t="s">
        <v>169</v>
      </c>
      <c r="AA135" s="375"/>
      <c r="AD135" s="499" t="s">
        <v>170</v>
      </c>
      <c r="AE135" s="375"/>
      <c r="AH135" s="374" t="s">
        <v>33</v>
      </c>
      <c r="AI135" s="375"/>
      <c r="AL135" s="499" t="s">
        <v>15</v>
      </c>
      <c r="AM135" s="375"/>
      <c r="AP135" s="499" t="s">
        <v>174</v>
      </c>
      <c r="AQ135" s="375"/>
      <c r="AT135" s="140"/>
      <c r="AV135" s="350"/>
      <c r="AW135" s="350"/>
      <c r="BB135" s="178"/>
      <c r="BC135" s="179"/>
      <c r="BD135" s="180"/>
    </row>
    <row r="136" spans="1:56" x14ac:dyDescent="0.35">
      <c r="A136" s="139"/>
      <c r="AT136" s="140"/>
      <c r="AV136" s="350"/>
      <c r="AW136" s="350"/>
    </row>
    <row r="137" spans="1:56" s="170" customFormat="1" ht="12.5" x14ac:dyDescent="0.25">
      <c r="A137" s="169"/>
      <c r="B137" s="170">
        <f>1+AP127</f>
        <v>127</v>
      </c>
      <c r="F137" s="170">
        <f>1+B137</f>
        <v>128</v>
      </c>
      <c r="J137" s="170">
        <f>1+F137</f>
        <v>129</v>
      </c>
      <c r="N137" s="170">
        <f>1+J137</f>
        <v>130</v>
      </c>
      <c r="R137" s="170">
        <f>1+N137</f>
        <v>131</v>
      </c>
      <c r="V137" s="170">
        <f>1+R137</f>
        <v>132</v>
      </c>
      <c r="Z137" s="170">
        <f>1+V137</f>
        <v>133</v>
      </c>
      <c r="AD137" s="170">
        <f>1+Z137</f>
        <v>134</v>
      </c>
      <c r="AH137" s="170">
        <f>1+AD137</f>
        <v>135</v>
      </c>
      <c r="AL137" s="170">
        <f>1+AH137</f>
        <v>136</v>
      </c>
      <c r="AP137" s="170">
        <f>1+AL137</f>
        <v>137</v>
      </c>
      <c r="AT137" s="171"/>
      <c r="AV137" s="376"/>
      <c r="AW137" s="376"/>
    </row>
    <row r="138" spans="1:56" x14ac:dyDescent="0.35">
      <c r="A138" s="139"/>
      <c r="B138" s="151" t="s">
        <v>575</v>
      </c>
      <c r="C138" s="151" t="s">
        <v>576</v>
      </c>
      <c r="D138" s="366">
        <v>391.19</v>
      </c>
      <c r="E138" s="383"/>
      <c r="F138" s="177" t="s">
        <v>575</v>
      </c>
      <c r="G138" s="177" t="s">
        <v>576</v>
      </c>
      <c r="H138" s="366">
        <v>412</v>
      </c>
      <c r="I138" s="383"/>
      <c r="J138" s="177" t="s">
        <v>575</v>
      </c>
      <c r="K138" s="177" t="s">
        <v>576</v>
      </c>
      <c r="L138" s="366">
        <v>384.05</v>
      </c>
      <c r="M138" s="383"/>
      <c r="N138" s="177" t="s">
        <v>575</v>
      </c>
      <c r="O138" s="177" t="s">
        <v>576</v>
      </c>
      <c r="P138" s="366">
        <v>404</v>
      </c>
      <c r="Q138" s="383"/>
      <c r="R138" s="177" t="s">
        <v>575</v>
      </c>
      <c r="S138" s="177" t="s">
        <v>576</v>
      </c>
      <c r="T138" s="366">
        <v>261.81</v>
      </c>
      <c r="U138" s="383"/>
      <c r="V138" s="177" t="s">
        <v>575</v>
      </c>
      <c r="W138" s="177" t="s">
        <v>576</v>
      </c>
      <c r="X138" s="366">
        <v>358</v>
      </c>
      <c r="Y138" s="383"/>
      <c r="Z138" s="177" t="s">
        <v>575</v>
      </c>
      <c r="AA138" s="177" t="s">
        <v>576</v>
      </c>
      <c r="AB138" s="366">
        <v>419</v>
      </c>
      <c r="AC138" s="383"/>
      <c r="AD138" s="177" t="s">
        <v>575</v>
      </c>
      <c r="AE138" s="177" t="s">
        <v>576</v>
      </c>
      <c r="AF138" s="366">
        <v>367.81</v>
      </c>
      <c r="AG138" s="383"/>
      <c r="AH138" s="177" t="s">
        <v>575</v>
      </c>
      <c r="AI138" s="177" t="s">
        <v>576</v>
      </c>
      <c r="AJ138" s="366">
        <v>409</v>
      </c>
      <c r="AK138" s="383"/>
      <c r="AL138" s="177" t="s">
        <v>575</v>
      </c>
      <c r="AM138" s="177" t="s">
        <v>576</v>
      </c>
      <c r="AN138" s="366">
        <v>343</v>
      </c>
      <c r="AO138" s="383"/>
      <c r="AP138" s="177" t="s">
        <v>575</v>
      </c>
      <c r="AQ138" s="177" t="s">
        <v>576</v>
      </c>
      <c r="AR138" s="366">
        <v>394</v>
      </c>
      <c r="AS138" s="383"/>
      <c r="AT138" s="140"/>
      <c r="AV138" s="350">
        <f>D138+H138+L138+P138+T138+X138+AB138+AF138+AJ138+AN138+AR138</f>
        <v>4143.8600000000006</v>
      </c>
      <c r="AW138" s="350"/>
      <c r="AY138">
        <v>11</v>
      </c>
      <c r="BB138" s="179"/>
      <c r="BC138" s="179"/>
      <c r="BD138" s="180"/>
    </row>
    <row r="139" spans="1:56" x14ac:dyDescent="0.35">
      <c r="A139" s="139"/>
      <c r="B139" s="151" t="s">
        <v>579</v>
      </c>
      <c r="C139" s="151" t="s">
        <v>580</v>
      </c>
      <c r="F139" s="151" t="s">
        <v>579</v>
      </c>
      <c r="G139" s="151" t="s">
        <v>580</v>
      </c>
      <c r="J139" s="151" t="s">
        <v>579</v>
      </c>
      <c r="K139" s="151" t="s">
        <v>580</v>
      </c>
      <c r="N139" s="151" t="s">
        <v>579</v>
      </c>
      <c r="O139" s="151" t="s">
        <v>580</v>
      </c>
      <c r="R139" s="151" t="s">
        <v>579</v>
      </c>
      <c r="S139" s="151" t="s">
        <v>580</v>
      </c>
      <c r="V139" s="151" t="s">
        <v>579</v>
      </c>
      <c r="W139" s="151" t="s">
        <v>580</v>
      </c>
      <c r="Z139" s="151" t="s">
        <v>579</v>
      </c>
      <c r="AA139" s="151" t="s">
        <v>580</v>
      </c>
      <c r="AD139" s="151" t="s">
        <v>579</v>
      </c>
      <c r="AE139" s="151" t="s">
        <v>580</v>
      </c>
      <c r="AH139" s="151" t="s">
        <v>579</v>
      </c>
      <c r="AI139" s="151" t="s">
        <v>580</v>
      </c>
      <c r="AL139" s="151" t="s">
        <v>579</v>
      </c>
      <c r="AM139" s="151" t="s">
        <v>580</v>
      </c>
      <c r="AP139" s="151" t="s">
        <v>579</v>
      </c>
      <c r="AQ139" s="151" t="s">
        <v>580</v>
      </c>
      <c r="AT139" s="140"/>
      <c r="AV139" s="350"/>
      <c r="AW139" s="350"/>
    </row>
    <row r="140" spans="1:56" x14ac:dyDescent="0.35">
      <c r="A140" s="139"/>
      <c r="B140" s="380" t="s">
        <v>593</v>
      </c>
      <c r="C140" s="381"/>
      <c r="F140" s="380" t="s">
        <v>593</v>
      </c>
      <c r="G140" s="381"/>
      <c r="J140" s="382" t="s">
        <v>441</v>
      </c>
      <c r="K140" s="382"/>
      <c r="N140" s="380" t="s">
        <v>593</v>
      </c>
      <c r="O140" s="381"/>
      <c r="R140" s="372"/>
      <c r="S140" s="372"/>
      <c r="V140" s="382" t="s">
        <v>441</v>
      </c>
      <c r="W140" s="382"/>
      <c r="Z140" s="382" t="s">
        <v>441</v>
      </c>
      <c r="AA140" s="382"/>
      <c r="AD140" s="382" t="s">
        <v>441</v>
      </c>
      <c r="AE140" s="382"/>
      <c r="AH140" s="382" t="s">
        <v>441</v>
      </c>
      <c r="AI140" s="382"/>
      <c r="AL140" s="382" t="s">
        <v>441</v>
      </c>
      <c r="AM140" s="382"/>
      <c r="AP140" s="382" t="s">
        <v>441</v>
      </c>
      <c r="AQ140" s="382"/>
      <c r="AT140" s="140"/>
      <c r="AV140" s="350"/>
      <c r="AW140" s="350"/>
    </row>
    <row r="141" spans="1:56" x14ac:dyDescent="0.35">
      <c r="A141" s="139"/>
      <c r="B141" s="175" t="str">
        <f>VLOOKUP(B137,'[80]Location Status'!$A$7:$D$178,3,0)</f>
        <v>DA+0</v>
      </c>
      <c r="C141" s="175"/>
      <c r="F141" s="175" t="s">
        <v>83</v>
      </c>
      <c r="G141" s="175"/>
      <c r="J141" s="175" t="s">
        <v>2</v>
      </c>
      <c r="K141" s="175"/>
      <c r="N141" s="175" t="s">
        <v>83</v>
      </c>
      <c r="O141" s="175"/>
      <c r="R141" s="175" t="s">
        <v>89</v>
      </c>
      <c r="S141" s="175"/>
      <c r="V141" s="175" t="s">
        <v>82</v>
      </c>
      <c r="W141" s="175"/>
      <c r="Z141" s="175" t="s">
        <v>3</v>
      </c>
      <c r="AA141" s="175"/>
      <c r="AD141" s="175" t="s">
        <v>3</v>
      </c>
      <c r="AE141" s="175"/>
      <c r="AH141" s="175" t="s">
        <v>71</v>
      </c>
      <c r="AI141" s="175"/>
      <c r="AL141" s="175" t="s">
        <v>17</v>
      </c>
      <c r="AM141" s="175"/>
      <c r="AP141" s="175" t="s">
        <v>2</v>
      </c>
      <c r="AQ141" s="175"/>
      <c r="AT141" s="140"/>
      <c r="AV141" s="350"/>
      <c r="AW141" s="350"/>
      <c r="BB141" s="179"/>
      <c r="BC141" s="179"/>
      <c r="BD141" s="180"/>
    </row>
    <row r="142" spans="1:56" x14ac:dyDescent="0.35">
      <c r="A142" s="139"/>
      <c r="AT142" s="140"/>
      <c r="AV142" s="350"/>
      <c r="AW142" s="350"/>
    </row>
    <row r="143" spans="1:56" x14ac:dyDescent="0.35">
      <c r="A143" s="174"/>
      <c r="B143" s="174"/>
      <c r="C143" s="174"/>
      <c r="E143" s="174"/>
      <c r="F143" s="174"/>
      <c r="G143" s="174"/>
      <c r="M143" s="174"/>
      <c r="N143" s="174"/>
      <c r="O143" s="174"/>
      <c r="P143" s="174"/>
      <c r="R143" s="174"/>
      <c r="S143" s="174"/>
      <c r="V143" s="190" t="s">
        <v>597</v>
      </c>
      <c r="W143" s="191"/>
      <c r="X143" s="192"/>
      <c r="Z143" s="505" t="s">
        <v>719</v>
      </c>
      <c r="AA143" s="505"/>
      <c r="AD143" s="186" t="s">
        <v>405</v>
      </c>
      <c r="AT143" s="140"/>
      <c r="AV143" s="350"/>
      <c r="AW143" s="350"/>
    </row>
    <row r="144" spans="1:56" x14ac:dyDescent="0.35">
      <c r="A144" s="139"/>
      <c r="B144" s="499" t="s">
        <v>175</v>
      </c>
      <c r="C144" s="375"/>
      <c r="F144" s="499" t="s">
        <v>176</v>
      </c>
      <c r="G144" s="375"/>
      <c r="J144" s="499" t="s">
        <v>177</v>
      </c>
      <c r="K144" s="375"/>
      <c r="N144" s="374" t="s">
        <v>9</v>
      </c>
      <c r="O144" s="375"/>
      <c r="R144" s="499" t="s">
        <v>49</v>
      </c>
      <c r="S144" s="375"/>
      <c r="V144" s="499" t="s">
        <v>61</v>
      </c>
      <c r="W144" s="375"/>
      <c r="Z144" s="374" t="s">
        <v>10</v>
      </c>
      <c r="AA144" s="375"/>
      <c r="AD144" s="499" t="s">
        <v>34</v>
      </c>
      <c r="AE144" s="375"/>
      <c r="AH144" s="374" t="s">
        <v>63</v>
      </c>
      <c r="AI144" s="375"/>
      <c r="AL144" s="374" t="s">
        <v>35</v>
      </c>
      <c r="AM144" s="375"/>
      <c r="AP144" s="167"/>
      <c r="AQ144" s="166"/>
      <c r="AT144" s="140"/>
      <c r="AV144" s="350"/>
      <c r="AW144" s="350"/>
      <c r="BB144" s="178"/>
      <c r="BC144" s="179"/>
      <c r="BD144" s="180"/>
    </row>
    <row r="145" spans="1:56" x14ac:dyDescent="0.35">
      <c r="A145" s="139"/>
      <c r="AP145" s="167"/>
      <c r="AQ145" s="166"/>
      <c r="AT145" s="140"/>
      <c r="AV145" s="350"/>
      <c r="AW145" s="350"/>
    </row>
    <row r="146" spans="1:56" s="170" customFormat="1" x14ac:dyDescent="0.25">
      <c r="A146" s="169"/>
      <c r="B146" s="170">
        <f>1+AP137</f>
        <v>138</v>
      </c>
      <c r="F146" s="170">
        <f>1+B146</f>
        <v>139</v>
      </c>
      <c r="J146" s="170">
        <f>1+F146</f>
        <v>140</v>
      </c>
      <c r="N146" s="170">
        <f>1+J146</f>
        <v>141</v>
      </c>
      <c r="R146" s="170">
        <f>1+N146</f>
        <v>142</v>
      </c>
      <c r="V146" s="170">
        <f>1+R146</f>
        <v>143</v>
      </c>
      <c r="Z146" s="170">
        <f>1+V146</f>
        <v>144</v>
      </c>
      <c r="AD146" s="170">
        <f>1+Z146</f>
        <v>145</v>
      </c>
      <c r="AH146" s="170">
        <f>1+AD146</f>
        <v>146</v>
      </c>
      <c r="AL146" s="170">
        <f>1+AH146</f>
        <v>147</v>
      </c>
      <c r="AP146" s="167"/>
      <c r="AQ146" s="166"/>
      <c r="AT146" s="171"/>
      <c r="AV146" s="376"/>
      <c r="AW146" s="376"/>
    </row>
    <row r="147" spans="1:56" x14ac:dyDescent="0.35">
      <c r="A147" s="139"/>
      <c r="B147" s="151" t="s">
        <v>575</v>
      </c>
      <c r="C147" s="151" t="s">
        <v>576</v>
      </c>
      <c r="D147" s="374">
        <v>403</v>
      </c>
      <c r="E147" s="375"/>
      <c r="F147" s="151" t="s">
        <v>575</v>
      </c>
      <c r="G147" s="151" t="s">
        <v>576</v>
      </c>
      <c r="H147" s="366">
        <v>350</v>
      </c>
      <c r="I147" s="383"/>
      <c r="J147" s="177" t="s">
        <v>575</v>
      </c>
      <c r="K147" s="177" t="s">
        <v>576</v>
      </c>
      <c r="L147" s="366">
        <v>354.82</v>
      </c>
      <c r="M147" s="383"/>
      <c r="N147" s="177" t="s">
        <v>575</v>
      </c>
      <c r="O147" s="177" t="s">
        <v>576</v>
      </c>
      <c r="P147" s="366">
        <v>363</v>
      </c>
      <c r="Q147" s="383"/>
      <c r="R147" s="177" t="s">
        <v>575</v>
      </c>
      <c r="S147" s="177" t="s">
        <v>576</v>
      </c>
      <c r="T147" s="366">
        <v>437</v>
      </c>
      <c r="U147" s="383"/>
      <c r="V147" s="177" t="s">
        <v>575</v>
      </c>
      <c r="W147" s="177" t="s">
        <v>576</v>
      </c>
      <c r="X147" s="366">
        <v>347.62</v>
      </c>
      <c r="Y147" s="383"/>
      <c r="Z147" s="177" t="s">
        <v>575</v>
      </c>
      <c r="AA147" s="177" t="s">
        <v>576</v>
      </c>
      <c r="AB147" s="366">
        <v>400</v>
      </c>
      <c r="AC147" s="383"/>
      <c r="AD147" s="177" t="s">
        <v>575</v>
      </c>
      <c r="AE147" s="177" t="s">
        <v>576</v>
      </c>
      <c r="AF147" s="366">
        <v>439</v>
      </c>
      <c r="AG147" s="383"/>
      <c r="AH147" s="177" t="s">
        <v>575</v>
      </c>
      <c r="AI147" s="177" t="s">
        <v>576</v>
      </c>
      <c r="AJ147" s="366">
        <v>343.61</v>
      </c>
      <c r="AK147" s="383"/>
      <c r="AL147" s="177" t="s">
        <v>575</v>
      </c>
      <c r="AM147" s="177" t="s">
        <v>576</v>
      </c>
      <c r="AN147" s="172"/>
      <c r="AO147" s="193"/>
      <c r="AP147" s="167"/>
      <c r="AQ147" s="166"/>
      <c r="AR147" s="167"/>
      <c r="AS147" s="166"/>
      <c r="AT147" s="140"/>
      <c r="AV147" s="386">
        <f>D147+H147+L147+P147+T147+X147+AB147+AF147+AJ147+AN147+AR147</f>
        <v>3438.05</v>
      </c>
      <c r="AW147" s="386"/>
      <c r="AY147">
        <v>10</v>
      </c>
      <c r="BB147" s="179"/>
      <c r="BC147" s="179"/>
      <c r="BD147" s="180"/>
    </row>
    <row r="148" spans="1:56" x14ac:dyDescent="0.35">
      <c r="A148" s="139"/>
      <c r="B148" s="151" t="s">
        <v>579</v>
      </c>
      <c r="C148" s="151" t="s">
        <v>580</v>
      </c>
      <c r="F148" s="151" t="s">
        <v>579</v>
      </c>
      <c r="G148" s="151" t="s">
        <v>580</v>
      </c>
      <c r="J148" s="151" t="s">
        <v>579</v>
      </c>
      <c r="K148" s="151" t="s">
        <v>580</v>
      </c>
      <c r="N148" s="151" t="s">
        <v>579</v>
      </c>
      <c r="O148" s="151" t="s">
        <v>580</v>
      </c>
      <c r="R148" s="151" t="s">
        <v>579</v>
      </c>
      <c r="S148" s="151" t="s">
        <v>580</v>
      </c>
      <c r="V148" s="151" t="s">
        <v>579</v>
      </c>
      <c r="W148" s="151" t="s">
        <v>580</v>
      </c>
      <c r="Z148" s="151" t="s">
        <v>579</v>
      </c>
      <c r="AA148" s="151" t="s">
        <v>580</v>
      </c>
      <c r="AD148" s="151" t="s">
        <v>579</v>
      </c>
      <c r="AE148" s="151" t="s">
        <v>580</v>
      </c>
      <c r="AH148" s="151" t="s">
        <v>579</v>
      </c>
      <c r="AI148" s="151" t="s">
        <v>580</v>
      </c>
      <c r="AL148" s="151" t="s">
        <v>579</v>
      </c>
      <c r="AM148" s="151" t="s">
        <v>580</v>
      </c>
      <c r="AP148" s="167"/>
      <c r="AQ148" s="166"/>
      <c r="AT148" s="140"/>
      <c r="AV148" s="350"/>
      <c r="AW148" s="350"/>
    </row>
    <row r="149" spans="1:56" x14ac:dyDescent="0.35">
      <c r="A149" s="139"/>
      <c r="B149" s="380" t="s">
        <v>593</v>
      </c>
      <c r="C149" s="381"/>
      <c r="F149" s="382" t="s">
        <v>441</v>
      </c>
      <c r="G149" s="382"/>
      <c r="J149" s="382" t="s">
        <v>441</v>
      </c>
      <c r="K149" s="382"/>
      <c r="N149" s="382" t="s">
        <v>441</v>
      </c>
      <c r="O149" s="382"/>
      <c r="R149" s="372"/>
      <c r="S149" s="372"/>
      <c r="V149" s="372"/>
      <c r="W149" s="372"/>
      <c r="Z149" s="382" t="s">
        <v>441</v>
      </c>
      <c r="AA149" s="382"/>
      <c r="AD149" s="372"/>
      <c r="AE149" s="372"/>
      <c r="AH149" s="380" t="s">
        <v>593</v>
      </c>
      <c r="AI149" s="381"/>
      <c r="AL149" s="380" t="s">
        <v>593</v>
      </c>
      <c r="AM149" s="381"/>
      <c r="AP149" s="167"/>
      <c r="AQ149" s="166"/>
      <c r="AT149" s="140"/>
      <c r="AV149" s="350"/>
      <c r="AW149" s="350"/>
    </row>
    <row r="150" spans="1:56" x14ac:dyDescent="0.35">
      <c r="A150" s="139"/>
      <c r="B150" s="175" t="s">
        <v>17</v>
      </c>
      <c r="C150" s="175"/>
      <c r="F150" s="175" t="s">
        <v>2</v>
      </c>
      <c r="G150" s="175"/>
      <c r="J150" s="175" t="s">
        <v>3</v>
      </c>
      <c r="K150" s="175"/>
      <c r="N150" s="175" t="s">
        <v>76</v>
      </c>
      <c r="O150" s="175"/>
      <c r="R150" s="175" t="s">
        <v>47</v>
      </c>
      <c r="S150" s="175"/>
      <c r="V150" s="175" t="s">
        <v>99</v>
      </c>
      <c r="W150" s="175"/>
      <c r="Z150" s="175" t="s">
        <v>89</v>
      </c>
      <c r="AA150" s="175"/>
      <c r="AD150" s="175" t="s">
        <v>47</v>
      </c>
      <c r="AE150" s="175"/>
      <c r="AH150" s="175" t="s">
        <v>93</v>
      </c>
      <c r="AI150" s="175"/>
      <c r="AL150" s="175" t="s">
        <v>71</v>
      </c>
      <c r="AM150" s="175"/>
      <c r="AP150" s="175"/>
      <c r="AQ150" s="175"/>
      <c r="AT150" s="140"/>
      <c r="AV150" s="350"/>
      <c r="AW150" s="350"/>
      <c r="BB150" s="179"/>
      <c r="BC150" s="179"/>
      <c r="BD150" s="180"/>
    </row>
    <row r="151" spans="1:56" ht="15" thickBot="1" x14ac:dyDescent="0.4">
      <c r="A151" s="194"/>
      <c r="B151" s="195"/>
      <c r="C151" s="195"/>
      <c r="D151" s="196"/>
      <c r="E151" s="196"/>
      <c r="F151" s="195"/>
      <c r="G151" s="195"/>
      <c r="H151" s="196"/>
      <c r="I151" s="196"/>
      <c r="J151" s="195"/>
      <c r="K151" s="195"/>
      <c r="L151" s="196"/>
      <c r="M151" s="196"/>
      <c r="N151" s="195"/>
      <c r="O151" s="195"/>
      <c r="P151" s="196"/>
      <c r="Q151" s="196"/>
      <c r="R151" s="195"/>
      <c r="S151" s="195"/>
      <c r="T151" s="196"/>
      <c r="U151" s="196"/>
      <c r="V151" s="195"/>
      <c r="W151" s="195"/>
      <c r="X151" s="196"/>
      <c r="Y151" s="196"/>
      <c r="Z151" s="195"/>
      <c r="AA151" s="195"/>
      <c r="AB151" s="196"/>
      <c r="AC151" s="196"/>
      <c r="AD151" s="195"/>
      <c r="AE151" s="195"/>
      <c r="AF151" s="196"/>
      <c r="AG151" s="196"/>
      <c r="AH151" s="195"/>
      <c r="AI151" s="195"/>
      <c r="AJ151" s="196"/>
      <c r="AK151" s="196"/>
      <c r="AL151" s="195"/>
      <c r="AM151" s="195"/>
      <c r="AN151" s="196"/>
      <c r="AO151" s="196"/>
      <c r="AP151" s="195"/>
      <c r="AQ151" s="195"/>
      <c r="AR151" s="196"/>
      <c r="AS151" s="196"/>
      <c r="AT151" s="197"/>
      <c r="AV151" s="350"/>
      <c r="AW151" s="350"/>
    </row>
  </sheetData>
  <mergeCells count="735">
    <mergeCell ref="AD149:AE149"/>
    <mergeCell ref="AH149:AI149"/>
    <mergeCell ref="AL149:AM149"/>
    <mergeCell ref="AV149:AW149"/>
    <mergeCell ref="AV150:AW150"/>
    <mergeCell ref="AV151:AW151"/>
    <mergeCell ref="AJ147:AK147"/>
    <mergeCell ref="AV147:AW147"/>
    <mergeCell ref="AV148:AW148"/>
    <mergeCell ref="B149:C149"/>
    <mergeCell ref="F149:G149"/>
    <mergeCell ref="J149:K149"/>
    <mergeCell ref="N149:O149"/>
    <mergeCell ref="R149:S149"/>
    <mergeCell ref="V149:W149"/>
    <mergeCell ref="Z149:AA149"/>
    <mergeCell ref="AV145:AW145"/>
    <mergeCell ref="AV146:AW146"/>
    <mergeCell ref="D147:E147"/>
    <mergeCell ref="H147:I147"/>
    <mergeCell ref="L147:M147"/>
    <mergeCell ref="P147:Q147"/>
    <mergeCell ref="T147:U147"/>
    <mergeCell ref="X147:Y147"/>
    <mergeCell ref="AB147:AC147"/>
    <mergeCell ref="AF147:AG147"/>
    <mergeCell ref="V144:W144"/>
    <mergeCell ref="Z144:AA144"/>
    <mergeCell ref="AD144:AE144"/>
    <mergeCell ref="AH144:AI144"/>
    <mergeCell ref="AL144:AM144"/>
    <mergeCell ref="AV144:AW144"/>
    <mergeCell ref="AV140:AW140"/>
    <mergeCell ref="AV141:AW141"/>
    <mergeCell ref="AV142:AW142"/>
    <mergeCell ref="Z143:AA143"/>
    <mergeCell ref="AV143:AW143"/>
    <mergeCell ref="B144:C144"/>
    <mergeCell ref="F144:G144"/>
    <mergeCell ref="J144:K144"/>
    <mergeCell ref="N144:O144"/>
    <mergeCell ref="R144:S144"/>
    <mergeCell ref="V140:W140"/>
    <mergeCell ref="Z140:AA140"/>
    <mergeCell ref="AD140:AE140"/>
    <mergeCell ref="AH140:AI140"/>
    <mergeCell ref="AL140:AM140"/>
    <mergeCell ref="AP140:AQ140"/>
    <mergeCell ref="AJ138:AK138"/>
    <mergeCell ref="AN138:AO138"/>
    <mergeCell ref="AR138:AS138"/>
    <mergeCell ref="AV138:AW138"/>
    <mergeCell ref="AV139:AW139"/>
    <mergeCell ref="B140:C140"/>
    <mergeCell ref="F140:G140"/>
    <mergeCell ref="J140:K140"/>
    <mergeCell ref="N140:O140"/>
    <mergeCell ref="R140:S140"/>
    <mergeCell ref="AV136:AW136"/>
    <mergeCell ref="AV137:AW137"/>
    <mergeCell ref="D138:E138"/>
    <mergeCell ref="H138:I138"/>
    <mergeCell ref="L138:M138"/>
    <mergeCell ref="P138:Q138"/>
    <mergeCell ref="T138:U138"/>
    <mergeCell ref="X138:Y138"/>
    <mergeCell ref="AB138:AC138"/>
    <mergeCell ref="AF138:AG138"/>
    <mergeCell ref="Z135:AA135"/>
    <mergeCell ref="AD135:AE135"/>
    <mergeCell ref="AH135:AI135"/>
    <mergeCell ref="AL135:AM135"/>
    <mergeCell ref="AP135:AQ135"/>
    <mergeCell ref="AV135:AW135"/>
    <mergeCell ref="AV131:AW131"/>
    <mergeCell ref="AV132:AW132"/>
    <mergeCell ref="AV133:AW133"/>
    <mergeCell ref="AV134:AW134"/>
    <mergeCell ref="B135:C135"/>
    <mergeCell ref="F135:G135"/>
    <mergeCell ref="J135:K135"/>
    <mergeCell ref="N135:O135"/>
    <mergeCell ref="R135:S135"/>
    <mergeCell ref="V135:W135"/>
    <mergeCell ref="Z130:AA130"/>
    <mergeCell ref="AD130:AE130"/>
    <mergeCell ref="AH130:AI130"/>
    <mergeCell ref="AL130:AM130"/>
    <mergeCell ref="AP130:AQ130"/>
    <mergeCell ref="AV130:AW130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V130:W130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AJ128:AK128"/>
    <mergeCell ref="AD125:AE125"/>
    <mergeCell ref="AH125:AI125"/>
    <mergeCell ref="AL125:AM125"/>
    <mergeCell ref="AP125:AQ125"/>
    <mergeCell ref="AV125:AW125"/>
    <mergeCell ref="AV126:AW126"/>
    <mergeCell ref="AV122:AW122"/>
    <mergeCell ref="AV123:AW123"/>
    <mergeCell ref="AV124:AW124"/>
    <mergeCell ref="B125:C125"/>
    <mergeCell ref="F125:G125"/>
    <mergeCell ref="J125:K125"/>
    <mergeCell ref="N125:O125"/>
    <mergeCell ref="R125:S125"/>
    <mergeCell ref="V125:W125"/>
    <mergeCell ref="Z125:AA125"/>
    <mergeCell ref="Z121:AA121"/>
    <mergeCell ref="AD121:AE121"/>
    <mergeCell ref="AH121:AI121"/>
    <mergeCell ref="AL121:AM121"/>
    <mergeCell ref="AP121:AQ121"/>
    <mergeCell ref="AV121:AW121"/>
    <mergeCell ref="B121:C121"/>
    <mergeCell ref="F121:G121"/>
    <mergeCell ref="J121:K121"/>
    <mergeCell ref="N121:O121"/>
    <mergeCell ref="R121:S121"/>
    <mergeCell ref="V121:W121"/>
    <mergeCell ref="AF119:AG119"/>
    <mergeCell ref="AJ119:AK119"/>
    <mergeCell ref="AN119:AO119"/>
    <mergeCell ref="AR119:AS119"/>
    <mergeCell ref="AV119:AW119"/>
    <mergeCell ref="AV120:AW120"/>
    <mergeCell ref="AV116:AW116"/>
    <mergeCell ref="AV117:AW117"/>
    <mergeCell ref="AV118:AW118"/>
    <mergeCell ref="D119:E119"/>
    <mergeCell ref="H119:I119"/>
    <mergeCell ref="L119:M119"/>
    <mergeCell ref="P119:Q119"/>
    <mergeCell ref="T119:U119"/>
    <mergeCell ref="X119:Y119"/>
    <mergeCell ref="AB119:AC119"/>
    <mergeCell ref="V116:W116"/>
    <mergeCell ref="Z116:AA116"/>
    <mergeCell ref="AD116:AE116"/>
    <mergeCell ref="AH116:AI116"/>
    <mergeCell ref="AL116:AM116"/>
    <mergeCell ref="AP116:AQ116"/>
    <mergeCell ref="AV112:AW112"/>
    <mergeCell ref="AV113:AW113"/>
    <mergeCell ref="AV114:AW114"/>
    <mergeCell ref="Z115:AA115"/>
    <mergeCell ref="AV115:AW115"/>
    <mergeCell ref="B116:C116"/>
    <mergeCell ref="F116:G116"/>
    <mergeCell ref="J116:K116"/>
    <mergeCell ref="N116:O116"/>
    <mergeCell ref="R116:S116"/>
    <mergeCell ref="V112:W112"/>
    <mergeCell ref="Z112:AA112"/>
    <mergeCell ref="AD112:AE112"/>
    <mergeCell ref="AH112:AI112"/>
    <mergeCell ref="AL112:AM112"/>
    <mergeCell ref="AP112:AQ112"/>
    <mergeCell ref="AJ110:AK110"/>
    <mergeCell ref="AN110:AO110"/>
    <mergeCell ref="AR110:AS110"/>
    <mergeCell ref="AV110:AW110"/>
    <mergeCell ref="AV111:AW111"/>
    <mergeCell ref="B112:C112"/>
    <mergeCell ref="F112:G112"/>
    <mergeCell ref="J112:K112"/>
    <mergeCell ref="N112:O112"/>
    <mergeCell ref="R112:S112"/>
    <mergeCell ref="AV108:AW108"/>
    <mergeCell ref="AV109:AW109"/>
    <mergeCell ref="D110:E110"/>
    <mergeCell ref="H110:I110"/>
    <mergeCell ref="L110:M110"/>
    <mergeCell ref="P110:Q110"/>
    <mergeCell ref="T110:U110"/>
    <mergeCell ref="X110:Y110"/>
    <mergeCell ref="AB110:AC110"/>
    <mergeCell ref="AF110:AG110"/>
    <mergeCell ref="Z107:AA107"/>
    <mergeCell ref="AD107:AE107"/>
    <mergeCell ref="AH107:AI107"/>
    <mergeCell ref="AL107:AM107"/>
    <mergeCell ref="AP107:AQ107"/>
    <mergeCell ref="AV107:AW107"/>
    <mergeCell ref="B107:C107"/>
    <mergeCell ref="F107:G107"/>
    <mergeCell ref="J107:K107"/>
    <mergeCell ref="N107:O107"/>
    <mergeCell ref="R107:S107"/>
    <mergeCell ref="V107:W107"/>
    <mergeCell ref="AH104:AI104"/>
    <mergeCell ref="AL104:AM104"/>
    <mergeCell ref="AP104:AQ104"/>
    <mergeCell ref="AV104:AW104"/>
    <mergeCell ref="AV105:AW105"/>
    <mergeCell ref="AV106:AW106"/>
    <mergeCell ref="AV102:AW102"/>
    <mergeCell ref="AV103:AW103"/>
    <mergeCell ref="B104:C104"/>
    <mergeCell ref="F104:G104"/>
    <mergeCell ref="J104:K104"/>
    <mergeCell ref="N104:O104"/>
    <mergeCell ref="R104:S104"/>
    <mergeCell ref="V104:W104"/>
    <mergeCell ref="Z104:AA104"/>
    <mergeCell ref="AD104:AE104"/>
    <mergeCell ref="X102:Y102"/>
    <mergeCell ref="AB102:AC102"/>
    <mergeCell ref="AF102:AG102"/>
    <mergeCell ref="AJ102:AK102"/>
    <mergeCell ref="AN102:AO102"/>
    <mergeCell ref="AR102:AS102"/>
    <mergeCell ref="AL99:AM99"/>
    <mergeCell ref="AP99:AQ99"/>
    <mergeCell ref="AV99:AW99"/>
    <mergeCell ref="AV100:AW100"/>
    <mergeCell ref="AV101:AW101"/>
    <mergeCell ref="D102:E102"/>
    <mergeCell ref="H102:I102"/>
    <mergeCell ref="L102:M102"/>
    <mergeCell ref="P102:Q102"/>
    <mergeCell ref="T102:U102"/>
    <mergeCell ref="AV97:AW97"/>
    <mergeCell ref="AV98:AW98"/>
    <mergeCell ref="B99:C99"/>
    <mergeCell ref="F99:G99"/>
    <mergeCell ref="J99:K99"/>
    <mergeCell ref="N99:O99"/>
    <mergeCell ref="R99:S99"/>
    <mergeCell ref="V99:W99"/>
    <mergeCell ref="AD99:AE99"/>
    <mergeCell ref="AH99:AI99"/>
    <mergeCell ref="Z96:AA96"/>
    <mergeCell ref="AD96:AE96"/>
    <mergeCell ref="AH96:AI96"/>
    <mergeCell ref="AL96:AM96"/>
    <mergeCell ref="AP96:AQ96"/>
    <mergeCell ref="AV96:AW96"/>
    <mergeCell ref="B96:C96"/>
    <mergeCell ref="F96:G96"/>
    <mergeCell ref="J96:K96"/>
    <mergeCell ref="N96:O96"/>
    <mergeCell ref="R96:S96"/>
    <mergeCell ref="V96:W96"/>
    <mergeCell ref="AF94:AG94"/>
    <mergeCell ref="AJ94:AK94"/>
    <mergeCell ref="AN94:AO94"/>
    <mergeCell ref="AR94:AS94"/>
    <mergeCell ref="AV94:AW94"/>
    <mergeCell ref="AV95:AW95"/>
    <mergeCell ref="AV91:AW91"/>
    <mergeCell ref="AV92:AW92"/>
    <mergeCell ref="AV93:AW93"/>
    <mergeCell ref="D94:E94"/>
    <mergeCell ref="H94:I94"/>
    <mergeCell ref="L94:M94"/>
    <mergeCell ref="P94:Q94"/>
    <mergeCell ref="T94:U94"/>
    <mergeCell ref="X94:Y94"/>
    <mergeCell ref="AB94:AC94"/>
    <mergeCell ref="V91:W91"/>
    <mergeCell ref="Z91:AA91"/>
    <mergeCell ref="AD91:AE91"/>
    <mergeCell ref="AH91:AI91"/>
    <mergeCell ref="AL91:AM91"/>
    <mergeCell ref="AP91:AQ91"/>
    <mergeCell ref="AL88:AM88"/>
    <mergeCell ref="AP88:AQ88"/>
    <mergeCell ref="AV88:AW88"/>
    <mergeCell ref="AV89:AW89"/>
    <mergeCell ref="AV90:AW90"/>
    <mergeCell ref="B91:C91"/>
    <mergeCell ref="F91:G91"/>
    <mergeCell ref="J91:K91"/>
    <mergeCell ref="N91:O91"/>
    <mergeCell ref="R91:S91"/>
    <mergeCell ref="AV87:AW87"/>
    <mergeCell ref="B88:C88"/>
    <mergeCell ref="F88:G88"/>
    <mergeCell ref="J88:K88"/>
    <mergeCell ref="N88:O88"/>
    <mergeCell ref="R88:S88"/>
    <mergeCell ref="V88:W88"/>
    <mergeCell ref="Z88:AA88"/>
    <mergeCell ref="AD88:AE88"/>
    <mergeCell ref="AH88:AI88"/>
    <mergeCell ref="AB86:AC86"/>
    <mergeCell ref="AF86:AG86"/>
    <mergeCell ref="AJ86:AK86"/>
    <mergeCell ref="AN86:AO86"/>
    <mergeCell ref="AR86:AS86"/>
    <mergeCell ref="AV86:AW86"/>
    <mergeCell ref="D86:E86"/>
    <mergeCell ref="H86:I86"/>
    <mergeCell ref="L86:M86"/>
    <mergeCell ref="P86:Q86"/>
    <mergeCell ref="T86:U86"/>
    <mergeCell ref="X86:Y86"/>
    <mergeCell ref="AH83:AI83"/>
    <mergeCell ref="AL83:AM83"/>
    <mergeCell ref="AP83:AQ83"/>
    <mergeCell ref="AV83:AW83"/>
    <mergeCell ref="AV84:AW84"/>
    <mergeCell ref="AV85:AW85"/>
    <mergeCell ref="AV81:AW81"/>
    <mergeCell ref="AV82:AW82"/>
    <mergeCell ref="B83:C83"/>
    <mergeCell ref="F83:G83"/>
    <mergeCell ref="J83:K83"/>
    <mergeCell ref="N83:O83"/>
    <mergeCell ref="R83:S83"/>
    <mergeCell ref="V83:W83"/>
    <mergeCell ref="Z83:AA83"/>
    <mergeCell ref="AD83:AE83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AD75:AE75"/>
    <mergeCell ref="AH75:AI75"/>
    <mergeCell ref="AL75:AM75"/>
    <mergeCell ref="AP75:AQ75"/>
    <mergeCell ref="AL72:AM72"/>
    <mergeCell ref="AP72:AQ72"/>
    <mergeCell ref="AV72:AW72"/>
    <mergeCell ref="AV73:AW73"/>
    <mergeCell ref="AV74:AW74"/>
    <mergeCell ref="B75:C75"/>
    <mergeCell ref="F75:G75"/>
    <mergeCell ref="J75:K75"/>
    <mergeCell ref="N75:O75"/>
    <mergeCell ref="R75:S75"/>
    <mergeCell ref="AV71:AW71"/>
    <mergeCell ref="B72:C72"/>
    <mergeCell ref="F72:G72"/>
    <mergeCell ref="J72:K72"/>
    <mergeCell ref="N72:O72"/>
    <mergeCell ref="R72:S72"/>
    <mergeCell ref="V72:W72"/>
    <mergeCell ref="Z72:AA72"/>
    <mergeCell ref="AD72:AE72"/>
    <mergeCell ref="AH72:AI72"/>
    <mergeCell ref="AB70:AC70"/>
    <mergeCell ref="AF70:AG70"/>
    <mergeCell ref="AJ70:AK70"/>
    <mergeCell ref="AN70:AO70"/>
    <mergeCell ref="AR70:AS70"/>
    <mergeCell ref="AV70:AW70"/>
    <mergeCell ref="D70:E70"/>
    <mergeCell ref="H70:I70"/>
    <mergeCell ref="L70:M70"/>
    <mergeCell ref="P70:Q70"/>
    <mergeCell ref="T70:U70"/>
    <mergeCell ref="X70:Y70"/>
    <mergeCell ref="AH67:AI67"/>
    <mergeCell ref="AL67:AM67"/>
    <mergeCell ref="AP67:AQ67"/>
    <mergeCell ref="AV67:AW67"/>
    <mergeCell ref="AV68:AW68"/>
    <mergeCell ref="AV69:AW69"/>
    <mergeCell ref="AV65:AW65"/>
    <mergeCell ref="AV66:AW66"/>
    <mergeCell ref="B67:C67"/>
    <mergeCell ref="F67:G67"/>
    <mergeCell ref="J67:K67"/>
    <mergeCell ref="N67:O67"/>
    <mergeCell ref="R67:S67"/>
    <mergeCell ref="V67:W67"/>
    <mergeCell ref="Z67:AA67"/>
    <mergeCell ref="AD67:AE67"/>
    <mergeCell ref="Z64:AA64"/>
    <mergeCell ref="AD64:AE64"/>
    <mergeCell ref="AH64:AI64"/>
    <mergeCell ref="AL64:AM64"/>
    <mergeCell ref="AP64:AQ64"/>
    <mergeCell ref="AV64:AW64"/>
    <mergeCell ref="AN62:AO62"/>
    <mergeCell ref="AR62:AS62"/>
    <mergeCell ref="AV62:AW62"/>
    <mergeCell ref="AV63:AW63"/>
    <mergeCell ref="B64:C64"/>
    <mergeCell ref="F64:G64"/>
    <mergeCell ref="J64:K64"/>
    <mergeCell ref="N64:O64"/>
    <mergeCell ref="R64:S64"/>
    <mergeCell ref="V64:W64"/>
    <mergeCell ref="AV61:AW61"/>
    <mergeCell ref="D62:E62"/>
    <mergeCell ref="H62:I62"/>
    <mergeCell ref="L62:M62"/>
    <mergeCell ref="P62:Q62"/>
    <mergeCell ref="T62:U62"/>
    <mergeCell ref="X62:Y62"/>
    <mergeCell ref="AB62:AC62"/>
    <mergeCell ref="AF62:AG62"/>
    <mergeCell ref="AJ62:AK62"/>
    <mergeCell ref="AD59:AE59"/>
    <mergeCell ref="AH59:AI59"/>
    <mergeCell ref="AL59:AM59"/>
    <mergeCell ref="AP59:AQ59"/>
    <mergeCell ref="AV59:AW59"/>
    <mergeCell ref="AV60:AW60"/>
    <mergeCell ref="AV55:AW55"/>
    <mergeCell ref="AV56:AW56"/>
    <mergeCell ref="AV58:AW58"/>
    <mergeCell ref="B59:C59"/>
    <mergeCell ref="F59:G59"/>
    <mergeCell ref="J59:K59"/>
    <mergeCell ref="N59:O59"/>
    <mergeCell ref="R59:S59"/>
    <mergeCell ref="V59:W59"/>
    <mergeCell ref="Z59:AA59"/>
    <mergeCell ref="V55:W55"/>
    <mergeCell ref="Z55:AA55"/>
    <mergeCell ref="AD55:AE55"/>
    <mergeCell ref="AH55:AI55"/>
    <mergeCell ref="AL55:AM55"/>
    <mergeCell ref="AP55:AQ55"/>
    <mergeCell ref="AJ53:AK53"/>
    <mergeCell ref="AN53:AO53"/>
    <mergeCell ref="AR53:AS53"/>
    <mergeCell ref="AV53:AW53"/>
    <mergeCell ref="AV54:AW54"/>
    <mergeCell ref="B55:C55"/>
    <mergeCell ref="F55:G55"/>
    <mergeCell ref="J55:K55"/>
    <mergeCell ref="N55:O55"/>
    <mergeCell ref="R55:S55"/>
    <mergeCell ref="AV51:AW51"/>
    <mergeCell ref="AV52:AW52"/>
    <mergeCell ref="D53:E53"/>
    <mergeCell ref="H53:I53"/>
    <mergeCell ref="L53:M53"/>
    <mergeCell ref="P53:Q53"/>
    <mergeCell ref="T53:U53"/>
    <mergeCell ref="X53:Y53"/>
    <mergeCell ref="AB53:AC53"/>
    <mergeCell ref="AF53:AG53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L46:AM46"/>
    <mergeCell ref="AP46:AQ46"/>
    <mergeCell ref="AV46:AW46"/>
    <mergeCell ref="AV47:AW47"/>
    <mergeCell ref="AV48:AW48"/>
    <mergeCell ref="AV49:AW49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H46:AI46"/>
    <mergeCell ref="AB44:AC44"/>
    <mergeCell ref="AF44:AG44"/>
    <mergeCell ref="AJ44:AK44"/>
    <mergeCell ref="AN44:AO44"/>
    <mergeCell ref="AR44:AS44"/>
    <mergeCell ref="AV44:AW44"/>
    <mergeCell ref="D44:E44"/>
    <mergeCell ref="H44:I44"/>
    <mergeCell ref="L44:M44"/>
    <mergeCell ref="P44:Q44"/>
    <mergeCell ref="T44:U44"/>
    <mergeCell ref="X44:Y44"/>
    <mergeCell ref="AH41:AI41"/>
    <mergeCell ref="AL41:AM41"/>
    <mergeCell ref="AP41:AQ41"/>
    <mergeCell ref="AV41:AW41"/>
    <mergeCell ref="AV42:AW42"/>
    <mergeCell ref="AV43:AW43"/>
    <mergeCell ref="AV39:AW39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V37:AW37"/>
    <mergeCell ref="B38:C38"/>
    <mergeCell ref="F38:G38"/>
    <mergeCell ref="J38:K38"/>
    <mergeCell ref="N38:O38"/>
    <mergeCell ref="R38:S38"/>
    <mergeCell ref="V38:W38"/>
    <mergeCell ref="AV38:AW38"/>
    <mergeCell ref="V37:W37"/>
    <mergeCell ref="Z37:AA37"/>
    <mergeCell ref="AD37:AE37"/>
    <mergeCell ref="AH37:AI37"/>
    <mergeCell ref="AL37:AM37"/>
    <mergeCell ref="AP37:AQ37"/>
    <mergeCell ref="AJ35:AK35"/>
    <mergeCell ref="AN35:AO35"/>
    <mergeCell ref="AR35:AS35"/>
    <mergeCell ref="AV35:AW35"/>
    <mergeCell ref="AV36:AW36"/>
    <mergeCell ref="B37:C37"/>
    <mergeCell ref="F37:G37"/>
    <mergeCell ref="J37:K37"/>
    <mergeCell ref="N37:O37"/>
    <mergeCell ref="R37:S37"/>
    <mergeCell ref="AV33:AW33"/>
    <mergeCell ref="AV34:AW34"/>
    <mergeCell ref="D35:E35"/>
    <mergeCell ref="H35:I35"/>
    <mergeCell ref="L35:M35"/>
    <mergeCell ref="P35:Q35"/>
    <mergeCell ref="T35:U35"/>
    <mergeCell ref="X35:Y35"/>
    <mergeCell ref="AB35:AC35"/>
    <mergeCell ref="AF35:AG35"/>
    <mergeCell ref="Z32:AA32"/>
    <mergeCell ref="AD32:AE32"/>
    <mergeCell ref="AH32:AI32"/>
    <mergeCell ref="AL32:AM32"/>
    <mergeCell ref="AP32:AQ32"/>
    <mergeCell ref="AV32:AW32"/>
    <mergeCell ref="B32:C32"/>
    <mergeCell ref="F32:G32"/>
    <mergeCell ref="J32:K32"/>
    <mergeCell ref="N32:O32"/>
    <mergeCell ref="R32:S32"/>
    <mergeCell ref="V32:W32"/>
    <mergeCell ref="AD30:AE30"/>
    <mergeCell ref="AH30:AI30"/>
    <mergeCell ref="AL30:AM30"/>
    <mergeCell ref="AP30:AQ30"/>
    <mergeCell ref="AV30:AW30"/>
    <mergeCell ref="AV31:AW31"/>
    <mergeCell ref="AH29:AI29"/>
    <mergeCell ref="AL29:AM29"/>
    <mergeCell ref="AP29:AQ29"/>
    <mergeCell ref="AV29:AW29"/>
    <mergeCell ref="B30:C30"/>
    <mergeCell ref="F30:G30"/>
    <mergeCell ref="J30:K30"/>
    <mergeCell ref="N30:O30"/>
    <mergeCell ref="R30:S30"/>
    <mergeCell ref="V30:W30"/>
    <mergeCell ref="AV27:AW27"/>
    <mergeCell ref="AV28:AW28"/>
    <mergeCell ref="B29:C29"/>
    <mergeCell ref="F29:G29"/>
    <mergeCell ref="J29:K29"/>
    <mergeCell ref="N29:O29"/>
    <mergeCell ref="R29:S29"/>
    <mergeCell ref="V29:W29"/>
    <mergeCell ref="Z29:AA29"/>
    <mergeCell ref="AD29:AE29"/>
    <mergeCell ref="X27:Y27"/>
    <mergeCell ref="AB27:AC27"/>
    <mergeCell ref="AF27:AG27"/>
    <mergeCell ref="AJ27:AK27"/>
    <mergeCell ref="AN27:AO27"/>
    <mergeCell ref="AR27:AS27"/>
    <mergeCell ref="AL24:AM24"/>
    <mergeCell ref="AP24:AQ24"/>
    <mergeCell ref="AV24:AW24"/>
    <mergeCell ref="AV25:AW25"/>
    <mergeCell ref="AV26:AW26"/>
    <mergeCell ref="D27:E27"/>
    <mergeCell ref="H27:I27"/>
    <mergeCell ref="L27:M27"/>
    <mergeCell ref="P27:Q27"/>
    <mergeCell ref="T27:U27"/>
    <mergeCell ref="AV23:AW23"/>
    <mergeCell ref="B24:C24"/>
    <mergeCell ref="F24:G24"/>
    <mergeCell ref="J24:K24"/>
    <mergeCell ref="N24:O24"/>
    <mergeCell ref="R24:S24"/>
    <mergeCell ref="V24:W24"/>
    <mergeCell ref="Z24:AA24"/>
    <mergeCell ref="AD24:AE24"/>
    <mergeCell ref="AH24:AI24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AA7:AE7"/>
    <mergeCell ref="AG7:AH7"/>
    <mergeCell ref="AI7:AJ7"/>
    <mergeCell ref="AK7:AL7"/>
    <mergeCell ref="AM7:AN7"/>
    <mergeCell ref="AO7:AR7"/>
    <mergeCell ref="AO3:AR5"/>
    <mergeCell ref="L5:O5"/>
    <mergeCell ref="AA6:AE6"/>
    <mergeCell ref="AG6:AH6"/>
    <mergeCell ref="AI6:AJ6"/>
    <mergeCell ref="AK6:AL6"/>
    <mergeCell ref="AM6:AN6"/>
    <mergeCell ref="AO6:AR6"/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</mergeCells>
  <conditionalFormatting sqref="L1:L2 H21:J21 T21 M21:Q21 G22:S22 G15:N15 C15:D15 C21:D22">
    <cfRule type="cellIs" dxfId="10" priority="7" operator="equal">
      <formula>"completedw"</formula>
    </cfRule>
    <cfRule type="cellIs" dxfId="9" priority="8" operator="equal">
      <formula>"HOLD"</formula>
    </cfRule>
    <cfRule type="cellIs" dxfId="8" priority="9" operator="equal">
      <formula>"ROW"</formula>
    </cfRule>
  </conditionalFormatting>
  <conditionalFormatting sqref="A2">
    <cfRule type="cellIs" dxfId="7" priority="4" operator="equal">
      <formula>"completedw"</formula>
    </cfRule>
    <cfRule type="cellIs" dxfId="6" priority="5" operator="equal">
      <formula>"HOLD"</formula>
    </cfRule>
    <cfRule type="cellIs" dxfId="5" priority="6" operator="equal">
      <formula>"ROW"</formula>
    </cfRule>
  </conditionalFormatting>
  <conditionalFormatting sqref="J15:K15 J22:K22">
    <cfRule type="cellIs" dxfId="4" priority="10" operator="equal">
      <formula>"Completed"</formula>
    </cfRule>
    <cfRule type="cellIs" dxfId="3" priority="11" operator="equal">
      <formula>"wip"</formula>
    </cfRule>
  </conditionalFormatting>
  <conditionalFormatting sqref="AA6:AA14">
    <cfRule type="cellIs" dxfId="2" priority="1" operator="equal">
      <formula>"completedw"</formula>
    </cfRule>
    <cfRule type="cellIs" dxfId="1" priority="2" operator="equal">
      <formula>"HOLD"</formula>
    </cfRule>
    <cfRule type="cellIs" dxfId="0" priority="3" operator="equal">
      <formula>"ROW"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499D-4B9C-4FBB-A6E6-19B6658FF0BB}">
  <dimension ref="A1:BD101"/>
  <sheetViews>
    <sheetView workbookViewId="0">
      <selection activeCell="AA7" sqref="AA7:AF9"/>
    </sheetView>
  </sheetViews>
  <sheetFormatPr defaultRowHeight="14.5" x14ac:dyDescent="0.35"/>
  <cols>
    <col min="1" max="52" width="3.453125" customWidth="1"/>
    <col min="257" max="308" width="3.453125" customWidth="1"/>
    <col min="513" max="564" width="3.453125" customWidth="1"/>
    <col min="769" max="820" width="3.453125" customWidth="1"/>
    <col min="1025" max="1076" width="3.453125" customWidth="1"/>
    <col min="1281" max="1332" width="3.453125" customWidth="1"/>
    <col min="1537" max="1588" width="3.453125" customWidth="1"/>
    <col min="1793" max="1844" width="3.453125" customWidth="1"/>
    <col min="2049" max="2100" width="3.453125" customWidth="1"/>
    <col min="2305" max="2356" width="3.453125" customWidth="1"/>
    <col min="2561" max="2612" width="3.453125" customWidth="1"/>
    <col min="2817" max="2868" width="3.453125" customWidth="1"/>
    <col min="3073" max="3124" width="3.453125" customWidth="1"/>
    <col min="3329" max="3380" width="3.453125" customWidth="1"/>
    <col min="3585" max="3636" width="3.453125" customWidth="1"/>
    <col min="3841" max="3892" width="3.453125" customWidth="1"/>
    <col min="4097" max="4148" width="3.453125" customWidth="1"/>
    <col min="4353" max="4404" width="3.453125" customWidth="1"/>
    <col min="4609" max="4660" width="3.453125" customWidth="1"/>
    <col min="4865" max="4916" width="3.453125" customWidth="1"/>
    <col min="5121" max="5172" width="3.453125" customWidth="1"/>
    <col min="5377" max="5428" width="3.453125" customWidth="1"/>
    <col min="5633" max="5684" width="3.453125" customWidth="1"/>
    <col min="5889" max="5940" width="3.453125" customWidth="1"/>
    <col min="6145" max="6196" width="3.453125" customWidth="1"/>
    <col min="6401" max="6452" width="3.453125" customWidth="1"/>
    <col min="6657" max="6708" width="3.453125" customWidth="1"/>
    <col min="6913" max="6964" width="3.453125" customWidth="1"/>
    <col min="7169" max="7220" width="3.453125" customWidth="1"/>
    <col min="7425" max="7476" width="3.453125" customWidth="1"/>
    <col min="7681" max="7732" width="3.453125" customWidth="1"/>
    <col min="7937" max="7988" width="3.453125" customWidth="1"/>
    <col min="8193" max="8244" width="3.453125" customWidth="1"/>
    <col min="8449" max="8500" width="3.453125" customWidth="1"/>
    <col min="8705" max="8756" width="3.453125" customWidth="1"/>
    <col min="8961" max="9012" width="3.453125" customWidth="1"/>
    <col min="9217" max="9268" width="3.453125" customWidth="1"/>
    <col min="9473" max="9524" width="3.453125" customWidth="1"/>
    <col min="9729" max="9780" width="3.453125" customWidth="1"/>
    <col min="9985" max="10036" width="3.453125" customWidth="1"/>
    <col min="10241" max="10292" width="3.453125" customWidth="1"/>
    <col min="10497" max="10548" width="3.453125" customWidth="1"/>
    <col min="10753" max="10804" width="3.453125" customWidth="1"/>
    <col min="11009" max="11060" width="3.453125" customWidth="1"/>
    <col min="11265" max="11316" width="3.453125" customWidth="1"/>
    <col min="11521" max="11572" width="3.453125" customWidth="1"/>
    <col min="11777" max="11828" width="3.453125" customWidth="1"/>
    <col min="12033" max="12084" width="3.453125" customWidth="1"/>
    <col min="12289" max="12340" width="3.453125" customWidth="1"/>
    <col min="12545" max="12596" width="3.453125" customWidth="1"/>
    <col min="12801" max="12852" width="3.453125" customWidth="1"/>
    <col min="13057" max="13108" width="3.453125" customWidth="1"/>
    <col min="13313" max="13364" width="3.453125" customWidth="1"/>
    <col min="13569" max="13620" width="3.453125" customWidth="1"/>
    <col min="13825" max="13876" width="3.453125" customWidth="1"/>
    <col min="14081" max="14132" width="3.453125" customWidth="1"/>
    <col min="14337" max="14388" width="3.453125" customWidth="1"/>
    <col min="14593" max="14644" width="3.453125" customWidth="1"/>
    <col min="14849" max="14900" width="3.453125" customWidth="1"/>
    <col min="15105" max="15156" width="3.453125" customWidth="1"/>
    <col min="15361" max="15412" width="3.453125" customWidth="1"/>
    <col min="15617" max="15668" width="3.453125" customWidth="1"/>
    <col min="15873" max="15924" width="3.453125" customWidth="1"/>
    <col min="16129" max="16180" width="3.453125" customWidth="1"/>
  </cols>
  <sheetData>
    <row r="1" spans="1:46" ht="23.5" x14ac:dyDescent="0.35">
      <c r="A1" s="387" t="s">
        <v>628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19"/>
      <c r="O1" s="319"/>
      <c r="P1" s="319"/>
      <c r="Q1" s="319"/>
      <c r="R1" s="319"/>
      <c r="S1" s="319"/>
      <c r="T1" s="319"/>
      <c r="U1" s="319"/>
      <c r="V1" s="319"/>
      <c r="W1" s="319"/>
      <c r="X1" s="319"/>
      <c r="Y1" s="319"/>
      <c r="Z1" s="319"/>
      <c r="AA1" s="319"/>
      <c r="AB1" s="319"/>
      <c r="AC1" s="319"/>
      <c r="AD1" s="319"/>
      <c r="AE1" s="319"/>
      <c r="AF1" s="319"/>
      <c r="AG1" s="319"/>
      <c r="AH1" s="319"/>
      <c r="AI1" s="319"/>
      <c r="AJ1" s="319"/>
      <c r="AK1" s="319"/>
      <c r="AL1" s="319"/>
      <c r="AM1" s="319"/>
      <c r="AN1" s="319"/>
      <c r="AO1" s="319"/>
      <c r="AP1" s="319"/>
      <c r="AQ1" s="319"/>
      <c r="AR1" s="319"/>
      <c r="AS1" s="319"/>
      <c r="AT1" s="320"/>
    </row>
    <row r="2" spans="1:46" x14ac:dyDescent="0.35">
      <c r="A2" s="139"/>
      <c r="AT2" s="140"/>
    </row>
    <row r="3" spans="1:46" ht="15.5" x14ac:dyDescent="0.35">
      <c r="A3" s="141"/>
      <c r="B3" s="142"/>
      <c r="C3" s="142"/>
      <c r="D3" s="142"/>
      <c r="E3" s="142"/>
      <c r="F3" s="142"/>
      <c r="G3" s="142"/>
      <c r="I3" s="143" t="s">
        <v>561</v>
      </c>
      <c r="J3" s="142"/>
      <c r="K3" s="142"/>
      <c r="L3" s="144"/>
      <c r="AM3" s="388" t="s">
        <v>562</v>
      </c>
      <c r="AN3" s="388"/>
      <c r="AO3" s="322">
        <f ca="1">TODAY()-1</f>
        <v>46061</v>
      </c>
      <c r="AP3" s="321"/>
      <c r="AQ3" s="321"/>
      <c r="AR3" s="321"/>
      <c r="AS3" s="321"/>
      <c r="AT3" s="389"/>
    </row>
    <row r="4" spans="1:46" ht="15.5" x14ac:dyDescent="0.35">
      <c r="A4" s="139"/>
      <c r="G4" s="144"/>
      <c r="I4" s="145"/>
      <c r="J4" s="145"/>
      <c r="K4" s="146"/>
      <c r="M4" s="144"/>
      <c r="AT4" s="140"/>
    </row>
    <row r="5" spans="1:46" ht="15.5" x14ac:dyDescent="0.35">
      <c r="A5" s="141"/>
      <c r="B5" s="145"/>
      <c r="C5" s="145"/>
      <c r="D5" s="146"/>
      <c r="E5" s="147"/>
      <c r="F5" s="147"/>
      <c r="G5" s="147"/>
      <c r="H5" s="147"/>
      <c r="I5" s="147"/>
      <c r="J5" s="142"/>
      <c r="K5" s="142"/>
      <c r="L5" s="142"/>
      <c r="AT5" s="140"/>
    </row>
    <row r="6" spans="1:46" ht="16" thickBot="1" x14ac:dyDescent="0.4">
      <c r="A6" s="141"/>
      <c r="B6" s="145"/>
      <c r="C6" s="145"/>
      <c r="D6" s="148"/>
      <c r="E6" s="147"/>
      <c r="F6" s="147"/>
      <c r="G6" s="147"/>
      <c r="H6" s="147"/>
      <c r="I6" s="147"/>
      <c r="AT6" s="140"/>
    </row>
    <row r="7" spans="1:46" ht="15" thickBot="1" x14ac:dyDescent="0.4">
      <c r="A7" s="139"/>
      <c r="L7" s="323" t="s">
        <v>563</v>
      </c>
      <c r="M7" s="324"/>
      <c r="N7" s="324"/>
      <c r="O7" s="325"/>
      <c r="R7" t="s">
        <v>463</v>
      </c>
      <c r="AA7" s="390" t="s">
        <v>564</v>
      </c>
      <c r="AB7" s="391"/>
      <c r="AC7" s="391"/>
      <c r="AD7" s="391"/>
      <c r="AE7" s="391"/>
      <c r="AF7" s="392"/>
      <c r="AG7" s="399" t="s">
        <v>565</v>
      </c>
      <c r="AH7" s="359"/>
      <c r="AI7" s="359"/>
      <c r="AJ7" s="402" t="s">
        <v>566</v>
      </c>
      <c r="AK7" s="402"/>
      <c r="AL7" s="402"/>
      <c r="AM7" s="359" t="s">
        <v>567</v>
      </c>
      <c r="AN7" s="359"/>
      <c r="AO7" s="405"/>
      <c r="AP7" s="358" t="s">
        <v>568</v>
      </c>
      <c r="AQ7" s="359"/>
      <c r="AR7" s="405"/>
      <c r="AT7" s="140"/>
    </row>
    <row r="8" spans="1:46" x14ac:dyDescent="0.35">
      <c r="A8" s="139"/>
      <c r="E8" t="s">
        <v>569</v>
      </c>
      <c r="S8" t="s">
        <v>570</v>
      </c>
      <c r="AA8" s="393"/>
      <c r="AB8" s="394"/>
      <c r="AC8" s="394"/>
      <c r="AD8" s="394"/>
      <c r="AE8" s="394"/>
      <c r="AF8" s="395"/>
      <c r="AG8" s="400"/>
      <c r="AH8" s="315"/>
      <c r="AI8" s="315"/>
      <c r="AJ8" s="403"/>
      <c r="AK8" s="403"/>
      <c r="AL8" s="403"/>
      <c r="AM8" s="315"/>
      <c r="AN8" s="315"/>
      <c r="AO8" s="406"/>
      <c r="AP8" s="314"/>
      <c r="AQ8" s="315"/>
      <c r="AR8" s="406"/>
      <c r="AT8" s="140"/>
    </row>
    <row r="9" spans="1:46" ht="15" thickBot="1" x14ac:dyDescent="0.4">
      <c r="A9" s="139"/>
      <c r="L9" s="149"/>
      <c r="M9" s="150"/>
      <c r="N9" s="150"/>
      <c r="O9" s="355"/>
      <c r="P9" s="356"/>
      <c r="AA9" s="396"/>
      <c r="AB9" s="397"/>
      <c r="AC9" s="397"/>
      <c r="AD9" s="397"/>
      <c r="AE9" s="397"/>
      <c r="AF9" s="398"/>
      <c r="AG9" s="401"/>
      <c r="AH9" s="362"/>
      <c r="AI9" s="362"/>
      <c r="AJ9" s="404"/>
      <c r="AK9" s="404"/>
      <c r="AL9" s="404"/>
      <c r="AM9" s="362"/>
      <c r="AN9" s="362"/>
      <c r="AO9" s="407"/>
      <c r="AP9" s="361"/>
      <c r="AQ9" s="362"/>
      <c r="AR9" s="407"/>
      <c r="AT9" s="140"/>
    </row>
    <row r="10" spans="1:46" x14ac:dyDescent="0.35">
      <c r="A10" s="139"/>
      <c r="C10" t="s">
        <v>571</v>
      </c>
      <c r="U10" t="s">
        <v>572</v>
      </c>
      <c r="AA10" s="408" t="s">
        <v>51</v>
      </c>
      <c r="AB10" s="409"/>
      <c r="AC10" s="409"/>
      <c r="AD10" s="409"/>
      <c r="AE10" s="409"/>
      <c r="AF10" s="410"/>
      <c r="AG10" s="411">
        <f>'[81]Location Status'!J4</f>
        <v>34</v>
      </c>
      <c r="AH10" s="412"/>
      <c r="AI10" s="412"/>
      <c r="AJ10" s="413">
        <f>'[81]updated Progress'!I3</f>
        <v>5</v>
      </c>
      <c r="AK10" s="413"/>
      <c r="AL10" s="413"/>
      <c r="AM10" s="414">
        <f>'[81]updated Progress'!L2+'[81]updated Progress'!K2-'[81]updated Progress'!I3</f>
        <v>0</v>
      </c>
      <c r="AN10" s="414"/>
      <c r="AO10" s="415"/>
      <c r="AP10" s="416">
        <f t="shared" ref="AP10:AP15" si="0">AG10-AJ10</f>
        <v>29</v>
      </c>
      <c r="AQ10" s="412"/>
      <c r="AR10" s="417"/>
      <c r="AT10" s="140"/>
    </row>
    <row r="11" spans="1:46" x14ac:dyDescent="0.35">
      <c r="A11" s="139"/>
      <c r="S11" t="s">
        <v>571</v>
      </c>
      <c r="AA11" s="418" t="s">
        <v>573</v>
      </c>
      <c r="AB11" s="419"/>
      <c r="AC11" s="419"/>
      <c r="AD11" s="419"/>
      <c r="AE11" s="419"/>
      <c r="AF11" s="420"/>
      <c r="AG11" s="381">
        <f>AG10</f>
        <v>34</v>
      </c>
      <c r="AH11" s="372"/>
      <c r="AI11" s="372"/>
      <c r="AJ11" s="316">
        <f>'[81]updated Progress'!M2</f>
        <v>2</v>
      </c>
      <c r="AK11" s="316"/>
      <c r="AL11" s="316"/>
      <c r="AM11" s="318"/>
      <c r="AN11" s="318"/>
      <c r="AO11" s="421"/>
      <c r="AP11" s="416">
        <f t="shared" si="0"/>
        <v>32</v>
      </c>
      <c r="AQ11" s="412"/>
      <c r="AR11" s="417"/>
      <c r="AT11" s="140"/>
    </row>
    <row r="12" spans="1:46" x14ac:dyDescent="0.35">
      <c r="A12" s="139"/>
      <c r="C12" t="s">
        <v>574</v>
      </c>
      <c r="I12" s="350"/>
      <c r="J12" s="351"/>
      <c r="K12" s="154" t="s">
        <v>575</v>
      </c>
      <c r="L12" s="154" t="s">
        <v>576</v>
      </c>
      <c r="M12" s="352" t="s">
        <v>577</v>
      </c>
      <c r="N12" s="351"/>
      <c r="O12" s="152" t="s">
        <v>575</v>
      </c>
      <c r="P12" s="152" t="s">
        <v>576</v>
      </c>
      <c r="Q12" s="352"/>
      <c r="R12" s="350"/>
      <c r="AA12" s="418" t="s">
        <v>578</v>
      </c>
      <c r="AB12" s="419"/>
      <c r="AC12" s="419"/>
      <c r="AD12" s="419"/>
      <c r="AE12" s="419"/>
      <c r="AF12" s="420"/>
      <c r="AG12" s="381">
        <f>AG10</f>
        <v>34</v>
      </c>
      <c r="AH12" s="372"/>
      <c r="AI12" s="372"/>
      <c r="AJ12" s="316">
        <f>'[81]updated Progress'!S2</f>
        <v>0</v>
      </c>
      <c r="AK12" s="316"/>
      <c r="AL12" s="316"/>
      <c r="AM12" s="318">
        <f>'[81]updated Progress'!R2</f>
        <v>0</v>
      </c>
      <c r="AN12" s="318"/>
      <c r="AO12" s="421"/>
      <c r="AP12" s="416">
        <f t="shared" si="0"/>
        <v>34</v>
      </c>
      <c r="AQ12" s="412"/>
      <c r="AR12" s="417"/>
      <c r="AT12" s="140"/>
    </row>
    <row r="13" spans="1:46" x14ac:dyDescent="0.35">
      <c r="A13" s="139"/>
      <c r="K13" s="154" t="s">
        <v>579</v>
      </c>
      <c r="L13" s="154" t="s">
        <v>580</v>
      </c>
      <c r="O13" s="152" t="s">
        <v>579</v>
      </c>
      <c r="P13" s="152" t="s">
        <v>580</v>
      </c>
      <c r="S13" t="s">
        <v>574</v>
      </c>
      <c r="AA13" s="418" t="s">
        <v>581</v>
      </c>
      <c r="AB13" s="419"/>
      <c r="AC13" s="419"/>
      <c r="AD13" s="419"/>
      <c r="AE13" s="419"/>
      <c r="AF13" s="420"/>
      <c r="AG13" s="381">
        <f>AG10</f>
        <v>34</v>
      </c>
      <c r="AH13" s="372"/>
      <c r="AI13" s="372"/>
      <c r="AJ13" s="316"/>
      <c r="AK13" s="316"/>
      <c r="AL13" s="316"/>
      <c r="AM13" s="318"/>
      <c r="AN13" s="318"/>
      <c r="AO13" s="421"/>
      <c r="AP13" s="416">
        <f t="shared" si="0"/>
        <v>34</v>
      </c>
      <c r="AQ13" s="412"/>
      <c r="AR13" s="417"/>
      <c r="AT13" s="140"/>
    </row>
    <row r="14" spans="1:46" x14ac:dyDescent="0.35">
      <c r="A14" s="139"/>
      <c r="C14" t="s">
        <v>582</v>
      </c>
      <c r="K14" s="371"/>
      <c r="L14" s="371"/>
      <c r="O14" s="372"/>
      <c r="P14" s="372"/>
      <c r="R14" s="155"/>
      <c r="S14" s="155"/>
      <c r="T14" s="155"/>
      <c r="U14" s="155"/>
      <c r="W14" t="s">
        <v>583</v>
      </c>
      <c r="AA14" s="418" t="s">
        <v>584</v>
      </c>
      <c r="AB14" s="419"/>
      <c r="AC14" s="419"/>
      <c r="AD14" s="419"/>
      <c r="AE14" s="419"/>
      <c r="AF14" s="420"/>
      <c r="AG14" s="434">
        <f>'[81]Location Status'!D43/1000</f>
        <v>12.514880000000002</v>
      </c>
      <c r="AH14" s="435"/>
      <c r="AI14" s="435"/>
      <c r="AJ14" s="316"/>
      <c r="AK14" s="316"/>
      <c r="AL14" s="316"/>
      <c r="AM14" s="318"/>
      <c r="AN14" s="318"/>
      <c r="AO14" s="421"/>
      <c r="AP14" s="422">
        <f t="shared" si="0"/>
        <v>12.514880000000002</v>
      </c>
      <c r="AQ14" s="423"/>
      <c r="AR14" s="424"/>
      <c r="AT14" s="140"/>
    </row>
    <row r="15" spans="1:46" ht="15" thickBot="1" x14ac:dyDescent="0.4">
      <c r="A15" s="139"/>
      <c r="K15" s="370"/>
      <c r="L15" s="370"/>
      <c r="O15" s="153"/>
      <c r="P15" s="153"/>
      <c r="AA15" s="425" t="s">
        <v>585</v>
      </c>
      <c r="AB15" s="426"/>
      <c r="AC15" s="426"/>
      <c r="AD15" s="426"/>
      <c r="AE15" s="426"/>
      <c r="AF15" s="427"/>
      <c r="AG15" s="428">
        <f>AG14</f>
        <v>12.514880000000002</v>
      </c>
      <c r="AH15" s="429"/>
      <c r="AI15" s="429"/>
      <c r="AJ15" s="363"/>
      <c r="AK15" s="363"/>
      <c r="AL15" s="363"/>
      <c r="AM15" s="365"/>
      <c r="AN15" s="365"/>
      <c r="AO15" s="430"/>
      <c r="AP15" s="431">
        <f t="shared" si="0"/>
        <v>12.514880000000002</v>
      </c>
      <c r="AQ15" s="432"/>
      <c r="AR15" s="433"/>
      <c r="AT15" s="140"/>
    </row>
    <row r="16" spans="1:46" x14ac:dyDescent="0.35">
      <c r="A16" s="139"/>
      <c r="F16" t="s">
        <v>469</v>
      </c>
      <c r="K16" s="369" t="s">
        <v>586</v>
      </c>
      <c r="L16" s="369"/>
      <c r="M16" s="369"/>
      <c r="N16" s="369"/>
      <c r="O16" s="369"/>
      <c r="P16" s="369"/>
      <c r="AT16" s="140"/>
    </row>
    <row r="17" spans="1:52" x14ac:dyDescent="0.35">
      <c r="A17" s="139"/>
      <c r="AT17" s="140"/>
    </row>
    <row r="18" spans="1:52" x14ac:dyDescent="0.35">
      <c r="A18" s="139"/>
      <c r="AT18" s="140"/>
    </row>
    <row r="19" spans="1:52" x14ac:dyDescent="0.35">
      <c r="A19" s="139"/>
      <c r="C19" s="156"/>
      <c r="D19" s="156"/>
      <c r="G19" s="156"/>
      <c r="H19" s="156"/>
      <c r="I19" s="157"/>
      <c r="J19" s="156"/>
      <c r="M19" s="156"/>
      <c r="N19" s="158"/>
      <c r="O19" s="158"/>
      <c r="P19" s="156"/>
      <c r="Q19" s="156"/>
      <c r="R19" s="156"/>
      <c r="S19" s="156"/>
      <c r="T19" s="156"/>
      <c r="AT19" s="140"/>
    </row>
    <row r="20" spans="1:52" x14ac:dyDescent="0.35">
      <c r="A20" s="139"/>
      <c r="C20" s="156"/>
      <c r="D20" s="156"/>
      <c r="G20" s="156"/>
      <c r="H20" s="156"/>
      <c r="I20" s="158"/>
      <c r="J20" s="158"/>
      <c r="M20" s="156"/>
      <c r="N20" s="158"/>
      <c r="O20" s="158"/>
      <c r="P20" s="156"/>
      <c r="Q20" s="156"/>
      <c r="R20" s="156"/>
      <c r="S20" s="156"/>
      <c r="T20" s="156"/>
      <c r="AT20" s="140"/>
    </row>
    <row r="21" spans="1:52" x14ac:dyDescent="0.35">
      <c r="A21" s="139"/>
      <c r="C21" s="156"/>
      <c r="D21" s="156"/>
      <c r="G21" s="156"/>
      <c r="H21" s="156"/>
      <c r="I21" s="158"/>
      <c r="J21" s="158"/>
      <c r="M21" s="156"/>
      <c r="N21" s="156"/>
      <c r="O21" s="156"/>
      <c r="P21" s="156"/>
      <c r="Q21" s="156"/>
      <c r="R21" s="156"/>
      <c r="S21" s="156"/>
      <c r="T21" s="156"/>
      <c r="AT21" s="140"/>
    </row>
    <row r="22" spans="1:52" x14ac:dyDescent="0.35">
      <c r="A22" s="139"/>
      <c r="C22" s="159" t="s">
        <v>587</v>
      </c>
      <c r="D22" s="159"/>
      <c r="H22" s="156"/>
      <c r="I22" s="160"/>
      <c r="J22" s="160"/>
      <c r="M22" s="160"/>
      <c r="N22" s="161" t="s">
        <v>588</v>
      </c>
      <c r="O22" s="162"/>
      <c r="P22" s="162"/>
      <c r="Q22" s="162"/>
      <c r="T22" s="160"/>
      <c r="V22" t="s">
        <v>589</v>
      </c>
      <c r="AT22" s="140"/>
    </row>
    <row r="23" spans="1:52" x14ac:dyDescent="0.35">
      <c r="A23" s="139"/>
      <c r="C23" s="159"/>
      <c r="D23" s="159"/>
      <c r="G23" s="160" t="s">
        <v>590</v>
      </c>
      <c r="H23" s="160"/>
      <c r="I23" s="160"/>
      <c r="J23" s="160"/>
      <c r="K23" s="160"/>
      <c r="L23" s="162"/>
      <c r="M23" s="162"/>
      <c r="N23" s="162"/>
      <c r="O23" s="162"/>
      <c r="P23" s="160"/>
      <c r="Q23" s="160"/>
      <c r="R23" s="160" t="s">
        <v>591</v>
      </c>
      <c r="AT23" s="140"/>
    </row>
    <row r="24" spans="1:52" ht="14.25" customHeight="1" x14ac:dyDescent="0.35">
      <c r="A24" s="139"/>
      <c r="C24" s="159"/>
      <c r="D24" s="159"/>
      <c r="G24" s="160"/>
      <c r="H24" s="160"/>
      <c r="I24" s="160"/>
      <c r="J24" s="160"/>
      <c r="K24" s="160"/>
      <c r="L24" s="162"/>
      <c r="M24" s="162"/>
      <c r="O24" s="162"/>
      <c r="P24" s="160"/>
      <c r="Q24" s="160"/>
      <c r="R24" s="213"/>
      <c r="AT24" s="140"/>
    </row>
    <row r="25" spans="1:52" x14ac:dyDescent="0.35">
      <c r="A25" s="139"/>
      <c r="N25" s="183"/>
      <c r="O25" s="214"/>
      <c r="P25" s="215"/>
      <c r="Q25" s="215"/>
      <c r="R25" s="183" t="s">
        <v>629</v>
      </c>
      <c r="S25" s="183"/>
      <c r="T25" s="183"/>
      <c r="U25" s="183"/>
      <c r="V25" s="183" t="s">
        <v>629</v>
      </c>
      <c r="W25" s="183"/>
      <c r="X25" s="183"/>
      <c r="AT25" s="140"/>
      <c r="AV25" s="350">
        <f>SUM(AV27:AW64)</f>
        <v>12514.88</v>
      </c>
      <c r="AW25" s="350"/>
      <c r="AX25" s="164"/>
      <c r="AY25" s="373">
        <f>SUM(AY27:AZ64)</f>
        <v>34</v>
      </c>
      <c r="AZ25" s="373"/>
    </row>
    <row r="26" spans="1:52" x14ac:dyDescent="0.35">
      <c r="A26" s="165"/>
      <c r="B26" s="166"/>
      <c r="C26" s="166"/>
      <c r="D26" s="166"/>
      <c r="E26" s="166"/>
      <c r="F26" s="167"/>
      <c r="G26" s="166"/>
      <c r="H26" s="166"/>
      <c r="I26" s="166"/>
      <c r="J26" s="374"/>
      <c r="K26" s="375"/>
      <c r="L26" s="166"/>
      <c r="M26" s="216"/>
      <c r="N26" s="217" t="s">
        <v>630</v>
      </c>
      <c r="O26" s="217"/>
      <c r="P26" s="216"/>
      <c r="Q26" s="166"/>
      <c r="R26" s="374" t="str">
        <f>VLOOKUP(R28,'[81]Location Status'!$A$7:$D$42,2,0)</f>
        <v>1/0</v>
      </c>
      <c r="S26" s="375"/>
      <c r="T26" s="166"/>
      <c r="U26" s="166"/>
      <c r="V26" s="374" t="str">
        <f>VLOOKUP(V28,'[81]Location Status'!$A$7:$D$42,2,0)</f>
        <v>2/0</v>
      </c>
      <c r="W26" s="375"/>
      <c r="X26" s="166"/>
      <c r="Y26" s="166"/>
      <c r="Z26" s="374" t="str">
        <f>VLOOKUP(Z28,'[81]Location Status'!$A$7:$D$42,2,0)</f>
        <v>2/1</v>
      </c>
      <c r="AA26" s="375"/>
      <c r="AB26" s="166"/>
      <c r="AC26" s="166"/>
      <c r="AD26" s="374" t="str">
        <f>VLOOKUP(AD28,'[81]Location Status'!$A$7:$D$42,2,0)</f>
        <v>2/2</v>
      </c>
      <c r="AE26" s="375"/>
      <c r="AF26" s="166"/>
      <c r="AG26" s="166"/>
      <c r="AH26" s="374" t="str">
        <f>VLOOKUP(AH28,'[81]Location Status'!$A$7:$D$42,2,0)</f>
        <v>2/3</v>
      </c>
      <c r="AI26" s="375"/>
      <c r="AJ26" s="166"/>
      <c r="AK26" s="166"/>
      <c r="AL26" s="374" t="str">
        <f>VLOOKUP(AL28,'[81]Location Status'!$A$7:$D$42,2,0)</f>
        <v>2/4</v>
      </c>
      <c r="AM26" s="375"/>
      <c r="AN26" s="166"/>
      <c r="AO26" s="166"/>
      <c r="AP26" s="374" t="str">
        <f>VLOOKUP(AP28,'[81]Location Status'!$A$7:$D$42,2,0)</f>
        <v>3/0</v>
      </c>
      <c r="AQ26" s="375"/>
      <c r="AR26" s="166"/>
      <c r="AS26" s="166"/>
      <c r="AT26" s="168"/>
      <c r="AU26" s="166"/>
      <c r="AV26" s="166"/>
      <c r="AW26" s="166"/>
      <c r="AX26" s="166"/>
      <c r="AY26" s="166"/>
      <c r="AZ26" s="166"/>
    </row>
    <row r="27" spans="1:52" x14ac:dyDescent="0.35">
      <c r="A27" s="139"/>
      <c r="AT27" s="140"/>
    </row>
    <row r="28" spans="1:52" s="170" customFormat="1" ht="12.5" x14ac:dyDescent="0.25">
      <c r="A28" s="169"/>
      <c r="N28" s="170">
        <v>0</v>
      </c>
      <c r="R28" s="170">
        <f>N28+1</f>
        <v>1</v>
      </c>
      <c r="V28" s="170">
        <f>1+R28</f>
        <v>2</v>
      </c>
      <c r="Z28" s="170">
        <f>1+V28</f>
        <v>3</v>
      </c>
      <c r="AD28" s="170">
        <f>1+Z28</f>
        <v>4</v>
      </c>
      <c r="AH28" s="170">
        <f>1+AD28</f>
        <v>5</v>
      </c>
      <c r="AL28" s="170">
        <f>1+AH28</f>
        <v>6</v>
      </c>
      <c r="AP28" s="170">
        <f>1+AL28</f>
        <v>7</v>
      </c>
      <c r="AT28" s="171"/>
    </row>
    <row r="29" spans="1:52" x14ac:dyDescent="0.35">
      <c r="A29" s="139"/>
      <c r="B29" s="153"/>
      <c r="C29" s="153"/>
      <c r="F29" s="153"/>
      <c r="G29" s="153"/>
      <c r="H29" s="172"/>
      <c r="I29" s="172"/>
      <c r="J29" s="153"/>
      <c r="K29" s="153"/>
      <c r="L29" s="366"/>
      <c r="M29" s="367"/>
      <c r="N29" s="218"/>
      <c r="O29" s="218"/>
      <c r="P29" s="368">
        <f>VLOOKUP(N28,'[81]Location Status'!$A$7:$D$42,4,0)</f>
        <v>41.991</v>
      </c>
      <c r="Q29" s="367"/>
      <c r="R29" s="71" t="s">
        <v>575</v>
      </c>
      <c r="S29" s="71" t="s">
        <v>576</v>
      </c>
      <c r="T29" s="368">
        <f>VLOOKUP(R28,'[81]Location Status'!$A$7:$D$42,4,0)</f>
        <v>278.58600000000001</v>
      </c>
      <c r="U29" s="367"/>
      <c r="V29" s="173" t="s">
        <v>575</v>
      </c>
      <c r="W29" s="173" t="s">
        <v>576</v>
      </c>
      <c r="X29" s="368">
        <f>VLOOKUP(V28,'[81]Location Status'!$A$7:$D$42,4,0)</f>
        <v>258</v>
      </c>
      <c r="Y29" s="367"/>
      <c r="Z29" s="177" t="s">
        <v>575</v>
      </c>
      <c r="AA29" s="177" t="s">
        <v>576</v>
      </c>
      <c r="AB29" s="368">
        <f>VLOOKUP(Z28,'[81]Location Status'!$A$7:$D$42,4,0)</f>
        <v>310</v>
      </c>
      <c r="AC29" s="367"/>
      <c r="AD29" s="177" t="s">
        <v>575</v>
      </c>
      <c r="AE29" s="177" t="s">
        <v>576</v>
      </c>
      <c r="AF29" s="368">
        <f>VLOOKUP(AD28,'[81]Location Status'!$A$7:$D$42,4,0)</f>
        <v>362</v>
      </c>
      <c r="AG29" s="367"/>
      <c r="AH29" s="176" t="s">
        <v>575</v>
      </c>
      <c r="AI29" s="176" t="s">
        <v>576</v>
      </c>
      <c r="AJ29" s="368">
        <f>VLOOKUP(AH28,'[81]Location Status'!$A$7:$D$42,4,0)</f>
        <v>384</v>
      </c>
      <c r="AK29" s="367"/>
      <c r="AL29" s="176" t="s">
        <v>575</v>
      </c>
      <c r="AM29" s="176" t="s">
        <v>576</v>
      </c>
      <c r="AN29" s="368">
        <f>VLOOKUP(AL28,'[81]Location Status'!$A$7:$D$42,4,0)</f>
        <v>377.01400000000001</v>
      </c>
      <c r="AO29" s="367"/>
      <c r="AP29" s="173" t="s">
        <v>575</v>
      </c>
      <c r="AQ29" s="173" t="s">
        <v>576</v>
      </c>
      <c r="AR29" s="366">
        <f>VLOOKUP(AP28,'[81]Location Status'!$A$7:$D$42,4,0)</f>
        <v>460</v>
      </c>
      <c r="AS29" s="366"/>
      <c r="AT29" s="171"/>
      <c r="AV29" s="350">
        <f>D29+H29+L29+P29+T29+X29+AB29+AF29+AJ29+AN29+AR29</f>
        <v>2471.5909999999999</v>
      </c>
      <c r="AW29" s="350"/>
      <c r="AY29">
        <v>7</v>
      </c>
    </row>
    <row r="30" spans="1:52" x14ac:dyDescent="0.35">
      <c r="A30" s="139"/>
      <c r="B30" s="153"/>
      <c r="C30" s="153"/>
      <c r="F30" s="153"/>
      <c r="G30" s="153"/>
      <c r="J30" s="153"/>
      <c r="K30" s="153"/>
      <c r="N30" s="219"/>
      <c r="O30" s="219"/>
      <c r="R30" s="71" t="s">
        <v>579</v>
      </c>
      <c r="S30" s="71" t="s">
        <v>580</v>
      </c>
      <c r="V30" s="71" t="s">
        <v>579</v>
      </c>
      <c r="W30" s="71" t="s">
        <v>580</v>
      </c>
      <c r="Z30" s="151" t="s">
        <v>579</v>
      </c>
      <c r="AA30" s="151" t="s">
        <v>580</v>
      </c>
      <c r="AD30" s="151" t="s">
        <v>579</v>
      </c>
      <c r="AE30" s="151" t="s">
        <v>580</v>
      </c>
      <c r="AH30" s="152" t="s">
        <v>579</v>
      </c>
      <c r="AI30" s="152" t="s">
        <v>580</v>
      </c>
      <c r="AL30" s="152" t="s">
        <v>579</v>
      </c>
      <c r="AM30" s="152" t="s">
        <v>580</v>
      </c>
      <c r="AP30" s="71" t="s">
        <v>579</v>
      </c>
      <c r="AQ30" s="71" t="s">
        <v>580</v>
      </c>
      <c r="AT30" s="171"/>
      <c r="AV30" s="350"/>
      <c r="AW30" s="350"/>
    </row>
    <row r="31" spans="1:52" x14ac:dyDescent="0.35">
      <c r="A31" s="139"/>
      <c r="N31" s="436"/>
      <c r="O31" s="436"/>
      <c r="R31" s="372"/>
      <c r="S31" s="372"/>
      <c r="V31" s="372"/>
      <c r="W31" s="372"/>
      <c r="Z31" s="372" t="s">
        <v>441</v>
      </c>
      <c r="AA31" s="372"/>
      <c r="AD31" s="372" t="s">
        <v>593</v>
      </c>
      <c r="AE31" s="372"/>
      <c r="AH31" s="372" t="s">
        <v>441</v>
      </c>
      <c r="AI31" s="372"/>
      <c r="AL31" s="372"/>
      <c r="AM31" s="372"/>
      <c r="AP31" s="372"/>
      <c r="AQ31" s="372"/>
      <c r="AT31" s="171"/>
      <c r="AV31" s="350"/>
      <c r="AW31" s="350"/>
    </row>
    <row r="32" spans="1:52" x14ac:dyDescent="0.35">
      <c r="A32" s="139"/>
      <c r="F32" s="174"/>
      <c r="J32" s="167"/>
      <c r="K32" s="166"/>
      <c r="N32" s="374">
        <f>VLOOKUP(N28,'[81]Location Status'!$A$7:$D$42,3,0)</f>
        <v>0</v>
      </c>
      <c r="O32" s="375"/>
      <c r="R32" s="374" t="str">
        <f>VLOOKUP(R28,'[81]Location Status'!$A$7:$D$42,3,0)</f>
        <v>DD60+0</v>
      </c>
      <c r="S32" s="375"/>
      <c r="V32" s="374" t="str">
        <f>VLOOKUP(V28,'[81]Location Status'!$A$7:$D$42,3,0)</f>
        <v>DD60+0</v>
      </c>
      <c r="W32" s="375"/>
      <c r="Z32" s="374" t="str">
        <f>VLOOKUP(Z28,'[81]Location Status'!$A$7:$D$42,3,0)</f>
        <v>DA+0</v>
      </c>
      <c r="AA32" s="375"/>
      <c r="AD32" s="211" t="str">
        <f>VLOOKUP(AD28,'[81]Location Status'!$A$7:$D$42,3,0)</f>
        <v>DA+0</v>
      </c>
      <c r="AE32" s="68"/>
      <c r="AH32" s="374" t="str">
        <f>VLOOKUP(AH28,'[81]Location Status'!$A$7:$D$42,3,0)</f>
        <v>DA+0</v>
      </c>
      <c r="AI32" s="375"/>
      <c r="AL32" s="374" t="str">
        <f>VLOOKUP(AL28,'[81]Location Status'!$A$7:$D$42,3,0)</f>
        <v>DA+0</v>
      </c>
      <c r="AM32" s="375"/>
      <c r="AP32" s="374" t="str">
        <f>VLOOKUP(AP28,'[81]Location Status'!$A$7:$D$42,3,0)</f>
        <v>DD45+3</v>
      </c>
      <c r="AQ32" s="375"/>
      <c r="AT32" s="140"/>
      <c r="AV32" s="350"/>
      <c r="AW32" s="350"/>
    </row>
    <row r="33" spans="1:52" x14ac:dyDescent="0.35">
      <c r="A33" s="139"/>
      <c r="R33" s="220" t="s">
        <v>631</v>
      </c>
      <c r="AT33" s="140"/>
      <c r="AV33" s="350"/>
      <c r="AW33" s="350"/>
    </row>
    <row r="34" spans="1:52" x14ac:dyDescent="0.35">
      <c r="A34" s="139"/>
      <c r="AT34" s="140"/>
      <c r="AV34" s="350"/>
      <c r="AW34" s="350"/>
    </row>
    <row r="35" spans="1:52" x14ac:dyDescent="0.35">
      <c r="A35" s="139"/>
      <c r="AT35" s="140"/>
      <c r="AV35" s="350"/>
      <c r="AW35" s="350"/>
    </row>
    <row r="36" spans="1:52" x14ac:dyDescent="0.35">
      <c r="A36" s="165"/>
      <c r="B36" s="374" t="str">
        <f>VLOOKUP(B38,'[81]Location Status'!$A$7:$D$42,2,0)</f>
        <v>3/1</v>
      </c>
      <c r="C36" s="375"/>
      <c r="D36" s="166"/>
      <c r="E36" s="166"/>
      <c r="F36" s="374" t="str">
        <f>VLOOKUP(F38,'[81]Location Status'!$A$7:$D$42,2,0)</f>
        <v>3/2</v>
      </c>
      <c r="G36" s="375"/>
      <c r="H36" s="166"/>
      <c r="I36" s="166"/>
      <c r="J36" s="374" t="str">
        <f>VLOOKUP(J38,'[81]Location Status'!$A$7:$D$42,2,0)</f>
        <v>4/0</v>
      </c>
      <c r="K36" s="375"/>
      <c r="L36" s="166"/>
      <c r="M36" s="166"/>
      <c r="N36" s="374" t="str">
        <f>VLOOKUP(N38,'[81]Location Status'!$A$7:$D$42,2,0)</f>
        <v>4/1</v>
      </c>
      <c r="O36" s="375"/>
      <c r="P36" s="166"/>
      <c r="Q36" s="166"/>
      <c r="R36" s="374" t="str">
        <f>VLOOKUP(R38,'[81]Location Status'!$A$7:$D$42,2,0)</f>
        <v>4/2</v>
      </c>
      <c r="S36" s="375"/>
      <c r="T36" s="166"/>
      <c r="U36" s="166"/>
      <c r="V36" s="374" t="str">
        <f>VLOOKUP(V38,'[81]Location Status'!$A$7:$D$42,2,0)</f>
        <v>4/3</v>
      </c>
      <c r="W36" s="375"/>
      <c r="X36" s="166"/>
      <c r="Y36" s="166"/>
      <c r="Z36" s="374" t="str">
        <f>VLOOKUP(Z38,'[81]Location Status'!$A$7:$D$42,2,0)</f>
        <v>5/0</v>
      </c>
      <c r="AA36" s="375"/>
      <c r="AB36" s="166"/>
      <c r="AC36" s="166"/>
      <c r="AD36" s="374" t="str">
        <f>VLOOKUP(AD38,'[81]Location Status'!$A$7:$D$42,2,0)</f>
        <v>5/1</v>
      </c>
      <c r="AE36" s="375"/>
      <c r="AF36" s="166"/>
      <c r="AG36" s="166"/>
      <c r="AH36" s="374" t="str">
        <f>VLOOKUP(AH38,'[81]Location Status'!$A$7:$D$42,2,0)</f>
        <v>5/2</v>
      </c>
      <c r="AI36" s="375"/>
      <c r="AJ36" s="166"/>
      <c r="AK36" s="166"/>
      <c r="AL36" s="374" t="str">
        <f>VLOOKUP(AL38,'[81]Location Status'!$A$7:$D$42,2,0)</f>
        <v>6/0</v>
      </c>
      <c r="AM36" s="375"/>
      <c r="AN36" s="166"/>
      <c r="AO36" s="166"/>
      <c r="AP36" s="374" t="str">
        <f>VLOOKUP(AP38,'[81]Location Status'!$A$7:$D$42,2,0)</f>
        <v>6/1</v>
      </c>
      <c r="AQ36" s="375"/>
      <c r="AR36" s="166"/>
      <c r="AS36" s="166"/>
      <c r="AT36" s="168"/>
      <c r="AU36" s="166"/>
      <c r="AV36" s="350"/>
      <c r="AW36" s="350"/>
      <c r="AX36" s="166"/>
      <c r="AY36" s="166"/>
      <c r="AZ36" s="166"/>
    </row>
    <row r="37" spans="1:52" x14ac:dyDescent="0.35">
      <c r="A37" s="139"/>
      <c r="AT37" s="140"/>
      <c r="AV37" s="350"/>
      <c r="AW37" s="350"/>
    </row>
    <row r="38" spans="1:52" s="170" customFormat="1" ht="12.5" x14ac:dyDescent="0.25">
      <c r="A38" s="169"/>
      <c r="B38" s="170">
        <f>1+AP28</f>
        <v>8</v>
      </c>
      <c r="F38" s="170">
        <f>1+B38</f>
        <v>9</v>
      </c>
      <c r="J38" s="170">
        <f>1+F38</f>
        <v>10</v>
      </c>
      <c r="N38" s="170">
        <f>1+J38</f>
        <v>11</v>
      </c>
      <c r="R38" s="170">
        <f>1+N38</f>
        <v>12</v>
      </c>
      <c r="V38" s="170">
        <f>1+R38</f>
        <v>13</v>
      </c>
      <c r="Z38" s="170">
        <f>1+V38</f>
        <v>14</v>
      </c>
      <c r="AD38" s="170">
        <f>1+Z38</f>
        <v>15</v>
      </c>
      <c r="AH38" s="170">
        <f>1+AD38</f>
        <v>16</v>
      </c>
      <c r="AL38" s="170">
        <f>1+AH38</f>
        <v>17</v>
      </c>
      <c r="AP38" s="170">
        <f>1+AL38</f>
        <v>18</v>
      </c>
      <c r="AT38" s="171"/>
      <c r="AV38" s="376"/>
      <c r="AW38" s="376"/>
    </row>
    <row r="39" spans="1:52" x14ac:dyDescent="0.35">
      <c r="A39" s="139"/>
      <c r="B39" s="151" t="s">
        <v>575</v>
      </c>
      <c r="C39" s="151" t="s">
        <v>576</v>
      </c>
      <c r="D39" s="368">
        <f>VLOOKUP(B38,'[81]Location Status'!$A$7:$D$42,4,0)</f>
        <v>423</v>
      </c>
      <c r="E39" s="367"/>
      <c r="F39" s="177" t="s">
        <v>575</v>
      </c>
      <c r="G39" s="177" t="s">
        <v>576</v>
      </c>
      <c r="H39" s="368">
        <f>VLOOKUP(F38,'[81]Location Status'!$A$7:$D$42,4,0)</f>
        <v>346.29399999999998</v>
      </c>
      <c r="I39" s="367"/>
      <c r="J39" s="177" t="s">
        <v>575</v>
      </c>
      <c r="K39" s="177" t="s">
        <v>576</v>
      </c>
      <c r="L39" s="368">
        <f>VLOOKUP(J38,'[81]Location Status'!$A$7:$D$42,4,0)</f>
        <v>356</v>
      </c>
      <c r="M39" s="367"/>
      <c r="N39" s="176" t="s">
        <v>575</v>
      </c>
      <c r="O39" s="176" t="s">
        <v>576</v>
      </c>
      <c r="P39" s="368">
        <f>VLOOKUP(N38,'[81]Location Status'!$A$7:$D$42,4,0)</f>
        <v>359</v>
      </c>
      <c r="Q39" s="367"/>
      <c r="R39" s="176" t="s">
        <v>575</v>
      </c>
      <c r="S39" s="176" t="s">
        <v>576</v>
      </c>
      <c r="T39" s="368">
        <f>VLOOKUP(R38,'[81]Location Status'!$A$7:$D$42,4,0)</f>
        <v>365</v>
      </c>
      <c r="U39" s="367"/>
      <c r="V39" s="176" t="s">
        <v>575</v>
      </c>
      <c r="W39" s="176" t="s">
        <v>576</v>
      </c>
      <c r="X39" s="368">
        <f>VLOOKUP(V38,'[81]Location Status'!$A$7:$D$42,4,0)</f>
        <v>392.58100000000002</v>
      </c>
      <c r="Y39" s="367"/>
      <c r="Z39" s="176" t="s">
        <v>575</v>
      </c>
      <c r="AA39" s="176" t="s">
        <v>576</v>
      </c>
      <c r="AB39" s="368">
        <f>VLOOKUP(Z38,'[81]Location Status'!$A$7:$D$42,4,0)</f>
        <v>398</v>
      </c>
      <c r="AC39" s="367"/>
      <c r="AD39" s="176" t="s">
        <v>575</v>
      </c>
      <c r="AE39" s="176" t="s">
        <v>576</v>
      </c>
      <c r="AF39" s="368">
        <f>VLOOKUP(AD38,'[81]Location Status'!$A$7:$D$42,4,0)</f>
        <v>435</v>
      </c>
      <c r="AG39" s="367"/>
      <c r="AH39" s="173" t="s">
        <v>575</v>
      </c>
      <c r="AI39" s="173" t="s">
        <v>576</v>
      </c>
      <c r="AJ39" s="368">
        <f>VLOOKUP(AH38,'[81]Location Status'!$A$7:$D$42,4,0)</f>
        <v>398.53399999999999</v>
      </c>
      <c r="AK39" s="367"/>
      <c r="AL39" s="173" t="s">
        <v>575</v>
      </c>
      <c r="AM39" s="173" t="s">
        <v>576</v>
      </c>
      <c r="AN39" s="368">
        <f>VLOOKUP(AL38,'[81]Location Status'!$A$7:$D$42,4,0)</f>
        <v>383</v>
      </c>
      <c r="AO39" s="367"/>
      <c r="AP39" s="173" t="s">
        <v>575</v>
      </c>
      <c r="AQ39" s="173" t="s">
        <v>576</v>
      </c>
      <c r="AR39" s="377">
        <f>VLOOKUP(AP38,'[81]Location Status'!$A$7:$D$42,4,0)</f>
        <v>386</v>
      </c>
      <c r="AS39" s="378"/>
      <c r="AT39" s="140"/>
      <c r="AV39" s="350">
        <f>D39+H39+L39+P39+T39+X39+AB39+AF39+AJ39+AN39+AR39</f>
        <v>4242.4089999999997</v>
      </c>
      <c r="AW39" s="350"/>
      <c r="AY39">
        <v>11</v>
      </c>
    </row>
    <row r="40" spans="1:52" x14ac:dyDescent="0.35">
      <c r="A40" s="139"/>
      <c r="B40" s="151" t="s">
        <v>579</v>
      </c>
      <c r="C40" s="151" t="s">
        <v>580</v>
      </c>
      <c r="F40" s="151" t="s">
        <v>579</v>
      </c>
      <c r="G40" s="151" t="s">
        <v>580</v>
      </c>
      <c r="J40" s="151" t="s">
        <v>579</v>
      </c>
      <c r="K40" s="151" t="s">
        <v>580</v>
      </c>
      <c r="N40" s="152" t="s">
        <v>579</v>
      </c>
      <c r="O40" s="152" t="s">
        <v>580</v>
      </c>
      <c r="R40" s="152" t="s">
        <v>579</v>
      </c>
      <c r="S40" s="152" t="s">
        <v>580</v>
      </c>
      <c r="V40" s="152" t="s">
        <v>579</v>
      </c>
      <c r="W40" s="152" t="s">
        <v>580</v>
      </c>
      <c r="Z40" s="152" t="s">
        <v>579</v>
      </c>
      <c r="AA40" s="152" t="s">
        <v>580</v>
      </c>
      <c r="AD40" s="152" t="s">
        <v>579</v>
      </c>
      <c r="AE40" s="152" t="s">
        <v>580</v>
      </c>
      <c r="AH40" s="71" t="s">
        <v>579</v>
      </c>
      <c r="AI40" s="71" t="s">
        <v>580</v>
      </c>
      <c r="AL40" s="71" t="s">
        <v>579</v>
      </c>
      <c r="AM40" s="71" t="s">
        <v>580</v>
      </c>
      <c r="AP40" s="71" t="s">
        <v>579</v>
      </c>
      <c r="AQ40" s="71" t="s">
        <v>580</v>
      </c>
      <c r="AT40" s="140"/>
      <c r="AV40" s="350"/>
      <c r="AW40" s="350"/>
    </row>
    <row r="41" spans="1:52" x14ac:dyDescent="0.35">
      <c r="A41" s="139"/>
      <c r="B41" s="384" t="s">
        <v>441</v>
      </c>
      <c r="C41" s="385"/>
      <c r="F41" s="384" t="s">
        <v>441</v>
      </c>
      <c r="G41" s="385"/>
      <c r="J41" s="372" t="s">
        <v>593</v>
      </c>
      <c r="K41" s="372"/>
      <c r="N41" s="372" t="s">
        <v>593</v>
      </c>
      <c r="O41" s="372"/>
      <c r="R41" s="372" t="s">
        <v>593</v>
      </c>
      <c r="S41" s="372"/>
      <c r="V41" s="372"/>
      <c r="W41" s="372"/>
      <c r="Z41" s="372"/>
      <c r="AA41" s="372"/>
      <c r="AD41" s="372"/>
      <c r="AE41" s="372"/>
      <c r="AH41" s="372"/>
      <c r="AI41" s="372"/>
      <c r="AL41" s="372"/>
      <c r="AM41" s="372"/>
      <c r="AP41" s="372"/>
      <c r="AQ41" s="372"/>
      <c r="AT41" s="140"/>
      <c r="AV41" s="350"/>
      <c r="AW41" s="350"/>
    </row>
    <row r="42" spans="1:52" x14ac:dyDescent="0.35">
      <c r="A42" s="139"/>
      <c r="B42" s="175" t="str">
        <f>VLOOKUP(B38,'[81]Location Status'!$A$7:$D$42,3,0)</f>
        <v>DB1+9</v>
      </c>
      <c r="C42" s="68"/>
      <c r="F42" s="374" t="str">
        <f>VLOOKUP(F38,'[81]Location Status'!$A$7:$D$42,3,0)</f>
        <v>DA+3</v>
      </c>
      <c r="G42" s="375"/>
      <c r="J42" s="374" t="str">
        <f>VLOOKUP(J38,'[81]Location Status'!$A$7:$D$42,3,0)</f>
        <v>DB2+0</v>
      </c>
      <c r="K42" s="375"/>
      <c r="N42" s="374" t="str">
        <f>VLOOKUP(N38,'[81]Location Status'!$A$7:$D$42,3,0)</f>
        <v>DA+0</v>
      </c>
      <c r="O42" s="375"/>
      <c r="R42" s="374" t="str">
        <f>VLOOKUP(R38,'[81]Location Status'!$A$7:$D$42,3,0)</f>
        <v>DA+0</v>
      </c>
      <c r="S42" s="375"/>
      <c r="V42" s="374" t="str">
        <f>VLOOKUP(V38,'[81]Location Status'!$A$7:$D$42,3,0)</f>
        <v>DA+0</v>
      </c>
      <c r="W42" s="375"/>
      <c r="Z42" s="374" t="str">
        <f>VLOOKUP(Z38,'[81]Location Status'!$A$7:$D$42,3,0)</f>
        <v>DC2+0</v>
      </c>
      <c r="AA42" s="375"/>
      <c r="AD42" s="374" t="str">
        <f>VLOOKUP(AD38,'[81]Location Status'!$A$7:$D$42,3,0)</f>
        <v>DA+3</v>
      </c>
      <c r="AE42" s="375"/>
      <c r="AH42" s="374" t="str">
        <f>VLOOKUP(AH38,'[81]Location Status'!$A$7:$D$42,3,0)</f>
        <v>DA+3</v>
      </c>
      <c r="AI42" s="375"/>
      <c r="AL42" s="374" t="str">
        <f>VLOOKUP(AL38,'[81]Location Status'!$A$7:$D$42,3,0)</f>
        <v>DC1+0</v>
      </c>
      <c r="AM42" s="375"/>
      <c r="AP42" s="374" t="str">
        <f>VLOOKUP(AP38,'[81]Location Status'!$A$7:$D$42,3,0)</f>
        <v>DA+0</v>
      </c>
      <c r="AQ42" s="375"/>
      <c r="AT42" s="140"/>
      <c r="AV42" s="350"/>
      <c r="AW42" s="350"/>
    </row>
    <row r="43" spans="1:52" x14ac:dyDescent="0.35">
      <c r="A43" s="139"/>
      <c r="B43" s="153"/>
      <c r="C43" s="153"/>
      <c r="F43" s="153"/>
      <c r="G43" s="153"/>
      <c r="J43" s="153"/>
      <c r="K43" s="153"/>
      <c r="N43" s="153"/>
      <c r="O43" s="153"/>
      <c r="R43" s="153"/>
      <c r="S43" s="182"/>
      <c r="V43" s="220" t="s">
        <v>631</v>
      </c>
      <c r="W43" s="153"/>
      <c r="AA43" s="153"/>
      <c r="AD43" s="153"/>
      <c r="AE43" s="153"/>
      <c r="AH43" s="153"/>
      <c r="AI43" s="153"/>
      <c r="AL43" s="153"/>
      <c r="AM43" s="153"/>
      <c r="AP43" s="153"/>
      <c r="AQ43" s="153"/>
      <c r="AT43" s="140"/>
      <c r="AV43" s="350"/>
      <c r="AW43" s="350"/>
    </row>
    <row r="44" spans="1:52" x14ac:dyDescent="0.35">
      <c r="A44" s="139"/>
      <c r="S44" s="182"/>
      <c r="Z44" s="163"/>
      <c r="AT44" s="140"/>
      <c r="AV44" s="350"/>
      <c r="AW44" s="350"/>
    </row>
    <row r="45" spans="1:52" x14ac:dyDescent="0.35">
      <c r="A45" s="139"/>
      <c r="V45" s="183" t="s">
        <v>464</v>
      </c>
      <c r="W45" s="183"/>
      <c r="X45" s="183"/>
      <c r="Y45" s="183"/>
      <c r="Z45" s="183" t="s">
        <v>464</v>
      </c>
      <c r="AA45" s="183"/>
      <c r="AB45" s="183"/>
      <c r="AC45" s="183"/>
      <c r="AD45" s="183" t="s">
        <v>464</v>
      </c>
      <c r="AE45" s="183"/>
      <c r="AF45" s="183"/>
      <c r="AG45" s="183"/>
      <c r="AH45" s="183" t="s">
        <v>464</v>
      </c>
      <c r="AI45" s="183"/>
      <c r="AJ45" s="183"/>
      <c r="AK45" s="183"/>
      <c r="AL45" s="183" t="s">
        <v>464</v>
      </c>
      <c r="AM45" s="183"/>
      <c r="AN45" s="183"/>
      <c r="AO45" s="183"/>
      <c r="AP45" s="183" t="s">
        <v>464</v>
      </c>
      <c r="AQ45" s="183"/>
      <c r="AT45" s="140"/>
      <c r="AV45" s="350"/>
      <c r="AW45" s="350"/>
    </row>
    <row r="46" spans="1:52" x14ac:dyDescent="0.35">
      <c r="A46" s="165"/>
      <c r="B46" s="374" t="str">
        <f>VLOOKUP(B48,'[81]Location Status'!$A$7:$D$42,2,0)</f>
        <v>6/2</v>
      </c>
      <c r="C46" s="375"/>
      <c r="D46" s="166"/>
      <c r="E46" s="166"/>
      <c r="F46" s="374" t="str">
        <f>VLOOKUP(F48,'[81]Location Status'!$A$7:$D$42,2,0)</f>
        <v>6/3</v>
      </c>
      <c r="G46" s="375"/>
      <c r="H46" s="166"/>
      <c r="I46" s="166"/>
      <c r="J46" s="374" t="str">
        <f>VLOOKUP(J48,'[81]Location Status'!$A$7:$D$42,2,0)</f>
        <v>6/4</v>
      </c>
      <c r="K46" s="375"/>
      <c r="L46" s="166"/>
      <c r="M46" s="166"/>
      <c r="N46" s="374" t="str">
        <f>VLOOKUP(N48,'[81]Location Status'!$A$7:$D$42,2,0)</f>
        <v>6/5</v>
      </c>
      <c r="O46" s="375"/>
      <c r="P46" s="166"/>
      <c r="Q46" s="166"/>
      <c r="R46" s="374" t="str">
        <f>VLOOKUP(R48,'[81]Location Status'!$A$7:$D$42,2,0)</f>
        <v>7/0</v>
      </c>
      <c r="S46" s="375"/>
      <c r="T46" s="166"/>
      <c r="U46" s="166"/>
      <c r="V46" s="374" t="str">
        <f>VLOOKUP(V48,'[81]Location Status'!$A$7:$D$42,2,0)</f>
        <v>7/1</v>
      </c>
      <c r="W46" s="375"/>
      <c r="X46" s="166"/>
      <c r="Y46" s="166"/>
      <c r="Z46" s="374" t="str">
        <f>VLOOKUP(Z48,'[81]Location Status'!$A$7:$D$42,2,0)</f>
        <v>7/2</v>
      </c>
      <c r="AA46" s="375"/>
      <c r="AB46" s="166"/>
      <c r="AC46" s="166"/>
      <c r="AD46" s="374" t="str">
        <f>VLOOKUP(AD48,'[81]Location Status'!$A$7:$D$42,2,0)</f>
        <v>7/3</v>
      </c>
      <c r="AE46" s="375"/>
      <c r="AF46" s="166"/>
      <c r="AG46" s="166"/>
      <c r="AH46" s="374" t="str">
        <f>VLOOKUP(AH48,'[81]Location Status'!$A$7:$D$42,2,0)</f>
        <v>8/0</v>
      </c>
      <c r="AI46" s="375"/>
      <c r="AJ46" s="166"/>
      <c r="AK46" s="166"/>
      <c r="AL46" s="374" t="str">
        <f>VLOOKUP(AL48,'[81]Location Status'!$A$7:$D$42,2,0)</f>
        <v>8/1</v>
      </c>
      <c r="AM46" s="375"/>
      <c r="AN46" s="166"/>
      <c r="AO46" s="166"/>
      <c r="AP46" s="374" t="str">
        <f>VLOOKUP(AP48,'[81]Location Status'!$A$7:$D$42,2,0)</f>
        <v>8/2</v>
      </c>
      <c r="AQ46" s="375"/>
      <c r="AR46" s="166"/>
      <c r="AS46" s="166"/>
      <c r="AT46" s="168"/>
      <c r="AU46" s="166"/>
      <c r="AV46" s="350"/>
      <c r="AW46" s="350"/>
      <c r="AX46" s="166"/>
      <c r="AY46" s="166"/>
      <c r="AZ46" s="166"/>
    </row>
    <row r="47" spans="1:52" x14ac:dyDescent="0.35">
      <c r="A47" s="139"/>
      <c r="AT47" s="140"/>
      <c r="AV47" s="350"/>
      <c r="AW47" s="350"/>
    </row>
    <row r="48" spans="1:52" s="170" customFormat="1" ht="12.5" x14ac:dyDescent="0.25">
      <c r="A48" s="169"/>
      <c r="B48" s="170">
        <f>1+AP38</f>
        <v>19</v>
      </c>
      <c r="F48" s="170">
        <f>1+B48</f>
        <v>20</v>
      </c>
      <c r="J48" s="170">
        <f>1+F48</f>
        <v>21</v>
      </c>
      <c r="N48" s="170">
        <f>1+J48</f>
        <v>22</v>
      </c>
      <c r="R48" s="170">
        <f>1+N48</f>
        <v>23</v>
      </c>
      <c r="V48" s="170">
        <f>1+R48</f>
        <v>24</v>
      </c>
      <c r="Z48" s="170">
        <f>1+V48</f>
        <v>25</v>
      </c>
      <c r="AD48" s="170">
        <f>1+Z48</f>
        <v>26</v>
      </c>
      <c r="AH48" s="170">
        <f>1+AD48</f>
        <v>27</v>
      </c>
      <c r="AL48" s="170">
        <f>1+AH48</f>
        <v>28</v>
      </c>
      <c r="AP48" s="170">
        <f>1+AL48</f>
        <v>29</v>
      </c>
      <c r="AT48" s="171"/>
      <c r="AV48" s="376"/>
      <c r="AW48" s="376"/>
    </row>
    <row r="49" spans="1:56" x14ac:dyDescent="0.35">
      <c r="A49" s="139"/>
      <c r="B49" s="71" t="s">
        <v>575</v>
      </c>
      <c r="C49" s="71" t="s">
        <v>576</v>
      </c>
      <c r="D49" s="368">
        <f>VLOOKUP(B48,'[81]Location Status'!$A$7:$D$42,4,0)</f>
        <v>381</v>
      </c>
      <c r="E49" s="367"/>
      <c r="F49" s="173" t="s">
        <v>575</v>
      </c>
      <c r="G49" s="173" t="s">
        <v>576</v>
      </c>
      <c r="H49" s="368">
        <f>VLOOKUP(F48,'[81]Location Status'!$A$7:$D$42,4,0)</f>
        <v>385</v>
      </c>
      <c r="I49" s="367"/>
      <c r="J49" s="173" t="s">
        <v>575</v>
      </c>
      <c r="K49" s="173" t="s">
        <v>576</v>
      </c>
      <c r="L49" s="368">
        <f>VLOOKUP(J48,'[81]Location Status'!$A$7:$D$42,4,0)</f>
        <v>378</v>
      </c>
      <c r="M49" s="367"/>
      <c r="N49" s="173" t="s">
        <v>575</v>
      </c>
      <c r="O49" s="173" t="s">
        <v>576</v>
      </c>
      <c r="P49" s="368">
        <f>VLOOKUP(N48,'[81]Location Status'!$A$7:$D$42,4,0)</f>
        <v>349.613</v>
      </c>
      <c r="Q49" s="367"/>
      <c r="R49" s="173" t="s">
        <v>575</v>
      </c>
      <c r="S49" s="173" t="s">
        <v>576</v>
      </c>
      <c r="T49" s="368">
        <f>VLOOKUP(R48,'[81]Location Status'!$A$7:$D$42,4,0)</f>
        <v>421</v>
      </c>
      <c r="U49" s="367"/>
      <c r="V49" s="173" t="s">
        <v>575</v>
      </c>
      <c r="W49" s="173" t="s">
        <v>576</v>
      </c>
      <c r="X49" s="368">
        <f>VLOOKUP(V48,'[81]Location Status'!$A$7:$D$42,4,0)</f>
        <v>350</v>
      </c>
      <c r="Y49" s="367"/>
      <c r="Z49" s="173" t="s">
        <v>575</v>
      </c>
      <c r="AA49" s="173" t="s">
        <v>576</v>
      </c>
      <c r="AB49" s="368">
        <f>VLOOKUP(Z48,'[81]Location Status'!$A$7:$D$42,4,0)</f>
        <v>357</v>
      </c>
      <c r="AC49" s="367"/>
      <c r="AD49" s="173" t="s">
        <v>575</v>
      </c>
      <c r="AE49" s="173" t="s">
        <v>576</v>
      </c>
      <c r="AF49" s="377">
        <f>VLOOKUP(AD48,'[81]Location Status'!$A$7:$D$42,4,0)</f>
        <v>469.72699999999998</v>
      </c>
      <c r="AG49" s="379"/>
      <c r="AH49" s="173" t="s">
        <v>575</v>
      </c>
      <c r="AI49" s="173" t="s">
        <v>576</v>
      </c>
      <c r="AJ49" s="368">
        <f>VLOOKUP(AH48,'[81]Location Status'!$A$7:$D$42,4,0)</f>
        <v>329</v>
      </c>
      <c r="AK49" s="367"/>
      <c r="AL49" s="173" t="s">
        <v>575</v>
      </c>
      <c r="AM49" s="173" t="s">
        <v>576</v>
      </c>
      <c r="AN49" s="368">
        <f>VLOOKUP(AL48,'[81]Location Status'!$A$7:$D$42,4,0)</f>
        <v>333</v>
      </c>
      <c r="AO49" s="367"/>
      <c r="AP49" s="173" t="s">
        <v>575</v>
      </c>
      <c r="AQ49" s="173" t="s">
        <v>576</v>
      </c>
      <c r="AR49" s="368">
        <f>VLOOKUP(AP48,'[81]Location Status'!$A$7:$D$42,4,0)</f>
        <v>402.72699999999998</v>
      </c>
      <c r="AS49" s="366"/>
      <c r="AT49" s="140"/>
      <c r="AV49" s="350">
        <f>D49+H49+L49+P49+T49+X49+AB49+AF49+AJ49+AN49+AR49</f>
        <v>4156.067</v>
      </c>
      <c r="AW49" s="350"/>
      <c r="AY49">
        <v>11</v>
      </c>
      <c r="BB49" s="178"/>
      <c r="BC49" s="179"/>
      <c r="BD49" s="180"/>
    </row>
    <row r="50" spans="1:56" x14ac:dyDescent="0.35">
      <c r="A50" s="139"/>
      <c r="B50" s="71" t="s">
        <v>579</v>
      </c>
      <c r="C50" s="71" t="s">
        <v>580</v>
      </c>
      <c r="F50" s="71" t="s">
        <v>579</v>
      </c>
      <c r="G50" s="71" t="s">
        <v>580</v>
      </c>
      <c r="J50" s="71" t="s">
        <v>579</v>
      </c>
      <c r="K50" s="71" t="s">
        <v>580</v>
      </c>
      <c r="N50" s="71" t="s">
        <v>579</v>
      </c>
      <c r="O50" s="71" t="s">
        <v>580</v>
      </c>
      <c r="R50" s="71" t="s">
        <v>579</v>
      </c>
      <c r="S50" s="71" t="s">
        <v>580</v>
      </c>
      <c r="V50" s="71" t="s">
        <v>579</v>
      </c>
      <c r="W50" s="71" t="s">
        <v>580</v>
      </c>
      <c r="Z50" s="71" t="s">
        <v>579</v>
      </c>
      <c r="AA50" s="71" t="s">
        <v>580</v>
      </c>
      <c r="AD50" s="71" t="s">
        <v>579</v>
      </c>
      <c r="AE50" s="71" t="s">
        <v>580</v>
      </c>
      <c r="AH50" s="71" t="s">
        <v>579</v>
      </c>
      <c r="AI50" s="71" t="s">
        <v>580</v>
      </c>
      <c r="AL50" s="71" t="s">
        <v>579</v>
      </c>
      <c r="AM50" s="71" t="s">
        <v>580</v>
      </c>
      <c r="AP50" s="71" t="s">
        <v>579</v>
      </c>
      <c r="AQ50" s="71" t="s">
        <v>580</v>
      </c>
      <c r="AT50" s="140"/>
      <c r="AV50" s="350"/>
      <c r="AW50" s="350"/>
      <c r="BB50" s="178"/>
      <c r="BC50" s="179"/>
      <c r="BD50" s="180"/>
    </row>
    <row r="51" spans="1:56" x14ac:dyDescent="0.35">
      <c r="A51" s="139"/>
      <c r="B51" s="372"/>
      <c r="C51" s="372"/>
      <c r="F51" s="372"/>
      <c r="G51" s="372"/>
      <c r="J51" s="372"/>
      <c r="K51" s="372"/>
      <c r="L51" s="221"/>
      <c r="N51" s="372"/>
      <c r="O51" s="372"/>
      <c r="R51" s="372"/>
      <c r="S51" s="372"/>
      <c r="V51" s="372"/>
      <c r="W51" s="372"/>
      <c r="Z51" s="372"/>
      <c r="AA51" s="372"/>
      <c r="AD51" s="372"/>
      <c r="AE51" s="372"/>
      <c r="AH51" s="372"/>
      <c r="AI51" s="372"/>
      <c r="AL51" s="372"/>
      <c r="AM51" s="372"/>
      <c r="AP51" s="372"/>
      <c r="AQ51" s="372"/>
      <c r="AT51" s="140"/>
      <c r="AV51" s="350"/>
      <c r="AW51" s="350"/>
      <c r="BB51" s="178"/>
      <c r="BC51" s="179"/>
      <c r="BD51" s="180"/>
    </row>
    <row r="52" spans="1:56" x14ac:dyDescent="0.35">
      <c r="A52" s="139"/>
      <c r="B52" s="175" t="str">
        <f>VLOOKUP(B48,'[81]Location Status'!$A$7:$D$42,3,0)</f>
        <v>DA+0</v>
      </c>
      <c r="C52" s="68"/>
      <c r="F52" s="175" t="str">
        <f>VLOOKUP(F48,'[81]Location Status'!$A$7:$D$42,3,0)</f>
        <v>DA+0</v>
      </c>
      <c r="G52" s="181"/>
      <c r="H52" s="182"/>
      <c r="I52" s="182"/>
      <c r="J52" s="175" t="str">
        <f>VLOOKUP(J48,'[81]Location Status'!$A$7:$D$42,3,0)</f>
        <v>DA+0</v>
      </c>
      <c r="K52" s="181"/>
      <c r="L52" s="182"/>
      <c r="M52" s="182"/>
      <c r="N52" s="175" t="str">
        <f>VLOOKUP(N48,'[81]Location Status'!$A$7:$D$42,3,0)</f>
        <v>DA+0</v>
      </c>
      <c r="O52" s="181"/>
      <c r="P52" s="182"/>
      <c r="Q52" s="182"/>
      <c r="R52" s="175" t="str">
        <f>VLOOKUP(R48,'[81]Location Status'!$A$7:$D$42,3,0)</f>
        <v>DD60+0</v>
      </c>
      <c r="S52" s="181"/>
      <c r="T52" s="182"/>
      <c r="U52" s="182"/>
      <c r="V52" s="175" t="str">
        <f>VLOOKUP(V48,'[81]Location Status'!$A$7:$D$42,3,0)</f>
        <v>DA+6</v>
      </c>
      <c r="W52" s="181"/>
      <c r="X52" s="182"/>
      <c r="Y52" s="182"/>
      <c r="Z52" s="175" t="str">
        <f>VLOOKUP(Z48,'[81]Location Status'!$A$7:$D$42,3,0)</f>
        <v>DA+0</v>
      </c>
      <c r="AA52" s="181"/>
      <c r="AB52" s="182"/>
      <c r="AC52" s="182"/>
      <c r="AD52" s="175" t="str">
        <f>VLOOKUP(AD48,'[81]Location Status'!$A$7:$D$42,3,0)</f>
        <v>DA+9</v>
      </c>
      <c r="AE52" s="181"/>
      <c r="AF52" s="182"/>
      <c r="AG52" s="182"/>
      <c r="AH52" s="175" t="str">
        <f>VLOOKUP(AH48,'[81]Location Status'!$A$7:$D$42,3,0)</f>
        <v>DD45+3</v>
      </c>
      <c r="AI52" s="181"/>
      <c r="AJ52" s="182"/>
      <c r="AK52" s="182"/>
      <c r="AL52" s="175" t="str">
        <f>VLOOKUP(AL48,'[81]Location Status'!$A$7:$D$42,3,0)</f>
        <v>DA+0</v>
      </c>
      <c r="AM52" s="181"/>
      <c r="AN52" s="182"/>
      <c r="AO52" s="182"/>
      <c r="AP52" s="175" t="str">
        <f>VLOOKUP(AP48,'[81]Location Status'!$A$7:$D$42,3,0)</f>
        <v>DA+6</v>
      </c>
      <c r="AQ52" s="181"/>
      <c r="AT52" s="140"/>
      <c r="AV52" s="350"/>
      <c r="AW52" s="350"/>
      <c r="BB52" s="178"/>
      <c r="BC52" s="179"/>
      <c r="BD52" s="180"/>
    </row>
    <row r="53" spans="1:56" x14ac:dyDescent="0.35">
      <c r="A53" s="139"/>
      <c r="B53" s="153"/>
      <c r="C53" s="153"/>
      <c r="F53" s="153"/>
      <c r="G53" s="153"/>
      <c r="J53" s="153"/>
      <c r="K53" s="153"/>
      <c r="N53" s="153"/>
      <c r="O53" s="153"/>
      <c r="R53" s="220" t="s">
        <v>631</v>
      </c>
      <c r="S53" s="182"/>
      <c r="V53" s="153"/>
      <c r="W53" s="153"/>
      <c r="AA53" s="153"/>
      <c r="AD53" s="153"/>
      <c r="AE53" s="153"/>
      <c r="AH53" s="153"/>
      <c r="AI53" s="153"/>
      <c r="AL53" s="153"/>
      <c r="AM53" s="153"/>
      <c r="AP53" s="153"/>
      <c r="AQ53" s="153"/>
      <c r="AT53" s="140"/>
      <c r="AV53" s="350"/>
      <c r="AW53" s="350"/>
    </row>
    <row r="54" spans="1:56" ht="15" thickBot="1" x14ac:dyDescent="0.4">
      <c r="A54" s="194"/>
      <c r="B54" s="196"/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  <c r="AA54" s="196"/>
      <c r="AB54" s="196"/>
      <c r="AC54" s="196"/>
      <c r="AD54" s="196"/>
      <c r="AE54" s="196"/>
      <c r="AF54" s="196"/>
      <c r="AG54" s="196"/>
      <c r="AH54" s="196"/>
      <c r="AI54" s="196"/>
      <c r="AJ54" s="196"/>
      <c r="AK54" s="196"/>
      <c r="AL54" s="196"/>
      <c r="AM54" s="196"/>
      <c r="AN54" s="196"/>
      <c r="AO54" s="196"/>
      <c r="AP54" s="196"/>
      <c r="AQ54" s="196"/>
      <c r="AR54" s="196"/>
      <c r="AS54" s="196"/>
      <c r="AT54" s="197"/>
      <c r="AV54" s="350"/>
      <c r="AW54" s="350"/>
    </row>
    <row r="55" spans="1:56" x14ac:dyDescent="0.35">
      <c r="B55" s="183" t="s">
        <v>464</v>
      </c>
      <c r="C55" s="183"/>
      <c r="D55" s="183"/>
      <c r="E55" s="183"/>
      <c r="F55" s="183" t="s">
        <v>464</v>
      </c>
      <c r="G55" s="183"/>
      <c r="H55" s="183"/>
      <c r="I55" s="183"/>
      <c r="J55" s="183" t="s">
        <v>464</v>
      </c>
      <c r="K55" s="183"/>
      <c r="L55" s="183"/>
      <c r="M55" s="183"/>
      <c r="N55" s="183" t="s">
        <v>464</v>
      </c>
      <c r="O55" s="183"/>
      <c r="P55" s="183"/>
      <c r="Q55" s="183"/>
      <c r="R55" s="183" t="s">
        <v>464</v>
      </c>
      <c r="S55" s="183"/>
      <c r="T55" s="183"/>
      <c r="U55" s="183"/>
      <c r="V55" s="183"/>
      <c r="W55" s="183"/>
      <c r="AT55" s="140"/>
      <c r="AV55" s="350"/>
      <c r="AW55" s="350"/>
    </row>
    <row r="56" spans="1:56" x14ac:dyDescent="0.35">
      <c r="A56" s="165"/>
      <c r="B56" s="374" t="str">
        <f>VLOOKUP(B58,'[81]Location Status'!$A$7:$D$42,2,0)</f>
        <v>9/0</v>
      </c>
      <c r="C56" s="375"/>
      <c r="D56" s="166"/>
      <c r="E56" s="166"/>
      <c r="F56" s="374" t="str">
        <f>VLOOKUP(F58,'[81]Location Status'!$A$7:$D$42,2,0)</f>
        <v>9/1</v>
      </c>
      <c r="G56" s="375"/>
      <c r="H56" s="166"/>
      <c r="I56" s="166"/>
      <c r="J56" s="374" t="str">
        <f>VLOOKUP(J58,'[81]Location Status'!$A$7:$D$42,2,0)</f>
        <v>9/2</v>
      </c>
      <c r="K56" s="375"/>
      <c r="L56" s="166"/>
      <c r="M56" s="166"/>
      <c r="N56" s="374" t="str">
        <f>VLOOKUP(N58,'[81]Location Status'!$A$7:$D$42,2,0)</f>
        <v>10/0</v>
      </c>
      <c r="O56" s="375"/>
      <c r="P56" s="166"/>
      <c r="Q56" s="166"/>
      <c r="R56" s="374" t="str">
        <f>VLOOKUP(R58,'[81]Location Status'!$A$7:$D$42,2,0)</f>
        <v>11/0</v>
      </c>
      <c r="S56" s="375"/>
      <c r="T56" s="166"/>
      <c r="U56" s="166"/>
      <c r="V56" s="374" t="s">
        <v>102</v>
      </c>
      <c r="W56" s="375"/>
      <c r="X56" s="166"/>
      <c r="Y56" s="166"/>
      <c r="Z56" s="167"/>
      <c r="AA56" s="166"/>
      <c r="AB56" s="166"/>
      <c r="AC56" s="166"/>
      <c r="AD56" s="167"/>
      <c r="AE56" s="166"/>
      <c r="AF56" s="166"/>
      <c r="AG56" s="166"/>
      <c r="AH56" s="167"/>
      <c r="AI56" s="166"/>
      <c r="AJ56" s="166"/>
      <c r="AK56" s="166"/>
      <c r="AL56" s="167"/>
      <c r="AM56" s="166"/>
      <c r="AN56" s="166"/>
      <c r="AO56" s="166"/>
      <c r="AP56" s="167"/>
      <c r="AQ56" s="166"/>
      <c r="AR56" s="166"/>
      <c r="AS56" s="166"/>
      <c r="AT56" s="168"/>
      <c r="AU56" s="166"/>
      <c r="AV56" s="350"/>
      <c r="AW56" s="350"/>
      <c r="AX56" s="166"/>
      <c r="AY56" s="166"/>
      <c r="AZ56" s="166"/>
    </row>
    <row r="57" spans="1:56" x14ac:dyDescent="0.35">
      <c r="A57" s="139"/>
      <c r="AT57" s="140"/>
      <c r="AV57" s="350"/>
      <c r="AW57" s="350"/>
    </row>
    <row r="58" spans="1:56" s="170" customFormat="1" ht="15" thickBot="1" x14ac:dyDescent="0.4">
      <c r="A58" s="169"/>
      <c r="B58" s="170">
        <f>1+AP48</f>
        <v>30</v>
      </c>
      <c r="F58" s="170">
        <f>1+B58</f>
        <v>31</v>
      </c>
      <c r="J58" s="170">
        <f>1+F58</f>
        <v>32</v>
      </c>
      <c r="N58" s="170">
        <f>1+J58</f>
        <v>33</v>
      </c>
      <c r="R58" s="170">
        <f>1+N58</f>
        <v>34</v>
      </c>
      <c r="V58" s="170">
        <f>1+R58</f>
        <v>35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 s="171"/>
      <c r="AV58" s="376"/>
      <c r="AW58" s="376"/>
    </row>
    <row r="59" spans="1:56" x14ac:dyDescent="0.35">
      <c r="A59" s="139"/>
      <c r="B59" s="71" t="s">
        <v>575</v>
      </c>
      <c r="C59" s="71" t="s">
        <v>576</v>
      </c>
      <c r="D59" s="368">
        <f>VLOOKUP(B58,'[81]Location Status'!$A$7:$D$42,4,0)</f>
        <v>346</v>
      </c>
      <c r="E59" s="367"/>
      <c r="F59" s="173" t="s">
        <v>575</v>
      </c>
      <c r="G59" s="173" t="s">
        <v>576</v>
      </c>
      <c r="H59" s="368">
        <f>VLOOKUP(F58,'[81]Location Status'!$A$7:$D$42,4,0)</f>
        <v>424</v>
      </c>
      <c r="I59" s="367"/>
      <c r="J59" s="173" t="s">
        <v>575</v>
      </c>
      <c r="K59" s="173" t="s">
        <v>576</v>
      </c>
      <c r="L59" s="368">
        <f>VLOOKUP(J58,'[81]Location Status'!$A$7:$D$42,4,0)</f>
        <v>400.44299999999998</v>
      </c>
      <c r="M59" s="367"/>
      <c r="N59" s="173" t="s">
        <v>575</v>
      </c>
      <c r="O59" s="173" t="s">
        <v>576</v>
      </c>
      <c r="P59" s="368">
        <f>VLOOKUP(N58,'[81]Location Status'!$A$7:$D$42,4,0)</f>
        <v>386.37</v>
      </c>
      <c r="Q59" s="367"/>
      <c r="R59" s="173" t="s">
        <v>575</v>
      </c>
      <c r="S59" s="173" t="s">
        <v>576</v>
      </c>
      <c r="T59" s="368">
        <f>VLOOKUP(R58,'[81]Location Status'!$A$7:$D$42,4,0)</f>
        <v>88</v>
      </c>
      <c r="U59" s="366"/>
      <c r="V59" s="222"/>
      <c r="W59" s="223"/>
      <c r="X59" s="172"/>
      <c r="AT59" s="140"/>
      <c r="AV59" s="350">
        <f>D59+H59+L59+P59+T59+X59+AB59+AF59+AJ59+AN59+AR59</f>
        <v>1644.8130000000001</v>
      </c>
      <c r="AW59" s="350"/>
      <c r="AY59">
        <v>5</v>
      </c>
      <c r="BB59" s="178"/>
      <c r="BC59" s="179"/>
      <c r="BD59" s="180"/>
    </row>
    <row r="60" spans="1:56" ht="15" thickBot="1" x14ac:dyDescent="0.4">
      <c r="A60" s="139"/>
      <c r="B60" s="71" t="s">
        <v>579</v>
      </c>
      <c r="C60" s="71" t="s">
        <v>580</v>
      </c>
      <c r="F60" s="71" t="s">
        <v>579</v>
      </c>
      <c r="G60" s="71" t="s">
        <v>580</v>
      </c>
      <c r="J60" s="71" t="s">
        <v>579</v>
      </c>
      <c r="K60" s="71" t="s">
        <v>580</v>
      </c>
      <c r="N60" s="71" t="s">
        <v>579</v>
      </c>
      <c r="O60" s="71" t="s">
        <v>580</v>
      </c>
      <c r="R60" s="71" t="s">
        <v>579</v>
      </c>
      <c r="S60" s="71" t="s">
        <v>580</v>
      </c>
      <c r="V60" s="224"/>
      <c r="W60" s="225"/>
      <c r="AE60" s="153"/>
      <c r="AH60" s="153"/>
      <c r="AI60" s="153"/>
      <c r="AL60" s="153"/>
      <c r="AM60" s="153"/>
      <c r="AP60" s="153"/>
      <c r="AQ60" s="153"/>
      <c r="AT60" s="140"/>
      <c r="AV60" s="350"/>
      <c r="AW60" s="350"/>
      <c r="BB60" s="178"/>
      <c r="BC60" s="179"/>
      <c r="BD60" s="180"/>
    </row>
    <row r="61" spans="1:56" ht="15" thickBot="1" x14ac:dyDescent="0.4">
      <c r="A61" s="139"/>
      <c r="B61" s="372"/>
      <c r="C61" s="372"/>
      <c r="F61" s="372"/>
      <c r="G61" s="372"/>
      <c r="J61" s="372"/>
      <c r="K61" s="372"/>
      <c r="N61" s="372"/>
      <c r="O61" s="372"/>
      <c r="R61" s="372"/>
      <c r="S61" s="372"/>
      <c r="V61" s="437"/>
      <c r="W61" s="438"/>
      <c r="AT61" s="140"/>
      <c r="AV61" s="350"/>
      <c r="AW61" s="350"/>
      <c r="BB61" s="178"/>
      <c r="BC61" s="179"/>
      <c r="BD61" s="180"/>
    </row>
    <row r="62" spans="1:56" x14ac:dyDescent="0.35">
      <c r="A62" s="139"/>
      <c r="B62" s="175" t="str">
        <f>VLOOKUP(B58,'[81]Location Status'!$A$7:$D$42,3,0)</f>
        <v>DB2+0</v>
      </c>
      <c r="C62" s="68"/>
      <c r="F62" s="175" t="str">
        <f>VLOOKUP(F58,'[81]Location Status'!$A$7:$D$42,3,0)</f>
        <v>DA+3</v>
      </c>
      <c r="G62" s="181"/>
      <c r="H62" s="182"/>
      <c r="I62" s="182"/>
      <c r="J62" s="175" t="str">
        <f>VLOOKUP(J58,'[81]Location Status'!$A$7:$D$42,3,0)</f>
        <v>DA+3</v>
      </c>
      <c r="K62" s="181"/>
      <c r="L62" s="182"/>
      <c r="M62" s="182"/>
      <c r="N62" s="175" t="str">
        <f>VLOOKUP(N58,'[81]Location Status'!$A$7:$D$42,3,0)</f>
        <v>DD60+0</v>
      </c>
      <c r="O62" s="181"/>
      <c r="P62" s="182"/>
      <c r="Q62" s="182"/>
      <c r="R62" s="175" t="str">
        <f>VLOOKUP(R58,'[81]Location Status'!$A$7:$D$42,3,0)</f>
        <v>DD60+0</v>
      </c>
      <c r="S62" s="181"/>
      <c r="T62" s="182"/>
      <c r="U62" s="182"/>
      <c r="V62" s="175" t="s">
        <v>102</v>
      </c>
      <c r="W62" s="166"/>
      <c r="X62" s="182"/>
      <c r="Y62" s="182"/>
      <c r="AE62" s="181"/>
      <c r="AF62" s="182"/>
      <c r="AG62" s="182"/>
      <c r="AH62" s="175"/>
      <c r="AI62" s="181"/>
      <c r="AJ62" s="182"/>
      <c r="AK62" s="182"/>
      <c r="AL62" s="175"/>
      <c r="AM62" s="181"/>
      <c r="AN62" s="182"/>
      <c r="AO62" s="182"/>
      <c r="AP62" s="175"/>
      <c r="AQ62" s="181"/>
      <c r="AT62" s="140"/>
      <c r="AV62" s="350"/>
      <c r="AW62" s="350"/>
      <c r="BB62" s="178"/>
      <c r="BC62" s="179"/>
      <c r="BD62" s="180"/>
    </row>
    <row r="63" spans="1:56" x14ac:dyDescent="0.35">
      <c r="A63" s="139"/>
      <c r="P63" s="174"/>
      <c r="R63" s="155" t="s">
        <v>592</v>
      </c>
      <c r="AT63" s="140"/>
      <c r="AV63" s="350"/>
      <c r="AW63" s="350"/>
      <c r="BB63" s="178"/>
      <c r="BC63" s="179"/>
      <c r="BD63" s="180"/>
    </row>
    <row r="64" spans="1:56" ht="15" thickBot="1" x14ac:dyDescent="0.4">
      <c r="A64" s="194"/>
      <c r="B64" s="195"/>
      <c r="C64" s="195"/>
      <c r="D64" s="196"/>
      <c r="E64" s="196"/>
      <c r="F64" s="195"/>
      <c r="G64" s="195"/>
      <c r="H64" s="196"/>
      <c r="I64" s="196"/>
      <c r="J64" s="195"/>
      <c r="K64" s="195"/>
      <c r="L64" s="196"/>
      <c r="M64" s="196"/>
      <c r="N64" s="195"/>
      <c r="O64" s="195"/>
      <c r="P64" s="196"/>
      <c r="Q64" s="196"/>
      <c r="R64" s="195"/>
      <c r="S64" s="195"/>
      <c r="T64" s="196"/>
      <c r="U64" s="196"/>
      <c r="V64" s="195"/>
      <c r="W64" s="195"/>
      <c r="X64" s="196"/>
      <c r="Y64" s="196"/>
      <c r="Z64" s="195"/>
      <c r="AA64" s="195"/>
      <c r="AB64" s="196"/>
      <c r="AC64" s="196"/>
      <c r="AD64" s="195"/>
      <c r="AE64" s="195"/>
      <c r="AF64" s="196"/>
      <c r="AG64" s="196"/>
      <c r="AH64" s="195"/>
      <c r="AI64" s="195"/>
      <c r="AJ64" s="196"/>
      <c r="AK64" s="196"/>
      <c r="AL64" s="195"/>
      <c r="AM64" s="195"/>
      <c r="AN64" s="196"/>
      <c r="AO64" s="196"/>
      <c r="AP64" s="195"/>
      <c r="AQ64" s="195"/>
      <c r="AR64" s="196"/>
      <c r="AS64" s="196"/>
      <c r="AT64" s="197"/>
      <c r="AV64" s="350"/>
      <c r="AW64" s="350"/>
    </row>
    <row r="65" spans="1:33" ht="15" thickBot="1" x14ac:dyDescent="0.4"/>
    <row r="66" spans="1:33" ht="15" thickBot="1" x14ac:dyDescent="0.4">
      <c r="A66" s="439" t="s">
        <v>611</v>
      </c>
      <c r="B66" s="440"/>
      <c r="C66" s="440"/>
      <c r="D66" s="440"/>
      <c r="E66" s="440"/>
      <c r="F66" s="440"/>
      <c r="G66" s="440"/>
      <c r="H66" s="440"/>
      <c r="I66" s="440"/>
      <c r="J66" s="440"/>
      <c r="K66" s="440"/>
      <c r="L66" s="440"/>
      <c r="M66" s="440"/>
      <c r="N66" s="440"/>
      <c r="O66" s="441"/>
    </row>
    <row r="67" spans="1:33" ht="0.75" customHeight="1" thickBot="1" x14ac:dyDescent="0.4">
      <c r="A67" s="139"/>
      <c r="O67" s="140"/>
    </row>
    <row r="68" spans="1:33" s="205" customFormat="1" ht="24.75" customHeight="1" thickBot="1" x14ac:dyDescent="0.4">
      <c r="A68" s="442" t="s">
        <v>612</v>
      </c>
      <c r="B68" s="443"/>
      <c r="C68" s="443" t="s">
        <v>613</v>
      </c>
      <c r="D68" s="443"/>
      <c r="E68" s="443"/>
      <c r="F68" s="204"/>
      <c r="G68" s="443" t="s">
        <v>614</v>
      </c>
      <c r="H68" s="443"/>
      <c r="I68" s="443"/>
      <c r="J68" s="443" t="s">
        <v>615</v>
      </c>
      <c r="K68" s="443"/>
      <c r="L68" s="443"/>
      <c r="M68" s="443" t="s">
        <v>0</v>
      </c>
      <c r="N68" s="443"/>
      <c r="O68" s="444"/>
      <c r="P68"/>
      <c r="Q68"/>
      <c r="R68"/>
      <c r="S68"/>
      <c r="T68"/>
      <c r="U68"/>
      <c r="Y68" s="442" t="s">
        <v>616</v>
      </c>
      <c r="Z68" s="443"/>
      <c r="AA68" s="443"/>
      <c r="AB68" s="443" t="s">
        <v>617</v>
      </c>
      <c r="AC68" s="443"/>
      <c r="AD68" s="443"/>
      <c r="AE68" s="443" t="s">
        <v>568</v>
      </c>
      <c r="AF68" s="443"/>
      <c r="AG68" s="444"/>
    </row>
    <row r="69" spans="1:33" x14ac:dyDescent="0.35">
      <c r="A69" s="416">
        <f>1</f>
        <v>1</v>
      </c>
      <c r="B69" s="412"/>
      <c r="C69" s="445" t="s">
        <v>4</v>
      </c>
      <c r="D69" s="445"/>
      <c r="E69" s="445"/>
      <c r="F69" s="206" t="s">
        <v>618</v>
      </c>
      <c r="G69" s="445">
        <f>'[81]updated Progress'!C49</f>
        <v>0</v>
      </c>
      <c r="H69" s="445"/>
      <c r="I69" s="445"/>
      <c r="J69" s="445">
        <f>'[81]updated Progress'!D49</f>
        <v>0</v>
      </c>
      <c r="K69" s="445"/>
      <c r="L69" s="445"/>
      <c r="M69" s="445">
        <f>'[81]updated Progress'!E49</f>
        <v>0</v>
      </c>
      <c r="N69" s="445"/>
      <c r="O69" s="445"/>
      <c r="V69" s="153"/>
      <c r="W69" s="153"/>
      <c r="X69" s="153"/>
      <c r="Y69" s="446">
        <f>'[81]updated Progress'!M49</f>
        <v>0</v>
      </c>
      <c r="Z69" s="445"/>
      <c r="AA69" s="445"/>
      <c r="AB69" s="445">
        <f>'[81]updated Progress'!N49</f>
        <v>0</v>
      </c>
      <c r="AC69" s="445"/>
      <c r="AD69" s="445"/>
      <c r="AE69" s="447">
        <f>'[81]updated Progress'!O49</f>
        <v>0</v>
      </c>
      <c r="AF69" s="445"/>
      <c r="AG69" s="448"/>
    </row>
    <row r="70" spans="1:33" x14ac:dyDescent="0.35">
      <c r="A70" s="452">
        <f>A69+1</f>
        <v>2</v>
      </c>
      <c r="B70" s="372"/>
      <c r="C70" s="449" t="s">
        <v>55</v>
      </c>
      <c r="D70" s="449"/>
      <c r="E70" s="449"/>
      <c r="F70" s="198" t="s">
        <v>618</v>
      </c>
      <c r="G70" s="445">
        <f>'[81]updated Progress'!C50</f>
        <v>0</v>
      </c>
      <c r="H70" s="445"/>
      <c r="I70" s="445"/>
      <c r="J70" s="445">
        <f>'[81]updated Progress'!D50</f>
        <v>0</v>
      </c>
      <c r="K70" s="445"/>
      <c r="L70" s="445"/>
      <c r="M70" s="445">
        <f>'[81]updated Progress'!E50</f>
        <v>0</v>
      </c>
      <c r="N70" s="445"/>
      <c r="O70" s="445"/>
      <c r="V70" s="153"/>
      <c r="W70" s="153"/>
      <c r="X70" s="153"/>
      <c r="Y70" s="453">
        <f>'[81]updated Progress'!M50</f>
        <v>0</v>
      </c>
      <c r="Z70" s="449"/>
      <c r="AA70" s="449"/>
      <c r="AB70" s="449">
        <f>'[81]updated Progress'!N50</f>
        <v>0</v>
      </c>
      <c r="AC70" s="449"/>
      <c r="AD70" s="449"/>
      <c r="AE70" s="450">
        <f>'[81]updated Progress'!O50</f>
        <v>0</v>
      </c>
      <c r="AF70" s="449"/>
      <c r="AG70" s="451"/>
    </row>
    <row r="71" spans="1:33" x14ac:dyDescent="0.35">
      <c r="A71" s="452">
        <f t="shared" ref="A71:A99" si="1">A70+1</f>
        <v>3</v>
      </c>
      <c r="B71" s="372"/>
      <c r="C71" s="449" t="s">
        <v>3</v>
      </c>
      <c r="D71" s="449"/>
      <c r="E71" s="449"/>
      <c r="F71" s="198" t="s">
        <v>618</v>
      </c>
      <c r="G71" s="445">
        <f>'[81]updated Progress'!C51</f>
        <v>14</v>
      </c>
      <c r="H71" s="445"/>
      <c r="I71" s="445"/>
      <c r="J71" s="445">
        <f>'[81]updated Progress'!D51</f>
        <v>2</v>
      </c>
      <c r="K71" s="445"/>
      <c r="L71" s="445"/>
      <c r="M71" s="445">
        <f>'[81]updated Progress'!E51</f>
        <v>12</v>
      </c>
      <c r="N71" s="445"/>
      <c r="O71" s="445"/>
      <c r="V71" s="153"/>
      <c r="W71" s="153"/>
      <c r="X71" s="153"/>
      <c r="Y71" s="453">
        <f>'[81]updated Progress'!M51</f>
        <v>0</v>
      </c>
      <c r="Z71" s="449"/>
      <c r="AA71" s="449"/>
      <c r="AB71" s="449">
        <f>'[81]updated Progress'!N51</f>
        <v>2</v>
      </c>
      <c r="AC71" s="449"/>
      <c r="AD71" s="449"/>
      <c r="AE71" s="450">
        <f>'[81]updated Progress'!O51</f>
        <v>14</v>
      </c>
      <c r="AF71" s="449"/>
      <c r="AG71" s="451"/>
    </row>
    <row r="72" spans="1:33" x14ac:dyDescent="0.35">
      <c r="A72" s="452">
        <f t="shared" si="1"/>
        <v>4</v>
      </c>
      <c r="B72" s="372"/>
      <c r="C72" s="454" t="s">
        <v>68</v>
      </c>
      <c r="D72" s="449"/>
      <c r="E72" s="449"/>
      <c r="F72" s="198" t="s">
        <v>618</v>
      </c>
      <c r="G72" s="445">
        <f>'[81]updated Progress'!C52</f>
        <v>0</v>
      </c>
      <c r="H72" s="445"/>
      <c r="I72" s="445"/>
      <c r="J72" s="445">
        <f>'[81]updated Progress'!D52</f>
        <v>0</v>
      </c>
      <c r="K72" s="445"/>
      <c r="L72" s="445"/>
      <c r="M72" s="445">
        <f>'[81]updated Progress'!E52</f>
        <v>0</v>
      </c>
      <c r="N72" s="445"/>
      <c r="O72" s="445"/>
      <c r="V72" s="153"/>
      <c r="W72" s="153"/>
      <c r="X72" s="153"/>
      <c r="Y72" s="453">
        <f>'[81]updated Progress'!M52</f>
        <v>0</v>
      </c>
      <c r="Z72" s="449"/>
      <c r="AA72" s="449"/>
      <c r="AB72" s="449">
        <f>'[81]updated Progress'!N52</f>
        <v>0</v>
      </c>
      <c r="AC72" s="449"/>
      <c r="AD72" s="449"/>
      <c r="AE72" s="450">
        <f>'[81]updated Progress'!O52</f>
        <v>0</v>
      </c>
      <c r="AF72" s="449"/>
      <c r="AG72" s="451"/>
    </row>
    <row r="73" spans="1:33" x14ac:dyDescent="0.35">
      <c r="A73" s="452">
        <f t="shared" si="1"/>
        <v>5</v>
      </c>
      <c r="B73" s="372"/>
      <c r="C73" s="449" t="s">
        <v>2</v>
      </c>
      <c r="D73" s="449"/>
      <c r="E73" s="449"/>
      <c r="F73" s="198" t="s">
        <v>618</v>
      </c>
      <c r="G73" s="445">
        <f>'[81]updated Progress'!C53</f>
        <v>5</v>
      </c>
      <c r="H73" s="445"/>
      <c r="I73" s="445"/>
      <c r="J73" s="445">
        <f>'[81]updated Progress'!D53</f>
        <v>1</v>
      </c>
      <c r="K73" s="445"/>
      <c r="L73" s="445"/>
      <c r="M73" s="445">
        <f>'[81]updated Progress'!E53</f>
        <v>4</v>
      </c>
      <c r="N73" s="445"/>
      <c r="O73" s="445"/>
      <c r="V73" s="153"/>
      <c r="W73" s="153"/>
      <c r="X73" s="153"/>
      <c r="Y73" s="453">
        <f>'[81]updated Progress'!M53</f>
        <v>0</v>
      </c>
      <c r="Z73" s="449"/>
      <c r="AA73" s="449"/>
      <c r="AB73" s="449">
        <f>'[81]updated Progress'!N53</f>
        <v>1</v>
      </c>
      <c r="AC73" s="449"/>
      <c r="AD73" s="449"/>
      <c r="AE73" s="450">
        <f>'[81]updated Progress'!O53</f>
        <v>5</v>
      </c>
      <c r="AF73" s="449"/>
      <c r="AG73" s="451"/>
    </row>
    <row r="74" spans="1:33" x14ac:dyDescent="0.35">
      <c r="A74" s="452">
        <f t="shared" si="1"/>
        <v>6</v>
      </c>
      <c r="B74" s="372"/>
      <c r="C74" s="449" t="s">
        <v>47</v>
      </c>
      <c r="D74" s="449"/>
      <c r="E74" s="449"/>
      <c r="F74" s="198" t="s">
        <v>618</v>
      </c>
      <c r="G74" s="445">
        <f>'[81]updated Progress'!C54</f>
        <v>2</v>
      </c>
      <c r="H74" s="445"/>
      <c r="I74" s="445"/>
      <c r="J74" s="445">
        <f>'[81]updated Progress'!D54</f>
        <v>0</v>
      </c>
      <c r="K74" s="445"/>
      <c r="L74" s="445"/>
      <c r="M74" s="445">
        <f>'[81]updated Progress'!E54</f>
        <v>2</v>
      </c>
      <c r="N74" s="445"/>
      <c r="O74" s="445"/>
      <c r="V74" s="153"/>
      <c r="W74" s="153"/>
      <c r="X74" s="153"/>
      <c r="Y74" s="453">
        <f>'[81]updated Progress'!M54</f>
        <v>0</v>
      </c>
      <c r="Z74" s="449"/>
      <c r="AA74" s="449"/>
      <c r="AB74" s="449">
        <f>'[81]updated Progress'!N54</f>
        <v>0</v>
      </c>
      <c r="AC74" s="449"/>
      <c r="AD74" s="449"/>
      <c r="AE74" s="450">
        <f>'[81]updated Progress'!O54</f>
        <v>2</v>
      </c>
      <c r="AF74" s="449"/>
      <c r="AG74" s="451"/>
    </row>
    <row r="75" spans="1:33" x14ac:dyDescent="0.35">
      <c r="A75" s="452">
        <f t="shared" si="1"/>
        <v>7</v>
      </c>
      <c r="B75" s="372"/>
      <c r="C75" s="449" t="s">
        <v>17</v>
      </c>
      <c r="D75" s="449"/>
      <c r="E75" s="449"/>
      <c r="F75" s="198" t="s">
        <v>618</v>
      </c>
      <c r="G75" s="445">
        <f>'[81]updated Progress'!C55</f>
        <v>1</v>
      </c>
      <c r="H75" s="445"/>
      <c r="I75" s="445"/>
      <c r="J75" s="445">
        <f>'[81]updated Progress'!D55</f>
        <v>0</v>
      </c>
      <c r="K75" s="445"/>
      <c r="L75" s="445"/>
      <c r="M75" s="445">
        <f>'[81]updated Progress'!E55</f>
        <v>1</v>
      </c>
      <c r="N75" s="445"/>
      <c r="O75" s="445"/>
      <c r="V75" s="153"/>
      <c r="W75" s="153"/>
      <c r="X75" s="153"/>
      <c r="Y75" s="453">
        <f>'[81]updated Progress'!M55</f>
        <v>0</v>
      </c>
      <c r="Z75" s="449"/>
      <c r="AA75" s="449"/>
      <c r="AB75" s="449">
        <f>'[81]updated Progress'!N55</f>
        <v>0</v>
      </c>
      <c r="AC75" s="449"/>
      <c r="AD75" s="449"/>
      <c r="AE75" s="450">
        <f>'[81]updated Progress'!O55</f>
        <v>1</v>
      </c>
      <c r="AF75" s="449"/>
      <c r="AG75" s="451"/>
    </row>
    <row r="76" spans="1:33" x14ac:dyDescent="0.35">
      <c r="A76" s="452">
        <f t="shared" si="1"/>
        <v>8</v>
      </c>
      <c r="B76" s="372"/>
      <c r="C76" s="449" t="s">
        <v>89</v>
      </c>
      <c r="D76" s="449"/>
      <c r="E76" s="449"/>
      <c r="F76" s="198" t="s">
        <v>618</v>
      </c>
      <c r="G76" s="445">
        <f>'[81]updated Progress'!C56</f>
        <v>0</v>
      </c>
      <c r="H76" s="445"/>
      <c r="I76" s="445"/>
      <c r="J76" s="445">
        <f>'[81]updated Progress'!D56</f>
        <v>0</v>
      </c>
      <c r="K76" s="445"/>
      <c r="L76" s="445"/>
      <c r="M76" s="445">
        <f>'[81]updated Progress'!E56</f>
        <v>0</v>
      </c>
      <c r="N76" s="445"/>
      <c r="O76" s="445"/>
      <c r="V76" s="153"/>
      <c r="W76" s="153"/>
      <c r="X76" s="153"/>
      <c r="Y76" s="453">
        <f>'[81]updated Progress'!M56</f>
        <v>0</v>
      </c>
      <c r="Z76" s="449"/>
      <c r="AA76" s="449"/>
      <c r="AB76" s="449">
        <f>'[81]updated Progress'!N56</f>
        <v>0</v>
      </c>
      <c r="AC76" s="449"/>
      <c r="AD76" s="449"/>
      <c r="AE76" s="450">
        <f>'[81]updated Progress'!O56</f>
        <v>0</v>
      </c>
      <c r="AF76" s="449"/>
      <c r="AG76" s="451"/>
    </row>
    <row r="77" spans="1:33" x14ac:dyDescent="0.35">
      <c r="A77" s="452">
        <f t="shared" si="1"/>
        <v>9</v>
      </c>
      <c r="B77" s="372"/>
      <c r="C77" s="449" t="s">
        <v>99</v>
      </c>
      <c r="D77" s="449"/>
      <c r="E77" s="449"/>
      <c r="F77" s="198" t="s">
        <v>618</v>
      </c>
      <c r="G77" s="445">
        <f>'[81]updated Progress'!C58</f>
        <v>0</v>
      </c>
      <c r="H77" s="445"/>
      <c r="I77" s="445"/>
      <c r="J77" s="445">
        <f>'[81]updated Progress'!D58</f>
        <v>0</v>
      </c>
      <c r="K77" s="445"/>
      <c r="L77" s="445"/>
      <c r="M77" s="445">
        <f>'[81]updated Progress'!E58</f>
        <v>0</v>
      </c>
      <c r="N77" s="445"/>
      <c r="O77" s="445"/>
      <c r="V77" s="153"/>
      <c r="W77" s="153"/>
      <c r="X77" s="153"/>
      <c r="Y77" s="453">
        <f>'[81]updated Progress'!M58</f>
        <v>0</v>
      </c>
      <c r="Z77" s="449"/>
      <c r="AA77" s="449"/>
      <c r="AB77" s="449">
        <f>'[81]updated Progress'!N58</f>
        <v>0</v>
      </c>
      <c r="AC77" s="449"/>
      <c r="AD77" s="449"/>
      <c r="AE77" s="450">
        <f>'[81]updated Progress'!O58</f>
        <v>0</v>
      </c>
      <c r="AF77" s="449"/>
      <c r="AG77" s="451"/>
    </row>
    <row r="78" spans="1:33" x14ac:dyDescent="0.35">
      <c r="A78" s="452">
        <f t="shared" si="1"/>
        <v>10</v>
      </c>
      <c r="B78" s="372"/>
      <c r="C78" s="449" t="s">
        <v>93</v>
      </c>
      <c r="D78" s="449"/>
      <c r="E78" s="449"/>
      <c r="F78" s="198" t="s">
        <v>618</v>
      </c>
      <c r="G78" s="445">
        <f>'[81]updated Progress'!C59</f>
        <v>1</v>
      </c>
      <c r="H78" s="445"/>
      <c r="I78" s="445"/>
      <c r="J78" s="445">
        <f>'[81]updated Progress'!D59</f>
        <v>1</v>
      </c>
      <c r="K78" s="445"/>
      <c r="L78" s="445"/>
      <c r="M78" s="445">
        <f>'[81]updated Progress'!E59</f>
        <v>0</v>
      </c>
      <c r="N78" s="445"/>
      <c r="O78" s="445"/>
      <c r="V78" s="153"/>
      <c r="W78" s="153"/>
      <c r="X78" s="153"/>
      <c r="Y78" s="453">
        <f>'[81]updated Progress'!M59</f>
        <v>0</v>
      </c>
      <c r="Z78" s="449"/>
      <c r="AA78" s="449"/>
      <c r="AB78" s="449">
        <f>'[81]updated Progress'!N59</f>
        <v>1</v>
      </c>
      <c r="AC78" s="449"/>
      <c r="AD78" s="449"/>
      <c r="AE78" s="450">
        <f>'[81]updated Progress'!O59</f>
        <v>1</v>
      </c>
      <c r="AF78" s="449"/>
      <c r="AG78" s="451"/>
    </row>
    <row r="79" spans="1:33" x14ac:dyDescent="0.35">
      <c r="A79" s="452">
        <f t="shared" si="1"/>
        <v>11</v>
      </c>
      <c r="B79" s="372"/>
      <c r="C79" s="449" t="s">
        <v>82</v>
      </c>
      <c r="D79" s="449"/>
      <c r="E79" s="449"/>
      <c r="F79" s="198" t="s">
        <v>618</v>
      </c>
      <c r="G79" s="445">
        <f>'[81]updated Progress'!C60</f>
        <v>2</v>
      </c>
      <c r="H79" s="445"/>
      <c r="I79" s="445"/>
      <c r="J79" s="445">
        <f>'[81]updated Progress'!D60</f>
        <v>1</v>
      </c>
      <c r="K79" s="445"/>
      <c r="L79" s="445"/>
      <c r="M79" s="445">
        <f>'[81]updated Progress'!E60</f>
        <v>1</v>
      </c>
      <c r="N79" s="445"/>
      <c r="O79" s="445"/>
      <c r="V79" s="153"/>
      <c r="W79" s="153"/>
      <c r="X79" s="153"/>
      <c r="Y79" s="453">
        <f>'[81]updated Progress'!M60</f>
        <v>0</v>
      </c>
      <c r="Z79" s="449"/>
      <c r="AA79" s="449"/>
      <c r="AB79" s="449">
        <f>'[81]updated Progress'!N60</f>
        <v>1</v>
      </c>
      <c r="AC79" s="449"/>
      <c r="AD79" s="449"/>
      <c r="AE79" s="450">
        <f>'[81]updated Progress'!O60</f>
        <v>2</v>
      </c>
      <c r="AF79" s="449"/>
      <c r="AG79" s="451"/>
    </row>
    <row r="80" spans="1:33" x14ac:dyDescent="0.35">
      <c r="A80" s="452">
        <f t="shared" si="1"/>
        <v>12</v>
      </c>
      <c r="B80" s="372"/>
      <c r="C80" s="449" t="s">
        <v>100</v>
      </c>
      <c r="D80" s="449"/>
      <c r="E80" s="449"/>
      <c r="F80" s="198" t="s">
        <v>618</v>
      </c>
      <c r="G80" s="445">
        <f>'[81]updated Progress'!C61</f>
        <v>0</v>
      </c>
      <c r="H80" s="445"/>
      <c r="I80" s="445"/>
      <c r="J80" s="445">
        <f>'[81]updated Progress'!D61</f>
        <v>0</v>
      </c>
      <c r="K80" s="445"/>
      <c r="L80" s="445"/>
      <c r="M80" s="445">
        <f>'[81]updated Progress'!E61</f>
        <v>0</v>
      </c>
      <c r="N80" s="445"/>
      <c r="O80" s="445"/>
      <c r="V80" s="153"/>
      <c r="W80" s="153"/>
      <c r="X80" s="153"/>
      <c r="Y80" s="453">
        <f>'[81]updated Progress'!M61</f>
        <v>0</v>
      </c>
      <c r="Z80" s="449"/>
      <c r="AA80" s="449"/>
      <c r="AB80" s="449">
        <f>'[81]updated Progress'!N61</f>
        <v>0</v>
      </c>
      <c r="AC80" s="449"/>
      <c r="AD80" s="449"/>
      <c r="AE80" s="450">
        <f>'[81]updated Progress'!O61</f>
        <v>0</v>
      </c>
      <c r="AF80" s="449"/>
      <c r="AG80" s="451"/>
    </row>
    <row r="81" spans="1:33" x14ac:dyDescent="0.35">
      <c r="A81" s="452">
        <f t="shared" si="1"/>
        <v>13</v>
      </c>
      <c r="B81" s="372"/>
      <c r="C81" s="449" t="s">
        <v>101</v>
      </c>
      <c r="D81" s="449"/>
      <c r="E81" s="449"/>
      <c r="F81" s="198" t="s">
        <v>618</v>
      </c>
      <c r="G81" s="445">
        <f>'[81]updated Progress'!C62</f>
        <v>0</v>
      </c>
      <c r="H81" s="445"/>
      <c r="I81" s="445"/>
      <c r="J81" s="445">
        <f>'[81]updated Progress'!D62</f>
        <v>0</v>
      </c>
      <c r="K81" s="445"/>
      <c r="L81" s="445"/>
      <c r="M81" s="445">
        <f>'[81]updated Progress'!E62</f>
        <v>0</v>
      </c>
      <c r="N81" s="445"/>
      <c r="O81" s="445"/>
      <c r="V81" s="153"/>
      <c r="W81" s="153"/>
      <c r="X81" s="153"/>
      <c r="Y81" s="453">
        <f>'[81]updated Progress'!M62</f>
        <v>0</v>
      </c>
      <c r="Z81" s="449"/>
      <c r="AA81" s="449"/>
      <c r="AB81" s="449">
        <f>'[81]updated Progress'!N62</f>
        <v>0</v>
      </c>
      <c r="AC81" s="449"/>
      <c r="AD81" s="449"/>
      <c r="AE81" s="450">
        <f>'[81]updated Progress'!O62</f>
        <v>0</v>
      </c>
      <c r="AF81" s="449"/>
      <c r="AG81" s="451"/>
    </row>
    <row r="82" spans="1:33" x14ac:dyDescent="0.35">
      <c r="A82" s="452">
        <f t="shared" si="1"/>
        <v>14</v>
      </c>
      <c r="B82" s="372"/>
      <c r="C82" s="449" t="s">
        <v>83</v>
      </c>
      <c r="D82" s="449"/>
      <c r="E82" s="449"/>
      <c r="F82" s="198" t="s">
        <v>618</v>
      </c>
      <c r="G82" s="445">
        <f>'[81]updated Progress'!C65</f>
        <v>1</v>
      </c>
      <c r="H82" s="445"/>
      <c r="I82" s="445"/>
      <c r="J82" s="445">
        <f>'[81]updated Progress'!D65</f>
        <v>0</v>
      </c>
      <c r="K82" s="445"/>
      <c r="L82" s="445"/>
      <c r="M82" s="445">
        <f>'[81]updated Progress'!E65</f>
        <v>1</v>
      </c>
      <c r="N82" s="445"/>
      <c r="O82" s="445"/>
      <c r="V82" s="153"/>
      <c r="W82" s="153"/>
      <c r="X82" s="153"/>
      <c r="Y82" s="453">
        <f>'[81]updated Progress'!M65</f>
        <v>0</v>
      </c>
      <c r="Z82" s="449"/>
      <c r="AA82" s="449"/>
      <c r="AB82" s="449">
        <f>'[81]updated Progress'!N65</f>
        <v>0</v>
      </c>
      <c r="AC82" s="449"/>
      <c r="AD82" s="449"/>
      <c r="AE82" s="450">
        <f>'[81]updated Progress'!O65</f>
        <v>1</v>
      </c>
      <c r="AF82" s="449"/>
      <c r="AG82" s="451"/>
    </row>
    <row r="83" spans="1:33" x14ac:dyDescent="0.35">
      <c r="A83" s="452">
        <f t="shared" si="1"/>
        <v>15</v>
      </c>
      <c r="B83" s="372"/>
      <c r="C83" s="449" t="s">
        <v>619</v>
      </c>
      <c r="D83" s="449"/>
      <c r="E83" s="449"/>
      <c r="F83" s="198" t="s">
        <v>618</v>
      </c>
      <c r="G83" s="445">
        <f>'[81]updated Progress'!C64</f>
        <v>0</v>
      </c>
      <c r="H83" s="445"/>
      <c r="I83" s="445"/>
      <c r="J83" s="445">
        <f>'[81]updated Progress'!D64</f>
        <v>0</v>
      </c>
      <c r="K83" s="445"/>
      <c r="L83" s="445"/>
      <c r="M83" s="445">
        <f>'[81]updated Progress'!E64</f>
        <v>0</v>
      </c>
      <c r="N83" s="445"/>
      <c r="O83" s="445"/>
      <c r="V83" s="153"/>
      <c r="W83" s="153"/>
      <c r="X83" s="153"/>
      <c r="Y83" s="453">
        <f>'[81]updated Progress'!M64</f>
        <v>0</v>
      </c>
      <c r="Z83" s="449"/>
      <c r="AA83" s="449"/>
      <c r="AB83" s="449">
        <f>'[81]updated Progress'!N64</f>
        <v>0</v>
      </c>
      <c r="AC83" s="449"/>
      <c r="AD83" s="449"/>
      <c r="AE83" s="450">
        <f>'[81]updated Progress'!O64</f>
        <v>0</v>
      </c>
      <c r="AF83" s="449"/>
      <c r="AG83" s="451"/>
    </row>
    <row r="84" spans="1:33" x14ac:dyDescent="0.35">
      <c r="A84" s="452">
        <f t="shared" si="1"/>
        <v>16</v>
      </c>
      <c r="B84" s="372"/>
      <c r="C84" s="449" t="s">
        <v>96</v>
      </c>
      <c r="D84" s="449"/>
      <c r="E84" s="449"/>
      <c r="F84" s="198" t="s">
        <v>618</v>
      </c>
      <c r="G84" s="445">
        <f>'[81]updated Progress'!C66</f>
        <v>0</v>
      </c>
      <c r="H84" s="445"/>
      <c r="I84" s="445"/>
      <c r="J84" s="445">
        <f>'[81]updated Progress'!D66</f>
        <v>0</v>
      </c>
      <c r="K84" s="445"/>
      <c r="L84" s="445"/>
      <c r="M84" s="445">
        <f>'[81]updated Progress'!E66</f>
        <v>0</v>
      </c>
      <c r="N84" s="445"/>
      <c r="O84" s="445"/>
      <c r="V84" s="153"/>
      <c r="W84" s="153"/>
      <c r="X84" s="153"/>
      <c r="Y84" s="453">
        <f>'[81]updated Progress'!M66</f>
        <v>0</v>
      </c>
      <c r="Z84" s="449"/>
      <c r="AA84" s="449"/>
      <c r="AB84" s="449">
        <f>'[81]updated Progress'!N66</f>
        <v>0</v>
      </c>
      <c r="AC84" s="449"/>
      <c r="AD84" s="449"/>
      <c r="AE84" s="450">
        <f>'[81]updated Progress'!O66</f>
        <v>0</v>
      </c>
      <c r="AF84" s="449"/>
      <c r="AG84" s="451"/>
    </row>
    <row r="85" spans="1:33" x14ac:dyDescent="0.35">
      <c r="A85" s="452">
        <f t="shared" si="1"/>
        <v>17</v>
      </c>
      <c r="B85" s="372"/>
      <c r="C85" s="449" t="s">
        <v>620</v>
      </c>
      <c r="D85" s="449"/>
      <c r="E85" s="449"/>
      <c r="F85" s="198" t="s">
        <v>618</v>
      </c>
      <c r="G85" s="445">
        <f>'[81]updated Progress'!C67</f>
        <v>0</v>
      </c>
      <c r="H85" s="445"/>
      <c r="I85" s="445"/>
      <c r="J85" s="445">
        <f>'[81]updated Progress'!D67</f>
        <v>0</v>
      </c>
      <c r="K85" s="445"/>
      <c r="L85" s="445"/>
      <c r="M85" s="445">
        <f>'[81]updated Progress'!E67</f>
        <v>0</v>
      </c>
      <c r="N85" s="445"/>
      <c r="O85" s="445"/>
      <c r="V85" s="153"/>
      <c r="W85" s="153"/>
      <c r="X85" s="153"/>
      <c r="Y85" s="453">
        <f>'[81]updated Progress'!M67</f>
        <v>0</v>
      </c>
      <c r="Z85" s="449"/>
      <c r="AA85" s="449"/>
      <c r="AB85" s="449">
        <f>'[81]updated Progress'!N67</f>
        <v>0</v>
      </c>
      <c r="AC85" s="449"/>
      <c r="AD85" s="449"/>
      <c r="AE85" s="450">
        <f>'[81]updated Progress'!O67</f>
        <v>0</v>
      </c>
      <c r="AF85" s="449"/>
      <c r="AG85" s="451"/>
    </row>
    <row r="86" spans="1:33" x14ac:dyDescent="0.35">
      <c r="A86" s="452">
        <f t="shared" si="1"/>
        <v>18</v>
      </c>
      <c r="B86" s="372"/>
      <c r="C86" s="449" t="s">
        <v>621</v>
      </c>
      <c r="D86" s="449"/>
      <c r="E86" s="449"/>
      <c r="F86" s="198" t="s">
        <v>618</v>
      </c>
      <c r="G86" s="445">
        <f>'[81]updated Progress'!C68</f>
        <v>0</v>
      </c>
      <c r="H86" s="445"/>
      <c r="I86" s="445"/>
      <c r="J86" s="445">
        <f>'[81]updated Progress'!D68</f>
        <v>0</v>
      </c>
      <c r="K86" s="445"/>
      <c r="L86" s="445"/>
      <c r="M86" s="445">
        <f>'[81]updated Progress'!E68</f>
        <v>0</v>
      </c>
      <c r="N86" s="445"/>
      <c r="O86" s="445"/>
      <c r="V86" s="153"/>
      <c r="W86" s="153"/>
      <c r="X86" s="153"/>
      <c r="Y86" s="453">
        <f>'[81]updated Progress'!M68</f>
        <v>0</v>
      </c>
      <c r="Z86" s="449"/>
      <c r="AA86" s="449"/>
      <c r="AB86" s="449">
        <f>'[81]updated Progress'!N68</f>
        <v>0</v>
      </c>
      <c r="AC86" s="449"/>
      <c r="AD86" s="449"/>
      <c r="AE86" s="450">
        <f>'[81]updated Progress'!O68</f>
        <v>0</v>
      </c>
      <c r="AF86" s="449"/>
      <c r="AG86" s="451"/>
    </row>
    <row r="87" spans="1:33" x14ac:dyDescent="0.35">
      <c r="A87" s="452">
        <f t="shared" si="1"/>
        <v>19</v>
      </c>
      <c r="B87" s="372"/>
      <c r="C87" s="449" t="s">
        <v>71</v>
      </c>
      <c r="D87" s="449"/>
      <c r="E87" s="449"/>
      <c r="F87" s="198" t="s">
        <v>618</v>
      </c>
      <c r="G87" s="445">
        <f>'[81]updated Progress'!C69</f>
        <v>1</v>
      </c>
      <c r="H87" s="445"/>
      <c r="I87" s="445"/>
      <c r="J87" s="445">
        <f>'[81]updated Progress'!D69</f>
        <v>0</v>
      </c>
      <c r="K87" s="445"/>
      <c r="L87" s="445"/>
      <c r="M87" s="445">
        <f>'[81]updated Progress'!E69</f>
        <v>1</v>
      </c>
      <c r="N87" s="445"/>
      <c r="O87" s="445"/>
      <c r="V87" s="153"/>
      <c r="W87" s="153"/>
      <c r="X87" s="153"/>
      <c r="Y87" s="453">
        <f>'[81]updated Progress'!M69</f>
        <v>0</v>
      </c>
      <c r="Z87" s="449"/>
      <c r="AA87" s="449"/>
      <c r="AB87" s="449">
        <f>'[81]updated Progress'!N69</f>
        <v>0</v>
      </c>
      <c r="AC87" s="449"/>
      <c r="AD87" s="449"/>
      <c r="AE87" s="450">
        <f>'[81]updated Progress'!O69</f>
        <v>1</v>
      </c>
      <c r="AF87" s="449"/>
      <c r="AG87" s="451"/>
    </row>
    <row r="88" spans="1:33" x14ac:dyDescent="0.35">
      <c r="A88" s="452">
        <f t="shared" si="1"/>
        <v>20</v>
      </c>
      <c r="B88" s="372"/>
      <c r="C88" s="449" t="s">
        <v>622</v>
      </c>
      <c r="D88" s="449"/>
      <c r="E88" s="449"/>
      <c r="F88" s="198" t="s">
        <v>618</v>
      </c>
      <c r="G88" s="445">
        <f>'[81]updated Progress'!C70</f>
        <v>0</v>
      </c>
      <c r="H88" s="445"/>
      <c r="I88" s="445"/>
      <c r="J88" s="445">
        <f>'[81]updated Progress'!D70</f>
        <v>0</v>
      </c>
      <c r="K88" s="445"/>
      <c r="L88" s="445"/>
      <c r="M88" s="445">
        <f>'[81]updated Progress'!E70</f>
        <v>0</v>
      </c>
      <c r="N88" s="445"/>
      <c r="O88" s="445"/>
      <c r="V88" s="153"/>
      <c r="W88" s="153"/>
      <c r="X88" s="153"/>
      <c r="Y88" s="453">
        <f>'[81]updated Progress'!M70</f>
        <v>0</v>
      </c>
      <c r="Z88" s="449"/>
      <c r="AA88" s="449"/>
      <c r="AB88" s="449">
        <f>'[81]updated Progress'!N70</f>
        <v>0</v>
      </c>
      <c r="AC88" s="449"/>
      <c r="AD88" s="449"/>
      <c r="AE88" s="450">
        <f>'[81]updated Progress'!O70</f>
        <v>0</v>
      </c>
      <c r="AF88" s="449"/>
      <c r="AG88" s="451"/>
    </row>
    <row r="89" spans="1:33" x14ac:dyDescent="0.35">
      <c r="A89" s="452">
        <f t="shared" si="1"/>
        <v>21</v>
      </c>
      <c r="B89" s="372"/>
      <c r="C89" s="449" t="s">
        <v>623</v>
      </c>
      <c r="D89" s="449"/>
      <c r="E89" s="449"/>
      <c r="F89" s="198" t="s">
        <v>618</v>
      </c>
      <c r="G89" s="445">
        <f>'[81]updated Progress'!C71</f>
        <v>0</v>
      </c>
      <c r="H89" s="445"/>
      <c r="I89" s="445"/>
      <c r="J89" s="445">
        <f>'[81]updated Progress'!D71</f>
        <v>0</v>
      </c>
      <c r="K89" s="445"/>
      <c r="L89" s="445"/>
      <c r="M89" s="445">
        <f>'[81]updated Progress'!E71</f>
        <v>0</v>
      </c>
      <c r="N89" s="445"/>
      <c r="O89" s="445"/>
      <c r="V89" s="153"/>
      <c r="W89" s="153"/>
      <c r="X89" s="153"/>
      <c r="Y89" s="453">
        <f>'[81]updated Progress'!M71</f>
        <v>0</v>
      </c>
      <c r="Z89" s="449"/>
      <c r="AA89" s="449"/>
      <c r="AB89" s="449">
        <f>'[81]updated Progress'!N71</f>
        <v>0</v>
      </c>
      <c r="AC89" s="449"/>
      <c r="AD89" s="449"/>
      <c r="AE89" s="450">
        <f>'[81]updated Progress'!O71</f>
        <v>0</v>
      </c>
      <c r="AF89" s="449"/>
      <c r="AG89" s="451"/>
    </row>
    <row r="90" spans="1:33" x14ac:dyDescent="0.35">
      <c r="A90" s="452">
        <f t="shared" si="1"/>
        <v>22</v>
      </c>
      <c r="B90" s="372"/>
      <c r="C90" s="449" t="s">
        <v>624</v>
      </c>
      <c r="D90" s="449"/>
      <c r="E90" s="449"/>
      <c r="F90" s="198" t="s">
        <v>618</v>
      </c>
      <c r="G90" s="445">
        <f>'[81]updated Progress'!C72</f>
        <v>0</v>
      </c>
      <c r="H90" s="445"/>
      <c r="I90" s="445"/>
      <c r="J90" s="445">
        <f>'[81]updated Progress'!D72</f>
        <v>0</v>
      </c>
      <c r="K90" s="445"/>
      <c r="L90" s="445"/>
      <c r="M90" s="445">
        <f>'[81]updated Progress'!E72</f>
        <v>0</v>
      </c>
      <c r="N90" s="445"/>
      <c r="O90" s="445"/>
      <c r="V90" s="153"/>
      <c r="W90" s="153"/>
      <c r="X90" s="153"/>
      <c r="Y90" s="453">
        <f>'[81]updated Progress'!M72</f>
        <v>0</v>
      </c>
      <c r="Z90" s="449"/>
      <c r="AA90" s="449"/>
      <c r="AB90" s="449">
        <f>'[81]updated Progress'!N72</f>
        <v>0</v>
      </c>
      <c r="AC90" s="449"/>
      <c r="AD90" s="449"/>
      <c r="AE90" s="450">
        <f>'[81]updated Progress'!O72</f>
        <v>0</v>
      </c>
      <c r="AF90" s="449"/>
      <c r="AG90" s="451"/>
    </row>
    <row r="91" spans="1:33" x14ac:dyDescent="0.35">
      <c r="A91" s="452">
        <f t="shared" si="1"/>
        <v>23</v>
      </c>
      <c r="B91" s="372"/>
      <c r="C91" s="449" t="s">
        <v>76</v>
      </c>
      <c r="D91" s="449"/>
      <c r="E91" s="449"/>
      <c r="F91" s="198" t="s">
        <v>618</v>
      </c>
      <c r="G91" s="445">
        <f>'[81]updated Progress'!C73</f>
        <v>0</v>
      </c>
      <c r="H91" s="445"/>
      <c r="I91" s="445"/>
      <c r="J91" s="445">
        <f>'[81]updated Progress'!D73</f>
        <v>0</v>
      </c>
      <c r="K91" s="445"/>
      <c r="L91" s="445"/>
      <c r="M91" s="445">
        <f>'[81]updated Progress'!E73</f>
        <v>0</v>
      </c>
      <c r="N91" s="445"/>
      <c r="O91" s="445"/>
      <c r="V91" s="153"/>
      <c r="W91" s="153"/>
      <c r="X91" s="153"/>
      <c r="Y91" s="453">
        <f>'[81]updated Progress'!M73</f>
        <v>0</v>
      </c>
      <c r="Z91" s="449"/>
      <c r="AA91" s="449"/>
      <c r="AB91" s="449">
        <f>'[81]updated Progress'!N73</f>
        <v>0</v>
      </c>
      <c r="AC91" s="449"/>
      <c r="AD91" s="449"/>
      <c r="AE91" s="450">
        <f>'[81]updated Progress'!O73</f>
        <v>0</v>
      </c>
      <c r="AF91" s="449"/>
      <c r="AG91" s="451"/>
    </row>
    <row r="92" spans="1:33" x14ac:dyDescent="0.35">
      <c r="A92" s="452">
        <f t="shared" si="1"/>
        <v>24</v>
      </c>
      <c r="B92" s="372"/>
      <c r="C92" s="449" t="s">
        <v>81</v>
      </c>
      <c r="D92" s="449"/>
      <c r="E92" s="449"/>
      <c r="F92" s="198" t="s">
        <v>618</v>
      </c>
      <c r="G92" s="445">
        <f>'[81]updated Progress'!C74</f>
        <v>2</v>
      </c>
      <c r="H92" s="445"/>
      <c r="I92" s="445"/>
      <c r="J92" s="445">
        <f>'[81]updated Progress'!D74</f>
        <v>0</v>
      </c>
      <c r="K92" s="445"/>
      <c r="L92" s="445"/>
      <c r="M92" s="445">
        <f>'[81]updated Progress'!E74</f>
        <v>2</v>
      </c>
      <c r="N92" s="445"/>
      <c r="O92" s="445"/>
      <c r="V92" s="153"/>
      <c r="W92" s="153"/>
      <c r="X92" s="153"/>
      <c r="Y92" s="453">
        <f>'[81]updated Progress'!M74</f>
        <v>0</v>
      </c>
      <c r="Z92" s="449"/>
      <c r="AA92" s="449"/>
      <c r="AB92" s="449">
        <f>'[81]updated Progress'!N74</f>
        <v>0</v>
      </c>
      <c r="AC92" s="449"/>
      <c r="AD92" s="449"/>
      <c r="AE92" s="450">
        <f>'[81]updated Progress'!O74</f>
        <v>2</v>
      </c>
      <c r="AF92" s="449"/>
      <c r="AG92" s="451"/>
    </row>
    <row r="93" spans="1:33" x14ac:dyDescent="0.35">
      <c r="A93" s="452">
        <f t="shared" si="1"/>
        <v>25</v>
      </c>
      <c r="B93" s="372"/>
      <c r="C93" s="449" t="s">
        <v>625</v>
      </c>
      <c r="D93" s="449"/>
      <c r="E93" s="449"/>
      <c r="F93" s="198" t="s">
        <v>618</v>
      </c>
      <c r="G93" s="445">
        <f>'[81]updated Progress'!C75</f>
        <v>0</v>
      </c>
      <c r="H93" s="445"/>
      <c r="I93" s="445"/>
      <c r="J93" s="445">
        <f>'[81]updated Progress'!D75</f>
        <v>0</v>
      </c>
      <c r="K93" s="445"/>
      <c r="L93" s="445"/>
      <c r="M93" s="445">
        <f>'[81]updated Progress'!E75</f>
        <v>0</v>
      </c>
      <c r="N93" s="445"/>
      <c r="O93" s="445"/>
      <c r="V93" s="153"/>
      <c r="W93" s="153"/>
      <c r="X93" s="153"/>
      <c r="Y93" s="453">
        <f>'[81]updated Progress'!M75</f>
        <v>0</v>
      </c>
      <c r="Z93" s="449"/>
      <c r="AA93" s="449"/>
      <c r="AB93" s="449">
        <f>'[81]updated Progress'!N75</f>
        <v>0</v>
      </c>
      <c r="AC93" s="449"/>
      <c r="AD93" s="449"/>
      <c r="AE93" s="450">
        <f>'[81]updated Progress'!O75</f>
        <v>0</v>
      </c>
      <c r="AF93" s="449"/>
      <c r="AG93" s="451"/>
    </row>
    <row r="94" spans="1:33" x14ac:dyDescent="0.35">
      <c r="A94" s="452">
        <f t="shared" si="1"/>
        <v>26</v>
      </c>
      <c r="B94" s="372"/>
      <c r="C94" s="449" t="s">
        <v>626</v>
      </c>
      <c r="D94" s="449"/>
      <c r="E94" s="449"/>
      <c r="F94" s="198" t="s">
        <v>618</v>
      </c>
      <c r="G94" s="445">
        <f>'[81]updated Progress'!C76</f>
        <v>0</v>
      </c>
      <c r="H94" s="445"/>
      <c r="I94" s="445"/>
      <c r="J94" s="445">
        <f>'[81]updated Progress'!D76</f>
        <v>0</v>
      </c>
      <c r="K94" s="445"/>
      <c r="L94" s="445"/>
      <c r="M94" s="445">
        <f>'[81]updated Progress'!E76</f>
        <v>0</v>
      </c>
      <c r="N94" s="445"/>
      <c r="O94" s="445"/>
      <c r="V94" s="153"/>
      <c r="W94" s="153"/>
      <c r="X94" s="153"/>
      <c r="Y94" s="453">
        <f>'[81]updated Progress'!M76</f>
        <v>0</v>
      </c>
      <c r="Z94" s="449"/>
      <c r="AA94" s="449"/>
      <c r="AB94" s="449">
        <f>'[81]updated Progress'!N76</f>
        <v>0</v>
      </c>
      <c r="AC94" s="449"/>
      <c r="AD94" s="449"/>
      <c r="AE94" s="450">
        <f>'[81]updated Progress'!O76</f>
        <v>0</v>
      </c>
      <c r="AF94" s="449"/>
      <c r="AG94" s="451"/>
    </row>
    <row r="95" spans="1:33" x14ac:dyDescent="0.35">
      <c r="A95" s="452">
        <f t="shared" si="1"/>
        <v>27</v>
      </c>
      <c r="B95" s="372"/>
      <c r="C95" s="449" t="s">
        <v>86</v>
      </c>
      <c r="D95" s="449"/>
      <c r="E95" s="449"/>
      <c r="F95" s="198" t="s">
        <v>618</v>
      </c>
      <c r="G95" s="445">
        <f>'[81]updated Progress'!C77</f>
        <v>5</v>
      </c>
      <c r="H95" s="445"/>
      <c r="I95" s="445"/>
      <c r="J95" s="445">
        <f>'[81]updated Progress'!D77</f>
        <v>0</v>
      </c>
      <c r="K95" s="445"/>
      <c r="L95" s="445"/>
      <c r="M95" s="445">
        <f>'[81]updated Progress'!E77</f>
        <v>5</v>
      </c>
      <c r="N95" s="445"/>
      <c r="O95" s="445"/>
      <c r="V95" s="153"/>
      <c r="W95" s="153"/>
      <c r="X95" s="153"/>
      <c r="Y95" s="453">
        <f>'[81]updated Progress'!M77</f>
        <v>0</v>
      </c>
      <c r="Z95" s="449"/>
      <c r="AA95" s="449"/>
      <c r="AB95" s="449">
        <f>'[81]updated Progress'!N77</f>
        <v>0</v>
      </c>
      <c r="AC95" s="449"/>
      <c r="AD95" s="449"/>
      <c r="AE95" s="450">
        <f>'[81]updated Progress'!O77</f>
        <v>5</v>
      </c>
      <c r="AF95" s="449"/>
      <c r="AG95" s="451"/>
    </row>
    <row r="96" spans="1:33" x14ac:dyDescent="0.35">
      <c r="A96" s="452">
        <f t="shared" si="1"/>
        <v>28</v>
      </c>
      <c r="B96" s="372"/>
      <c r="C96" s="449" t="s">
        <v>94</v>
      </c>
      <c r="D96" s="449"/>
      <c r="E96" s="449"/>
      <c r="F96" s="198" t="s">
        <v>618</v>
      </c>
      <c r="G96" s="445">
        <f>'[81]updated Progress'!C78</f>
        <v>0</v>
      </c>
      <c r="H96" s="445"/>
      <c r="I96" s="445"/>
      <c r="J96" s="445">
        <f>'[81]updated Progress'!D78</f>
        <v>0</v>
      </c>
      <c r="K96" s="445"/>
      <c r="L96" s="445"/>
      <c r="M96" s="445">
        <f>'[81]updated Progress'!E78</f>
        <v>0</v>
      </c>
      <c r="N96" s="445"/>
      <c r="O96" s="445"/>
      <c r="V96" s="153"/>
      <c r="W96" s="153"/>
      <c r="X96" s="153"/>
      <c r="Y96" s="453">
        <f>'[81]updated Progress'!M78</f>
        <v>0</v>
      </c>
      <c r="Z96" s="449"/>
      <c r="AA96" s="449"/>
      <c r="AB96" s="449">
        <f>'[81]updated Progress'!N78</f>
        <v>0</v>
      </c>
      <c r="AC96" s="449"/>
      <c r="AD96" s="449"/>
      <c r="AE96" s="450">
        <f>'[81]updated Progress'!O78</f>
        <v>0</v>
      </c>
      <c r="AF96" s="449"/>
      <c r="AG96" s="451"/>
    </row>
    <row r="97" spans="1:33" x14ac:dyDescent="0.35">
      <c r="A97" s="452">
        <f t="shared" si="1"/>
        <v>29</v>
      </c>
      <c r="B97" s="372"/>
      <c r="C97" s="449" t="s">
        <v>627</v>
      </c>
      <c r="D97" s="449"/>
      <c r="E97" s="449"/>
      <c r="F97" s="198" t="s">
        <v>618</v>
      </c>
      <c r="G97" s="445">
        <f>'[81]updated Progress'!C79</f>
        <v>0</v>
      </c>
      <c r="H97" s="445"/>
      <c r="I97" s="445"/>
      <c r="J97" s="445">
        <f>'[81]updated Progress'!D79</f>
        <v>0</v>
      </c>
      <c r="K97" s="445"/>
      <c r="L97" s="445"/>
      <c r="M97" s="445">
        <f>'[81]updated Progress'!E79</f>
        <v>0</v>
      </c>
      <c r="N97" s="445"/>
      <c r="O97" s="445"/>
      <c r="V97" s="153"/>
      <c r="W97" s="153"/>
      <c r="X97" s="153"/>
      <c r="Y97" s="453">
        <f>'[81]updated Progress'!M79</f>
        <v>0</v>
      </c>
      <c r="Z97" s="449"/>
      <c r="AA97" s="449"/>
      <c r="AB97" s="449">
        <f>'[81]updated Progress'!N79</f>
        <v>0</v>
      </c>
      <c r="AC97" s="449"/>
      <c r="AD97" s="449"/>
      <c r="AE97" s="450">
        <f>'[81]updated Progress'!O79</f>
        <v>0</v>
      </c>
      <c r="AF97" s="449"/>
      <c r="AG97" s="451"/>
    </row>
    <row r="98" spans="1:33" x14ac:dyDescent="0.35">
      <c r="A98" s="452">
        <f t="shared" si="1"/>
        <v>30</v>
      </c>
      <c r="B98" s="372"/>
      <c r="C98" s="449" t="s">
        <v>92</v>
      </c>
      <c r="D98" s="449"/>
      <c r="E98" s="449"/>
      <c r="F98" s="198" t="s">
        <v>618</v>
      </c>
      <c r="G98" s="445">
        <f>'[81]updated Progress'!C80</f>
        <v>0</v>
      </c>
      <c r="H98" s="445"/>
      <c r="I98" s="445"/>
      <c r="J98" s="445">
        <f>'[81]updated Progress'!D80</f>
        <v>0</v>
      </c>
      <c r="K98" s="445"/>
      <c r="L98" s="445"/>
      <c r="M98" s="445">
        <f>'[81]updated Progress'!E80</f>
        <v>0</v>
      </c>
      <c r="N98" s="445"/>
      <c r="O98" s="445"/>
      <c r="V98" s="153"/>
      <c r="W98" s="153"/>
      <c r="X98" s="153"/>
      <c r="Y98" s="453">
        <f>'[81]updated Progress'!M80</f>
        <v>0</v>
      </c>
      <c r="Z98" s="449"/>
      <c r="AA98" s="449"/>
      <c r="AB98" s="449">
        <f>'[81]updated Progress'!N80</f>
        <v>0</v>
      </c>
      <c r="AC98" s="449"/>
      <c r="AD98" s="449"/>
      <c r="AE98" s="450">
        <f>'[81]updated Progress'!O80</f>
        <v>0</v>
      </c>
      <c r="AF98" s="449"/>
      <c r="AG98" s="451"/>
    </row>
    <row r="99" spans="1:33" ht="15" thickBot="1" x14ac:dyDescent="0.4">
      <c r="A99" s="461">
        <f t="shared" si="1"/>
        <v>31</v>
      </c>
      <c r="B99" s="462"/>
      <c r="C99" s="463" t="s">
        <v>168</v>
      </c>
      <c r="D99" s="463"/>
      <c r="E99" s="463"/>
      <c r="F99" s="207" t="s">
        <v>618</v>
      </c>
      <c r="G99" s="445">
        <f>'[81]updated Progress'!C81</f>
        <v>0</v>
      </c>
      <c r="H99" s="445"/>
      <c r="I99" s="445"/>
      <c r="J99" s="445">
        <f>'[81]updated Progress'!D81</f>
        <v>0</v>
      </c>
      <c r="K99" s="445"/>
      <c r="L99" s="445"/>
      <c r="M99" s="445">
        <f>'[81]updated Progress'!E81</f>
        <v>0</v>
      </c>
      <c r="N99" s="445"/>
      <c r="O99" s="445"/>
      <c r="V99" s="153"/>
      <c r="W99" s="153"/>
      <c r="X99" s="153"/>
      <c r="Y99" s="464">
        <f>'[81]updated Progress'!M81</f>
        <v>0</v>
      </c>
      <c r="Z99" s="463"/>
      <c r="AA99" s="463"/>
      <c r="AB99" s="463">
        <f>'[81]updated Progress'!N81</f>
        <v>0</v>
      </c>
      <c r="AC99" s="463"/>
      <c r="AD99" s="463"/>
      <c r="AE99" s="465">
        <f>'[81]updated Progress'!O81</f>
        <v>0</v>
      </c>
      <c r="AF99" s="463"/>
      <c r="AG99" s="466"/>
    </row>
    <row r="100" spans="1:33" ht="15" thickBot="1" x14ac:dyDescent="0.4">
      <c r="A100" s="458"/>
      <c r="B100" s="459"/>
      <c r="C100" s="455" t="s">
        <v>48</v>
      </c>
      <c r="D100" s="455"/>
      <c r="E100" s="455"/>
      <c r="F100" s="208" t="s">
        <v>618</v>
      </c>
      <c r="G100" s="455">
        <f>'[81]updated Progress'!C82</f>
        <v>34</v>
      </c>
      <c r="H100" s="455"/>
      <c r="I100" s="455"/>
      <c r="J100" s="455">
        <f>'[81]updated Progress'!D82</f>
        <v>5</v>
      </c>
      <c r="K100" s="455"/>
      <c r="L100" s="455"/>
      <c r="M100" s="455">
        <f>'[81]updated Progress'!E82</f>
        <v>29</v>
      </c>
      <c r="N100" s="455"/>
      <c r="O100" s="457"/>
      <c r="V100" s="153"/>
      <c r="W100" s="153"/>
      <c r="X100" s="153"/>
      <c r="Y100" s="460">
        <f>'[81]updated Progress'!M82</f>
        <v>0</v>
      </c>
      <c r="Z100" s="455"/>
      <c r="AA100" s="455"/>
      <c r="AB100" s="455">
        <f>'[81]updated Progress'!N82</f>
        <v>5</v>
      </c>
      <c r="AC100" s="455"/>
      <c r="AD100" s="455"/>
      <c r="AE100" s="456">
        <f>'[81]updated Progress'!O82</f>
        <v>34</v>
      </c>
      <c r="AF100" s="455"/>
      <c r="AG100" s="457"/>
    </row>
    <row r="101" spans="1:33" x14ac:dyDescent="0.35">
      <c r="V101" s="153"/>
      <c r="W101" s="153"/>
      <c r="X101" s="153"/>
    </row>
  </sheetData>
  <mergeCells count="475">
    <mergeCell ref="AB100:AD100"/>
    <mergeCell ref="AE100:AG100"/>
    <mergeCell ref="A100:B100"/>
    <mergeCell ref="C100:E100"/>
    <mergeCell ref="G100:I100"/>
    <mergeCell ref="J100:L100"/>
    <mergeCell ref="M100:O100"/>
    <mergeCell ref="Y100:AA100"/>
    <mergeCell ref="AB98:AD98"/>
    <mergeCell ref="AE98:AG98"/>
    <mergeCell ref="A99:B99"/>
    <mergeCell ref="C99:E99"/>
    <mergeCell ref="G99:I99"/>
    <mergeCell ref="J99:L99"/>
    <mergeCell ref="M99:O99"/>
    <mergeCell ref="Y99:AA99"/>
    <mergeCell ref="AB99:AD99"/>
    <mergeCell ref="AE99:AG99"/>
    <mergeCell ref="A98:B98"/>
    <mergeCell ref="C98:E98"/>
    <mergeCell ref="G98:I98"/>
    <mergeCell ref="J98:L98"/>
    <mergeCell ref="M98:O98"/>
    <mergeCell ref="Y98:AA98"/>
    <mergeCell ref="AB96:AD96"/>
    <mergeCell ref="AE96:AG96"/>
    <mergeCell ref="A97:B97"/>
    <mergeCell ref="C97:E97"/>
    <mergeCell ref="G97:I97"/>
    <mergeCell ref="J97:L97"/>
    <mergeCell ref="M97:O97"/>
    <mergeCell ref="Y97:AA97"/>
    <mergeCell ref="AB97:AD97"/>
    <mergeCell ref="AE97:AG97"/>
    <mergeCell ref="A96:B96"/>
    <mergeCell ref="C96:E96"/>
    <mergeCell ref="G96:I96"/>
    <mergeCell ref="J96:L96"/>
    <mergeCell ref="M96:O96"/>
    <mergeCell ref="Y96:AA96"/>
    <mergeCell ref="AB94:AD94"/>
    <mergeCell ref="AE94:AG94"/>
    <mergeCell ref="A95:B95"/>
    <mergeCell ref="C95:E95"/>
    <mergeCell ref="G95:I95"/>
    <mergeCell ref="J95:L95"/>
    <mergeCell ref="M95:O95"/>
    <mergeCell ref="Y95:AA95"/>
    <mergeCell ref="AB95:AD95"/>
    <mergeCell ref="AE95:AG95"/>
    <mergeCell ref="A94:B94"/>
    <mergeCell ref="C94:E94"/>
    <mergeCell ref="G94:I94"/>
    <mergeCell ref="J94:L94"/>
    <mergeCell ref="M94:O94"/>
    <mergeCell ref="Y94:AA94"/>
    <mergeCell ref="AB92:AD92"/>
    <mergeCell ref="AE92:AG92"/>
    <mergeCell ref="A93:B93"/>
    <mergeCell ref="C93:E93"/>
    <mergeCell ref="G93:I93"/>
    <mergeCell ref="J93:L93"/>
    <mergeCell ref="M93:O93"/>
    <mergeCell ref="Y93:AA93"/>
    <mergeCell ref="AB93:AD93"/>
    <mergeCell ref="AE93:AG93"/>
    <mergeCell ref="A92:B92"/>
    <mergeCell ref="C92:E92"/>
    <mergeCell ref="G92:I92"/>
    <mergeCell ref="J92:L92"/>
    <mergeCell ref="M92:O92"/>
    <mergeCell ref="Y92:AA92"/>
    <mergeCell ref="AB90:AD90"/>
    <mergeCell ref="AE90:AG90"/>
    <mergeCell ref="A91:B91"/>
    <mergeCell ref="C91:E91"/>
    <mergeCell ref="G91:I91"/>
    <mergeCell ref="J91:L91"/>
    <mergeCell ref="M91:O91"/>
    <mergeCell ref="Y91:AA91"/>
    <mergeCell ref="AB91:AD91"/>
    <mergeCell ref="AE91:AG91"/>
    <mergeCell ref="A90:B90"/>
    <mergeCell ref="C90:E90"/>
    <mergeCell ref="G90:I90"/>
    <mergeCell ref="J90:L90"/>
    <mergeCell ref="M90:O90"/>
    <mergeCell ref="Y90:AA90"/>
    <mergeCell ref="AB88:AD88"/>
    <mergeCell ref="AE88:AG88"/>
    <mergeCell ref="A89:B89"/>
    <mergeCell ref="C89:E89"/>
    <mergeCell ref="G89:I89"/>
    <mergeCell ref="J89:L89"/>
    <mergeCell ref="M89:O89"/>
    <mergeCell ref="Y89:AA89"/>
    <mergeCell ref="AB89:AD89"/>
    <mergeCell ref="AE89:AG89"/>
    <mergeCell ref="A88:B88"/>
    <mergeCell ref="C88:E88"/>
    <mergeCell ref="G88:I88"/>
    <mergeCell ref="J88:L88"/>
    <mergeCell ref="M88:O88"/>
    <mergeCell ref="Y88:AA88"/>
    <mergeCell ref="AB86:AD86"/>
    <mergeCell ref="AE86:AG86"/>
    <mergeCell ref="A87:B87"/>
    <mergeCell ref="C87:E87"/>
    <mergeCell ref="G87:I87"/>
    <mergeCell ref="J87:L87"/>
    <mergeCell ref="M87:O87"/>
    <mergeCell ref="Y87:AA87"/>
    <mergeCell ref="AB87:AD87"/>
    <mergeCell ref="AE87:AG87"/>
    <mergeCell ref="A86:B86"/>
    <mergeCell ref="C86:E86"/>
    <mergeCell ref="G86:I86"/>
    <mergeCell ref="J86:L86"/>
    <mergeCell ref="M86:O86"/>
    <mergeCell ref="Y86:AA86"/>
    <mergeCell ref="AB84:AD84"/>
    <mergeCell ref="AE84:AG84"/>
    <mergeCell ref="A85:B85"/>
    <mergeCell ref="C85:E85"/>
    <mergeCell ref="G85:I85"/>
    <mergeCell ref="J85:L85"/>
    <mergeCell ref="M85:O85"/>
    <mergeCell ref="Y85:AA85"/>
    <mergeCell ref="AB85:AD85"/>
    <mergeCell ref="AE85:AG85"/>
    <mergeCell ref="A84:B84"/>
    <mergeCell ref="C84:E84"/>
    <mergeCell ref="G84:I84"/>
    <mergeCell ref="J84:L84"/>
    <mergeCell ref="M84:O84"/>
    <mergeCell ref="Y84:AA84"/>
    <mergeCell ref="AB82:AD82"/>
    <mergeCell ref="AE82:AG82"/>
    <mergeCell ref="A83:B83"/>
    <mergeCell ref="C83:E83"/>
    <mergeCell ref="G83:I83"/>
    <mergeCell ref="J83:L83"/>
    <mergeCell ref="M83:O83"/>
    <mergeCell ref="Y83:AA83"/>
    <mergeCell ref="AB83:AD83"/>
    <mergeCell ref="AE83:AG83"/>
    <mergeCell ref="A82:B82"/>
    <mergeCell ref="C82:E82"/>
    <mergeCell ref="G82:I82"/>
    <mergeCell ref="J82:L82"/>
    <mergeCell ref="M82:O82"/>
    <mergeCell ref="Y82:AA82"/>
    <mergeCell ref="AB80:AD80"/>
    <mergeCell ref="AE80:AG80"/>
    <mergeCell ref="A81:B81"/>
    <mergeCell ref="C81:E81"/>
    <mergeCell ref="G81:I81"/>
    <mergeCell ref="J81:L81"/>
    <mergeCell ref="M81:O81"/>
    <mergeCell ref="Y81:AA81"/>
    <mergeCell ref="AB81:AD81"/>
    <mergeCell ref="AE81:AG81"/>
    <mergeCell ref="A80:B80"/>
    <mergeCell ref="C80:E80"/>
    <mergeCell ref="G80:I80"/>
    <mergeCell ref="J80:L80"/>
    <mergeCell ref="M80:O80"/>
    <mergeCell ref="Y80:AA80"/>
    <mergeCell ref="AB78:AD78"/>
    <mergeCell ref="AE78:AG78"/>
    <mergeCell ref="A79:B79"/>
    <mergeCell ref="C79:E79"/>
    <mergeCell ref="G79:I79"/>
    <mergeCell ref="J79:L79"/>
    <mergeCell ref="M79:O79"/>
    <mergeCell ref="Y79:AA79"/>
    <mergeCell ref="AB79:AD79"/>
    <mergeCell ref="AE79:AG79"/>
    <mergeCell ref="A78:B78"/>
    <mergeCell ref="C78:E78"/>
    <mergeCell ref="G78:I78"/>
    <mergeCell ref="J78:L78"/>
    <mergeCell ref="M78:O78"/>
    <mergeCell ref="Y78:AA78"/>
    <mergeCell ref="AB76:AD76"/>
    <mergeCell ref="AE76:AG76"/>
    <mergeCell ref="A77:B77"/>
    <mergeCell ref="C77:E77"/>
    <mergeCell ref="G77:I77"/>
    <mergeCell ref="J77:L77"/>
    <mergeCell ref="M77:O77"/>
    <mergeCell ref="Y77:AA77"/>
    <mergeCell ref="AB77:AD77"/>
    <mergeCell ref="AE77:AG77"/>
    <mergeCell ref="A76:B76"/>
    <mergeCell ref="C76:E76"/>
    <mergeCell ref="G76:I76"/>
    <mergeCell ref="J76:L76"/>
    <mergeCell ref="M76:O76"/>
    <mergeCell ref="Y76:AA76"/>
    <mergeCell ref="AB74:AD74"/>
    <mergeCell ref="AE74:AG74"/>
    <mergeCell ref="A75:B75"/>
    <mergeCell ref="C75:E75"/>
    <mergeCell ref="G75:I75"/>
    <mergeCell ref="J75:L75"/>
    <mergeCell ref="M75:O75"/>
    <mergeCell ref="Y75:AA75"/>
    <mergeCell ref="AB75:AD75"/>
    <mergeCell ref="AE75:AG75"/>
    <mergeCell ref="A74:B74"/>
    <mergeCell ref="C74:E74"/>
    <mergeCell ref="G74:I74"/>
    <mergeCell ref="J74:L74"/>
    <mergeCell ref="M74:O74"/>
    <mergeCell ref="Y74:AA74"/>
    <mergeCell ref="AB72:AD72"/>
    <mergeCell ref="AE72:AG72"/>
    <mergeCell ref="A73:B73"/>
    <mergeCell ref="C73:E73"/>
    <mergeCell ref="G73:I73"/>
    <mergeCell ref="J73:L73"/>
    <mergeCell ref="M73:O73"/>
    <mergeCell ref="Y73:AA73"/>
    <mergeCell ref="AB73:AD73"/>
    <mergeCell ref="AE73:AG73"/>
    <mergeCell ref="A72:B72"/>
    <mergeCell ref="C72:E72"/>
    <mergeCell ref="G72:I72"/>
    <mergeCell ref="J72:L72"/>
    <mergeCell ref="M72:O72"/>
    <mergeCell ref="Y72:AA72"/>
    <mergeCell ref="A71:B71"/>
    <mergeCell ref="C71:E71"/>
    <mergeCell ref="G71:I71"/>
    <mergeCell ref="J71:L71"/>
    <mergeCell ref="M71:O71"/>
    <mergeCell ref="Y71:AA71"/>
    <mergeCell ref="AB71:AD71"/>
    <mergeCell ref="AE71:AG71"/>
    <mergeCell ref="A70:B70"/>
    <mergeCell ref="C70:E70"/>
    <mergeCell ref="G70:I70"/>
    <mergeCell ref="J70:L70"/>
    <mergeCell ref="M70:O70"/>
    <mergeCell ref="Y70:AA70"/>
    <mergeCell ref="A69:B69"/>
    <mergeCell ref="C69:E69"/>
    <mergeCell ref="G69:I69"/>
    <mergeCell ref="J69:L69"/>
    <mergeCell ref="M69:O69"/>
    <mergeCell ref="Y69:AA69"/>
    <mergeCell ref="AB69:AD69"/>
    <mergeCell ref="AE69:AG69"/>
    <mergeCell ref="AB70:AD70"/>
    <mergeCell ref="AE70:AG70"/>
    <mergeCell ref="AV62:AW62"/>
    <mergeCell ref="AV63:AW63"/>
    <mergeCell ref="AV64:AW64"/>
    <mergeCell ref="A66:O66"/>
    <mergeCell ref="A68:B68"/>
    <mergeCell ref="C68:E68"/>
    <mergeCell ref="G68:I68"/>
    <mergeCell ref="J68:L68"/>
    <mergeCell ref="M68:O68"/>
    <mergeCell ref="Y68:AA68"/>
    <mergeCell ref="AB68:AD68"/>
    <mergeCell ref="AE68:AG68"/>
    <mergeCell ref="AV60:AW60"/>
    <mergeCell ref="B61:C61"/>
    <mergeCell ref="F61:G61"/>
    <mergeCell ref="J61:K61"/>
    <mergeCell ref="N61:O61"/>
    <mergeCell ref="R61:S61"/>
    <mergeCell ref="V61:W61"/>
    <mergeCell ref="AV61:AW61"/>
    <mergeCell ref="AV57:AW57"/>
    <mergeCell ref="AV58:AW58"/>
    <mergeCell ref="D59:E59"/>
    <mergeCell ref="H59:I59"/>
    <mergeCell ref="L59:M59"/>
    <mergeCell ref="P59:Q59"/>
    <mergeCell ref="T59:U59"/>
    <mergeCell ref="AV59:AW59"/>
    <mergeCell ref="AV55:AW55"/>
    <mergeCell ref="B56:C56"/>
    <mergeCell ref="F56:G56"/>
    <mergeCell ref="J56:K56"/>
    <mergeCell ref="N56:O56"/>
    <mergeCell ref="R56:S56"/>
    <mergeCell ref="V56:W56"/>
    <mergeCell ref="AV56:AW56"/>
    <mergeCell ref="AL51:AM51"/>
    <mergeCell ref="AP51:AQ51"/>
    <mergeCell ref="AV51:AW51"/>
    <mergeCell ref="AV52:AW52"/>
    <mergeCell ref="AV53:AW53"/>
    <mergeCell ref="AV54:AW54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AB49:AC49"/>
    <mergeCell ref="AF49:AG49"/>
    <mergeCell ref="AJ49:AK49"/>
    <mergeCell ref="AN49:AO49"/>
    <mergeCell ref="AR49:AS49"/>
    <mergeCell ref="AV49:AW49"/>
    <mergeCell ref="D49:E49"/>
    <mergeCell ref="H49:I49"/>
    <mergeCell ref="L49:M49"/>
    <mergeCell ref="P49:Q49"/>
    <mergeCell ref="T49:U49"/>
    <mergeCell ref="X49:Y49"/>
    <mergeCell ref="AV47:AW47"/>
    <mergeCell ref="AV48:AW48"/>
    <mergeCell ref="AV44:AW44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V43:AW43"/>
    <mergeCell ref="F42:G42"/>
    <mergeCell ref="J42:K42"/>
    <mergeCell ref="N42:O42"/>
    <mergeCell ref="R42:S42"/>
    <mergeCell ref="V42:W42"/>
    <mergeCell ref="Z42:AA42"/>
    <mergeCell ref="AH46:AI46"/>
    <mergeCell ref="AL46:AM46"/>
    <mergeCell ref="AP46:AQ46"/>
    <mergeCell ref="AV46:AW46"/>
    <mergeCell ref="AP41:AQ41"/>
    <mergeCell ref="AV41:AW41"/>
    <mergeCell ref="AN39:AO39"/>
    <mergeCell ref="AR39:AS39"/>
    <mergeCell ref="AV39:AW39"/>
    <mergeCell ref="AV40:AW40"/>
    <mergeCell ref="AD42:AE42"/>
    <mergeCell ref="AH42:AI42"/>
    <mergeCell ref="AL42:AM42"/>
    <mergeCell ref="AP42:AQ42"/>
    <mergeCell ref="AV42:AW42"/>
    <mergeCell ref="AV37:AW37"/>
    <mergeCell ref="AV33:AW33"/>
    <mergeCell ref="AV34:AW34"/>
    <mergeCell ref="AV35:AW35"/>
    <mergeCell ref="B41:C41"/>
    <mergeCell ref="F41:G41"/>
    <mergeCell ref="J41:K41"/>
    <mergeCell ref="N41:O41"/>
    <mergeCell ref="R41:S41"/>
    <mergeCell ref="V41:W41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Z41:AA41"/>
    <mergeCell ref="AD41:AE41"/>
    <mergeCell ref="AH41:AI41"/>
    <mergeCell ref="AL41:AM41"/>
    <mergeCell ref="B36:C36"/>
    <mergeCell ref="F36:G36"/>
    <mergeCell ref="J36:K36"/>
    <mergeCell ref="N36:O36"/>
    <mergeCell ref="R36:S36"/>
    <mergeCell ref="V36:W36"/>
    <mergeCell ref="Z36:AA36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AD36:AE36"/>
    <mergeCell ref="AH36:AI36"/>
    <mergeCell ref="AL36:AM36"/>
    <mergeCell ref="AP36:AQ36"/>
    <mergeCell ref="AV36:AW36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R29:AS29"/>
    <mergeCell ref="K16:P16"/>
    <mergeCell ref="AV25:AW25"/>
    <mergeCell ref="AY25:AZ25"/>
    <mergeCell ref="J26:K26"/>
    <mergeCell ref="R26:S26"/>
    <mergeCell ref="V26:W26"/>
    <mergeCell ref="Z26:AA26"/>
    <mergeCell ref="AD26:AE26"/>
    <mergeCell ref="AH26:AI26"/>
    <mergeCell ref="AL26:AM26"/>
    <mergeCell ref="AP26:AQ26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</mergeCells>
  <conditionalFormatting sqref="A1 I3 L3 G4 I4:K4 M4 A5:I6 AA10:AA15 G19:J21 M19:T21 C19:D24 H22:J22 M22:Q22 T22 G23:S23 G24:M24 O24:S24 O25:Q25 S25">
    <cfRule type="cellIs" dxfId="40" priority="4" operator="equal">
      <formula>"completedw"</formula>
    </cfRule>
    <cfRule type="cellIs" dxfId="39" priority="5" operator="equal">
      <formula>"HOLD"</formula>
    </cfRule>
    <cfRule type="cellIs" dxfId="38" priority="6" operator="equal">
      <formula>"ROW"</formula>
    </cfRule>
  </conditionalFormatting>
  <conditionalFormatting sqref="A3">
    <cfRule type="cellIs" dxfId="37" priority="1" operator="equal">
      <formula>"completedw"</formula>
    </cfRule>
    <cfRule type="cellIs" dxfId="36" priority="2" operator="equal">
      <formula>"HOLD"</formula>
    </cfRule>
    <cfRule type="cellIs" dxfId="35" priority="3" operator="equal">
      <formula>"ROW"</formula>
    </cfRule>
  </conditionalFormatting>
  <conditionalFormatting sqref="J23:K24">
    <cfRule type="cellIs" dxfId="34" priority="7" operator="equal">
      <formula>"Completed"</formula>
    </cfRule>
    <cfRule type="cellIs" dxfId="33" priority="8" operator="equal">
      <formula>"wip"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H2" sqref="H2"/>
    </sheetView>
  </sheetViews>
  <sheetFormatPr defaultRowHeight="14.5" x14ac:dyDescent="0.35"/>
  <cols>
    <col min="1" max="1" width="11.1796875" bestFit="1" customWidth="1"/>
    <col min="2" max="2" width="38.453125" customWidth="1"/>
    <col min="3" max="3" width="11.81640625" bestFit="1" customWidth="1"/>
    <col min="4" max="4" width="14" bestFit="1" customWidth="1"/>
    <col min="5" max="5" width="13.54296875" customWidth="1"/>
    <col min="6" max="6" width="23.54296875" bestFit="1" customWidth="1"/>
    <col min="7" max="7" width="16.453125" bestFit="1" customWidth="1"/>
    <col min="8" max="8" width="17" bestFit="1" customWidth="1"/>
    <col min="9" max="9" width="22.1796875" bestFit="1" customWidth="1"/>
    <col min="10" max="10" width="20.81640625" bestFit="1" customWidth="1"/>
    <col min="11" max="11" width="23.54296875" bestFit="1" customWidth="1"/>
  </cols>
  <sheetData>
    <row r="1" spans="1:11" x14ac:dyDescent="0.35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5">
      <c r="A2" s="95" t="s">
        <v>605</v>
      </c>
      <c r="B2" s="95" t="s">
        <v>606</v>
      </c>
      <c r="C2" s="95" t="s">
        <v>478</v>
      </c>
      <c r="D2" s="96">
        <v>45488</v>
      </c>
      <c r="E2" s="96">
        <v>46187</v>
      </c>
      <c r="F2" s="95" t="s">
        <v>608</v>
      </c>
      <c r="G2" s="95" t="s">
        <v>673</v>
      </c>
      <c r="H2" s="95"/>
      <c r="I2" s="95" t="s">
        <v>598</v>
      </c>
      <c r="J2" s="95" t="s">
        <v>599</v>
      </c>
      <c r="K2" s="95" t="s">
        <v>600</v>
      </c>
    </row>
    <row r="3" spans="1:11" x14ac:dyDescent="0.35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601</v>
      </c>
    </row>
    <row r="4" spans="1:11" x14ac:dyDescent="0.35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602</v>
      </c>
    </row>
    <row r="5" spans="1:11" x14ac:dyDescent="0.35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603</v>
      </c>
    </row>
    <row r="6" spans="1:11" x14ac:dyDescent="0.35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604</v>
      </c>
    </row>
    <row r="7" spans="1:11" x14ac:dyDescent="0.35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5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5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5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5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5">
      <c r="K12" s="95"/>
    </row>
    <row r="13" spans="1:11" x14ac:dyDescent="0.35">
      <c r="K13" s="95"/>
    </row>
    <row r="14" spans="1:11" x14ac:dyDescent="0.35">
      <c r="K14" s="95"/>
    </row>
    <row r="15" spans="1:11" x14ac:dyDescent="0.35">
      <c r="K15" s="95"/>
    </row>
    <row r="16" spans="1:11" x14ac:dyDescent="0.35">
      <c r="K16" s="95"/>
    </row>
    <row r="17" spans="11:11" x14ac:dyDescent="0.35">
      <c r="K17" s="95"/>
    </row>
    <row r="18" spans="11:11" x14ac:dyDescent="0.35">
      <c r="K18" s="95"/>
    </row>
    <row r="19" spans="11:11" x14ac:dyDescent="0.35">
      <c r="K19" s="95"/>
    </row>
    <row r="20" spans="11:11" x14ac:dyDescent="0.35">
      <c r="K20" s="95"/>
    </row>
    <row r="21" spans="11:11" x14ac:dyDescent="0.35">
      <c r="K21" s="9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1796875" defaultRowHeight="14.5" x14ac:dyDescent="0.35"/>
  <cols>
    <col min="1" max="2" width="12.1796875" style="3" customWidth="1"/>
    <col min="3" max="3" width="16.453125" style="45" customWidth="1"/>
    <col min="4" max="4" width="22.453125" style="46" customWidth="1"/>
    <col min="5" max="5" width="22.453125" style="46" hidden="1" customWidth="1"/>
    <col min="6" max="6" width="13.81640625" style="5" hidden="1" customWidth="1"/>
    <col min="7" max="7" width="8.1796875" style="59" hidden="1" customWidth="1"/>
    <col min="8" max="8" width="14.453125" style="5" bestFit="1" customWidth="1"/>
    <col min="9" max="9" width="14.453125" style="5" customWidth="1"/>
    <col min="10" max="10" width="22" style="4" customWidth="1"/>
    <col min="11" max="12" width="17.81640625" style="4" customWidth="1"/>
    <col min="13" max="14" width="20" style="4" customWidth="1"/>
    <col min="15" max="15" width="22" style="4" customWidth="1"/>
    <col min="16" max="16" width="35.453125" style="4" bestFit="1" customWidth="1"/>
    <col min="17" max="16384" width="9.1796875" style="3"/>
  </cols>
  <sheetData>
    <row r="1" spans="1:16" s="1" customFormat="1" ht="36" customHeight="1" x14ac:dyDescent="0.3">
      <c r="A1" s="467" t="s">
        <v>347</v>
      </c>
      <c r="B1" s="468"/>
      <c r="C1" s="468"/>
      <c r="D1" s="469"/>
      <c r="E1" s="469"/>
      <c r="F1" s="469"/>
      <c r="G1" s="469"/>
      <c r="H1" s="469"/>
      <c r="I1" s="469"/>
      <c r="J1" s="468"/>
      <c r="K1" s="468"/>
      <c r="L1" s="468"/>
      <c r="M1" s="468"/>
      <c r="N1" s="468"/>
      <c r="O1" s="468"/>
      <c r="P1" s="470"/>
    </row>
    <row r="2" spans="1:16" s="2" customFormat="1" ht="29.25" customHeight="1" x14ac:dyDescent="0.35">
      <c r="A2" s="471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.5" x14ac:dyDescent="0.35">
      <c r="A3" s="471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.5" x14ac:dyDescent="0.35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.5" x14ac:dyDescent="0.35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.5" x14ac:dyDescent="0.35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.5" x14ac:dyDescent="0.35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.5" x14ac:dyDescent="0.35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.5" x14ac:dyDescent="0.35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.5" x14ac:dyDescent="0.35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.5" x14ac:dyDescent="0.35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.5" x14ac:dyDescent="0.35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.5" x14ac:dyDescent="0.35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.5" x14ac:dyDescent="0.35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.5" x14ac:dyDescent="0.35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.5" x14ac:dyDescent="0.35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.5" x14ac:dyDescent="0.35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.5" x14ac:dyDescent="0.35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.5" x14ac:dyDescent="0.35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.5" x14ac:dyDescent="0.35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.5" x14ac:dyDescent="0.35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.5" x14ac:dyDescent="0.35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.5" x14ac:dyDescent="0.35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.5" x14ac:dyDescent="0.35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.5" x14ac:dyDescent="0.35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.5" x14ac:dyDescent="0.35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.5" x14ac:dyDescent="0.35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.5" x14ac:dyDescent="0.35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.5" x14ac:dyDescent="0.35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.5" x14ac:dyDescent="0.35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.5" x14ac:dyDescent="0.35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.5" x14ac:dyDescent="0.35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.5" x14ac:dyDescent="0.35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.5" x14ac:dyDescent="0.35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.5" x14ac:dyDescent="0.35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.5" x14ac:dyDescent="0.35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.5" x14ac:dyDescent="0.35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.5" x14ac:dyDescent="0.35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.5" x14ac:dyDescent="0.35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.5" x14ac:dyDescent="0.35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.5" x14ac:dyDescent="0.35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.5" x14ac:dyDescent="0.35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.5" x14ac:dyDescent="0.35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.5" x14ac:dyDescent="0.35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.5" x14ac:dyDescent="0.35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.5" x14ac:dyDescent="0.35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.5" x14ac:dyDescent="0.35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.5" x14ac:dyDescent="0.35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.5" x14ac:dyDescent="0.35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.5" x14ac:dyDescent="0.35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.5" x14ac:dyDescent="0.35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.5" x14ac:dyDescent="0.35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.5" x14ac:dyDescent="0.35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.5" x14ac:dyDescent="0.35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.5" x14ac:dyDescent="0.35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.5" x14ac:dyDescent="0.35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.5" x14ac:dyDescent="0.35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.5" x14ac:dyDescent="0.35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.5" x14ac:dyDescent="0.35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.5" x14ac:dyDescent="0.35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.5" x14ac:dyDescent="0.35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.5" x14ac:dyDescent="0.35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.5" x14ac:dyDescent="0.35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.5" x14ac:dyDescent="0.35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.5" x14ac:dyDescent="0.35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.5" x14ac:dyDescent="0.35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.5" x14ac:dyDescent="0.35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.5" x14ac:dyDescent="0.35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.5" x14ac:dyDescent="0.35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.5" x14ac:dyDescent="0.35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.5" x14ac:dyDescent="0.35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.5" x14ac:dyDescent="0.35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.5" x14ac:dyDescent="0.35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.5" x14ac:dyDescent="0.35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.5" x14ac:dyDescent="0.35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.5" x14ac:dyDescent="0.35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.5" x14ac:dyDescent="0.35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.5" x14ac:dyDescent="0.35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.5" x14ac:dyDescent="0.35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.5" x14ac:dyDescent="0.35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.5" x14ac:dyDescent="0.35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.5" x14ac:dyDescent="0.35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.5" x14ac:dyDescent="0.35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.5" x14ac:dyDescent="0.35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.5" x14ac:dyDescent="0.35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.5" x14ac:dyDescent="0.35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.5" x14ac:dyDescent="0.35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.5" x14ac:dyDescent="0.35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.5" x14ac:dyDescent="0.35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.5" x14ac:dyDescent="0.35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.5" x14ac:dyDescent="0.35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.5" x14ac:dyDescent="0.35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.5" x14ac:dyDescent="0.35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.5" x14ac:dyDescent="0.35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.5" x14ac:dyDescent="0.35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.5" x14ac:dyDescent="0.35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.5" x14ac:dyDescent="0.35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.5" x14ac:dyDescent="0.35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.5" x14ac:dyDescent="0.35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.5" x14ac:dyDescent="0.35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.5" x14ac:dyDescent="0.35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.5" x14ac:dyDescent="0.35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.5" x14ac:dyDescent="0.35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.5" x14ac:dyDescent="0.35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.5" x14ac:dyDescent="0.35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.5" x14ac:dyDescent="0.35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.5" x14ac:dyDescent="0.35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.5" x14ac:dyDescent="0.35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.5" x14ac:dyDescent="0.35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.5" x14ac:dyDescent="0.35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.5" x14ac:dyDescent="0.35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.5" x14ac:dyDescent="0.35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.5" x14ac:dyDescent="0.35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.5" x14ac:dyDescent="0.35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.5" x14ac:dyDescent="0.35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.5" x14ac:dyDescent="0.35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.5" x14ac:dyDescent="0.35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.5" x14ac:dyDescent="0.35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.5" x14ac:dyDescent="0.35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.5" x14ac:dyDescent="0.35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.5" x14ac:dyDescent="0.35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.5" x14ac:dyDescent="0.35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.5" x14ac:dyDescent="0.35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.5" x14ac:dyDescent="0.35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.5" x14ac:dyDescent="0.35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.5" x14ac:dyDescent="0.35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.5" x14ac:dyDescent="0.35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.5" x14ac:dyDescent="0.35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.5" x14ac:dyDescent="0.35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.5" x14ac:dyDescent="0.35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.5" x14ac:dyDescent="0.35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.5" x14ac:dyDescent="0.35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.5" x14ac:dyDescent="0.35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.5" x14ac:dyDescent="0.35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.5" x14ac:dyDescent="0.35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.5" x14ac:dyDescent="0.35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.5" x14ac:dyDescent="0.35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.5" x14ac:dyDescent="0.35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.5" x14ac:dyDescent="0.35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.5" x14ac:dyDescent="0.35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.5" x14ac:dyDescent="0.35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.5" x14ac:dyDescent="0.35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.5" x14ac:dyDescent="0.35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.5" x14ac:dyDescent="0.35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.5" x14ac:dyDescent="0.35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.5" x14ac:dyDescent="0.35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.5" x14ac:dyDescent="0.35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.5" x14ac:dyDescent="0.35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.5" x14ac:dyDescent="0.35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.5" x14ac:dyDescent="0.35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.5" x14ac:dyDescent="0.35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.5" x14ac:dyDescent="0.35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.5" x14ac:dyDescent="0.35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.5" x14ac:dyDescent="0.35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.5" x14ac:dyDescent="0.35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.5" x14ac:dyDescent="0.35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.5" x14ac:dyDescent="0.35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.5" x14ac:dyDescent="0.35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.5" x14ac:dyDescent="0.35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.5" x14ac:dyDescent="0.35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.5" x14ac:dyDescent="0.35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.5" x14ac:dyDescent="0.35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.5" x14ac:dyDescent="0.35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.5" x14ac:dyDescent="0.35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.5" x14ac:dyDescent="0.35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.5" x14ac:dyDescent="0.35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.5" x14ac:dyDescent="0.35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.5" x14ac:dyDescent="0.35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.5" x14ac:dyDescent="0.35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.5" x14ac:dyDescent="0.35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.5" x14ac:dyDescent="0.35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.5" x14ac:dyDescent="0.35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.5" x14ac:dyDescent="0.35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.5" x14ac:dyDescent="0.35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.5" x14ac:dyDescent="0.35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.5" x14ac:dyDescent="0.35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.5" x14ac:dyDescent="0.35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.5" x14ac:dyDescent="0.35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.5" x14ac:dyDescent="0.35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.5" x14ac:dyDescent="0.35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.5" x14ac:dyDescent="0.35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.5" x14ac:dyDescent="0.35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.5" x14ac:dyDescent="0.35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.5" x14ac:dyDescent="0.35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.5" x14ac:dyDescent="0.35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.5" x14ac:dyDescent="0.35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.5" x14ac:dyDescent="0.35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.5" x14ac:dyDescent="0.35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.5" x14ac:dyDescent="0.35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.5" x14ac:dyDescent="0.35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.5" x14ac:dyDescent="0.35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.5" x14ac:dyDescent="0.35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.5" x14ac:dyDescent="0.35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.5" x14ac:dyDescent="0.35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.5" x14ac:dyDescent="0.35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.5" x14ac:dyDescent="0.35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.5" x14ac:dyDescent="0.35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.5" x14ac:dyDescent="0.35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.5" x14ac:dyDescent="0.35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.5" x14ac:dyDescent="0.35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.5" x14ac:dyDescent="0.35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.5" x14ac:dyDescent="0.35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.5" x14ac:dyDescent="0.35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.5" x14ac:dyDescent="0.35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.5" x14ac:dyDescent="0.35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.5" x14ac:dyDescent="0.35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.5" x14ac:dyDescent="0.35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.5" x14ac:dyDescent="0.35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.5" x14ac:dyDescent="0.35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.5" x14ac:dyDescent="0.35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.5" x14ac:dyDescent="0.35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.5" x14ac:dyDescent="0.35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.5" x14ac:dyDescent="0.35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.5" x14ac:dyDescent="0.35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.5" x14ac:dyDescent="0.35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.5" x14ac:dyDescent="0.35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.5" x14ac:dyDescent="0.35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.5" x14ac:dyDescent="0.35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.5" x14ac:dyDescent="0.35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.5" x14ac:dyDescent="0.35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.5" x14ac:dyDescent="0.35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.5" x14ac:dyDescent="0.35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.5" x14ac:dyDescent="0.35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.5" x14ac:dyDescent="0.35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.5" x14ac:dyDescent="0.35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.5" x14ac:dyDescent="0.35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.5" x14ac:dyDescent="0.35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.5" x14ac:dyDescent="0.35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.5" x14ac:dyDescent="0.35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.5" x14ac:dyDescent="0.35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.5" x14ac:dyDescent="0.35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.5" x14ac:dyDescent="0.35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.5" x14ac:dyDescent="0.35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.5" x14ac:dyDescent="0.35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.5" x14ac:dyDescent="0.35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.5" x14ac:dyDescent="0.35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.5" x14ac:dyDescent="0.35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.5" x14ac:dyDescent="0.35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.5" x14ac:dyDescent="0.35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.5" x14ac:dyDescent="0.35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.5" x14ac:dyDescent="0.35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.5" x14ac:dyDescent="0.35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.5" x14ac:dyDescent="0.35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.5" x14ac:dyDescent="0.35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.5" x14ac:dyDescent="0.35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.5" x14ac:dyDescent="0.35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.5" x14ac:dyDescent="0.35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.5" x14ac:dyDescent="0.35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.5" x14ac:dyDescent="0.35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.5" x14ac:dyDescent="0.35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.5" x14ac:dyDescent="0.35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.5" x14ac:dyDescent="0.35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.5" x14ac:dyDescent="0.35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.5" x14ac:dyDescent="0.35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.5" x14ac:dyDescent="0.35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.5" x14ac:dyDescent="0.35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.5" x14ac:dyDescent="0.35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.5" x14ac:dyDescent="0.35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.5" x14ac:dyDescent="0.35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.5" x14ac:dyDescent="0.35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.5" x14ac:dyDescent="0.35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.5" x14ac:dyDescent="0.35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.5" x14ac:dyDescent="0.35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.5" x14ac:dyDescent="0.35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.5" x14ac:dyDescent="0.35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.5" x14ac:dyDescent="0.35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.5" x14ac:dyDescent="0.35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.5" x14ac:dyDescent="0.35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.5" x14ac:dyDescent="0.35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.5" x14ac:dyDescent="0.35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.5" x14ac:dyDescent="0.35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.5" x14ac:dyDescent="0.35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.5" x14ac:dyDescent="0.35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.5" x14ac:dyDescent="0.35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.5" x14ac:dyDescent="0.35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.5" x14ac:dyDescent="0.35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.5" x14ac:dyDescent="0.35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.5" x14ac:dyDescent="0.35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.5" x14ac:dyDescent="0.35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.5" x14ac:dyDescent="0.35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.5" x14ac:dyDescent="0.35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.5" x14ac:dyDescent="0.35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.5" x14ac:dyDescent="0.35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.5" x14ac:dyDescent="0.35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.5" x14ac:dyDescent="0.35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.5" x14ac:dyDescent="0.35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.5" x14ac:dyDescent="0.35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.5" x14ac:dyDescent="0.35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.5" x14ac:dyDescent="0.35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.5" x14ac:dyDescent="0.35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.5" x14ac:dyDescent="0.35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.5" x14ac:dyDescent="0.35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.5" x14ac:dyDescent="0.35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.5" x14ac:dyDescent="0.35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.5" x14ac:dyDescent="0.35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.5" x14ac:dyDescent="0.35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.5" x14ac:dyDescent="0.35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.5" x14ac:dyDescent="0.35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.5" x14ac:dyDescent="0.35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.5" x14ac:dyDescent="0.35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.5" x14ac:dyDescent="0.35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.5" x14ac:dyDescent="0.35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.5" x14ac:dyDescent="0.35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.5" x14ac:dyDescent="0.35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.5" x14ac:dyDescent="0.35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.5" x14ac:dyDescent="0.35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.5" x14ac:dyDescent="0.35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.5" x14ac:dyDescent="0.35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.5" x14ac:dyDescent="0.35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.5" x14ac:dyDescent="0.35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.5" x14ac:dyDescent="0.35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.5" x14ac:dyDescent="0.35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.5" x14ac:dyDescent="0.35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.5" x14ac:dyDescent="0.35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.5" x14ac:dyDescent="0.35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.5" x14ac:dyDescent="0.35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.5" x14ac:dyDescent="0.35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.5" x14ac:dyDescent="0.35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.5" x14ac:dyDescent="0.35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.5" x14ac:dyDescent="0.35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.5" x14ac:dyDescent="0.35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.5" x14ac:dyDescent="0.35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.5" x14ac:dyDescent="0.35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.5" x14ac:dyDescent="0.35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.5" x14ac:dyDescent="0.35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.5" x14ac:dyDescent="0.35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.5" x14ac:dyDescent="0.35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.5" x14ac:dyDescent="0.35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.5" x14ac:dyDescent="0.35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.5" x14ac:dyDescent="0.35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.5" x14ac:dyDescent="0.35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.5" x14ac:dyDescent="0.35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.5" x14ac:dyDescent="0.35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.5" x14ac:dyDescent="0.35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.5" x14ac:dyDescent="0.35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.5" x14ac:dyDescent="0.35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.5" x14ac:dyDescent="0.35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.5" x14ac:dyDescent="0.35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.5" x14ac:dyDescent="0.35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.5" x14ac:dyDescent="0.35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.5" x14ac:dyDescent="0.35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.5" x14ac:dyDescent="0.35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.5" x14ac:dyDescent="0.35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.5" x14ac:dyDescent="0.35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.5" x14ac:dyDescent="0.35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.5" x14ac:dyDescent="0.35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.5" x14ac:dyDescent="0.35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.5" x14ac:dyDescent="0.35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.5" x14ac:dyDescent="0.35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.5" x14ac:dyDescent="0.35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.5" x14ac:dyDescent="0.35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.5" x14ac:dyDescent="0.35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.5" x14ac:dyDescent="0.35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.5" x14ac:dyDescent="0.35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.5" x14ac:dyDescent="0.35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.5" x14ac:dyDescent="0.35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.5" x14ac:dyDescent="0.35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.5" x14ac:dyDescent="0.35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.5" x14ac:dyDescent="0.35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.5" x14ac:dyDescent="0.35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.5" x14ac:dyDescent="0.35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.5" x14ac:dyDescent="0.35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.5" x14ac:dyDescent="0.35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.5" x14ac:dyDescent="0.35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.5" x14ac:dyDescent="0.35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.5" x14ac:dyDescent="0.35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.5" x14ac:dyDescent="0.35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.5" x14ac:dyDescent="0.35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.5" x14ac:dyDescent="0.35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.5" x14ac:dyDescent="0.35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.5" x14ac:dyDescent="0.35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.5" x14ac:dyDescent="0.35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.5" x14ac:dyDescent="0.35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.5" x14ac:dyDescent="0.35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.5" x14ac:dyDescent="0.35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.5" x14ac:dyDescent="0.35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.5" x14ac:dyDescent="0.35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.5" x14ac:dyDescent="0.35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.5" x14ac:dyDescent="0.35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.5" x14ac:dyDescent="0.35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.5" x14ac:dyDescent="0.35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.5" x14ac:dyDescent="0.35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.5" x14ac:dyDescent="0.35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.5" x14ac:dyDescent="0.35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.5" x14ac:dyDescent="0.35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.5" x14ac:dyDescent="0.35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.5" x14ac:dyDescent="0.35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.5" x14ac:dyDescent="0.35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.5" x14ac:dyDescent="0.35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.5" x14ac:dyDescent="0.35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.5" x14ac:dyDescent="0.35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.5" x14ac:dyDescent="0.35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.5" x14ac:dyDescent="0.35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.5" x14ac:dyDescent="0.35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.5" x14ac:dyDescent="0.35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.5" x14ac:dyDescent="0.35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.5" x14ac:dyDescent="0.35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.5" x14ac:dyDescent="0.35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.5" x14ac:dyDescent="0.35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.5" x14ac:dyDescent="0.35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.5" x14ac:dyDescent="0.35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.5" x14ac:dyDescent="0.35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.5" x14ac:dyDescent="0.35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.5" x14ac:dyDescent="0.35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.5" x14ac:dyDescent="0.35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.5" x14ac:dyDescent="0.35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.5" x14ac:dyDescent="0.35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.5" x14ac:dyDescent="0.35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.5" x14ac:dyDescent="0.35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.5" x14ac:dyDescent="0.35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.5" x14ac:dyDescent="0.35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.5" x14ac:dyDescent="0.35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.5" x14ac:dyDescent="0.35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.5" x14ac:dyDescent="0.35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.5" x14ac:dyDescent="0.35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.5" x14ac:dyDescent="0.35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.5" x14ac:dyDescent="0.35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.5" x14ac:dyDescent="0.35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.5" x14ac:dyDescent="0.35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.5" x14ac:dyDescent="0.35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.5" x14ac:dyDescent="0.35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.5" x14ac:dyDescent="0.35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.5" x14ac:dyDescent="0.35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.5" x14ac:dyDescent="0.35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.5" x14ac:dyDescent="0.35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.5" x14ac:dyDescent="0.35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.5" x14ac:dyDescent="0.35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.5" x14ac:dyDescent="0.35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.5" x14ac:dyDescent="0.35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.5" x14ac:dyDescent="0.35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.5" x14ac:dyDescent="0.35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.5" x14ac:dyDescent="0.35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.5" x14ac:dyDescent="0.35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.5" x14ac:dyDescent="0.35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.5" x14ac:dyDescent="0.35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.5" x14ac:dyDescent="0.35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.5" x14ac:dyDescent="0.35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.5" x14ac:dyDescent="0.35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.5" x14ac:dyDescent="0.35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.5" x14ac:dyDescent="0.35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.5" x14ac:dyDescent="0.35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.5" x14ac:dyDescent="0.35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.5" x14ac:dyDescent="0.35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.5" x14ac:dyDescent="0.35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.5" x14ac:dyDescent="0.35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.5" x14ac:dyDescent="0.35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.5" x14ac:dyDescent="0.35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.5" x14ac:dyDescent="0.35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.5" x14ac:dyDescent="0.35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.5" x14ac:dyDescent="0.35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.5" x14ac:dyDescent="0.35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.5" x14ac:dyDescent="0.35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.5" x14ac:dyDescent="0.35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.5" x14ac:dyDescent="0.35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.5" x14ac:dyDescent="0.35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.5" x14ac:dyDescent="0.35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.5" x14ac:dyDescent="0.35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.5" x14ac:dyDescent="0.35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.5" x14ac:dyDescent="0.35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.5" x14ac:dyDescent="0.35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.5" x14ac:dyDescent="0.35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.5" x14ac:dyDescent="0.35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.5" x14ac:dyDescent="0.35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.5" x14ac:dyDescent="0.35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.5" x14ac:dyDescent="0.35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.5" x14ac:dyDescent="0.35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.5" x14ac:dyDescent="0.35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.5" x14ac:dyDescent="0.35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.5" x14ac:dyDescent="0.35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.5" x14ac:dyDescent="0.35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.5" x14ac:dyDescent="0.35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.5" x14ac:dyDescent="0.35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.5" x14ac:dyDescent="0.35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.5" x14ac:dyDescent="0.35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.5" x14ac:dyDescent="0.35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.5" x14ac:dyDescent="0.35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.5" x14ac:dyDescent="0.35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.5" x14ac:dyDescent="0.35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.5" x14ac:dyDescent="0.35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.5" x14ac:dyDescent="0.35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.5" x14ac:dyDescent="0.35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.5" x14ac:dyDescent="0.35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.5" x14ac:dyDescent="0.35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.5" x14ac:dyDescent="0.35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.5" x14ac:dyDescent="0.35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.5" x14ac:dyDescent="0.35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.5" x14ac:dyDescent="0.35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.5" x14ac:dyDescent="0.35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.5" x14ac:dyDescent="0.35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.5" x14ac:dyDescent="0.35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.5" x14ac:dyDescent="0.35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.5" x14ac:dyDescent="0.35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.5" x14ac:dyDescent="0.35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.5" x14ac:dyDescent="0.35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.5" x14ac:dyDescent="0.35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.5" x14ac:dyDescent="0.35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.5" x14ac:dyDescent="0.35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.5" x14ac:dyDescent="0.35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.5" x14ac:dyDescent="0.35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.5" x14ac:dyDescent="0.35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.5" x14ac:dyDescent="0.35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.5" x14ac:dyDescent="0.35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.5" x14ac:dyDescent="0.35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.5" x14ac:dyDescent="0.35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.5" x14ac:dyDescent="0.35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.5" x14ac:dyDescent="0.35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.5" x14ac:dyDescent="0.35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.5" x14ac:dyDescent="0.35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.5" x14ac:dyDescent="0.35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.5" x14ac:dyDescent="0.35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.5" x14ac:dyDescent="0.35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.5" x14ac:dyDescent="0.35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.5" x14ac:dyDescent="0.35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.5" x14ac:dyDescent="0.35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.5" x14ac:dyDescent="0.35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.5" x14ac:dyDescent="0.35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.5" x14ac:dyDescent="0.35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.5" x14ac:dyDescent="0.35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.5" x14ac:dyDescent="0.35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.5" x14ac:dyDescent="0.35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.5" x14ac:dyDescent="0.35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.5" x14ac:dyDescent="0.35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.5" x14ac:dyDescent="0.35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.5" x14ac:dyDescent="0.35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.5" x14ac:dyDescent="0.35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.5" x14ac:dyDescent="0.35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.5" x14ac:dyDescent="0.35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.5" x14ac:dyDescent="0.35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.5" x14ac:dyDescent="0.35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.5" x14ac:dyDescent="0.35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.5" x14ac:dyDescent="0.35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.5" x14ac:dyDescent="0.35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.5" x14ac:dyDescent="0.35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.5" x14ac:dyDescent="0.35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.5" x14ac:dyDescent="0.35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.5" x14ac:dyDescent="0.35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.5" x14ac:dyDescent="0.35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.5" x14ac:dyDescent="0.35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.5" x14ac:dyDescent="0.35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.5" x14ac:dyDescent="0.35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.5" x14ac:dyDescent="0.35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.5" x14ac:dyDescent="0.35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.5" x14ac:dyDescent="0.35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.5" x14ac:dyDescent="0.35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.5" x14ac:dyDescent="0.35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.5" x14ac:dyDescent="0.35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.5" x14ac:dyDescent="0.35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.5" x14ac:dyDescent="0.35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.5" x14ac:dyDescent="0.35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.5" x14ac:dyDescent="0.35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.5" x14ac:dyDescent="0.35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.5" x14ac:dyDescent="0.35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.5" x14ac:dyDescent="0.35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.5" x14ac:dyDescent="0.35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.5" x14ac:dyDescent="0.35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.5" x14ac:dyDescent="0.35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.5" x14ac:dyDescent="0.35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.5" x14ac:dyDescent="0.35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.5" x14ac:dyDescent="0.35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.5" x14ac:dyDescent="0.35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.5" x14ac:dyDescent="0.35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.5" x14ac:dyDescent="0.35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.5" x14ac:dyDescent="0.35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.5" x14ac:dyDescent="0.35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.5" x14ac:dyDescent="0.35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.5" x14ac:dyDescent="0.35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.5" x14ac:dyDescent="0.35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.5" x14ac:dyDescent="0.35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.5" x14ac:dyDescent="0.35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.5" x14ac:dyDescent="0.35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.5" x14ac:dyDescent="0.35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.5" x14ac:dyDescent="0.35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.5" x14ac:dyDescent="0.35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.5" x14ac:dyDescent="0.35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.5" x14ac:dyDescent="0.35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.5" x14ac:dyDescent="0.35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.5" x14ac:dyDescent="0.35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.5" x14ac:dyDescent="0.35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.5" x14ac:dyDescent="0.35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.5" x14ac:dyDescent="0.35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.5" x14ac:dyDescent="0.35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.5" x14ac:dyDescent="0.35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.5" x14ac:dyDescent="0.35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.5" x14ac:dyDescent="0.35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.5" x14ac:dyDescent="0.35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.5" x14ac:dyDescent="0.35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.5" x14ac:dyDescent="0.35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.5" x14ac:dyDescent="0.35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.5" x14ac:dyDescent="0.35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.5" x14ac:dyDescent="0.35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.5" x14ac:dyDescent="0.35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.5" x14ac:dyDescent="0.35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.5" x14ac:dyDescent="0.35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.5" x14ac:dyDescent="0.35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.5" x14ac:dyDescent="0.35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.5" x14ac:dyDescent="0.35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.5" x14ac:dyDescent="0.35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.5" x14ac:dyDescent="0.35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.5" x14ac:dyDescent="0.35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.5" x14ac:dyDescent="0.35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.5" x14ac:dyDescent="0.35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.5" x14ac:dyDescent="0.35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.5" x14ac:dyDescent="0.35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.5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.5" x14ac:dyDescent="0.35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.5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.5" x14ac:dyDescent="0.35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.5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.5" x14ac:dyDescent="0.35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.5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.5" x14ac:dyDescent="0.35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.5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.5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.5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.5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.5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.5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5">
      <c r="C627" s="65"/>
    </row>
    <row r="628" spans="3:3" x14ac:dyDescent="0.35">
      <c r="C628" s="65"/>
    </row>
    <row r="629" spans="3:3" x14ac:dyDescent="0.35">
      <c r="C629" s="65"/>
    </row>
    <row r="630" spans="3:3" x14ac:dyDescent="0.35">
      <c r="C630" s="65"/>
    </row>
    <row r="631" spans="3:3" x14ac:dyDescent="0.35">
      <c r="C631" s="65"/>
    </row>
    <row r="632" spans="3:3" x14ac:dyDescent="0.35">
      <c r="C632" s="65"/>
    </row>
    <row r="633" spans="3:3" x14ac:dyDescent="0.35">
      <c r="C633" s="65"/>
    </row>
    <row r="634" spans="3:3" x14ac:dyDescent="0.35">
      <c r="C634" s="65"/>
    </row>
    <row r="635" spans="3:3" x14ac:dyDescent="0.35">
      <c r="C635" s="65"/>
    </row>
    <row r="636" spans="3:3" x14ac:dyDescent="0.35">
      <c r="C636" s="65"/>
    </row>
    <row r="637" spans="3:3" x14ac:dyDescent="0.35">
      <c r="C637" s="65"/>
    </row>
    <row r="638" spans="3:3" x14ac:dyDescent="0.35">
      <c r="C638" s="65"/>
    </row>
    <row r="639" spans="3:3" x14ac:dyDescent="0.35">
      <c r="C639" s="65"/>
    </row>
    <row r="640" spans="3:3" x14ac:dyDescent="0.35">
      <c r="C640" s="65"/>
    </row>
    <row r="641" spans="3:3" x14ac:dyDescent="0.35">
      <c r="C641" s="65"/>
    </row>
    <row r="642" spans="3:3" x14ac:dyDescent="0.35">
      <c r="C642" s="65"/>
    </row>
    <row r="643" spans="3:3" x14ac:dyDescent="0.35">
      <c r="C643" s="65"/>
    </row>
    <row r="644" spans="3:3" x14ac:dyDescent="0.35">
      <c r="C644" s="65"/>
    </row>
    <row r="645" spans="3:3" x14ac:dyDescent="0.35">
      <c r="C645" s="65"/>
    </row>
    <row r="646" spans="3:3" x14ac:dyDescent="0.35">
      <c r="C646" s="65"/>
    </row>
    <row r="647" spans="3:3" x14ac:dyDescent="0.35">
      <c r="C647" s="65"/>
    </row>
    <row r="648" spans="3:3" x14ac:dyDescent="0.35">
      <c r="C648" s="65"/>
    </row>
    <row r="649" spans="3:3" x14ac:dyDescent="0.35">
      <c r="C649" s="65"/>
    </row>
    <row r="650" spans="3:3" x14ac:dyDescent="0.35">
      <c r="C650" s="65"/>
    </row>
    <row r="651" spans="3:3" x14ac:dyDescent="0.35">
      <c r="C651" s="65"/>
    </row>
    <row r="652" spans="3:3" x14ac:dyDescent="0.35">
      <c r="C652" s="65"/>
    </row>
    <row r="653" spans="3:3" x14ac:dyDescent="0.35">
      <c r="C653" s="65"/>
    </row>
    <row r="654" spans="3:3" x14ac:dyDescent="0.35">
      <c r="C654" s="65"/>
    </row>
    <row r="655" spans="3:3" x14ac:dyDescent="0.35">
      <c r="C655" s="65"/>
    </row>
    <row r="656" spans="3:3" x14ac:dyDescent="0.35">
      <c r="C656" s="65"/>
    </row>
    <row r="657" spans="3:3" x14ac:dyDescent="0.35">
      <c r="C657" s="65"/>
    </row>
    <row r="658" spans="3:3" x14ac:dyDescent="0.35">
      <c r="C658" s="65"/>
    </row>
    <row r="659" spans="3:3" x14ac:dyDescent="0.35">
      <c r="C659" s="65"/>
    </row>
    <row r="660" spans="3:3" x14ac:dyDescent="0.35">
      <c r="C660" s="65"/>
    </row>
    <row r="661" spans="3:3" x14ac:dyDescent="0.35">
      <c r="C661" s="65"/>
    </row>
    <row r="662" spans="3:3" x14ac:dyDescent="0.35">
      <c r="C662" s="65"/>
    </row>
    <row r="663" spans="3:3" x14ac:dyDescent="0.35">
      <c r="C663" s="65"/>
    </row>
    <row r="664" spans="3:3" x14ac:dyDescent="0.35">
      <c r="C664" s="65"/>
    </row>
    <row r="665" spans="3:3" x14ac:dyDescent="0.35">
      <c r="C665" s="65"/>
    </row>
    <row r="666" spans="3:3" x14ac:dyDescent="0.35">
      <c r="C666" s="65"/>
    </row>
    <row r="667" spans="3:3" x14ac:dyDescent="0.35">
      <c r="C667" s="65"/>
    </row>
    <row r="668" spans="3:3" x14ac:dyDescent="0.35">
      <c r="C668" s="65"/>
    </row>
    <row r="669" spans="3:3" x14ac:dyDescent="0.35">
      <c r="C669" s="65"/>
    </row>
    <row r="670" spans="3:3" x14ac:dyDescent="0.35">
      <c r="C670" s="65"/>
    </row>
    <row r="671" spans="3:3" x14ac:dyDescent="0.35">
      <c r="C671" s="65"/>
    </row>
    <row r="672" spans="3:3" x14ac:dyDescent="0.35">
      <c r="C672" s="65"/>
    </row>
    <row r="673" spans="3:3" x14ac:dyDescent="0.35">
      <c r="C673" s="65"/>
    </row>
    <row r="674" spans="3:3" x14ac:dyDescent="0.35">
      <c r="C674" s="65"/>
    </row>
    <row r="675" spans="3:3" x14ac:dyDescent="0.35">
      <c r="C675" s="65"/>
    </row>
    <row r="676" spans="3:3" x14ac:dyDescent="0.35">
      <c r="C676" s="65"/>
    </row>
    <row r="677" spans="3:3" x14ac:dyDescent="0.35">
      <c r="C677" s="65"/>
    </row>
    <row r="678" spans="3:3" x14ac:dyDescent="0.35">
      <c r="C678" s="65"/>
    </row>
    <row r="679" spans="3:3" x14ac:dyDescent="0.35">
      <c r="C679" s="65"/>
    </row>
    <row r="680" spans="3:3" x14ac:dyDescent="0.35">
      <c r="C680" s="65"/>
    </row>
    <row r="681" spans="3:3" x14ac:dyDescent="0.35">
      <c r="C681" s="65"/>
    </row>
    <row r="682" spans="3:3" x14ac:dyDescent="0.35">
      <c r="C682" s="65"/>
    </row>
    <row r="683" spans="3:3" x14ac:dyDescent="0.35">
      <c r="C683" s="65"/>
    </row>
    <row r="684" spans="3:3" x14ac:dyDescent="0.35">
      <c r="C684" s="65"/>
    </row>
    <row r="685" spans="3:3" x14ac:dyDescent="0.35">
      <c r="C685" s="65"/>
    </row>
    <row r="686" spans="3:3" x14ac:dyDescent="0.35">
      <c r="C686" s="65"/>
    </row>
    <row r="687" spans="3:3" x14ac:dyDescent="0.35">
      <c r="C687" s="65"/>
    </row>
    <row r="688" spans="3:3" x14ac:dyDescent="0.35">
      <c r="C688" s="65"/>
    </row>
    <row r="689" spans="3:3" x14ac:dyDescent="0.35">
      <c r="C689" s="65"/>
    </row>
    <row r="690" spans="3:3" x14ac:dyDescent="0.35">
      <c r="C690" s="65"/>
    </row>
    <row r="691" spans="3:3" x14ac:dyDescent="0.35">
      <c r="C691" s="65"/>
    </row>
    <row r="692" spans="3:3" x14ac:dyDescent="0.35">
      <c r="C692" s="65"/>
    </row>
    <row r="693" spans="3:3" x14ac:dyDescent="0.35">
      <c r="C693" s="65"/>
    </row>
    <row r="694" spans="3:3" x14ac:dyDescent="0.35">
      <c r="C694" s="65"/>
    </row>
    <row r="695" spans="3:3" x14ac:dyDescent="0.35">
      <c r="C695" s="65"/>
    </row>
    <row r="696" spans="3:3" x14ac:dyDescent="0.35">
      <c r="C696" s="65"/>
    </row>
    <row r="697" spans="3:3" x14ac:dyDescent="0.35">
      <c r="C697" s="65"/>
    </row>
    <row r="698" spans="3:3" x14ac:dyDescent="0.35">
      <c r="C698" s="65"/>
    </row>
    <row r="699" spans="3:3" x14ac:dyDescent="0.35">
      <c r="C699" s="65"/>
    </row>
    <row r="700" spans="3:3" x14ac:dyDescent="0.35">
      <c r="C700" s="65"/>
    </row>
    <row r="701" spans="3:3" x14ac:dyDescent="0.35">
      <c r="C701" s="65"/>
    </row>
    <row r="702" spans="3:3" x14ac:dyDescent="0.35">
      <c r="C702" s="65"/>
    </row>
    <row r="703" spans="3:3" x14ac:dyDescent="0.35">
      <c r="C703" s="65"/>
    </row>
    <row r="704" spans="3:3" x14ac:dyDescent="0.35">
      <c r="C704" s="65"/>
    </row>
    <row r="705" spans="3:3" x14ac:dyDescent="0.35">
      <c r="C705" s="65"/>
    </row>
    <row r="706" spans="3:3" x14ac:dyDescent="0.35">
      <c r="C706" s="65"/>
    </row>
    <row r="707" spans="3:3" x14ac:dyDescent="0.35">
      <c r="C707" s="65"/>
    </row>
    <row r="708" spans="3:3" x14ac:dyDescent="0.35">
      <c r="C708" s="65"/>
    </row>
    <row r="709" spans="3:3" x14ac:dyDescent="0.35">
      <c r="C709" s="65"/>
    </row>
    <row r="710" spans="3:3" x14ac:dyDescent="0.35">
      <c r="C710" s="65"/>
    </row>
    <row r="711" spans="3:3" x14ac:dyDescent="0.35">
      <c r="C711" s="65"/>
    </row>
    <row r="712" spans="3:3" x14ac:dyDescent="0.35">
      <c r="C712" s="65"/>
    </row>
    <row r="713" spans="3:3" x14ac:dyDescent="0.35">
      <c r="C713" s="65"/>
    </row>
    <row r="714" spans="3:3" x14ac:dyDescent="0.35">
      <c r="C714" s="65"/>
    </row>
    <row r="715" spans="3:3" x14ac:dyDescent="0.35">
      <c r="C715" s="65"/>
    </row>
    <row r="716" spans="3:3" x14ac:dyDescent="0.35">
      <c r="C716" s="65"/>
    </row>
    <row r="717" spans="3:3" x14ac:dyDescent="0.35">
      <c r="C717" s="65"/>
    </row>
    <row r="718" spans="3:3" x14ac:dyDescent="0.35">
      <c r="C718" s="65"/>
    </row>
    <row r="719" spans="3:3" x14ac:dyDescent="0.35">
      <c r="C719" s="65"/>
    </row>
    <row r="720" spans="3:3" x14ac:dyDescent="0.35">
      <c r="C720" s="65"/>
    </row>
    <row r="721" spans="3:3" x14ac:dyDescent="0.35">
      <c r="C721" s="65"/>
    </row>
    <row r="722" spans="3:3" x14ac:dyDescent="0.35">
      <c r="C722" s="65"/>
    </row>
    <row r="723" spans="3:3" x14ac:dyDescent="0.35">
      <c r="C723" s="65"/>
    </row>
    <row r="724" spans="3:3" x14ac:dyDescent="0.35">
      <c r="C724" s="65"/>
    </row>
    <row r="725" spans="3:3" x14ac:dyDescent="0.35">
      <c r="C725" s="65"/>
    </row>
    <row r="726" spans="3:3" x14ac:dyDescent="0.35">
      <c r="C726" s="65"/>
    </row>
    <row r="727" spans="3:3" x14ac:dyDescent="0.35">
      <c r="C727" s="65"/>
    </row>
    <row r="728" spans="3:3" x14ac:dyDescent="0.35">
      <c r="C728" s="65"/>
    </row>
    <row r="729" spans="3:3" x14ac:dyDescent="0.35">
      <c r="C729" s="65"/>
    </row>
    <row r="730" spans="3:3" x14ac:dyDescent="0.35">
      <c r="C730" s="65"/>
    </row>
    <row r="731" spans="3:3" x14ac:dyDescent="0.35">
      <c r="C731" s="65"/>
    </row>
    <row r="732" spans="3:3" x14ac:dyDescent="0.35">
      <c r="C732" s="65"/>
    </row>
    <row r="733" spans="3:3" x14ac:dyDescent="0.35">
      <c r="C733" s="65"/>
    </row>
    <row r="734" spans="3:3" x14ac:dyDescent="0.35">
      <c r="C734" s="65"/>
    </row>
    <row r="735" spans="3:3" x14ac:dyDescent="0.35">
      <c r="C735" s="65"/>
    </row>
    <row r="736" spans="3:3" x14ac:dyDescent="0.35">
      <c r="C736" s="65"/>
    </row>
    <row r="737" spans="3:3" x14ac:dyDescent="0.35">
      <c r="C737" s="65"/>
    </row>
    <row r="738" spans="3:3" x14ac:dyDescent="0.35">
      <c r="C738" s="65"/>
    </row>
    <row r="739" spans="3:3" x14ac:dyDescent="0.35">
      <c r="C739" s="65"/>
    </row>
    <row r="740" spans="3:3" x14ac:dyDescent="0.35">
      <c r="C740" s="65"/>
    </row>
    <row r="741" spans="3:3" x14ac:dyDescent="0.35">
      <c r="C741" s="65"/>
    </row>
    <row r="742" spans="3:3" x14ac:dyDescent="0.35">
      <c r="C742" s="65"/>
    </row>
    <row r="743" spans="3:3" x14ac:dyDescent="0.35">
      <c r="C743" s="65"/>
    </row>
    <row r="744" spans="3:3" x14ac:dyDescent="0.35">
      <c r="C744" s="65"/>
    </row>
    <row r="745" spans="3:3" x14ac:dyDescent="0.35">
      <c r="C745" s="65"/>
    </row>
    <row r="746" spans="3:3" x14ac:dyDescent="0.35">
      <c r="C746" s="65"/>
    </row>
    <row r="747" spans="3:3" x14ac:dyDescent="0.35">
      <c r="C747" s="65"/>
    </row>
    <row r="748" spans="3:3" x14ac:dyDescent="0.35">
      <c r="C748" s="65"/>
    </row>
    <row r="749" spans="3:3" x14ac:dyDescent="0.35">
      <c r="C749" s="65"/>
    </row>
    <row r="750" spans="3:3" x14ac:dyDescent="0.35">
      <c r="C750" s="65"/>
    </row>
    <row r="751" spans="3:3" x14ac:dyDescent="0.35">
      <c r="C751" s="65"/>
    </row>
    <row r="752" spans="3:3" x14ac:dyDescent="0.35">
      <c r="C752" s="65"/>
    </row>
    <row r="753" spans="3:3" x14ac:dyDescent="0.35">
      <c r="C753" s="65"/>
    </row>
    <row r="754" spans="3:3" x14ac:dyDescent="0.35">
      <c r="C754" s="65"/>
    </row>
    <row r="755" spans="3:3" x14ac:dyDescent="0.35">
      <c r="C755" s="65"/>
    </row>
    <row r="756" spans="3:3" x14ac:dyDescent="0.35">
      <c r="C756" s="65"/>
    </row>
    <row r="757" spans="3:3" x14ac:dyDescent="0.35">
      <c r="C757" s="65"/>
    </row>
    <row r="758" spans="3:3" x14ac:dyDescent="0.35">
      <c r="C758" s="65"/>
    </row>
    <row r="759" spans="3:3" x14ac:dyDescent="0.35">
      <c r="C759" s="65"/>
    </row>
    <row r="760" spans="3:3" x14ac:dyDescent="0.35">
      <c r="C760" s="65"/>
    </row>
    <row r="761" spans="3:3" x14ac:dyDescent="0.35">
      <c r="C761" s="65"/>
    </row>
    <row r="762" spans="3:3" x14ac:dyDescent="0.35">
      <c r="C762" s="65"/>
    </row>
    <row r="763" spans="3:3" x14ac:dyDescent="0.35">
      <c r="C763" s="65"/>
    </row>
    <row r="764" spans="3:3" x14ac:dyDescent="0.35">
      <c r="C764" s="65"/>
    </row>
    <row r="765" spans="3:3" x14ac:dyDescent="0.35">
      <c r="C765" s="65"/>
    </row>
    <row r="766" spans="3:3" x14ac:dyDescent="0.35">
      <c r="C766" s="65"/>
    </row>
    <row r="767" spans="3:3" x14ac:dyDescent="0.35">
      <c r="C767" s="65"/>
    </row>
    <row r="768" spans="3:3" x14ac:dyDescent="0.35">
      <c r="C768" s="65"/>
    </row>
    <row r="769" spans="3:3" x14ac:dyDescent="0.35">
      <c r="C769" s="65"/>
    </row>
    <row r="770" spans="3:3" x14ac:dyDescent="0.35">
      <c r="C770" s="65"/>
    </row>
    <row r="771" spans="3:3" x14ac:dyDescent="0.35">
      <c r="C771" s="65"/>
    </row>
    <row r="772" spans="3:3" x14ac:dyDescent="0.35">
      <c r="C772" s="65"/>
    </row>
    <row r="773" spans="3:3" x14ac:dyDescent="0.35">
      <c r="C773" s="65"/>
    </row>
    <row r="774" spans="3:3" x14ac:dyDescent="0.35">
      <c r="C774" s="65"/>
    </row>
    <row r="775" spans="3:3" x14ac:dyDescent="0.35">
      <c r="C775" s="65"/>
    </row>
    <row r="776" spans="3:3" x14ac:dyDescent="0.35">
      <c r="C776" s="65"/>
    </row>
    <row r="777" spans="3:3" x14ac:dyDescent="0.35">
      <c r="C777" s="65"/>
    </row>
    <row r="778" spans="3:3" x14ac:dyDescent="0.35">
      <c r="C778" s="65"/>
    </row>
    <row r="779" spans="3:3" x14ac:dyDescent="0.35">
      <c r="C779" s="65"/>
    </row>
    <row r="780" spans="3:3" x14ac:dyDescent="0.35">
      <c r="C780" s="65"/>
    </row>
    <row r="781" spans="3:3" x14ac:dyDescent="0.35">
      <c r="C781" s="65"/>
    </row>
    <row r="782" spans="3:3" x14ac:dyDescent="0.35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32" priority="1235"/>
    <cfRule type="duplicateValues" dxfId="31" priority="1236"/>
  </conditionalFormatting>
  <conditionalFormatting sqref="C1:C617 C627:C1048576">
    <cfRule type="duplicateValues" dxfId="30" priority="2"/>
    <cfRule type="duplicateValues" dxfId="29" priority="3"/>
    <cfRule type="duplicateValues" dxfId="28" priority="4"/>
  </conditionalFormatting>
  <conditionalFormatting sqref="C1:C1048576">
    <cfRule type="duplicateValues" dxfId="27" priority="1"/>
  </conditionalFormatting>
  <conditionalFormatting sqref="C594">
    <cfRule type="duplicateValues" dxfId="26" priority="18"/>
    <cfRule type="duplicateValues" dxfId="25" priority="19"/>
    <cfRule type="duplicateValues" dxfId="24" priority="20"/>
    <cfRule type="duplicateValues" dxfId="23" priority="21"/>
  </conditionalFormatting>
  <conditionalFormatting sqref="C605 C607 C609">
    <cfRule type="duplicateValues" dxfId="22" priority="14"/>
    <cfRule type="duplicateValues" dxfId="21" priority="15"/>
    <cfRule type="duplicateValues" dxfId="20" priority="16"/>
    <cfRule type="duplicateValues" dxfId="19" priority="17"/>
  </conditionalFormatting>
  <conditionalFormatting sqref="C611">
    <cfRule type="duplicateValues" dxfId="18" priority="6"/>
    <cfRule type="duplicateValues" dxfId="17" priority="7"/>
    <cfRule type="duplicateValues" dxfId="16" priority="8"/>
    <cfRule type="duplicateValues" dxfId="15" priority="9"/>
  </conditionalFormatting>
  <conditionalFormatting sqref="D61:F61 C4:C33 C35:C569 C571:C593 C595:C603 C627:C1048576">
    <cfRule type="duplicateValues" dxfId="14" priority="1251"/>
    <cfRule type="duplicateValues" dxfId="13" priority="1252"/>
  </conditionalFormatting>
  <conditionalFormatting sqref="H61">
    <cfRule type="duplicateValues" dxfId="12" priority="41"/>
    <cfRule type="duplicateValues" dxfId="11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DPR_TA-504</vt:lpstr>
      <vt:lpstr>Erection compiled</vt:lpstr>
      <vt:lpstr>Stringing</vt:lpstr>
      <vt:lpstr>VC_RMTL</vt:lpstr>
      <vt:lpstr>Visual Chart 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Abir Kumar Das</cp:lastModifiedBy>
  <cp:lastPrinted>2025-11-01T09:53:58Z</cp:lastPrinted>
  <dcterms:created xsi:type="dcterms:W3CDTF">2014-09-09T10:51:37Z</dcterms:created>
  <dcterms:modified xsi:type="dcterms:W3CDTF">2026-02-09T09:50:34Z</dcterms:modified>
</cp:coreProperties>
</file>