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4EAC4E7A-27D3-405A-82A4-7A816FA284C8}"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Erection Compiled" sheetId="2" r:id="rId5"/>
    <sheet name="Balance Erc-RAJ" sheetId="10" state="hidden" r:id="rId6"/>
    <sheet name="ERC ROW-MP" sheetId="14" state="hidden" r:id="rId7"/>
    <sheet name="Stringing Compiled" sheetId="15" r:id="rId8"/>
    <sheet name="Visual Chart" sheetId="8" r:id="rId9"/>
    <sheet name="Erection Productivity" sheetId="11" r:id="rId10"/>
    <sheet name="Sheet4" sheetId="13" state="hidden" r:id="rId11"/>
    <sheet name="Sheet3" sheetId="12" state="hidden" r:id="rId12"/>
    <sheet name="Sheet2" sheetId="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4" hidden="1">'Erection Compiled'!$B$4:$N$281</definedName>
    <definedName name="_xlnm._FilterDatabase" localSheetId="3" hidden="1">Foundation!$B$25:$W$367</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4">'Erection Compiled'!$A$1:$N$22</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1" i="2" l="1"/>
  <c r="F280" i="2"/>
  <c r="F279" i="2"/>
  <c r="L268" i="2"/>
  <c r="L270" i="2"/>
  <c r="L272" i="2"/>
  <c r="F278" i="2"/>
  <c r="L265" i="2"/>
  <c r="F277" i="2"/>
  <c r="L260" i="2"/>
  <c r="F275" i="2"/>
  <c r="F274" i="2"/>
  <c r="F273" i="2"/>
  <c r="F276" i="2"/>
  <c r="L257" i="2"/>
  <c r="L269" i="2"/>
  <c r="L262" i="2"/>
  <c r="L264" i="2"/>
  <c r="E232" i="15"/>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K318" i="8"/>
  <c r="AA330" i="8" s="1"/>
  <c r="AC330" i="8" s="1"/>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<sst xmlns="http://schemas.openxmlformats.org/spreadsheetml/2006/main" count="7166" uniqueCount="887">
  <si>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</si>
  <si>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</si>
  <si>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</si>
  <si>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</si>
  <si>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</si>
  <si>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</si>
  <si>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</si>
  <si>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</si>
  <si>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</si>
  <si>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</si>
  <si>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</si>
  <si>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</si>
  <si>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</si>
  <si>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</si>
  <si>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</si>
  <si>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</si>
  <si>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</si>
  <si>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</si>
  <si>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</si>
  <si>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</si>
  <si>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</si>
  <si>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</si>
  <si>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</si>
  <si>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</si>
  <si>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</si>
  <si>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</si>
  <si>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</si>
  <si>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</si>
  <si>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</si>
  <si>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</si>
  <si>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</si>
  <si>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</si>
  <si>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</si>
  <si>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</si>
  <si>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</si>
  <si>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</si>
  <si>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</si>
  <si>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</si>
  <si>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</si>
  <si>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</si>
  <si>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</si>
  <si>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</si>
  <si>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</si>
  <si>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</si>
  <si>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</si>
  <si>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</si>
  <si>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</si>
  <si>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</si>
  <si>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</si>
  <si>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</si>
  <si>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</si>
  <si>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</si>
  <si>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</si>
  <si>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</si>
  <si>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</si>
  <si>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</si>
  <si>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</si>
  <si>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</si>
  <si>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</si>
  <si>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</si>
  <si>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</si>
  <si>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</si>
  <si>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</si>
  <si>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</si>
  <si>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</si>
  <si>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</si>
  <si>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</si>
  <si>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</si>
  <si>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</si>
  <si>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</si>
  <si>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</si>
  <si>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</si>
  <si>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</si>
  <si>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</si>
  <si>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</si>
  <si>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</si>
  <si>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</si>
  <si>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</si>
  <si>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</si>
  <si>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</si>
  <si>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</si>
  <si>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</si>
  <si>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</si>
  <si>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</si>
  <si>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</si>
  <si>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</si>
  <si>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</si>
  <si>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</si>
  <si>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</si>
  <si>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</si>
  <si>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</si>
  <si>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</si>
  <si>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</si>
  <si>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</si>
  <si>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</si>
  <si>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</si>
  <si>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</si>
  <si>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</si>
  <si>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</si>
  <si>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</si>
  <si>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</si>
  <si>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</si>
  <si>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</si>
  <si>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</si>
  <si>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</si>
  <si>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</si>
  <si>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</si>
  <si>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</si>
  <si>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</si>
  <si>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</si>
  <si>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</si>
  <si>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</si>
  <si>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</si>
  <si>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</si>
  <si>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</si>
  <si>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</si>
  <si>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</si>
  <si>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</si>
  <si>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</si>
  <si>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</si>
  <si>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</si>
  <si>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</si>
  <si>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</si>
  <si>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</si>
  <si>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</si>
  <si>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</si>
  <si>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</si>
  <si>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</si>
  <si>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</si>
  <si>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</si>
  <si>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</si>
  <si>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</si>
  <si>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</si>
  <si>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</si>
  <si>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</si>
  <si>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</si>
  <si>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</si>
  <si>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</si>
  <si>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</si>
  <si>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</si>
  <si>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</si>
  <si>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</si>
  <si>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</si>
  <si>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</si>
  <si>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</si>
  <si>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</si>
  <si>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</si>
  <si>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</si>
  <si>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</si>
  <si>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</si>
  <si>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</si>
  <si>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</si>
  <si>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</si>
  <si>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</si>
  <si>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</si>
  <si>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</si>
  <si>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</si>
  <si>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</si>
  <si>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</si>
  <si>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</si>
  <si>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</si>
  <si>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</si>
  <si>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</si>
  <si>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</si>
  <si>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</si>
  <si>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</si>
  <si>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</si>
  <si>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</si>
  <si>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</si>
  <si>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</si>
  <si>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</si>
  <si>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</si>
  <si>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</si>
  <si>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</si>
  <si>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</si>
  <si>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</si>
  <si>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</si>
  <si>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</si>
  <si>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</si>
  <si>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</si>
  <si>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</si>
  <si>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</si>
  <si>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</si>
  <si>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</si>
  <si>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</si>
  <si>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</si>
  <si>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</si>
  <si>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</si>
  <si>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</si>
  <si>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</si>
  <si>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</si>
  <si>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</si>
  <si>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</si>
  <si>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</si>
  <si>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</si>
  <si>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</si>
  <si>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</si>
  <si>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</si>
  <si>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</si>
  <si>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</si>
  <si>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</si>
  <si>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</si>
  <si>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</si>
  <si>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</si>
  <si>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</si>
  <si>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</si>
  <si>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</si>
  <si>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</si>
  <si>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</si>
  <si>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</si>
  <si>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</si>
  <si>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</si>
  <si>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</si>
  <si>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</si>
  <si>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</si>
  <si>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</si>
  <si>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</si>
  <si>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</si>
  <si>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</si>
  <si>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</si>
  <si>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</si>
  <si>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</si>
  <si>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</si>
  <si>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</si>
  <si>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</si>
  <si>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</si>
  <si>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</si>
  <si>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</si>
  <si>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</si>
  <si>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</si>
  <si>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</si>
  <si>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</si>
  <si>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</si>
  <si>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</si>
  <si>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</si>
  <si>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</si>
  <si>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</si>
  <si>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</si>
  <si>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</si>
  <si>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</si>
  <si>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</si>
  <si>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</si>
  <si>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</si>
  <si>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</si>
  <si>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</si>
  <si>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</si>
  <si>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</si>
  <si>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</si>
  <si>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</si>
  <si>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</si>
  <si>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</si>
  <si>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</si>
  <si>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</si>
  <si>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</si>
  <si>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</si>
  <si>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</si>
  <si>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</si>
  <si>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</si>
  <si>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</si>
  <si>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</si>
  <si>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</si>
  <si>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</si>
  <si>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</si>
  <si>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</si>
  <si>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</si>
  <si>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</si>
  <si>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</si>
  <si>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</si>
  <si>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</si>
  <si>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</si>
  <si>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</si>
  <si>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</si>
  <si>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</si>
  <si>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</si>
  <si>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</si>
  <si>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</si>
  <si>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</si>
  <si>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</si>
  <si>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</si>
  <si>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</si>
  <si>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</si>
  <si>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</si>
  <si>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</si>
  <si>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</si>
  <si>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</si>
  <si>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</si>
  <si>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</si>
  <si>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</si>
  <si>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</si>
  <si>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</si>
  <si>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</si>
  <si>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</si>
  <si>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</si>
  <si>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</si>
  <si>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</si>
  <si>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</si>
  <si>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</si>
  <si>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</si>
  <si>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</si>
  <si>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</si>
  <si>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</si>
  <si>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</si>
  <si>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</si>
  <si>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</si>
  <si>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</si>
  <si>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</si>
  <si>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</si>
  <si>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</si>
  <si>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</si>
  <si>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</si>
  <si>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</si>
  <si>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</si>
  <si>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</si>
  <si>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</si>
  <si>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</si>
  <si>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</si>
  <si>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</si>
  <si>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</si>
  <si>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</si>
  <si>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</si>
  <si>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</si>
  <si>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</si>
  <si>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</si>
  <si>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</si>
  <si>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</si>
  <si>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</si>
  <si>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</si>
  <si>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</si>
  <si>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</si>
  <si>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</si>
  <si>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</si>
  <si>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</si>
  <si>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</si>
  <si>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</si>
  <si>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</si>
  <si>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</si>
  <si>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</si>
  <si>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</si>
  <si>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</si>
  <si>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</si>
  <si>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</si>
  <si>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</si>
  <si>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</si>
  <si>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</si>
  <si>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</si>
  <si>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</si>
  <si>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</si>
  <si>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</si>
  <si>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</si>
  <si>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</si>
  <si>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</si>
  <si>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</si>
  <si>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</si>
  <si>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</si>
  <si>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</si>
  <si>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</si>
  <si>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</si>
  <si>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</si>
  <si>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</si>
  <si>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</si>
  <si>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</si>
  <si>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</si>
  <si>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</si>
  <si>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</si>
  <si>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</si>
  <si>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</si>
  <si>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</si>
  <si>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</si>
  <si>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</si>
  <si>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</si>
  <si>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</si>
  <si>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</si>
  <si>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</si>
  <si>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</si>
  <si>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</si>
  <si>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</si>
  <si>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</si>
  <si>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</si>
  <si>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</si>
  <si>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</si>
  <si>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</si>
  <si>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</si>
  <si>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</si>
  <si>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</si>
  <si>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</si>
  <si>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</si>
  <si>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</si>
  <si>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</si>
  <si>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</si>
  <si>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</si>
  <si>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</si>
  <si>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</si>
  <si>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</si>
  <si>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</si>
  <si>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</si>
  <si>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</si>
  <si>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</si>
  <si>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</si>
  <si>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</si>
  <si>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</si>
  <si>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</si>
  <si>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</si>
  <si>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</si>
  <si>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</si>
  <si>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</si>
  <si>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</si>
  <si>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</si>
  <si>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</si>
  <si>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</si>
  <si>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</si>
  <si>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</si>
  <si>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</si>
  <si>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</si>
  <si>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</si>
  <si>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</si>
  <si>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</si>
  <si>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</si>
  <si>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</si>
  <si>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</si>
  <si>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</si>
  <si>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</si>
  <si>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</si>
  <si>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</si>
  <si>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</si>
  <si>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</si>
  <si>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</si>
  <si>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</si>
  <si>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</si>
  <si>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</si>
  <si>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</si>
  <si>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</si>
  <si>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</si>
  <si>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</si>
  <si>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</si>
  <si>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</si>
  <si>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</si>
  <si>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</si>
  <si>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</si>
  <si>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</si>
  <si>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</si>
  <si>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</si>
  <si>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</si>
  <si>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</si>
  <si>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</si>
  <si>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</si>
  <si>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</si>
  <si>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</si>
  <si>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</si>
  <si>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</si>
  <si>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</si>
  <si>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</si>
  <si>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</si>
  <si>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</si>
  <si>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</si>
  <si>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</si>
  <si>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</si>
  <si>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</si>
  <si>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</si>
  <si>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</si>
  <si>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</si>
  <si>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</si>
  <si>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</si>
  <si>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</si>
  <si>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</si>
  <si>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</si>
  <si>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</si>
  <si>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</si>
  <si>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</si>
  <si>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</si>
  <si>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</si>
  <si>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</si>
  <si>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</si>
  <si>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</si>
  <si>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</si>
  <si>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</si>
  <si>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</si>
  <si>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</si>
  <si>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</si>
  <si>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</si>
  <si>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</si>
  <si>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</si>
  <si>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</si>
  <si>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</si>
  <si>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</si>
  <si>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</si>
  <si>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</si>
  <si>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</si>
  <si>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</si>
  <si>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</si>
  <si>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</si>
  <si>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</si>
  <si>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</si>
  <si>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</si>
  <si>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</si>
  <si>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</si>
  <si>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</si>
  <si>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</si>
  <si>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</si>
  <si>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</si>
  <si>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</si>
  <si>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</si>
  <si>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</si>
  <si>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</si>
  <si>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</si>
  <si>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</si>
  <si>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</si>
  <si>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</si>
  <si>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</si>
  <si>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</si>
  <si>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</si>
  <si>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</si>
  <si>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</si>
  <si>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</si>
  <si>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</si>
  <si>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</si>
  <si>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</si>
  <si>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</si>
  <si>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</si>
  <si>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</si>
  <si>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</si>
  <si>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</si>
  <si>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</si>
  <si>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</si>
  <si>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</si>
  <si>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</si>
  <si>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</si>
  <si>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</si>
  <si>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</si>
  <si>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</si>
  <si>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</si>
  <si>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</si>
  <si>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</si>
  <si>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</si>
  <si>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</si>
  <si>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</si>
  <si>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</si>
  <si>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</si>
  <si>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</si>
  <si>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</si>
  <si>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</si>
  <si>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</si>
  <si>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</si>
  <si>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</si>
  <si>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</si>
  <si>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</si>
  <si>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</si>
  <si>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</si>
  <si>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</si>
  <si>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</si>
  <si>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</si>
  <si>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</si>
  <si>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</si>
  <si>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</si>
  <si>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</si>
  <si>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</si>
  <si>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</si>
  <si>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</si>
  <si>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</si>
  <si>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</si>
  <si>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</si>
  <si>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</si>
  <si>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</si>
  <si>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</si>
  <si>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</si>
  <si>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</si>
  <si>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</si>
  <si>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</si>
  <si>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</si>
  <si>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</si>
  <si>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</si>
  <si>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</si>
  <si>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</si>
  <si>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</si>
  <si>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</si>
  <si>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</si>
  <si>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</si>
  <si>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</si>
  <si>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</si>
  <si>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</si>
  <si>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</si>
  <si>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</si>
  <si>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</si>
  <si>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</si>
  <si>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</si>
  <si>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</si>
  <si>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</si>
  <si>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</si>
  <si>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</si>
  <si>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</si>
  <si>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</si>
  <si>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</si>
  <si>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</si>
  <si>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</si>
  <si>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</si>
  <si>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</si>
  <si>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</si>
  <si>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</si>
  <si>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</si>
  <si>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</si>
  <si>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</si>
  <si>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</si>
  <si>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</si>
  <si>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</si>
  <si>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</si>
  <si>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</si>
  <si>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</si>
  <si>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</si>
  <si>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</si>
  <si>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</si>
  <si>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</si>
  <si>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</si>
  <si>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</si>
  <si>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</si>
  <si>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</si>
  <si>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</si>
  <si>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</si>
  <si>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</si>
  <si>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</si>
  <si>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</si>
  <si>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</si>
  <si>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</si>
  <si>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</si>
  <si>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</si>
  <si>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</si>
  <si>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</si>
  <si>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</si>
  <si>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</si>
  <si>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</si>
  <si>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</si>
  <si>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</si>
  <si>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</si>
  <si>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</si>
  <si>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</si>
  <si>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</si>
  <si>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</si>
  <si>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</si>
  <si>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</si>
  <si>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</si>
  <si>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</si>
  <si>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</si>
  <si>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</si>
  <si>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</si>
  <si>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</si>
  <si>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</si>
  <si>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</si>
  <si>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</si>
  <si>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</si>
  <si>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</si>
  <si>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</si>
  <si>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</si>
  <si>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</si>
  <si>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</si>
  <si>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</si>
  <si>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</si>
  <si>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</si>
  <si>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</si>
  <si>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</si>
  <si>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</si>
  <si>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</si>
  <si>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</si>
  <si>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</si>
  <si>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</si>
  <si>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</si>
  <si>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</si>
  <si>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</si>
  <si>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</si>
  <si>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</si>
  <si>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</si>
  <si>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</si>
  <si>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</si>
  <si>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</si>
  <si>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</si>
  <si>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</si>
  <si>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</si>
  <si>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</si>
  <si>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</si>
  <si>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</si>
  <si>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</si>
  <si>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</si>
  <si>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</si>
  <si>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</si>
  <si>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</si>
  <si>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</si>
  <si>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</si>
  <si>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</si>
  <si>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</si>
  <si>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</si>
  <si>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</si>
  <si>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</si>
  <si>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</si>
  <si>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</si>
  <si>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</si>
  <si>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</si>
  <si>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</si>
  <si>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</si>
  <si>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</si>
  <si>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</si>
  <si>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</si>
  <si>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</si>
  <si>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</si>
  <si>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</si>
  <si>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</si>
  <si>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</si>
  <si>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</si>
  <si>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</si>
  <si>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</si>
  <si>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</si>
  <si>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</si>
  <si>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</si>
  <si>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</si>
  <si>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</si>
  <si>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</si>
  <si>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</si>
  <si>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</si>
  <si>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</si>
  <si>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</si>
  <si>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</si>
  <si>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</si>
  <si>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</si>
  <si>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</si>
  <si>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</si>
  <si>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</si>
  <si>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</si>
  <si>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</si>
  <si>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</si>
  <si>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</si>
  <si>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</si>
  <si>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</si>
  <si>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</si>
  <si>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</si>
  <si>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</si>
  <si>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</si>
  <si>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</si>
  <si>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</si>
  <si>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</si>
  <si>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</si>
  <si>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</si>
  <si>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</si>
  <si>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</si>
  <si>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</si>
  <si>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</si>
  <si>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</si>
  <si>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</si>
  <si>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</si>
  <si>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</si>
  <si>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</si>
  <si>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</si>
  <si>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</si>
  <si>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</si>
  <si>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</si>
  <si>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</si>
  <si>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</si>
  <si>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</si>
  <si>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</si>
  <si>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</si>
  <si>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</si>
  <si>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</si>
  <si>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</si>
  <si>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</si>
  <si>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</si>
  <si>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</si>
  <si>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</si>
  <si>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</si>
  <si>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</si>
  <si>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</si>
  <si>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</si>
  <si>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</si>
  <si>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</si>
  <si>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</si>
  <si>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</si>
  <si>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</si>
  <si>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</si>
  <si>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</si>
  <si>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</si>
  <si>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</si>
  <si>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</si>
  <si>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</si>
  <si>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</si>
  <si>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</si>
  <si>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</si>
  <si>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</si>
  <si>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</si>
  <si>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</si>
  <si>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</si>
  <si>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</si>
  <si>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</si>
  <si>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</si>
  <si>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</si>
  <si>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</si>
  <si>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</si>
  <si>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</si>
  <si>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</si>
  <si>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</si>
  <si>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</si>
  <si>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</si>
  <si>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</si>
  <si>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</si>
  <si>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</si>
  <si>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</si>
  <si>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</si>
  <si>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</si>
  <si>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</si>
  <si>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</si>
  <si>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</si>
  <si>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</si>
  <si>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</si>
  <si>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</si>
  <si>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</si>
  <si>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</si>
  <si>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</si>
  <si>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</si>
  <si>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</si>
  <si>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</si>
  <si>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</si>
  <si>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</si>
  <si>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</si>
  <si>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</si>
  <si>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</si>
  <si>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</si>
  <si>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</si>
  <si>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</si>
  <si>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</si>
  <si>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</si>
  <si>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</si>
  <si>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</si>
  <si>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</si>
  <si>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</si>
  <si>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</si>
  <si>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</si>
  <si>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</si>
  <si>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</si>
  <si>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</si>
  <si>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</si>
  <si>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</si>
  <si>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</si>
  <si>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</si>
  <si>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</si>
  <si>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</si>
  <si>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</si>
  <si>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</si>
  <si>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</si>
  <si>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</si>
  <si>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</si>
  <si>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1st Jan-26</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</si>
  <si>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</si>
  <si>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</si>
  <si>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</si>
  <si>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</si>
  <si>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</si>
  <si>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</si>
  <si>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</si>
  <si>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</si>
  <si>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</si>
  <si>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</si>
  <si>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</si>
  <si>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</si>
  <si>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</si>
  <si>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</si>
  <si>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</si>
  <si>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</si>
  <si>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</si>
  <si>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</si>
  <si>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</si>
  <si>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</si>
  <si>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</si>
  <si>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</si>
  <si>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</si>
  <si>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</si>
  <si>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</si>
  <si>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</si>
  <si>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</si>
  <si>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</si>
  <si>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</si>
  <si>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</si>
  <si>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</si>
  <si>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</si>
  <si>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</si>
  <si>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101/ To 102/0</t>
  </si>
  <si>
    <t>TSE</t>
  </si>
  <si>
    <t>Ready</t>
  </si>
  <si>
    <t>Done</t>
  </si>
  <si>
    <t>Alimuddin</t>
  </si>
  <si>
    <t>Mr. Varun Mishra</t>
  </si>
  <si>
    <t>100/0 To 102/0</t>
  </si>
  <si>
    <t>Manual</t>
  </si>
  <si>
    <t>Date : 21-01-2026</t>
  </si>
  <si>
    <t>Date :- 22nd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</si>
</sst>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 numFmtId="172" formatCode="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68">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0" fillId="23" borderId="0" xfId="0" applyFill="1" applyAlignment="1" applyProtection="1">
      <alignment horizontal="center" vertical="center"/>
      <protection locked="0"/>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44" fontId="3" fillId="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0" fillId="0" borderId="33" xfId="0" applyNumberFormat="1" applyBorder="1" applyAlignment="1">
      <alignment horizontal="center"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172" fontId="0" fillId="0" borderId="19" xfId="0" applyNumberFormat="1" applyBorder="1" applyAlignment="1">
      <alignment horizontal="center" vertical="center"/>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3" fillId="20"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6" fillId="10" borderId="65" xfId="16" applyFont="1" applyFill="1" applyBorder="1" applyAlignment="1" applyProtection="1">
      <alignment horizontal="center" vertical="center"/>
      <protection locked="0"/>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15">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externalLink" Target="externalLinks/externalLink121.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131</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refreshError="1"/>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refreshError="1"/>
      <sheetData sheetId="91" refreshError="1"/>
      <sheetData sheetId="92"/>
      <sheetData sheetId="93"/>
      <sheetData sheetId="94" refreshError="1"/>
      <sheetData sheetId="95"/>
      <sheetData sheetId="96"/>
      <sheetData sheetId="97" refreshError="1"/>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sheetData sheetId="186"/>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refreshError="1"/>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sheetData sheetId="109"/>
      <sheetData sheetId="110"/>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efreshError="1"/>
      <sheetData sheetId="379"/>
      <sheetData sheetId="380" refreshError="1"/>
      <sheetData sheetId="381" refreshError="1"/>
      <sheetData sheetId="382" refreshError="1"/>
      <sheetData sheetId="383"/>
      <sheetData sheetId="384" refreshError="1"/>
      <sheetData sheetId="385" refreshError="1"/>
      <sheetData sheetId="386" refreshError="1"/>
      <sheetData sheetId="387" refreshError="1"/>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sheetData sheetId="460" refreshError="1"/>
      <sheetData sheetId="461" refreshError="1"/>
      <sheetData sheetId="462" refreshError="1"/>
      <sheetData sheetId="463"/>
      <sheetData sheetId="464"/>
      <sheetData sheetId="465"/>
      <sheetData sheetId="466"/>
      <sheetData sheetId="467"/>
      <sheetData sheetId="468"/>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sheetData sheetId="584"/>
      <sheetData sheetId="585"/>
      <sheetData sheetId="586" refreshError="1"/>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refreshError="1"/>
      <sheetData sheetId="731" refreshError="1"/>
      <sheetData sheetId="732" refreshError="1"/>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sheetData sheetId="948"/>
      <sheetData sheetId="949"/>
      <sheetData sheetId="950"/>
      <sheetData sheetId="951"/>
      <sheetData sheetId="952"/>
      <sheetData sheetId="953" refreshError="1"/>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refreshError="1"/>
      <sheetData sheetId="1290" refreshError="1"/>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refreshError="1"/>
      <sheetData sheetId="1307" refreshError="1"/>
      <sheetData sheetId="1308" refreshError="1"/>
      <sheetData sheetId="1309" refreshError="1"/>
      <sheetData sheetId="1310" refreshError="1"/>
      <sheetData sheetId="1311"/>
      <sheetData sheetId="1312"/>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sheetData sheetId="1328"/>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refreshError="1"/>
      <sheetData sheetId="1344"/>
      <sheetData sheetId="1345"/>
      <sheetData sheetId="1346"/>
      <sheetData sheetId="1347"/>
      <sheetData sheetId="1348"/>
      <sheetData sheetId="1349"/>
      <sheetData sheetId="1350"/>
      <sheetData sheetId="1351"/>
      <sheetData sheetId="1352"/>
      <sheetData sheetId="1353"/>
      <sheetData sheetId="1354"/>
      <sheetData sheetId="1355" refreshError="1"/>
      <sheetData sheetId="1356"/>
      <sheetData sheetId="1357"/>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refreshError="1"/>
      <sheetData sheetId="1544" refreshError="1"/>
      <sheetData sheetId="1545"/>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sheetData sheetId="1601"/>
      <sheetData sheetId="1602"/>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sheetData sheetId="1624"/>
      <sheetData sheetId="1625"/>
      <sheetData sheetId="1626"/>
      <sheetData sheetId="1627"/>
      <sheetData sheetId="1628"/>
      <sheetData sheetId="1629"/>
      <sheetData sheetId="1630"/>
      <sheetData sheetId="1631"/>
      <sheetData sheetId="1632"/>
      <sheetData sheetId="1633" refreshError="1"/>
      <sheetData sheetId="1634" refreshError="1"/>
      <sheetData sheetId="1635" refreshError="1"/>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refreshError="1"/>
      <sheetData sheetId="1918"/>
      <sheetData sheetId="1919"/>
      <sheetData sheetId="1920"/>
      <sheetData sheetId="192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sheetData sheetId="51">
        <row r="1">
          <cell r="A1" t="str">
            <v>LARSEN &amp; TOUBRO LIMITED, ECC-CONSTRUCTION GROUP</v>
          </cell>
        </row>
      </sheetData>
      <sheetData sheetId="52">
        <row r="1">
          <cell r="A1" t="str">
            <v>LARSEN &amp; TOUBRO LIMITED, ECC-CONSTRUCTION GROUP</v>
          </cell>
        </row>
      </sheetData>
      <sheetData sheetId="53"/>
      <sheetData sheetId="54">
        <row r="1">
          <cell r="A1" t="str">
            <v>LARSEN &amp; TOUBRO LIMITED, ECC-CONSTRUCTION GROUP</v>
          </cell>
        </row>
      </sheetData>
      <sheetData sheetId="55">
        <row r="1">
          <cell r="A1" t="str">
            <v>LARSEN &amp; TOUBRO LIMITED, ECC-CONSTRUCTION GROUP</v>
          </cell>
        </row>
      </sheetData>
      <sheetData sheetId="56"/>
      <sheetData sheetId="57">
        <row r="1">
          <cell r="A1" t="str">
            <v>LARSEN &amp; TOUBRO LIMITED, ECC-CONSTRUCTION GROUP</v>
          </cell>
        </row>
      </sheetData>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efreshError="1"/>
      <sheetData sheetId="72" refreshError="1"/>
      <sheetData sheetId="73" refreshError="1"/>
      <sheetData sheetId="74" refreshError="1"/>
      <sheetData sheetId="75" refreshError="1"/>
      <sheetData sheetId="76" refreshError="1"/>
      <sheetData sheetId="77">
        <row r="1">
          <cell r="A1" t="str">
            <v>LARSEN &amp; TOUBRO LIMITED, ECC-CONSTRUCTION GROUP</v>
          </cell>
        </row>
      </sheetData>
      <sheetData sheetId="78"/>
      <sheetData sheetId="79">
        <row r="1">
          <cell r="A1" t="str">
            <v>LARSEN &amp; TOUBRO LIMITED, ECC-CONSTRUCTION GROUP</v>
          </cell>
        </row>
      </sheetData>
      <sheetData sheetId="80">
        <row r="1">
          <cell r="A1" t="str">
            <v>LARSEN &amp; TOUBRO LIMITED, ECC-CONSTRUCTION GROUP</v>
          </cell>
        </row>
      </sheetData>
      <sheetData sheetId="81">
        <row r="1">
          <cell r="A1" t="str">
            <v>LARSEN &amp; TOUBRO LIMITED, ECC-CONSTRUCTION GROUP</v>
          </cell>
        </row>
      </sheetData>
      <sheetData sheetId="82">
        <row r="1">
          <cell r="A1" t="str">
            <v>LARSEN &amp; TOUBRO LIMITED, ECC-CONSTRUCTION GROUP</v>
          </cell>
        </row>
      </sheetData>
      <sheetData sheetId="83"/>
      <sheetData sheetId="84"/>
      <sheetData sheetId="85"/>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refreshError="1"/>
      <sheetData sheetId="105" refreshError="1"/>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ow r="19">
          <cell r="J19">
            <v>1.0499999999999999E-3</v>
          </cell>
        </row>
      </sheetData>
      <sheetData sheetId="83" refreshError="1"/>
      <sheetData sheetId="84" refreshError="1"/>
      <sheetData sheetId="85" refreshError="1"/>
      <sheetData sheetId="86" refreshError="1"/>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refreshError="1"/>
      <sheetData sheetId="101"/>
      <sheetData sheetId="102"/>
      <sheetData sheetId="103"/>
      <sheetData sheetId="104"/>
      <sheetData sheetId="105"/>
      <sheetData sheetId="106"/>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ow r="19">
          <cell r="J19">
            <v>1.0499999999999999E-3</v>
          </cell>
        </row>
      </sheetData>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sheetData sheetId="11068"/>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refreshError="1"/>
      <sheetData sheetId="11629"/>
      <sheetData sheetId="11630">
        <row r="19">
          <cell r="J19">
            <v>1.0499999999999999E-3</v>
          </cell>
        </row>
      </sheetData>
      <sheetData sheetId="11631">
        <row r="19">
          <cell r="J19">
            <v>1.0499999999999999E-3</v>
          </cell>
        </row>
      </sheetData>
      <sheetData sheetId="11632"/>
      <sheetData sheetId="11633" refreshError="1"/>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refreshError="1"/>
      <sheetData sheetId="11648"/>
      <sheetData sheetId="11649"/>
      <sheetData sheetId="11650">
        <row r="19">
          <cell r="J19">
            <v>1.0499999999999999E-3</v>
          </cell>
        </row>
      </sheetData>
      <sheetData sheetId="11651" refreshError="1"/>
      <sheetData sheetId="11652" refreshError="1"/>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sheetData sheetId="11881"/>
      <sheetData sheetId="11882"/>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refreshError="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efreshError="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refreshError="1"/>
      <sheetData sheetId="1218" refreshError="1"/>
      <sheetData sheetId="1219" refreshError="1"/>
      <sheetData sheetId="1220" refreshError="1"/>
      <sheetData sheetId="1221" refreshError="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refreshError="1"/>
      <sheetData sheetId="368" refreshError="1"/>
      <sheetData sheetId="369"/>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efreshError="1"/>
      <sheetData sheetId="451" refreshError="1"/>
      <sheetData sheetId="452"/>
      <sheetData sheetId="453">
        <row r="1">
          <cell r="B1" t="str">
            <v>220 kV SUB-STATION</v>
          </cell>
        </row>
      </sheetData>
      <sheetData sheetId="454">
        <row r="1">
          <cell r="B1" t="str">
            <v>220 kV SUB-STATION</v>
          </cell>
        </row>
      </sheetData>
      <sheetData sheetId="455" refreshError="1"/>
      <sheetData sheetId="456" refreshError="1"/>
      <sheetData sheetId="457">
        <row r="1">
          <cell r="B1" t="str">
            <v>220 kV SUB-STATION</v>
          </cell>
        </row>
      </sheetData>
      <sheetData sheetId="458">
        <row r="1">
          <cell r="B1" t="str">
            <v>220 kV SUB-STATION</v>
          </cell>
        </row>
      </sheetData>
      <sheetData sheetId="459">
        <row r="1">
          <cell r="B1" t="str">
            <v>220 kV SUB-STATION</v>
          </cell>
        </row>
      </sheetData>
      <sheetData sheetId="460">
        <row r="1">
          <cell r="B1" t="str">
            <v>220 kV SUB-STATION</v>
          </cell>
        </row>
      </sheetData>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efreshError="1"/>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efreshError="1"/>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ow r="1">
          <cell r="B1" t="str">
            <v>220 kV SUB-STATION</v>
          </cell>
        </row>
      </sheetData>
      <sheetData sheetId="543">
        <row r="1">
          <cell r="B1" t="str">
            <v>220 kV SUB-STATION</v>
          </cell>
        </row>
      </sheetData>
      <sheetData sheetId="544">
        <row r="1">
          <cell r="B1" t="str">
            <v>220 kV SUB-STATION</v>
          </cell>
        </row>
      </sheetData>
      <sheetData sheetId="545" refreshError="1"/>
      <sheetData sheetId="546" refreshError="1"/>
      <sheetData sheetId="547" refreshError="1"/>
      <sheetData sheetId="548">
        <row r="1">
          <cell r="B1" t="str">
            <v>220 kV SUB-STATION</v>
          </cell>
        </row>
      </sheetData>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sheetData sheetId="707">
        <row r="1">
          <cell r="B1" t="str">
            <v>220 kV SUB-STATION</v>
          </cell>
        </row>
      </sheetData>
      <sheetData sheetId="708">
        <row r="1">
          <cell r="B1" t="str">
            <v>220 kV SUB-STATION</v>
          </cell>
        </row>
      </sheetData>
      <sheetData sheetId="709">
        <row r="1">
          <cell r="B1" t="str">
            <v>220 kV SUB-STATION</v>
          </cell>
        </row>
      </sheetData>
      <sheetData sheetId="710" refreshError="1"/>
      <sheetData sheetId="711">
        <row r="1">
          <cell r="B1" t="str">
            <v>220 kV SUB-STATION</v>
          </cell>
        </row>
      </sheetData>
      <sheetData sheetId="712"/>
      <sheetData sheetId="713" refreshError="1"/>
      <sheetData sheetId="714" refreshError="1"/>
      <sheetData sheetId="715" refreshError="1"/>
      <sheetData sheetId="716" refreshError="1"/>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sheetData sheetId="870"/>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sheetData sheetId="950"/>
      <sheetData sheetId="95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row r="1">
          <cell r="B1" t="str">
            <v>220 kV SUB-STATION</v>
          </cell>
        </row>
      </sheetData>
      <sheetData sheetId="975" refreshError="1"/>
      <sheetData sheetId="976" refreshError="1"/>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ow r="1">
          <cell r="B1" t="str">
            <v>220 kV SUB-STATION</v>
          </cell>
        </row>
      </sheetData>
      <sheetData sheetId="1031">
        <row r="1">
          <cell r="B1" t="str">
            <v>220 kV SUB-STATION</v>
          </cell>
        </row>
      </sheetData>
      <sheetData sheetId="1032">
        <row r="1">
          <cell r="B1" t="str">
            <v>220 kV SUB-STATION</v>
          </cell>
        </row>
      </sheetData>
      <sheetData sheetId="1033">
        <row r="1">
          <cell r="B1" t="str">
            <v>220 kV SUB-STATION</v>
          </cell>
        </row>
      </sheetData>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ow r="1">
          <cell r="B1" t="str">
            <v>220 kV SUB-STATION</v>
          </cell>
        </row>
      </sheetData>
      <sheetData sheetId="7552" refreshError="1"/>
      <sheetData sheetId="7553" refreshError="1"/>
      <sheetData sheetId="7554" refreshError="1"/>
      <sheetData sheetId="7555" refreshError="1"/>
      <sheetData sheetId="7556" refreshError="1"/>
      <sheetData sheetId="7557"/>
      <sheetData sheetId="7558"/>
      <sheetData sheetId="7559"/>
      <sheetData sheetId="7560">
        <row r="1">
          <cell r="B1" t="str">
            <v>220 kV SUB-STATION</v>
          </cell>
        </row>
      </sheetData>
      <sheetData sheetId="7561">
        <row r="1">
          <cell r="B1" t="str">
            <v>220 kV SUB-STATION</v>
          </cell>
        </row>
      </sheetData>
      <sheetData sheetId="7562"/>
      <sheetData sheetId="7563"/>
      <sheetData sheetId="7564"/>
      <sheetData sheetId="7565"/>
      <sheetData sheetId="7566"/>
      <sheetData sheetId="7567"/>
      <sheetData sheetId="7568" refreshError="1"/>
      <sheetData sheetId="7569">
        <row r="1">
          <cell r="B1" t="str">
            <v>220 kV SUB-STATION</v>
          </cell>
        </row>
      </sheetData>
      <sheetData sheetId="7570">
        <row r="1">
          <cell r="B1" t="str">
            <v>220 kV SUB-STATION</v>
          </cell>
        </row>
      </sheetData>
      <sheetData sheetId="7571">
        <row r="1">
          <cell r="B1" t="str">
            <v>220 kV SUB-STATION</v>
          </cell>
        </row>
      </sheetData>
      <sheetData sheetId="7572">
        <row r="1">
          <cell r="B1" t="str">
            <v>220 kV SUB-STATION</v>
          </cell>
        </row>
      </sheetData>
      <sheetData sheetId="7573"/>
      <sheetData sheetId="7574"/>
      <sheetData sheetId="7575"/>
      <sheetData sheetId="7576"/>
      <sheetData sheetId="7577"/>
      <sheetData sheetId="7578"/>
      <sheetData sheetId="7579"/>
      <sheetData sheetId="7580"/>
      <sheetData sheetId="7581"/>
      <sheetData sheetId="7582">
        <row r="1">
          <cell r="B1" t="str">
            <v>220 kV SUB-STATION</v>
          </cell>
        </row>
      </sheetData>
      <sheetData sheetId="7583">
        <row r="1">
          <cell r="B1" t="str">
            <v>220 kV SUB-STATION</v>
          </cell>
        </row>
      </sheetData>
      <sheetData sheetId="7584">
        <row r="1">
          <cell r="B1" t="str">
            <v>220 kV SUB-STATION</v>
          </cell>
        </row>
      </sheetData>
      <sheetData sheetId="7585">
        <row r="1">
          <cell r="B1" t="str">
            <v>220 kV SUB-STATION</v>
          </cell>
        </row>
      </sheetData>
      <sheetData sheetId="7586">
        <row r="1">
          <cell r="B1" t="str">
            <v>220 kV SUB-STATION</v>
          </cell>
        </row>
      </sheetData>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efreshError="1"/>
      <sheetData sheetId="7601">
        <row r="1">
          <cell r="B1" t="str">
            <v>220 kV SUB-STATION</v>
          </cell>
        </row>
      </sheetData>
      <sheetData sheetId="7602" refreshError="1"/>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efreshError="1"/>
      <sheetData sheetId="7649">
        <row r="1">
          <cell r="B1" t="str">
            <v>220 kV SUB-STATION</v>
          </cell>
        </row>
      </sheetData>
      <sheetData sheetId="7650">
        <row r="1">
          <cell r="B1" t="str">
            <v>220 kV SUB-STATION</v>
          </cell>
        </row>
      </sheetData>
      <sheetData sheetId="7651">
        <row r="1">
          <cell r="B1" t="str">
            <v>220 kV SUB-STATION</v>
          </cell>
        </row>
      </sheetData>
      <sheetData sheetId="7652">
        <row r="1">
          <cell r="B1" t="str">
            <v>220 kV SUB-STATION</v>
          </cell>
        </row>
      </sheetData>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sheetData sheetId="7668"/>
      <sheetData sheetId="7669"/>
      <sheetData sheetId="7670"/>
      <sheetData sheetId="7671"/>
      <sheetData sheetId="7672"/>
      <sheetData sheetId="7673">
        <row r="1">
          <cell r="B1" t="str">
            <v>220 kV SUB-STATION</v>
          </cell>
        </row>
      </sheetData>
      <sheetData sheetId="7674">
        <row r="1">
          <cell r="B1" t="str">
            <v>220 kV SUB-STATION</v>
          </cell>
        </row>
      </sheetData>
      <sheetData sheetId="7675"/>
      <sheetData sheetId="7676">
        <row r="1">
          <cell r="B1" t="str">
            <v>220 kV SUB-STATION</v>
          </cell>
        </row>
      </sheetData>
      <sheetData sheetId="7677"/>
      <sheetData sheetId="7678"/>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efreshError="1"/>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sheetData sheetId="7746"/>
      <sheetData sheetId="7747"/>
      <sheetData sheetId="7748"/>
      <sheetData sheetId="7749"/>
      <sheetData sheetId="7750"/>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row r="1">
          <cell r="B1" t="str">
            <v>220 kV SUB-STATION</v>
          </cell>
        </row>
      </sheetData>
      <sheetData sheetId="8094"/>
      <sheetData sheetId="8095"/>
      <sheetData sheetId="8096"/>
      <sheetData sheetId="8097"/>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sheetData sheetId="8311"/>
      <sheetData sheetId="8312">
        <row r="1">
          <cell r="B1" t="str">
            <v>220 kV SUB-STATION</v>
          </cell>
        </row>
      </sheetData>
      <sheetData sheetId="8313"/>
      <sheetData sheetId="8314" refreshError="1"/>
      <sheetData sheetId="8315"/>
      <sheetData sheetId="8316"/>
      <sheetData sheetId="8317">
        <row r="1">
          <cell r="B1" t="str">
            <v>220 kV SUB-STATION</v>
          </cell>
        </row>
      </sheetData>
      <sheetData sheetId="8318">
        <row r="1">
          <cell r="B1" t="str">
            <v>220 kV SUB-STATION</v>
          </cell>
        </row>
      </sheetData>
      <sheetData sheetId="8319" refreshError="1"/>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refreshError="1"/>
      <sheetData sheetId="8442" refreshError="1"/>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refreshError="1"/>
      <sheetData sheetId="8539" refreshError="1"/>
      <sheetData sheetId="8540" refreshError="1"/>
      <sheetData sheetId="8541" refreshError="1"/>
      <sheetData sheetId="8542" refreshError="1"/>
      <sheetData sheetId="8543" refreshError="1"/>
      <sheetData sheetId="8544" refreshError="1"/>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sheetData sheetId="8553"/>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sheetData sheetId="8716"/>
      <sheetData sheetId="8717"/>
      <sheetData sheetId="8718"/>
      <sheetData sheetId="8719"/>
      <sheetData sheetId="8720"/>
      <sheetData sheetId="8721"/>
      <sheetData sheetId="8722" refreshError="1"/>
      <sheetData sheetId="8723" refreshError="1"/>
      <sheetData sheetId="8724" refreshError="1"/>
      <sheetData sheetId="8725" refreshError="1"/>
      <sheetData sheetId="8726" refreshError="1"/>
      <sheetData sheetId="8727">
        <row r="1">
          <cell r="B1" t="str">
            <v>220 kV SUB-STATION</v>
          </cell>
        </row>
      </sheetData>
      <sheetData sheetId="8728">
        <row r="1">
          <cell r="B1" t="str">
            <v>220 kV SUB-STATION</v>
          </cell>
        </row>
      </sheetData>
      <sheetData sheetId="8729" refreshError="1"/>
      <sheetData sheetId="8730">
        <row r="1">
          <cell r="B1" t="str">
            <v>220 kV SUB-STATION</v>
          </cell>
        </row>
      </sheetData>
      <sheetData sheetId="8731" refreshError="1"/>
      <sheetData sheetId="8732">
        <row r="1">
          <cell r="B1" t="str">
            <v>220 kV SUB-STATION</v>
          </cell>
        </row>
      </sheetData>
      <sheetData sheetId="8733"/>
      <sheetData sheetId="8734"/>
      <sheetData sheetId="8735"/>
      <sheetData sheetId="8736" refreshError="1"/>
      <sheetData sheetId="8737" refreshError="1"/>
      <sheetData sheetId="8738">
        <row r="1">
          <cell r="B1" t="str">
            <v>220 kV SUB-STATION</v>
          </cell>
        </row>
      </sheetData>
      <sheetData sheetId="8739">
        <row r="1">
          <cell r="B1" t="str">
            <v>220 kV SUB-STATION</v>
          </cell>
        </row>
      </sheetData>
      <sheetData sheetId="8740" refreshError="1"/>
      <sheetData sheetId="8741">
        <row r="1">
          <cell r="B1" t="str">
            <v>220 kV SUB-STATION</v>
          </cell>
        </row>
      </sheetData>
      <sheetData sheetId="8742" refreshError="1"/>
      <sheetData sheetId="8743" refreshError="1"/>
      <sheetData sheetId="8744">
        <row r="1">
          <cell r="B1" t="str">
            <v>220 kV SUB-STATION</v>
          </cell>
        </row>
      </sheetData>
      <sheetData sheetId="8745">
        <row r="1">
          <cell r="B1" t="str">
            <v>220 kV SUB-STATION</v>
          </cell>
        </row>
      </sheetData>
      <sheetData sheetId="8746" refreshError="1"/>
      <sheetData sheetId="8747">
        <row r="1">
          <cell r="B1" t="str">
            <v>220 kV SUB-STATION</v>
          </cell>
        </row>
      </sheetData>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row r="1">
          <cell r="B1" t="str">
            <v>220 kV SUB-STATION</v>
          </cell>
        </row>
      </sheetData>
      <sheetData sheetId="8840">
        <row r="1">
          <cell r="B1" t="str">
            <v>220 kV SUB-STATION</v>
          </cell>
        </row>
      </sheetData>
      <sheetData sheetId="8841"/>
      <sheetData sheetId="8842"/>
      <sheetData sheetId="8843"/>
      <sheetData sheetId="8844"/>
      <sheetData sheetId="8845"/>
      <sheetData sheetId="8846"/>
      <sheetData sheetId="8847"/>
      <sheetData sheetId="8848"/>
      <sheetData sheetId="8849">
        <row r="1">
          <cell r="B1" t="str">
            <v>220 kV SUB-STATION</v>
          </cell>
        </row>
      </sheetData>
      <sheetData sheetId="8850">
        <row r="1">
          <cell r="B1" t="str">
            <v>220 kV SUB-STATION</v>
          </cell>
        </row>
      </sheetData>
      <sheetData sheetId="8851"/>
      <sheetData sheetId="8852"/>
      <sheetData sheetId="8853"/>
      <sheetData sheetId="8854"/>
      <sheetData sheetId="8855"/>
      <sheetData sheetId="8856"/>
      <sheetData sheetId="8857"/>
      <sheetData sheetId="8858"/>
      <sheetData sheetId="8859" refreshError="1"/>
      <sheetData sheetId="8860" refreshError="1"/>
      <sheetData sheetId="8861" refreshError="1"/>
      <sheetData sheetId="8862"/>
      <sheetData sheetId="8863"/>
      <sheetData sheetId="8864" refreshError="1"/>
      <sheetData sheetId="8865" refreshError="1"/>
      <sheetData sheetId="8866"/>
      <sheetData sheetId="8867"/>
      <sheetData sheetId="8868"/>
      <sheetData sheetId="8869"/>
      <sheetData sheetId="8870"/>
      <sheetData sheetId="8871"/>
      <sheetData sheetId="8872"/>
      <sheetData sheetId="8873"/>
      <sheetData sheetId="8874"/>
      <sheetData sheetId="8875" refreshError="1"/>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sheetData sheetId="8917" refreshError="1"/>
      <sheetData sheetId="8918" refreshError="1"/>
      <sheetData sheetId="8919"/>
      <sheetData sheetId="8920" refreshError="1"/>
      <sheetData sheetId="8921"/>
      <sheetData sheetId="8922"/>
      <sheetData sheetId="8923"/>
      <sheetData sheetId="8924"/>
      <sheetData sheetId="8925" refreshError="1"/>
      <sheetData sheetId="8926">
        <row r="1">
          <cell r="B1" t="str">
            <v>220 kV SUB-STATION</v>
          </cell>
        </row>
      </sheetData>
      <sheetData sheetId="8927" refreshError="1"/>
      <sheetData sheetId="8928" refreshError="1"/>
      <sheetData sheetId="8929">
        <row r="1">
          <cell r="B1" t="str">
            <v>220 kV SUB-STATION</v>
          </cell>
        </row>
      </sheetData>
      <sheetData sheetId="8930">
        <row r="1">
          <cell r="B1" t="str">
            <v>220 kV SUB-STATION</v>
          </cell>
        </row>
      </sheetData>
      <sheetData sheetId="8931" refreshError="1"/>
      <sheetData sheetId="8932" refreshError="1"/>
      <sheetData sheetId="8933" refreshError="1"/>
      <sheetData sheetId="8934">
        <row r="1">
          <cell r="B1" t="str">
            <v>220 kV SUB-STATION</v>
          </cell>
        </row>
      </sheetData>
      <sheetData sheetId="8935">
        <row r="1">
          <cell r="B1" t="str">
            <v>220 kV SUB-STATION</v>
          </cell>
        </row>
      </sheetData>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ow r="1">
          <cell r="B1" t="str">
            <v>220 kV SUB-STATION</v>
          </cell>
        </row>
      </sheetData>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row r="1">
          <cell r="B1" t="str">
            <v>220 kV SUB-STATION</v>
          </cell>
        </row>
      </sheetData>
      <sheetData sheetId="8962">
        <row r="1">
          <cell r="B1" t="str">
            <v>220 kV SUB-STATION</v>
          </cell>
        </row>
      </sheetData>
      <sheetData sheetId="8963"/>
      <sheetData sheetId="8964">
        <row r="1">
          <cell r="B1" t="str">
            <v>220 kV SUB-STATION</v>
          </cell>
        </row>
      </sheetData>
      <sheetData sheetId="8965"/>
      <sheetData sheetId="8966"/>
      <sheetData sheetId="8967">
        <row r="1">
          <cell r="B1" t="str">
            <v>220 kV SUB-STATION</v>
          </cell>
        </row>
      </sheetData>
      <sheetData sheetId="8968">
        <row r="1">
          <cell r="B1" t="str">
            <v>220 kV SUB-STATION</v>
          </cell>
        </row>
      </sheetData>
      <sheetData sheetId="8969"/>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refreshError="1"/>
      <sheetData sheetId="2"/>
      <sheetData sheetId="3" refreshError="1"/>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refreshError="1"/>
      <sheetData sheetId="158"/>
      <sheetData sheetId="159"/>
      <sheetData sheetId="160" refreshError="1"/>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refreshError="1"/>
      <sheetData sheetId="175" refreshError="1"/>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refreshError="1"/>
      <sheetData sheetId="142"/>
      <sheetData sheetId="143"/>
      <sheetData sheetId="144"/>
      <sheetData sheetId="145"/>
      <sheetData sheetId="146"/>
      <sheetData sheetId="147"/>
      <sheetData sheetId="148"/>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refreshError="1"/>
      <sheetData sheetId="498" refreshError="1"/>
      <sheetData sheetId="499" refreshError="1"/>
      <sheetData sheetId="500" refreshError="1"/>
      <sheetData sheetId="50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refreshError="1"/>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refreshError="1"/>
      <sheetData sheetId="69"/>
      <sheetData sheetId="70" refreshError="1"/>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sheetData sheetId="41"/>
      <sheetData sheetId="42" refreshError="1"/>
      <sheetData sheetId="43" refreshError="1"/>
      <sheetData sheetId="44"/>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sheetData sheetId="60" refreshError="1"/>
      <sheetData sheetId="61"/>
      <sheetData sheetId="62"/>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sheetData sheetId="93" refreshError="1"/>
      <sheetData sheetId="94" refreshError="1"/>
      <sheetData sheetId="95" refreshError="1"/>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sheetData sheetId="188" refreshError="1"/>
      <sheetData sheetId="189"/>
      <sheetData sheetId="190"/>
      <sheetData sheetId="19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tabSelected="1" zoomScale="71" zoomScaleNormal="71" workbookViewId="0">
      <selection activeCell="M14" sqref="M14"/>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5" thickBot="1" x14ac:dyDescent="0.4">
      <c r="B1" s="634"/>
      <c r="C1" s="634"/>
      <c r="D1" s="634"/>
      <c r="E1" s="634"/>
      <c r="F1" s="634"/>
      <c r="G1" s="634"/>
      <c r="H1" s="634"/>
      <c r="I1" s="634"/>
      <c r="J1" s="634"/>
      <c r="K1" s="634"/>
      <c r="L1" s="634"/>
      <c r="M1" s="634"/>
    </row>
    <row r="2" spans="2:14" ht="20" customHeight="1" x14ac:dyDescent="0.35">
      <c r="B2" s="638" t="s">
        <v>312</v>
      </c>
      <c r="C2" s="639"/>
      <c r="D2" s="640"/>
      <c r="E2" s="640"/>
      <c r="F2" s="640"/>
      <c r="G2" s="640"/>
      <c r="H2" s="640"/>
      <c r="I2" s="640"/>
      <c r="J2" s="640"/>
      <c r="K2" s="641"/>
      <c r="L2" s="641"/>
      <c r="M2" s="642"/>
    </row>
    <row r="3" spans="2:14" ht="19.5" customHeight="1" x14ac:dyDescent="0.35">
      <c r="B3" s="654" t="s">
        <v>311</v>
      </c>
      <c r="C3" s="655"/>
      <c r="D3" s="655"/>
      <c r="E3" s="655"/>
      <c r="F3" s="655"/>
      <c r="G3" s="655"/>
      <c r="H3" s="655"/>
      <c r="I3" s="655"/>
      <c r="J3" s="655"/>
      <c r="K3" s="655"/>
      <c r="L3" s="655"/>
      <c r="M3" s="656"/>
    </row>
    <row r="4" spans="2:14" ht="18.5" x14ac:dyDescent="0.45">
      <c r="B4" s="643" t="s">
        <v>313</v>
      </c>
      <c r="C4" s="644"/>
      <c r="D4" s="645"/>
      <c r="E4" s="645"/>
      <c r="F4" s="646"/>
      <c r="G4" s="646"/>
      <c r="H4" s="646"/>
      <c r="I4" s="646"/>
      <c r="J4" s="645"/>
      <c r="K4" s="647"/>
      <c r="L4" s="647"/>
      <c r="M4" s="648"/>
    </row>
    <row r="5" spans="2:14" x14ac:dyDescent="0.35">
      <c r="B5" s="649" t="s">
        <v>310</v>
      </c>
      <c r="C5" s="650"/>
      <c r="D5" s="650"/>
      <c r="E5" s="651"/>
      <c r="F5" s="660" t="s">
        <v>309</v>
      </c>
      <c r="G5" s="660"/>
      <c r="H5" s="660"/>
      <c r="I5" s="660"/>
      <c r="J5" s="660"/>
      <c r="K5" s="664" t="s">
        <v>886</v>
      </c>
      <c r="L5" s="665"/>
      <c r="M5" s="666"/>
    </row>
    <row r="6" spans="2:14" x14ac:dyDescent="0.35">
      <c r="B6" s="649" t="s">
        <v>533</v>
      </c>
      <c r="C6" s="650"/>
      <c r="D6" s="650"/>
      <c r="E6" s="650"/>
      <c r="F6" s="661" t="s">
        <v>5</v>
      </c>
      <c r="G6" s="662"/>
      <c r="H6" s="662"/>
      <c r="I6" s="662"/>
      <c r="J6" s="663"/>
      <c r="K6" s="664" t="s">
        <v>6</v>
      </c>
      <c r="L6" s="665"/>
      <c r="M6" s="666"/>
    </row>
    <row r="7" spans="2:14" x14ac:dyDescent="0.35">
      <c r="B7" s="652" t="s">
        <v>289</v>
      </c>
      <c r="C7" s="657" t="s">
        <v>9</v>
      </c>
      <c r="D7" s="137" t="s">
        <v>290</v>
      </c>
      <c r="E7" s="137" t="s">
        <v>292</v>
      </c>
      <c r="F7" s="137" t="s">
        <v>13</v>
      </c>
      <c r="G7" s="637" t="s">
        <v>844</v>
      </c>
      <c r="H7" s="637"/>
      <c r="I7" s="637" t="s">
        <v>15</v>
      </c>
      <c r="J7" s="637" t="s">
        <v>308</v>
      </c>
      <c r="K7" s="138" t="s">
        <v>845</v>
      </c>
      <c r="L7" s="138" t="s">
        <v>846</v>
      </c>
      <c r="M7" s="653" t="s">
        <v>16</v>
      </c>
    </row>
    <row r="8" spans="2:14" x14ac:dyDescent="0.35">
      <c r="B8" s="652"/>
      <c r="C8" s="658"/>
      <c r="D8" s="137" t="s">
        <v>291</v>
      </c>
      <c r="E8" s="137" t="s">
        <v>293</v>
      </c>
      <c r="F8" s="137" t="s">
        <v>294</v>
      </c>
      <c r="G8" s="637" t="s">
        <v>295</v>
      </c>
      <c r="H8" s="637" t="s">
        <v>296</v>
      </c>
      <c r="I8" s="637"/>
      <c r="J8" s="637"/>
      <c r="K8" s="657" t="s">
        <v>295</v>
      </c>
      <c r="L8" s="657" t="s">
        <v>295</v>
      </c>
      <c r="M8" s="653"/>
    </row>
    <row r="9" spans="2:14" x14ac:dyDescent="0.35">
      <c r="B9" s="652"/>
      <c r="C9" s="659"/>
      <c r="D9" s="139"/>
      <c r="E9" s="154">
        <v>45992</v>
      </c>
      <c r="F9" s="137" t="s">
        <v>843</v>
      </c>
      <c r="G9" s="637"/>
      <c r="H9" s="637"/>
      <c r="I9" s="637"/>
      <c r="J9" s="637"/>
      <c r="K9" s="659"/>
      <c r="L9" s="659"/>
      <c r="M9" s="653"/>
    </row>
    <row r="10" spans="2:14" ht="18.5" customHeight="1" x14ac:dyDescent="0.35">
      <c r="B10" s="121" t="s">
        <v>314</v>
      </c>
      <c r="C10" s="125" t="s">
        <v>315</v>
      </c>
      <c r="D10" s="122">
        <v>139.6</v>
      </c>
      <c r="E10" s="122">
        <v>139.6</v>
      </c>
      <c r="F10" s="156">
        <f>D10-E10</f>
        <v>0</v>
      </c>
      <c r="G10" s="119"/>
      <c r="H10" s="119"/>
      <c r="I10" s="119"/>
      <c r="J10" s="119"/>
      <c r="K10" s="120"/>
      <c r="L10" s="120"/>
      <c r="M10" s="123"/>
    </row>
    <row r="11" spans="2:14" x14ac:dyDescent="0.35">
      <c r="B11" s="121" t="s">
        <v>283</v>
      </c>
      <c r="C11" s="125" t="s">
        <v>315</v>
      </c>
      <c r="D11" s="122">
        <v>139.6</v>
      </c>
      <c r="E11" s="122">
        <v>139.6</v>
      </c>
      <c r="F11" s="124">
        <f>D11-E11</f>
        <v>0</v>
      </c>
      <c r="G11" s="124"/>
      <c r="H11" s="124"/>
      <c r="I11" s="119"/>
      <c r="J11" s="124"/>
      <c r="K11" s="120"/>
      <c r="L11" s="120"/>
      <c r="M11" s="123"/>
      <c r="N11" s="153"/>
    </row>
    <row r="12" spans="2:14" ht="14.5" customHeight="1" x14ac:dyDescent="0.35">
      <c r="B12" s="84" t="s">
        <v>297</v>
      </c>
      <c r="C12" s="126" t="s">
        <v>316</v>
      </c>
      <c r="D12" s="73">
        <v>379</v>
      </c>
      <c r="E12" s="73">
        <v>367</v>
      </c>
      <c r="F12" s="73">
        <f>D12-E12</f>
        <v>12</v>
      </c>
      <c r="G12" s="73"/>
      <c r="H12" s="73">
        <v>4</v>
      </c>
      <c r="I12" s="73"/>
      <c r="J12" s="73">
        <f>E12+H12</f>
        <v>371</v>
      </c>
      <c r="K12" s="108"/>
      <c r="L12" s="108"/>
      <c r="M12" s="85"/>
      <c r="N12" s="153"/>
    </row>
    <row r="13" spans="2:14" x14ac:dyDescent="0.35">
      <c r="B13" s="86" t="s">
        <v>298</v>
      </c>
      <c r="C13" s="127" t="s">
        <v>317</v>
      </c>
      <c r="D13" s="74">
        <v>379</v>
      </c>
      <c r="E13" s="74">
        <v>329</v>
      </c>
      <c r="F13" s="74">
        <f>D13-E13</f>
        <v>50</v>
      </c>
      <c r="G13" s="74">
        <v>30</v>
      </c>
      <c r="H13" s="74">
        <f>J13-E13</f>
        <v>10</v>
      </c>
      <c r="I13" s="74">
        <v>15</v>
      </c>
      <c r="J13" s="74">
        <f>Foundation!I9</f>
        <v>339</v>
      </c>
      <c r="K13" s="109">
        <v>20</v>
      </c>
      <c r="L13" s="109"/>
      <c r="M13" s="87"/>
      <c r="N13" s="153"/>
    </row>
    <row r="14" spans="2:14" x14ac:dyDescent="0.35">
      <c r="B14" s="88" t="s">
        <v>299</v>
      </c>
      <c r="C14" s="131"/>
      <c r="D14" s="75"/>
      <c r="E14" s="75"/>
      <c r="F14" s="75"/>
      <c r="G14" s="635">
        <v>8</v>
      </c>
      <c r="H14" s="635"/>
      <c r="I14" s="75"/>
      <c r="J14" s="75"/>
      <c r="K14" s="110"/>
      <c r="L14" s="110"/>
      <c r="M14" s="89"/>
      <c r="N14" s="153"/>
    </row>
    <row r="15" spans="2:14" x14ac:dyDescent="0.35">
      <c r="B15" s="90" t="s">
        <v>300</v>
      </c>
      <c r="C15" s="128" t="s">
        <v>318</v>
      </c>
      <c r="D15" s="76">
        <v>379</v>
      </c>
      <c r="E15" s="76">
        <v>358</v>
      </c>
      <c r="F15" s="76">
        <f>D15-E15</f>
        <v>21</v>
      </c>
      <c r="G15" s="111"/>
      <c r="H15" s="76"/>
      <c r="I15" s="76"/>
      <c r="J15" s="76">
        <f>E15+H15</f>
        <v>358</v>
      </c>
      <c r="K15" s="111"/>
      <c r="L15" s="111"/>
      <c r="M15" s="91"/>
      <c r="N15" s="153"/>
    </row>
    <row r="16" spans="2:14" x14ac:dyDescent="0.35">
      <c r="B16" s="215" t="s">
        <v>301</v>
      </c>
      <c r="C16" s="129" t="s">
        <v>317</v>
      </c>
      <c r="D16" s="77">
        <v>379</v>
      </c>
      <c r="E16" s="77">
        <v>236</v>
      </c>
      <c r="F16" s="77">
        <f>D16-E16</f>
        <v>143</v>
      </c>
      <c r="G16" s="77">
        <v>52</v>
      </c>
      <c r="H16" s="106">
        <f>J16-E16</f>
        <v>26</v>
      </c>
      <c r="I16" s="77">
        <v>13</v>
      </c>
      <c r="J16" s="106">
        <f>Foundation!I13</f>
        <v>262</v>
      </c>
      <c r="K16" s="112">
        <v>65</v>
      </c>
      <c r="L16" s="112"/>
      <c r="M16" s="92"/>
      <c r="N16" s="153"/>
    </row>
    <row r="17" spans="2:14" x14ac:dyDescent="0.35">
      <c r="B17" s="93" t="s">
        <v>299</v>
      </c>
      <c r="C17" s="132"/>
      <c r="D17" s="78"/>
      <c r="E17" s="78"/>
      <c r="F17" s="78"/>
      <c r="G17" s="636">
        <v>13</v>
      </c>
      <c r="H17" s="636"/>
      <c r="I17" s="78"/>
      <c r="J17" s="78"/>
      <c r="K17" s="113"/>
      <c r="L17" s="113"/>
      <c r="M17" s="94"/>
      <c r="N17" s="153"/>
    </row>
    <row r="18" spans="2:14" ht="17.5" customHeight="1" x14ac:dyDescent="0.35">
      <c r="B18" s="95" t="s">
        <v>529</v>
      </c>
      <c r="C18" s="130" t="s">
        <v>315</v>
      </c>
      <c r="D18" s="107">
        <v>4970.6000000000004</v>
      </c>
      <c r="E18" s="79">
        <v>3747</v>
      </c>
      <c r="F18" s="107">
        <f>D18-E18</f>
        <v>1223.6000000000004</v>
      </c>
      <c r="G18" s="79"/>
      <c r="H18" s="107">
        <v>343</v>
      </c>
      <c r="I18" s="79"/>
      <c r="J18" s="601">
        <f>E18+H18</f>
        <v>4090</v>
      </c>
      <c r="K18" s="114"/>
      <c r="L18" s="114"/>
      <c r="M18" s="96"/>
      <c r="N18" s="153"/>
    </row>
    <row r="19" spans="2:14" x14ac:dyDescent="0.35">
      <c r="B19" s="95" t="s">
        <v>302</v>
      </c>
      <c r="C19" s="130" t="s">
        <v>315</v>
      </c>
      <c r="D19" s="79">
        <v>138</v>
      </c>
      <c r="E19" s="79">
        <v>103</v>
      </c>
      <c r="F19" s="107">
        <f t="shared" ref="F19:F20" si="0">D19-E19</f>
        <v>35</v>
      </c>
      <c r="G19" s="79"/>
      <c r="H19" s="79"/>
      <c r="I19" s="79"/>
      <c r="J19" s="601">
        <f>E19+H19</f>
        <v>103</v>
      </c>
      <c r="K19" s="114"/>
      <c r="L19" s="114"/>
      <c r="M19" s="96"/>
      <c r="N19" s="153"/>
    </row>
    <row r="20" spans="2:14" x14ac:dyDescent="0.35">
      <c r="B20" s="95" t="s">
        <v>303</v>
      </c>
      <c r="C20" s="130" t="s">
        <v>319</v>
      </c>
      <c r="D20" s="79">
        <v>16332</v>
      </c>
      <c r="E20" s="79">
        <v>11793</v>
      </c>
      <c r="F20" s="107">
        <f t="shared" si="0"/>
        <v>4539</v>
      </c>
      <c r="G20" s="79"/>
      <c r="H20" s="79">
        <v>1030</v>
      </c>
      <c r="I20" s="79"/>
      <c r="J20" s="80">
        <f>E20+H20</f>
        <v>12823</v>
      </c>
      <c r="K20" s="114"/>
      <c r="L20" s="114"/>
      <c r="M20" s="96"/>
      <c r="N20" s="153"/>
    </row>
    <row r="21" spans="2:14" x14ac:dyDescent="0.35">
      <c r="B21" s="95" t="s">
        <v>304</v>
      </c>
      <c r="C21" s="130" t="s">
        <v>320</v>
      </c>
      <c r="D21" s="83">
        <v>1</v>
      </c>
      <c r="E21" s="83">
        <v>0.75</v>
      </c>
      <c r="F21" s="83">
        <f>D21-E21</f>
        <v>0.25</v>
      </c>
      <c r="G21" s="79"/>
      <c r="H21" s="83">
        <v>0.15</v>
      </c>
      <c r="I21" s="83"/>
      <c r="J21" s="602">
        <v>0.9</v>
      </c>
      <c r="K21" s="114"/>
      <c r="L21" s="114"/>
      <c r="M21" s="96"/>
      <c r="N21" s="153"/>
    </row>
    <row r="22" spans="2:14" x14ac:dyDescent="0.35">
      <c r="B22" s="97" t="s">
        <v>26</v>
      </c>
      <c r="C22" s="580" t="s">
        <v>315</v>
      </c>
      <c r="D22" s="80">
        <v>139.6</v>
      </c>
      <c r="E22" s="80">
        <v>0</v>
      </c>
      <c r="F22" s="80">
        <f>D22-E22</f>
        <v>139.6</v>
      </c>
      <c r="G22" s="80">
        <v>7.1130000000000004</v>
      </c>
      <c r="H22" s="79">
        <v>0</v>
      </c>
      <c r="I22" s="80">
        <v>3.8889999999999998</v>
      </c>
      <c r="J22" s="80"/>
      <c r="K22" s="115"/>
      <c r="L22" s="115"/>
      <c r="M22" s="98"/>
      <c r="N22" s="153"/>
    </row>
    <row r="23" spans="2:14" x14ac:dyDescent="0.35">
      <c r="B23" s="99" t="s">
        <v>305</v>
      </c>
      <c r="C23" s="133"/>
      <c r="D23" s="81"/>
      <c r="E23" s="81"/>
      <c r="F23" s="81"/>
      <c r="G23" s="632">
        <v>1</v>
      </c>
      <c r="H23" s="633"/>
      <c r="I23" s="81"/>
      <c r="J23" s="81"/>
      <c r="K23" s="116"/>
      <c r="L23" s="116"/>
      <c r="M23" s="100"/>
      <c r="N23" s="153"/>
    </row>
    <row r="24" spans="2:14" x14ac:dyDescent="0.35">
      <c r="B24" s="99" t="s">
        <v>306</v>
      </c>
      <c r="C24" s="133"/>
      <c r="D24" s="81"/>
      <c r="E24" s="81"/>
      <c r="F24" s="81"/>
      <c r="G24" s="632"/>
      <c r="H24" s="633"/>
      <c r="I24" s="81"/>
      <c r="J24" s="81"/>
      <c r="K24" s="116"/>
      <c r="L24" s="116"/>
      <c r="M24" s="100"/>
      <c r="N24" s="153"/>
    </row>
    <row r="25" spans="2:14" x14ac:dyDescent="0.35">
      <c r="B25" s="101" t="s">
        <v>307</v>
      </c>
      <c r="C25" s="134" t="s">
        <v>321</v>
      </c>
      <c r="D25" s="82"/>
      <c r="E25" s="82"/>
      <c r="F25" s="82"/>
      <c r="G25" s="82"/>
      <c r="H25" s="82"/>
      <c r="I25" s="82"/>
      <c r="J25" s="82"/>
      <c r="K25" s="117"/>
      <c r="L25" s="117"/>
      <c r="M25" s="102"/>
      <c r="N25" s="153"/>
    </row>
    <row r="26" spans="2:14" ht="15" thickBot="1" x14ac:dyDescent="0.4">
      <c r="B26" s="103" t="s">
        <v>22</v>
      </c>
      <c r="C26" s="135"/>
      <c r="D26" s="104"/>
      <c r="E26" s="104"/>
      <c r="F26" s="104"/>
      <c r="G26" s="104"/>
      <c r="H26" s="104"/>
      <c r="I26" s="104"/>
      <c r="J26" s="104"/>
      <c r="K26" s="118"/>
      <c r="L26" s="118"/>
      <c r="M26" s="105"/>
      <c r="N26" s="153"/>
    </row>
    <row r="27" spans="2:14" x14ac:dyDescent="0.35">
      <c r="B27" s="600"/>
      <c r="C27" s="600"/>
      <c r="D27" s="600"/>
      <c r="E27" s="600"/>
      <c r="F27" s="600"/>
      <c r="G27" s="600"/>
      <c r="H27" s="600"/>
      <c r="I27" s="600"/>
      <c r="J27" s="600"/>
      <c r="K27" s="600"/>
      <c r="L27" s="600"/>
      <c r="M27" s="600"/>
    </row>
  </sheetData>
  <mergeCells count="24">
    <mergeCell ref="C7:C9"/>
    <mergeCell ref="F5:J5"/>
    <mergeCell ref="B6:E6"/>
    <mergeCell ref="F6:J6"/>
    <mergeCell ref="L8:L9"/>
    <mergeCell ref="K8:K9"/>
    <mergeCell ref="K5:M5"/>
    <mergeCell ref="K6:M6"/>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6" t="s">
        <v>356</v>
      </c>
      <c r="C1" s="136"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6" t="s">
        <v>351</v>
      </c>
      <c r="C10" s="136">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6" t="s">
        <v>352</v>
      </c>
      <c r="C17" s="136">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6" t="s">
        <v>358</v>
      </c>
      <c r="C25" s="136">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6" t="s">
        <v>354</v>
      </c>
      <c r="C31" s="136">
        <f>SUM(C26:C30)</f>
        <v>7</v>
      </c>
    </row>
    <row r="32" spans="2:3" x14ac:dyDescent="0.35">
      <c r="B32" s="136" t="s">
        <v>355</v>
      </c>
      <c r="C32" s="136">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F1" workbookViewId="0">
      <selection activeCell="J13" sqref="J13"/>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8" t="s">
        <v>567</v>
      </c>
      <c r="B1" s="558" t="s">
        <v>568</v>
      </c>
      <c r="C1" s="558" t="s">
        <v>569</v>
      </c>
      <c r="D1" s="558" t="s">
        <v>570</v>
      </c>
      <c r="E1" s="558" t="s">
        <v>571</v>
      </c>
      <c r="F1" s="558" t="s">
        <v>572</v>
      </c>
      <c r="G1" s="558" t="s">
        <v>573</v>
      </c>
      <c r="H1" s="558" t="s">
        <v>574</v>
      </c>
      <c r="I1" s="558" t="s">
        <v>575</v>
      </c>
      <c r="J1" s="558" t="s">
        <v>576</v>
      </c>
      <c r="K1" s="558" t="s">
        <v>577</v>
      </c>
    </row>
    <row r="2" spans="1:11" x14ac:dyDescent="0.35">
      <c r="A2" s="65" t="s">
        <v>578</v>
      </c>
      <c r="B2" s="65" t="s">
        <v>579</v>
      </c>
      <c r="C2" s="65" t="s">
        <v>580</v>
      </c>
      <c r="D2" s="228" t="s">
        <v>581</v>
      </c>
      <c r="E2" s="229" t="s">
        <v>582</v>
      </c>
      <c r="F2" s="65" t="s">
        <v>605</v>
      </c>
      <c r="G2" s="65" t="s">
        <v>847</v>
      </c>
      <c r="H2" s="65" t="s">
        <v>847</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882</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848</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849</v>
      </c>
    </row>
    <row r="22" spans="1:11" x14ac:dyDescent="0.35">
      <c r="A22" s="66"/>
      <c r="B22" s="66"/>
      <c r="C22" s="66"/>
      <c r="D22" s="66"/>
      <c r="E22" s="66"/>
      <c r="F22" s="66"/>
      <c r="G22" s="66"/>
      <c r="H22" s="66"/>
      <c r="I22" s="66"/>
      <c r="J22" s="66"/>
      <c r="K22" s="65" t="s">
        <v>850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45"/>
  <sheetViews>
    <sheetView topLeftCell="L22" zoomScale="69" zoomScaleNormal="70" workbookViewId="0">
      <pane ySplit="6" topLeftCell="A340" activePane="bottomLeft" state="frozen"/>
      <selection activeCell="A22" sqref="A22"/>
      <selection pane="bottomLeft" activeCell="A368" sqref="A368"/>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hidden="1"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676" t="s">
        <v>0</v>
      </c>
      <c r="C1" s="677"/>
      <c r="D1" s="677"/>
      <c r="E1" s="677"/>
      <c r="F1" s="677"/>
      <c r="G1" s="677"/>
      <c r="H1" s="677"/>
      <c r="I1" s="677"/>
      <c r="J1" s="677"/>
      <c r="K1" s="677"/>
      <c r="L1" s="677"/>
      <c r="M1" s="677"/>
      <c r="N1" s="677"/>
      <c r="O1" s="677"/>
      <c r="P1" s="677"/>
      <c r="Q1" s="678"/>
      <c r="R1" s="161"/>
      <c r="S1" s="162"/>
      <c r="T1" s="162"/>
      <c r="U1" s="162"/>
      <c r="V1" s="162"/>
      <c r="W1" s="162"/>
      <c r="X1" s="163"/>
    </row>
    <row r="2" spans="2:25" ht="19.5" hidden="1" customHeight="1" thickBot="1" x14ac:dyDescent="0.4">
      <c r="B2" s="673" t="s">
        <v>1</v>
      </c>
      <c r="C2" s="674"/>
      <c r="D2" s="674"/>
      <c r="E2" s="674"/>
      <c r="F2" s="674"/>
      <c r="G2" s="674"/>
      <c r="H2" s="674"/>
      <c r="I2" s="674"/>
      <c r="J2" s="674"/>
      <c r="K2" s="674"/>
      <c r="L2" s="674"/>
      <c r="M2" s="674"/>
      <c r="N2" s="674"/>
      <c r="O2" s="674"/>
      <c r="P2" s="674"/>
      <c r="Q2" s="675"/>
      <c r="R2" s="2"/>
      <c r="X2" s="164"/>
    </row>
    <row r="3" spans="2:25" ht="19.5" hidden="1" customHeight="1" thickBot="1" x14ac:dyDescent="0.4">
      <c r="B3" s="673" t="s">
        <v>2</v>
      </c>
      <c r="C3" s="674"/>
      <c r="D3" s="674"/>
      <c r="E3" s="674"/>
      <c r="F3" s="674"/>
      <c r="G3" s="674"/>
      <c r="H3" s="675"/>
      <c r="I3" s="673" t="s">
        <v>3</v>
      </c>
      <c r="J3" s="674"/>
      <c r="K3" s="674"/>
      <c r="L3" s="675"/>
      <c r="M3" s="674" t="s">
        <v>498</v>
      </c>
      <c r="N3" s="674"/>
      <c r="O3" s="674"/>
      <c r="P3" s="674"/>
      <c r="Q3" s="675"/>
      <c r="R3" s="4"/>
      <c r="X3" s="164"/>
    </row>
    <row r="4" spans="2:25" ht="19.5" hidden="1" customHeight="1" thickBot="1" x14ac:dyDescent="0.4">
      <c r="B4" s="670" t="s">
        <v>4</v>
      </c>
      <c r="C4" s="671"/>
      <c r="D4" s="671"/>
      <c r="E4" s="671"/>
      <c r="F4" s="671"/>
      <c r="G4" s="671"/>
      <c r="H4" s="672"/>
      <c r="I4" s="673" t="s">
        <v>5</v>
      </c>
      <c r="J4" s="674"/>
      <c r="K4" s="674"/>
      <c r="L4" s="675"/>
      <c r="M4" s="674" t="s">
        <v>6</v>
      </c>
      <c r="N4" s="674"/>
      <c r="O4" s="674"/>
      <c r="P4" s="674"/>
      <c r="Q4" s="675"/>
      <c r="R4" s="4"/>
      <c r="S4" s="2">
        <f>458+94.23+9.48</f>
        <v>561.71</v>
      </c>
      <c r="X4" s="164"/>
    </row>
    <row r="5" spans="2:25" s="9" customFormat="1" ht="22.5" hidden="1" customHeight="1" thickBot="1" x14ac:dyDescent="0.4">
      <c r="B5" s="6" t="s">
        <v>7</v>
      </c>
      <c r="C5" s="679" t="s">
        <v>8</v>
      </c>
      <c r="D5" s="679"/>
      <c r="E5" s="680" t="s">
        <v>9</v>
      </c>
      <c r="F5" s="681"/>
      <c r="G5" s="7" t="s">
        <v>10</v>
      </c>
      <c r="H5" s="7" t="s">
        <v>11</v>
      </c>
      <c r="I5" s="8" t="s">
        <v>12</v>
      </c>
      <c r="J5" s="8" t="s">
        <v>13</v>
      </c>
      <c r="K5" s="7" t="s">
        <v>14</v>
      </c>
      <c r="L5" s="8" t="s">
        <v>15</v>
      </c>
      <c r="M5" s="682" t="s">
        <v>16</v>
      </c>
      <c r="N5" s="683"/>
      <c r="O5" s="683"/>
      <c r="P5" s="683"/>
      <c r="Q5" s="684"/>
      <c r="R5" s="175"/>
      <c r="X5" s="165"/>
      <c r="Y5" s="10"/>
    </row>
    <row r="6" spans="2:25" s="15" customFormat="1" ht="24.75" hidden="1" customHeight="1" x14ac:dyDescent="0.35">
      <c r="B6" s="11">
        <v>1</v>
      </c>
      <c r="C6" s="685" t="s">
        <v>17</v>
      </c>
      <c r="D6" s="685"/>
      <c r="E6" s="686" t="s">
        <v>18</v>
      </c>
      <c r="F6" s="687"/>
      <c r="G6" s="12">
        <v>136.70500000000001</v>
      </c>
      <c r="H6" s="13">
        <v>126</v>
      </c>
      <c r="I6" s="14">
        <f>87.055+32.269+7</f>
        <v>126.32400000000001</v>
      </c>
      <c r="J6" s="70">
        <f>G6-I6</f>
        <v>10.381</v>
      </c>
      <c r="K6" s="13">
        <f>17.381-7</f>
        <v>10.381</v>
      </c>
      <c r="L6" s="14"/>
      <c r="M6" s="688"/>
      <c r="N6" s="689"/>
      <c r="O6" s="689"/>
      <c r="P6" s="689"/>
      <c r="Q6" s="690"/>
      <c r="R6" s="176"/>
      <c r="X6" s="166"/>
      <c r="Y6" s="16"/>
    </row>
    <row r="7" spans="2:25" s="15" customFormat="1" ht="22.5" hidden="1" customHeight="1" x14ac:dyDescent="0.35">
      <c r="B7" s="17">
        <v>2</v>
      </c>
      <c r="C7" s="691" t="s">
        <v>283</v>
      </c>
      <c r="D7" s="691"/>
      <c r="E7" s="692" t="s">
        <v>18</v>
      </c>
      <c r="F7" s="693"/>
      <c r="G7" s="18">
        <v>136.70500000000001</v>
      </c>
      <c r="H7" s="19">
        <v>126</v>
      </c>
      <c r="I7" s="71">
        <f>69.41+32.269+7</f>
        <v>108.679</v>
      </c>
      <c r="J7" s="71">
        <f>G7-I7</f>
        <v>28.02600000000001</v>
      </c>
      <c r="K7" s="19"/>
      <c r="L7" s="18"/>
      <c r="M7" s="694"/>
      <c r="N7" s="695"/>
      <c r="O7" s="695"/>
      <c r="P7" s="695"/>
      <c r="Q7" s="696"/>
      <c r="R7" s="176"/>
      <c r="X7" s="166"/>
      <c r="Y7" s="16"/>
    </row>
    <row r="8" spans="2:25" s="15" customFormat="1" ht="22.5" hidden="1" customHeight="1" thickBot="1" x14ac:dyDescent="0.4">
      <c r="B8" s="20">
        <v>3</v>
      </c>
      <c r="C8" s="697" t="s">
        <v>19</v>
      </c>
      <c r="D8" s="698"/>
      <c r="E8" s="699" t="s">
        <v>20</v>
      </c>
      <c r="F8" s="700"/>
      <c r="G8" s="21">
        <v>34</v>
      </c>
      <c r="H8" s="22">
        <v>34</v>
      </c>
      <c r="I8" s="21"/>
      <c r="J8" s="23"/>
      <c r="K8" s="22"/>
      <c r="L8" s="21"/>
      <c r="M8" s="701"/>
      <c r="N8" s="702"/>
      <c r="O8" s="702"/>
      <c r="P8" s="702"/>
      <c r="Q8" s="703"/>
      <c r="R8" s="176"/>
      <c r="X8" s="166"/>
      <c r="Y8" s="16"/>
    </row>
    <row r="9" spans="2:25" s="15" customFormat="1" ht="22.5" hidden="1" customHeight="1" x14ac:dyDescent="0.35">
      <c r="B9" s="704">
        <v>4</v>
      </c>
      <c r="C9" s="685" t="s">
        <v>21</v>
      </c>
      <c r="D9" s="685"/>
      <c r="E9" s="686" t="s">
        <v>20</v>
      </c>
      <c r="F9" s="687"/>
      <c r="G9" s="12">
        <v>371</v>
      </c>
      <c r="H9" s="13">
        <v>165</v>
      </c>
      <c r="I9" s="12">
        <f>S27</f>
        <v>339</v>
      </c>
      <c r="J9" s="12">
        <f>G9-I9</f>
        <v>32</v>
      </c>
      <c r="K9" s="13"/>
      <c r="L9" s="12">
        <f>COUNTIF($S$28:$S$1196, "WIP")</f>
        <v>0</v>
      </c>
      <c r="M9" s="688"/>
      <c r="N9" s="689"/>
      <c r="O9" s="689"/>
      <c r="P9" s="689"/>
      <c r="Q9" s="690"/>
      <c r="R9" s="176"/>
      <c r="S9" s="177"/>
      <c r="U9" s="177"/>
      <c r="X9" s="166"/>
      <c r="Y9" s="16"/>
    </row>
    <row r="10" spans="2:25" s="15" customFormat="1" ht="22.5" hidden="1" customHeight="1" x14ac:dyDescent="0.35">
      <c r="B10" s="705"/>
      <c r="C10" s="707" t="s">
        <v>22</v>
      </c>
      <c r="D10" s="707"/>
      <c r="E10" s="708" t="s">
        <v>20</v>
      </c>
      <c r="F10" s="709"/>
      <c r="G10" s="24"/>
      <c r="H10" s="19"/>
      <c r="I10" s="24">
        <v>13</v>
      </c>
      <c r="J10" s="24"/>
      <c r="K10" s="24"/>
      <c r="L10" s="24"/>
      <c r="M10" s="710"/>
      <c r="N10" s="711"/>
      <c r="O10" s="711"/>
      <c r="P10" s="711"/>
      <c r="Q10" s="712"/>
      <c r="R10" s="176"/>
      <c r="X10" s="166"/>
      <c r="Y10" s="16"/>
    </row>
    <row r="11" spans="2:25" s="15" customFormat="1" ht="22.5" hidden="1" customHeight="1" thickBot="1" x14ac:dyDescent="0.4">
      <c r="B11" s="706"/>
      <c r="C11" s="713" t="s">
        <v>23</v>
      </c>
      <c r="D11" s="713"/>
      <c r="E11" s="714" t="s">
        <v>20</v>
      </c>
      <c r="F11" s="715"/>
      <c r="G11" s="25"/>
      <c r="H11" s="22"/>
      <c r="I11" s="25"/>
      <c r="J11" s="25"/>
      <c r="K11" s="25"/>
      <c r="L11" s="25"/>
      <c r="M11" s="716"/>
      <c r="N11" s="717"/>
      <c r="O11" s="717"/>
      <c r="P11" s="717"/>
      <c r="Q11" s="718"/>
      <c r="R11" s="176"/>
      <c r="X11" s="166"/>
      <c r="Y11" s="16"/>
    </row>
    <row r="12" spans="2:25" s="15" customFormat="1" ht="22.5" hidden="1" customHeight="1" thickBot="1" x14ac:dyDescent="0.4">
      <c r="B12" s="26">
        <v>5</v>
      </c>
      <c r="C12" s="719" t="s">
        <v>24</v>
      </c>
      <c r="D12" s="719"/>
      <c r="E12" s="720" t="s">
        <v>20</v>
      </c>
      <c r="F12" s="721"/>
      <c r="G12" s="27">
        <v>346</v>
      </c>
      <c r="H12" s="28"/>
      <c r="I12" s="29">
        <v>94</v>
      </c>
      <c r="J12" s="27">
        <f>G12-I12</f>
        <v>252</v>
      </c>
      <c r="K12" s="28"/>
      <c r="L12" s="27"/>
      <c r="M12" s="722"/>
      <c r="N12" s="723"/>
      <c r="O12" s="723"/>
      <c r="P12" s="723"/>
      <c r="Q12" s="724"/>
      <c r="R12" s="176"/>
      <c r="X12" s="166"/>
      <c r="Y12" s="16"/>
    </row>
    <row r="13" spans="2:25" s="15" customFormat="1" ht="22.5" hidden="1" customHeight="1" x14ac:dyDescent="0.35">
      <c r="B13" s="704">
        <v>6</v>
      </c>
      <c r="C13" s="685" t="s">
        <v>25</v>
      </c>
      <c r="D13" s="685"/>
      <c r="E13" s="686" t="s">
        <v>20</v>
      </c>
      <c r="F13" s="687"/>
      <c r="G13" s="30">
        <f>G9</f>
        <v>371</v>
      </c>
      <c r="H13" s="13">
        <v>98</v>
      </c>
      <c r="I13" s="31">
        <f>'Erection Compiled'!I5</f>
        <v>262</v>
      </c>
      <c r="J13" s="13">
        <f>G13-I13</f>
        <v>109</v>
      </c>
      <c r="K13" s="13"/>
      <c r="L13" s="12">
        <f>COUNTIF('Erection Compiled'!I6:I395,"WIP")</f>
        <v>0</v>
      </c>
      <c r="M13" s="725"/>
      <c r="N13" s="726"/>
      <c r="O13" s="726"/>
      <c r="P13" s="726"/>
      <c r="Q13" s="727"/>
      <c r="R13" s="16"/>
      <c r="S13" s="176"/>
      <c r="T13" s="176"/>
      <c r="U13" s="176"/>
      <c r="V13" s="176"/>
      <c r="W13" s="176"/>
      <c r="X13" s="166"/>
      <c r="Y13" s="16"/>
    </row>
    <row r="14" spans="2:25" s="15" customFormat="1" ht="22.5" hidden="1" customHeight="1" x14ac:dyDescent="0.35">
      <c r="B14" s="705"/>
      <c r="C14" s="707" t="s">
        <v>22</v>
      </c>
      <c r="D14" s="707"/>
      <c r="E14" s="708" t="s">
        <v>20</v>
      </c>
      <c r="F14" s="709"/>
      <c r="G14" s="32"/>
      <c r="H14" s="19"/>
      <c r="I14" s="33">
        <v>4</v>
      </c>
      <c r="J14" s="34"/>
      <c r="K14" s="34"/>
      <c r="L14" s="24"/>
      <c r="M14" s="728"/>
      <c r="N14" s="729"/>
      <c r="O14" s="729"/>
      <c r="P14" s="729"/>
      <c r="Q14" s="730"/>
      <c r="R14" s="16"/>
      <c r="S14" s="176"/>
      <c r="T14" s="176"/>
      <c r="U14" s="176"/>
      <c r="V14" s="176"/>
      <c r="W14" s="176"/>
      <c r="X14" s="166"/>
      <c r="Y14" s="16"/>
    </row>
    <row r="15" spans="2:25" s="15" customFormat="1" ht="22.5" hidden="1" customHeight="1" thickBot="1" x14ac:dyDescent="0.4">
      <c r="B15" s="706"/>
      <c r="C15" s="713" t="s">
        <v>23</v>
      </c>
      <c r="D15" s="713"/>
      <c r="E15" s="714" t="s">
        <v>20</v>
      </c>
      <c r="F15" s="715"/>
      <c r="G15" s="35"/>
      <c r="H15" s="22"/>
      <c r="I15" s="36"/>
      <c r="J15" s="37"/>
      <c r="K15" s="37"/>
      <c r="L15" s="25"/>
      <c r="M15" s="732"/>
      <c r="N15" s="733"/>
      <c r="O15" s="733"/>
      <c r="P15" s="733"/>
      <c r="Q15" s="734"/>
      <c r="R15" s="16"/>
      <c r="S15" s="176"/>
      <c r="T15" s="176"/>
      <c r="U15" s="176"/>
      <c r="V15" s="176"/>
      <c r="W15" s="176"/>
      <c r="X15" s="166"/>
      <c r="Y15" s="16"/>
    </row>
    <row r="16" spans="2:25" s="15" customFormat="1" ht="22.5" hidden="1" customHeight="1" x14ac:dyDescent="0.35">
      <c r="B16" s="704">
        <v>7</v>
      </c>
      <c r="C16" s="685" t="s">
        <v>26</v>
      </c>
      <c r="D16" s="685"/>
      <c r="E16" s="686" t="s">
        <v>20</v>
      </c>
      <c r="F16" s="687"/>
      <c r="G16" s="30">
        <f>G7</f>
        <v>136.70500000000001</v>
      </c>
      <c r="H16" s="13">
        <v>0</v>
      </c>
      <c r="I16" s="13">
        <v>0</v>
      </c>
      <c r="J16" s="13">
        <f>G16-I16</f>
        <v>136.70500000000001</v>
      </c>
      <c r="K16" s="13"/>
      <c r="L16" s="12"/>
      <c r="M16" s="725"/>
      <c r="N16" s="726"/>
      <c r="O16" s="726"/>
      <c r="P16" s="726"/>
      <c r="Q16" s="727"/>
      <c r="R16" s="16"/>
      <c r="S16" s="176"/>
      <c r="T16" s="176"/>
      <c r="U16" s="176"/>
      <c r="V16" s="176"/>
      <c r="W16" s="176"/>
      <c r="X16" s="166"/>
      <c r="Y16" s="16"/>
    </row>
    <row r="17" spans="2:25" s="15" customFormat="1" ht="22.5" hidden="1" customHeight="1" x14ac:dyDescent="0.35">
      <c r="B17" s="705"/>
      <c r="C17" s="707" t="s">
        <v>22</v>
      </c>
      <c r="D17" s="707"/>
      <c r="E17" s="708" t="s">
        <v>20</v>
      </c>
      <c r="F17" s="709"/>
      <c r="G17" s="32"/>
      <c r="H17" s="19"/>
      <c r="I17" s="34"/>
      <c r="J17" s="34"/>
      <c r="K17" s="34"/>
      <c r="L17" s="24"/>
      <c r="M17" s="728"/>
      <c r="N17" s="729"/>
      <c r="O17" s="729"/>
      <c r="P17" s="729"/>
      <c r="Q17" s="730"/>
      <c r="R17" s="16"/>
      <c r="S17" s="176"/>
      <c r="T17" s="176"/>
      <c r="U17" s="176"/>
      <c r="V17" s="176"/>
      <c r="W17" s="176"/>
      <c r="X17" s="166"/>
      <c r="Y17" s="16"/>
    </row>
    <row r="18" spans="2:25" s="15" customFormat="1" ht="22.5" hidden="1" customHeight="1" thickBot="1" x14ac:dyDescent="0.4">
      <c r="B18" s="706"/>
      <c r="C18" s="713" t="s">
        <v>23</v>
      </c>
      <c r="D18" s="713"/>
      <c r="E18" s="714" t="s">
        <v>20</v>
      </c>
      <c r="F18" s="715"/>
      <c r="G18" s="35"/>
      <c r="H18" s="22"/>
      <c r="I18" s="37"/>
      <c r="J18" s="37"/>
      <c r="K18" s="37"/>
      <c r="L18" s="37"/>
      <c r="M18" s="732"/>
      <c r="N18" s="733"/>
      <c r="O18" s="733"/>
      <c r="P18" s="733"/>
      <c r="Q18" s="734"/>
      <c r="R18" s="16"/>
      <c r="S18" s="176"/>
      <c r="T18" s="176"/>
      <c r="U18" s="176"/>
      <c r="V18" s="176"/>
      <c r="W18" s="176"/>
      <c r="X18" s="166"/>
      <c r="Y18" s="16"/>
    </row>
    <row r="19" spans="2:25" ht="6" hidden="1" customHeight="1" thickBot="1" x14ac:dyDescent="0.35">
      <c r="B19" s="167"/>
      <c r="X19" s="164"/>
    </row>
    <row r="20" spans="2:25" ht="74.25" hidden="1" customHeight="1" thickBot="1" x14ac:dyDescent="0.4">
      <c r="B20" s="735" t="s">
        <v>417</v>
      </c>
      <c r="C20" s="736"/>
      <c r="D20" s="736"/>
      <c r="E20" s="736"/>
      <c r="F20" s="736"/>
      <c r="G20" s="736"/>
      <c r="H20" s="736"/>
      <c r="I20" s="736"/>
      <c r="J20" s="736"/>
      <c r="K20" s="736"/>
      <c r="L20" s="736"/>
      <c r="M20" s="736"/>
      <c r="N20" s="736"/>
      <c r="O20" s="736"/>
      <c r="P20" s="736"/>
      <c r="Q20" s="737"/>
      <c r="X20" s="164"/>
    </row>
    <row r="21" spans="2:25" ht="79.5" hidden="1" customHeight="1" thickBot="1" x14ac:dyDescent="0.35">
      <c r="B21" s="738" t="s">
        <v>282</v>
      </c>
      <c r="C21" s="739"/>
      <c r="D21" s="739"/>
      <c r="E21" s="739"/>
      <c r="F21" s="739"/>
      <c r="G21" s="739"/>
      <c r="H21" s="739"/>
      <c r="I21" s="739"/>
      <c r="J21" s="739"/>
      <c r="K21" s="739"/>
      <c r="L21" s="739"/>
      <c r="M21" s="739"/>
      <c r="N21" s="739"/>
      <c r="O21" s="739"/>
      <c r="P21" s="739"/>
      <c r="Q21" s="740"/>
      <c r="T21" s="178"/>
      <c r="U21" s="179"/>
      <c r="V21" s="179"/>
      <c r="W21" s="180"/>
      <c r="X21" s="164"/>
    </row>
    <row r="22" spans="2:25" hidden="1" x14ac:dyDescent="0.35">
      <c r="B22" s="667"/>
      <c r="C22" s="668"/>
      <c r="D22" s="668"/>
      <c r="E22" s="668"/>
      <c r="F22" s="668"/>
      <c r="G22" s="668"/>
      <c r="H22" s="668"/>
      <c r="I22" s="668"/>
      <c r="J22" s="668"/>
      <c r="K22" s="668"/>
      <c r="L22" s="668"/>
      <c r="M22" s="668"/>
      <c r="N22" s="668"/>
      <c r="O22" s="668"/>
      <c r="P22" s="668"/>
      <c r="Q22" s="668"/>
      <c r="R22" s="668"/>
      <c r="S22" s="668"/>
      <c r="T22" s="668"/>
      <c r="U22" s="668"/>
      <c r="V22" s="668"/>
      <c r="W22" s="669"/>
      <c r="X22" s="522"/>
    </row>
    <row r="23" spans="2:25" ht="18.5" hidden="1" x14ac:dyDescent="0.35">
      <c r="B23" s="731" t="s">
        <v>29</v>
      </c>
      <c r="C23" s="731"/>
      <c r="D23" s="731"/>
      <c r="E23" s="731"/>
      <c r="F23" s="731"/>
      <c r="G23" s="731"/>
      <c r="H23" s="731"/>
      <c r="I23" s="731"/>
      <c r="J23" s="731"/>
      <c r="K23" s="731"/>
      <c r="L23" s="731"/>
      <c r="M23" s="731"/>
      <c r="N23" s="731"/>
      <c r="O23" s="731"/>
      <c r="P23" s="731"/>
      <c r="Q23" s="731"/>
      <c r="R23" s="731"/>
      <c r="S23" s="731"/>
      <c r="T23" s="731"/>
      <c r="U23" s="731"/>
      <c r="V23" s="731"/>
      <c r="W23" s="731"/>
      <c r="X23" s="523"/>
    </row>
    <row r="24" spans="2:25" ht="18.5" hidden="1" x14ac:dyDescent="0.35">
      <c r="B24" s="731" t="s">
        <v>509</v>
      </c>
      <c r="C24" s="731"/>
      <c r="D24" s="731"/>
      <c r="E24" s="731"/>
      <c r="F24" s="731"/>
      <c r="G24" s="731"/>
      <c r="H24" s="731"/>
      <c r="I24" s="731"/>
      <c r="J24" s="731"/>
      <c r="K24" s="741"/>
      <c r="L24" s="741"/>
      <c r="M24" s="741"/>
      <c r="N24" s="741"/>
      <c r="O24" s="741"/>
      <c r="P24" s="741"/>
      <c r="Q24" s="741"/>
      <c r="R24" s="741"/>
      <c r="S24" s="731"/>
      <c r="T24" s="731"/>
      <c r="U24" s="731"/>
      <c r="V24" s="731"/>
      <c r="W24" s="731"/>
      <c r="X24" s="742"/>
    </row>
    <row r="25" spans="2:25" s="15" customFormat="1" ht="32" customHeight="1" x14ac:dyDescent="0.35">
      <c r="B25" s="743" t="s">
        <v>30</v>
      </c>
      <c r="C25" s="745" t="s">
        <v>31</v>
      </c>
      <c r="D25" s="747" t="s">
        <v>32</v>
      </c>
      <c r="E25" s="743" t="s">
        <v>33</v>
      </c>
      <c r="F25" s="743" t="s">
        <v>34</v>
      </c>
      <c r="G25" s="743" t="s">
        <v>35</v>
      </c>
      <c r="H25" s="749" t="s">
        <v>36</v>
      </c>
      <c r="I25" s="749"/>
      <c r="J25" s="749"/>
      <c r="K25" s="750" t="s">
        <v>37</v>
      </c>
      <c r="L25" s="750"/>
      <c r="M25" s="749" t="s">
        <v>38</v>
      </c>
      <c r="N25" s="758" t="s">
        <v>39</v>
      </c>
      <c r="O25" s="749" t="s">
        <v>40</v>
      </c>
      <c r="P25" s="760" t="s">
        <v>41</v>
      </c>
      <c r="Q25" s="762" t="s">
        <v>42</v>
      </c>
      <c r="R25" s="747" t="s">
        <v>43</v>
      </c>
      <c r="S25" s="747" t="s">
        <v>44</v>
      </c>
      <c r="T25" s="752" t="s">
        <v>45</v>
      </c>
      <c r="U25" s="753"/>
      <c r="V25" s="754" t="s">
        <v>46</v>
      </c>
      <c r="W25" s="747"/>
      <c r="X25" s="755" t="s">
        <v>47</v>
      </c>
      <c r="Y25" s="16"/>
    </row>
    <row r="26" spans="2:25" s="15" customFormat="1" ht="33" hidden="1" customHeight="1" thickBot="1" x14ac:dyDescent="0.4">
      <c r="B26" s="744"/>
      <c r="C26" s="746"/>
      <c r="D26" s="748"/>
      <c r="E26" s="744"/>
      <c r="F26" s="744"/>
      <c r="G26" s="744"/>
      <c r="H26" s="182" t="s">
        <v>48</v>
      </c>
      <c r="I26" s="182" t="s">
        <v>49</v>
      </c>
      <c r="J26" s="182" t="s">
        <v>50</v>
      </c>
      <c r="K26" s="183" t="s">
        <v>51</v>
      </c>
      <c r="L26" s="183" t="s">
        <v>52</v>
      </c>
      <c r="M26" s="751"/>
      <c r="N26" s="759"/>
      <c r="O26" s="751"/>
      <c r="P26" s="761"/>
      <c r="Q26" s="763"/>
      <c r="R26" s="748"/>
      <c r="S26" s="748"/>
      <c r="T26" s="185" t="s">
        <v>53</v>
      </c>
      <c r="U26" s="42" t="s">
        <v>54</v>
      </c>
      <c r="V26" s="42" t="s">
        <v>53</v>
      </c>
      <c r="W26" s="181" t="s">
        <v>54</v>
      </c>
      <c r="X26" s="756"/>
      <c r="Y26" s="16"/>
    </row>
    <row r="27" spans="2:25" ht="27.75" customHeight="1" thickBot="1" x14ac:dyDescent="0.4">
      <c r="B27" s="757" t="s">
        <v>55</v>
      </c>
      <c r="C27" s="757"/>
      <c r="D27" s="757"/>
      <c r="E27" s="757"/>
      <c r="F27" s="757"/>
      <c r="G27" s="757"/>
      <c r="H27" s="203">
        <f t="shared" ref="H27:P27" si="0">SUM(H28:H474)</f>
        <v>125897.63200000014</v>
      </c>
      <c r="I27" s="203">
        <f t="shared" si="0"/>
        <v>6532.0004000000063</v>
      </c>
      <c r="J27" s="203">
        <f t="shared" si="0"/>
        <v>132429.6324</v>
      </c>
      <c r="K27" s="203">
        <f t="shared" si="0"/>
        <v>15724.169000000044</v>
      </c>
      <c r="L27" s="203">
        <f t="shared" si="0"/>
        <v>1463.9110000000019</v>
      </c>
      <c r="M27" s="203">
        <f t="shared" si="0"/>
        <v>96505.589000000022</v>
      </c>
      <c r="N27" s="203">
        <f t="shared" si="0"/>
        <v>1032821.9100000005</v>
      </c>
      <c r="O27" s="203">
        <f t="shared" si="0"/>
        <v>395.43250600000101</v>
      </c>
      <c r="P27" s="204">
        <f t="shared" si="0"/>
        <v>307074973.86255664</v>
      </c>
      <c r="Q27" s="205"/>
      <c r="R27" s="206"/>
      <c r="S27" s="206">
        <f>COUNTIF(S28:S641,"Complete")</f>
        <v>339</v>
      </c>
      <c r="T27" s="173"/>
      <c r="U27" s="174"/>
      <c r="V27" s="174"/>
      <c r="W27" s="206"/>
      <c r="X27" s="190"/>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1">
        <v>1126247.400108</v>
      </c>
      <c r="Q28" s="49">
        <v>45566</v>
      </c>
      <c r="R28" s="54" t="s">
        <v>60</v>
      </c>
      <c r="S28" s="51" t="s">
        <v>61</v>
      </c>
      <c r="T28" s="186">
        <v>45546</v>
      </c>
      <c r="U28" s="150">
        <v>45561</v>
      </c>
      <c r="V28" s="199">
        <v>45567</v>
      </c>
      <c r="W28" s="51">
        <v>45571</v>
      </c>
      <c r="X28" s="191"/>
      <c r="Y28" s="157">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1">
        <v>1126247.400108</v>
      </c>
      <c r="Q29" s="49">
        <v>45566</v>
      </c>
      <c r="R29" s="54" t="s">
        <v>60</v>
      </c>
      <c r="S29" s="51" t="s">
        <v>61</v>
      </c>
      <c r="T29" s="149">
        <v>45551</v>
      </c>
      <c r="U29" s="46">
        <v>45556</v>
      </c>
      <c r="V29" s="151">
        <v>45584</v>
      </c>
      <c r="W29" s="51">
        <v>45586</v>
      </c>
      <c r="X29" s="169"/>
      <c r="Y29" s="157">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1">
        <v>984923.63610800006</v>
      </c>
      <c r="Q30" s="49">
        <v>45566</v>
      </c>
      <c r="R30" s="54" t="s">
        <v>60</v>
      </c>
      <c r="S30" s="51" t="s">
        <v>61</v>
      </c>
      <c r="T30" s="149">
        <v>45557</v>
      </c>
      <c r="U30" s="46">
        <v>45561</v>
      </c>
      <c r="V30" s="151">
        <v>45588</v>
      </c>
      <c r="W30" s="51">
        <v>45590</v>
      </c>
      <c r="X30" s="169"/>
      <c r="Y30" s="157">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1">
        <v>984923.63610800006</v>
      </c>
      <c r="Q31" s="49">
        <v>45566</v>
      </c>
      <c r="R31" s="54" t="s">
        <v>69</v>
      </c>
      <c r="S31" s="51" t="s">
        <v>61</v>
      </c>
      <c r="T31" s="149">
        <v>45568</v>
      </c>
      <c r="U31" s="46">
        <v>45578</v>
      </c>
      <c r="V31" s="151">
        <v>45591</v>
      </c>
      <c r="W31" s="51">
        <v>45594</v>
      </c>
      <c r="X31" s="192"/>
      <c r="Y31" s="158">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1">
        <v>984923.63610800006</v>
      </c>
      <c r="Q32" s="49">
        <v>45566</v>
      </c>
      <c r="R32" s="54" t="s">
        <v>69</v>
      </c>
      <c r="S32" s="51" t="s">
        <v>61</v>
      </c>
      <c r="T32" s="149">
        <v>45544</v>
      </c>
      <c r="U32" s="46">
        <v>45560</v>
      </c>
      <c r="V32" s="151">
        <v>45566</v>
      </c>
      <c r="W32" s="51">
        <v>45572</v>
      </c>
      <c r="X32" s="169"/>
      <c r="Y32" s="157">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1">
        <v>984923.63610800006</v>
      </c>
      <c r="Q33" s="49">
        <v>45597</v>
      </c>
      <c r="R33" s="50" t="s">
        <v>72</v>
      </c>
      <c r="S33" s="18" t="s">
        <v>61</v>
      </c>
      <c r="T33" s="149">
        <v>45573</v>
      </c>
      <c r="U33" s="46">
        <v>45587</v>
      </c>
      <c r="V33" s="200">
        <v>45614</v>
      </c>
      <c r="W33" s="51">
        <v>45618</v>
      </c>
      <c r="X33" s="169"/>
      <c r="Y33" s="157">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1">
        <v>650458.11210799997</v>
      </c>
      <c r="Q34" s="49">
        <v>45566</v>
      </c>
      <c r="R34" s="50" t="s">
        <v>72</v>
      </c>
      <c r="S34" s="51" t="s">
        <v>61</v>
      </c>
      <c r="T34" s="149">
        <v>45563</v>
      </c>
      <c r="U34" s="46">
        <v>45565</v>
      </c>
      <c r="V34" s="151">
        <v>45572</v>
      </c>
      <c r="W34" s="51">
        <v>45576</v>
      </c>
      <c r="X34" s="169"/>
      <c r="Y34" s="157">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1">
        <v>1126247.400108</v>
      </c>
      <c r="Q35" s="49">
        <v>45566</v>
      </c>
      <c r="R35" s="50" t="s">
        <v>60</v>
      </c>
      <c r="S35" s="51" t="s">
        <v>61</v>
      </c>
      <c r="T35" s="149">
        <v>45566</v>
      </c>
      <c r="U35" s="46">
        <v>45571</v>
      </c>
      <c r="V35" s="151">
        <v>45573</v>
      </c>
      <c r="W35" s="51">
        <v>45576</v>
      </c>
      <c r="X35" s="169"/>
      <c r="Y35" s="157">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1">
        <v>650458.11210799997</v>
      </c>
      <c r="Q36" s="49">
        <v>45627</v>
      </c>
      <c r="R36" s="53" t="s">
        <v>80</v>
      </c>
      <c r="S36" s="18" t="s">
        <v>61</v>
      </c>
      <c r="T36" s="187">
        <v>45585</v>
      </c>
      <c r="U36" s="51">
        <v>45623</v>
      </c>
      <c r="V36" s="200">
        <v>45634</v>
      </c>
      <c r="W36" s="51">
        <v>45639</v>
      </c>
      <c r="X36" s="169"/>
      <c r="Y36" s="157">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1">
        <v>984923.63610800006</v>
      </c>
      <c r="Q37" s="49">
        <v>45566</v>
      </c>
      <c r="R37" s="50" t="s">
        <v>82</v>
      </c>
      <c r="S37" s="51" t="s">
        <v>61</v>
      </c>
      <c r="T37" s="149">
        <v>45571</v>
      </c>
      <c r="U37" s="46">
        <v>45575</v>
      </c>
      <c r="V37" s="151">
        <v>45587</v>
      </c>
      <c r="W37" s="51">
        <v>45589</v>
      </c>
      <c r="X37" s="169"/>
      <c r="Y37" s="157">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1">
        <v>984923.63610800006</v>
      </c>
      <c r="Q38" s="49">
        <v>45597</v>
      </c>
      <c r="R38" s="50" t="s">
        <v>69</v>
      </c>
      <c r="S38" s="18" t="s">
        <v>61</v>
      </c>
      <c r="T38" s="187">
        <v>45604</v>
      </c>
      <c r="U38" s="51">
        <v>45619</v>
      </c>
      <c r="V38" s="200">
        <v>45625</v>
      </c>
      <c r="W38" s="51">
        <v>45626</v>
      </c>
      <c r="X38" s="192"/>
      <c r="Y38" s="158">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1">
        <v>1126247.400108</v>
      </c>
      <c r="Q39" s="49">
        <v>45689</v>
      </c>
      <c r="R39" s="50" t="s">
        <v>69</v>
      </c>
      <c r="S39" s="18" t="s">
        <v>61</v>
      </c>
      <c r="T39" s="187">
        <v>45698</v>
      </c>
      <c r="U39" s="51">
        <v>45704</v>
      </c>
      <c r="V39" s="200">
        <v>45703</v>
      </c>
      <c r="W39" s="51">
        <v>45705</v>
      </c>
      <c r="X39" s="184"/>
      <c r="Y39" s="159"/>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1">
        <v>984923.63610800006</v>
      </c>
      <c r="Q40" s="49">
        <v>45597</v>
      </c>
      <c r="R40" s="50" t="s">
        <v>86</v>
      </c>
      <c r="S40" s="18" t="s">
        <v>61</v>
      </c>
      <c r="T40" s="187">
        <v>45575</v>
      </c>
      <c r="U40" s="51">
        <v>45600</v>
      </c>
      <c r="V40" s="200">
        <v>45608</v>
      </c>
      <c r="W40" s="51">
        <v>45615</v>
      </c>
      <c r="X40" s="169"/>
      <c r="Y40" s="157">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1">
        <v>984923.63610800006</v>
      </c>
      <c r="Q41" s="49">
        <v>45597</v>
      </c>
      <c r="R41" s="50" t="s">
        <v>82</v>
      </c>
      <c r="S41" s="18" t="s">
        <v>61</v>
      </c>
      <c r="T41" s="187">
        <v>45579</v>
      </c>
      <c r="U41" s="51">
        <v>45606</v>
      </c>
      <c r="V41" s="200">
        <v>45610</v>
      </c>
      <c r="W41" s="51">
        <v>45611</v>
      </c>
      <c r="X41" s="192"/>
      <c r="Y41" s="158">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1">
        <v>1126247.400108</v>
      </c>
      <c r="Q42" s="49">
        <v>45597</v>
      </c>
      <c r="R42" s="50" t="s">
        <v>82</v>
      </c>
      <c r="S42" s="18" t="s">
        <v>61</v>
      </c>
      <c r="T42" s="187">
        <v>45580</v>
      </c>
      <c r="U42" s="51">
        <v>45610</v>
      </c>
      <c r="V42" s="200">
        <v>45623</v>
      </c>
      <c r="W42" s="51">
        <v>45625</v>
      </c>
      <c r="X42" s="192"/>
      <c r="Y42" s="158">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1">
        <v>984923.63610800006</v>
      </c>
      <c r="Q43" s="49">
        <v>45566</v>
      </c>
      <c r="R43" s="50" t="s">
        <v>538</v>
      </c>
      <c r="S43" s="51" t="s">
        <v>61</v>
      </c>
      <c r="T43" s="187">
        <v>45582</v>
      </c>
      <c r="U43" s="51">
        <v>45585</v>
      </c>
      <c r="V43" s="200">
        <v>45592</v>
      </c>
      <c r="W43" s="51">
        <v>45593</v>
      </c>
      <c r="X43" s="192"/>
      <c r="Y43" s="158">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1">
        <v>1054575.3581079999</v>
      </c>
      <c r="Q44" s="49">
        <v>45597</v>
      </c>
      <c r="R44" s="53" t="s">
        <v>80</v>
      </c>
      <c r="S44" s="18" t="s">
        <v>61</v>
      </c>
      <c r="T44" s="187">
        <v>45591</v>
      </c>
      <c r="U44" s="51">
        <v>45612</v>
      </c>
      <c r="V44" s="200">
        <v>45625</v>
      </c>
      <c r="W44" s="51">
        <v>45626</v>
      </c>
      <c r="X44" s="192"/>
      <c r="Y44" s="158">
        <v>2</v>
      </c>
    </row>
    <row r="45" spans="2:25" ht="35.25"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1">
        <v>1126247.400108</v>
      </c>
      <c r="Q45" s="49">
        <v>45597</v>
      </c>
      <c r="R45" s="50" t="s">
        <v>94</v>
      </c>
      <c r="S45" s="51" t="s">
        <v>61</v>
      </c>
      <c r="T45" s="187">
        <v>45583</v>
      </c>
      <c r="U45" s="51">
        <v>45590</v>
      </c>
      <c r="V45" s="200">
        <v>45595</v>
      </c>
      <c r="W45" s="51">
        <v>45600</v>
      </c>
      <c r="X45" s="192"/>
      <c r="Y45" s="158">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1">
        <v>1126247.400108</v>
      </c>
      <c r="Q46" s="49">
        <v>45597</v>
      </c>
      <c r="R46" s="54" t="s">
        <v>60</v>
      </c>
      <c r="S46" s="51" t="s">
        <v>61</v>
      </c>
      <c r="T46" s="187">
        <v>45589</v>
      </c>
      <c r="U46" s="51">
        <v>45591</v>
      </c>
      <c r="V46" s="200">
        <v>45595</v>
      </c>
      <c r="W46" s="51">
        <v>45598</v>
      </c>
      <c r="X46" s="192"/>
      <c r="Y46" s="158">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1">
        <v>1126247.400108</v>
      </c>
      <c r="Q47" s="49">
        <v>45597</v>
      </c>
      <c r="R47" s="50" t="s">
        <v>97</v>
      </c>
      <c r="S47" s="51" t="s">
        <v>61</v>
      </c>
      <c r="T47" s="187">
        <v>45590</v>
      </c>
      <c r="U47" s="51">
        <v>45600</v>
      </c>
      <c r="V47" s="200">
        <v>45604</v>
      </c>
      <c r="W47" s="51">
        <v>45606</v>
      </c>
      <c r="X47" s="192"/>
      <c r="Y47" s="158">
        <v>2</v>
      </c>
    </row>
    <row r="48" spans="2:25" s="15" customFormat="1" ht="33"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1">
        <v>1126247.400108</v>
      </c>
      <c r="Q48" s="49">
        <v>45597</v>
      </c>
      <c r="R48" s="50" t="s">
        <v>94</v>
      </c>
      <c r="S48" s="18" t="s">
        <v>61</v>
      </c>
      <c r="T48" s="187">
        <v>45597</v>
      </c>
      <c r="U48" s="51">
        <v>45609</v>
      </c>
      <c r="V48" s="200">
        <v>45611</v>
      </c>
      <c r="W48" s="51">
        <v>45614</v>
      </c>
      <c r="X48" s="169"/>
      <c r="Y48" s="157">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1">
        <v>984923.63610800006</v>
      </c>
      <c r="Q49" s="49">
        <v>45597</v>
      </c>
      <c r="R49" s="50" t="s">
        <v>97</v>
      </c>
      <c r="S49" s="18" t="s">
        <v>61</v>
      </c>
      <c r="T49" s="187">
        <v>45594</v>
      </c>
      <c r="U49" s="51">
        <v>45608</v>
      </c>
      <c r="V49" s="200">
        <v>45610</v>
      </c>
      <c r="W49" s="51">
        <v>45610</v>
      </c>
      <c r="X49" s="192"/>
      <c r="Y49" s="158">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1">
        <v>645061.94810799998</v>
      </c>
      <c r="Q50" s="49">
        <v>45597</v>
      </c>
      <c r="R50" s="54" t="s">
        <v>60</v>
      </c>
      <c r="S50" s="51" t="s">
        <v>61</v>
      </c>
      <c r="T50" s="187">
        <v>45593</v>
      </c>
      <c r="U50" s="51">
        <v>45598</v>
      </c>
      <c r="V50" s="200">
        <v>45603</v>
      </c>
      <c r="W50" s="51">
        <v>45604</v>
      </c>
      <c r="X50" s="192"/>
      <c r="Y50" s="158">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1">
        <v>1126247.400108</v>
      </c>
      <c r="Q51" s="49">
        <v>45597</v>
      </c>
      <c r="R51" s="54" t="s">
        <v>60</v>
      </c>
      <c r="S51" s="51" t="s">
        <v>61</v>
      </c>
      <c r="T51" s="187">
        <v>45598</v>
      </c>
      <c r="U51" s="51">
        <v>45604</v>
      </c>
      <c r="V51" s="200">
        <v>45609</v>
      </c>
      <c r="W51" s="51">
        <v>45610</v>
      </c>
      <c r="X51" s="192"/>
      <c r="Y51" s="158">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1">
        <v>1161364.312108</v>
      </c>
      <c r="Q52" s="49">
        <v>45597</v>
      </c>
      <c r="R52" s="50" t="s">
        <v>82</v>
      </c>
      <c r="S52" s="18" t="s">
        <v>61</v>
      </c>
      <c r="T52" s="187">
        <v>45602</v>
      </c>
      <c r="U52" s="51">
        <v>45606</v>
      </c>
      <c r="V52" s="200">
        <v>45617</v>
      </c>
      <c r="W52" s="51">
        <v>45619</v>
      </c>
      <c r="X52" s="169"/>
      <c r="Y52" s="157"/>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1">
        <v>745277.51610799995</v>
      </c>
      <c r="Q53" s="49">
        <v>45597</v>
      </c>
      <c r="R53" s="50" t="s">
        <v>108</v>
      </c>
      <c r="S53" s="18" t="s">
        <v>61</v>
      </c>
      <c r="T53" s="187">
        <v>45602</v>
      </c>
      <c r="U53" s="51">
        <v>45606</v>
      </c>
      <c r="V53" s="200">
        <v>45610</v>
      </c>
      <c r="W53" s="51">
        <v>45613</v>
      </c>
      <c r="X53" s="192"/>
      <c r="Y53" s="158">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1">
        <v>1054575.3581079999</v>
      </c>
      <c r="Q54" s="49">
        <v>45627</v>
      </c>
      <c r="R54" s="50" t="s">
        <v>86</v>
      </c>
      <c r="S54" s="18" t="s">
        <v>61</v>
      </c>
      <c r="T54" s="187">
        <v>45611</v>
      </c>
      <c r="U54" s="51">
        <v>45614</v>
      </c>
      <c r="V54" s="200">
        <v>45625</v>
      </c>
      <c r="W54" s="51">
        <v>45629</v>
      </c>
      <c r="X54" s="169"/>
      <c r="Y54" s="157">
        <v>3</v>
      </c>
    </row>
    <row r="55" spans="2:25" s="15" customFormat="1" ht="29.25"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1">
        <v>1054575.3581079999</v>
      </c>
      <c r="Q55" s="49">
        <v>45627</v>
      </c>
      <c r="R55" s="50" t="s">
        <v>94</v>
      </c>
      <c r="S55" s="18" t="s">
        <v>61</v>
      </c>
      <c r="T55" s="187">
        <v>45604</v>
      </c>
      <c r="U55" s="51">
        <v>45626</v>
      </c>
      <c r="V55" s="200">
        <v>45598</v>
      </c>
      <c r="W55" s="51">
        <v>45634</v>
      </c>
      <c r="X55" s="169"/>
      <c r="Y55" s="157">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1">
        <v>650458.11210799997</v>
      </c>
      <c r="Q56" s="49">
        <v>45597</v>
      </c>
      <c r="R56" s="50" t="s">
        <v>97</v>
      </c>
      <c r="S56" s="18" t="s">
        <v>61</v>
      </c>
      <c r="T56" s="187">
        <v>45606</v>
      </c>
      <c r="U56" s="51">
        <v>45622</v>
      </c>
      <c r="V56" s="200">
        <v>45623</v>
      </c>
      <c r="W56" s="51">
        <v>45625</v>
      </c>
      <c r="X56" s="192"/>
      <c r="Y56" s="158">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1">
        <v>1126247.400108</v>
      </c>
      <c r="Q57" s="49">
        <v>45597</v>
      </c>
      <c r="R57" s="50" t="s">
        <v>60</v>
      </c>
      <c r="S57" s="18" t="s">
        <v>61</v>
      </c>
      <c r="T57" s="187">
        <v>45606</v>
      </c>
      <c r="U57" s="51">
        <v>45610</v>
      </c>
      <c r="V57" s="200">
        <v>45613</v>
      </c>
      <c r="W57" s="51">
        <v>45614</v>
      </c>
      <c r="X57" s="192"/>
      <c r="Y57" s="158">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1">
        <v>752440.09410799993</v>
      </c>
      <c r="Q58" s="49">
        <v>45597</v>
      </c>
      <c r="R58" s="50" t="s">
        <v>115</v>
      </c>
      <c r="S58" s="18" t="s">
        <v>61</v>
      </c>
      <c r="T58" s="187">
        <v>45610</v>
      </c>
      <c r="U58" s="51">
        <v>45618</v>
      </c>
      <c r="V58" s="200">
        <v>45621</v>
      </c>
      <c r="W58" s="51">
        <v>45624</v>
      </c>
      <c r="X58" s="169"/>
      <c r="Y58" s="157">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1">
        <v>984923.63610800006</v>
      </c>
      <c r="Q59" s="49">
        <v>45597</v>
      </c>
      <c r="R59" s="50" t="s">
        <v>108</v>
      </c>
      <c r="S59" s="18" t="s">
        <v>61</v>
      </c>
      <c r="T59" s="187">
        <v>45606</v>
      </c>
      <c r="U59" s="51">
        <v>45615</v>
      </c>
      <c r="V59" s="200">
        <v>45621</v>
      </c>
      <c r="W59" s="51">
        <v>45625</v>
      </c>
      <c r="X59" s="169"/>
      <c r="Y59" s="157">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1">
        <v>752440.09410799993</v>
      </c>
      <c r="Q60" s="49">
        <v>45597</v>
      </c>
      <c r="R60" s="50" t="s">
        <v>118</v>
      </c>
      <c r="S60" s="18" t="s">
        <v>61</v>
      </c>
      <c r="T60" s="187">
        <v>45612</v>
      </c>
      <c r="U60" s="51">
        <v>45613</v>
      </c>
      <c r="V60" s="200">
        <v>45615</v>
      </c>
      <c r="W60" s="51">
        <v>45616</v>
      </c>
      <c r="X60" s="192"/>
      <c r="Y60" s="158">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1">
        <v>1161364.312108</v>
      </c>
      <c r="Q61" s="49">
        <v>45597</v>
      </c>
      <c r="R61" s="50" t="s">
        <v>118</v>
      </c>
      <c r="S61" s="18" t="s">
        <v>61</v>
      </c>
      <c r="T61" s="187">
        <v>45613</v>
      </c>
      <c r="U61" s="51">
        <v>45618</v>
      </c>
      <c r="V61" s="200">
        <v>45622</v>
      </c>
      <c r="W61" s="51">
        <v>45623</v>
      </c>
      <c r="X61" s="169"/>
      <c r="Y61" s="157">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1">
        <v>1161364.312108</v>
      </c>
      <c r="Q62" s="49">
        <v>45597</v>
      </c>
      <c r="R62" s="50" t="s">
        <v>118</v>
      </c>
      <c r="S62" s="18" t="s">
        <v>61</v>
      </c>
      <c r="T62" s="187">
        <v>45610</v>
      </c>
      <c r="U62" s="51">
        <v>45616</v>
      </c>
      <c r="V62" s="200">
        <v>45618</v>
      </c>
      <c r="W62" s="51">
        <v>45619</v>
      </c>
      <c r="X62" s="192"/>
      <c r="Y62" s="158">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1">
        <v>650458.11210799997</v>
      </c>
      <c r="Q63" s="49">
        <v>45597</v>
      </c>
      <c r="R63" s="50" t="s">
        <v>97</v>
      </c>
      <c r="S63" s="18" t="s">
        <v>61</v>
      </c>
      <c r="T63" s="187">
        <v>45609</v>
      </c>
      <c r="U63" s="51">
        <v>45614</v>
      </c>
      <c r="V63" s="200">
        <v>45616</v>
      </c>
      <c r="W63" s="51">
        <v>45618</v>
      </c>
      <c r="X63" s="169"/>
      <c r="Y63" s="157">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1">
        <v>2257063.774731</v>
      </c>
      <c r="Q64" s="49">
        <v>45627</v>
      </c>
      <c r="R64" s="50" t="s">
        <v>60</v>
      </c>
      <c r="S64" s="18" t="s">
        <v>61</v>
      </c>
      <c r="T64" s="187">
        <v>45618</v>
      </c>
      <c r="U64" s="51">
        <v>45621</v>
      </c>
      <c r="V64" s="200">
        <v>45637</v>
      </c>
      <c r="W64" s="51">
        <v>45640</v>
      </c>
      <c r="X64" s="169"/>
      <c r="Y64" s="157">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1">
        <v>1595805.5120649999</v>
      </c>
      <c r="Q65" s="49">
        <v>45689</v>
      </c>
      <c r="R65" s="50" t="s">
        <v>118</v>
      </c>
      <c r="S65" s="18" t="s">
        <v>61</v>
      </c>
      <c r="T65" s="187">
        <v>45703</v>
      </c>
      <c r="U65" s="51">
        <v>45706</v>
      </c>
      <c r="V65" s="200">
        <v>45707</v>
      </c>
      <c r="W65" s="51">
        <v>45708</v>
      </c>
      <c r="X65" s="184"/>
      <c r="Y65" s="159"/>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1">
        <v>650458.11210799997</v>
      </c>
      <c r="Q66" s="49">
        <v>45597</v>
      </c>
      <c r="R66" s="50" t="s">
        <v>115</v>
      </c>
      <c r="S66" s="18" t="s">
        <v>61</v>
      </c>
      <c r="T66" s="187">
        <v>45615</v>
      </c>
      <c r="U66" s="51">
        <v>45622</v>
      </c>
      <c r="V66" s="200">
        <v>45625</v>
      </c>
      <c r="W66" s="51">
        <v>45626</v>
      </c>
      <c r="X66" s="193"/>
      <c r="Y66" s="160">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1">
        <v>650458.11210799997</v>
      </c>
      <c r="Q67" s="49">
        <v>45597</v>
      </c>
      <c r="R67" s="50" t="s">
        <v>60</v>
      </c>
      <c r="S67" s="18" t="s">
        <v>61</v>
      </c>
      <c r="T67" s="187">
        <v>45613</v>
      </c>
      <c r="U67" s="51">
        <v>45615</v>
      </c>
      <c r="V67" s="200">
        <v>45621</v>
      </c>
      <c r="W67" s="51">
        <v>45623</v>
      </c>
      <c r="X67" s="169"/>
      <c r="Y67" s="157">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1">
        <v>752440.09410799993</v>
      </c>
      <c r="Q68" s="49">
        <v>45627</v>
      </c>
      <c r="R68" s="50" t="s">
        <v>97</v>
      </c>
      <c r="S68" s="18" t="s">
        <v>61</v>
      </c>
      <c r="T68" s="187">
        <v>45618</v>
      </c>
      <c r="U68" s="51">
        <v>45626</v>
      </c>
      <c r="V68" s="200">
        <v>45630</v>
      </c>
      <c r="W68" s="51">
        <v>45631</v>
      </c>
      <c r="X68" s="192"/>
      <c r="Y68" s="158">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1">
        <v>2671411.6827309998</v>
      </c>
      <c r="Q69" s="49">
        <v>45597</v>
      </c>
      <c r="R69" s="50" t="s">
        <v>60</v>
      </c>
      <c r="S69" s="18" t="s">
        <v>61</v>
      </c>
      <c r="T69" s="187">
        <v>45616</v>
      </c>
      <c r="U69" s="51">
        <v>45617</v>
      </c>
      <c r="V69" s="200">
        <v>45625</v>
      </c>
      <c r="W69" s="51">
        <v>45626</v>
      </c>
      <c r="X69" s="192"/>
      <c r="Y69" s="158">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1">
        <v>1126247.400108</v>
      </c>
      <c r="Q70" s="49">
        <v>45627</v>
      </c>
      <c r="R70" s="50" t="s">
        <v>118</v>
      </c>
      <c r="S70" s="18" t="s">
        <v>61</v>
      </c>
      <c r="T70" s="187">
        <v>45614</v>
      </c>
      <c r="U70" s="51">
        <v>45625</v>
      </c>
      <c r="V70" s="200">
        <v>45625</v>
      </c>
      <c r="W70" s="51">
        <v>45627</v>
      </c>
      <c r="X70" s="192"/>
      <c r="Y70" s="158"/>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1">
        <v>3282540.8247309998</v>
      </c>
      <c r="Q71" s="49">
        <v>45627</v>
      </c>
      <c r="R71" s="50" t="s">
        <v>108</v>
      </c>
      <c r="S71" s="18" t="s">
        <v>61</v>
      </c>
      <c r="T71" s="187">
        <v>45621</v>
      </c>
      <c r="U71" s="51">
        <v>45625</v>
      </c>
      <c r="V71" s="200">
        <v>45638</v>
      </c>
      <c r="W71" s="51">
        <v>45643</v>
      </c>
      <c r="X71" s="169"/>
      <c r="Y71" s="157">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1">
        <v>650458.11210799997</v>
      </c>
      <c r="Q72" s="49">
        <v>45627</v>
      </c>
      <c r="R72" s="50" t="s">
        <v>72</v>
      </c>
      <c r="S72" s="18" t="s">
        <v>61</v>
      </c>
      <c r="T72" s="187">
        <v>45629</v>
      </c>
      <c r="U72" s="51">
        <v>45630</v>
      </c>
      <c r="V72" s="200">
        <v>45633</v>
      </c>
      <c r="W72" s="51">
        <v>45635</v>
      </c>
      <c r="X72" s="169"/>
      <c r="Y72" s="157">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1">
        <v>752440.09410799993</v>
      </c>
      <c r="Q73" s="49">
        <v>45627</v>
      </c>
      <c r="R73" s="50" t="s">
        <v>115</v>
      </c>
      <c r="S73" s="18" t="s">
        <v>61</v>
      </c>
      <c r="T73" s="187">
        <v>45629</v>
      </c>
      <c r="U73" s="51">
        <v>45631</v>
      </c>
      <c r="V73" s="200">
        <v>45632</v>
      </c>
      <c r="W73" s="51">
        <v>45633</v>
      </c>
      <c r="X73" s="169"/>
      <c r="Y73" s="157">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1">
        <v>984923.63610800006</v>
      </c>
      <c r="Q74" s="49">
        <v>45627</v>
      </c>
      <c r="R74" s="50" t="s">
        <v>536</v>
      </c>
      <c r="S74" s="18" t="s">
        <v>61</v>
      </c>
      <c r="T74" s="187">
        <v>45618</v>
      </c>
      <c r="U74" s="51">
        <v>45622</v>
      </c>
      <c r="V74" s="200">
        <v>45629</v>
      </c>
      <c r="W74" s="51">
        <v>45633</v>
      </c>
      <c r="X74" s="169"/>
      <c r="Y74" s="157">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1">
        <v>984923.63610800006</v>
      </c>
      <c r="Q75" s="49">
        <v>45658</v>
      </c>
      <c r="R75" s="50" t="s">
        <v>141</v>
      </c>
      <c r="S75" s="18" t="s">
        <v>61</v>
      </c>
      <c r="T75" s="187">
        <v>45623</v>
      </c>
      <c r="U75" s="51">
        <v>45626</v>
      </c>
      <c r="V75" s="200">
        <v>45663</v>
      </c>
      <c r="W75" s="51">
        <v>45669</v>
      </c>
      <c r="X75" s="184"/>
      <c r="Y75" s="159"/>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1">
        <v>984923.63610800006</v>
      </c>
      <c r="Q76" s="49">
        <v>45658</v>
      </c>
      <c r="R76" s="50" t="s">
        <v>141</v>
      </c>
      <c r="S76" s="18" t="s">
        <v>61</v>
      </c>
      <c r="T76" s="187">
        <v>45651</v>
      </c>
      <c r="U76" s="51">
        <v>45684</v>
      </c>
      <c r="V76" s="200">
        <v>45686</v>
      </c>
      <c r="W76" s="51">
        <v>45687</v>
      </c>
      <c r="X76" s="184"/>
      <c r="Y76" s="159"/>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1">
        <v>1126247.400108</v>
      </c>
      <c r="Q77" s="49">
        <v>45658</v>
      </c>
      <c r="R77" s="50" t="s">
        <v>141</v>
      </c>
      <c r="S77" s="18" t="s">
        <v>61</v>
      </c>
      <c r="T77" s="187">
        <v>45624</v>
      </c>
      <c r="U77" s="51">
        <v>45626</v>
      </c>
      <c r="V77" s="200">
        <v>45680</v>
      </c>
      <c r="W77" s="51">
        <v>45681</v>
      </c>
      <c r="X77" s="184"/>
      <c r="Y77" s="159"/>
    </row>
    <row r="78" spans="2:25" ht="29.25"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1">
        <v>752440.09410799993</v>
      </c>
      <c r="Q78" s="49">
        <v>45627</v>
      </c>
      <c r="R78" s="50" t="s">
        <v>94</v>
      </c>
      <c r="S78" s="18" t="s">
        <v>61</v>
      </c>
      <c r="T78" s="187">
        <v>45623</v>
      </c>
      <c r="U78" s="51">
        <v>45638</v>
      </c>
      <c r="V78" s="200">
        <v>45640</v>
      </c>
      <c r="W78" s="51">
        <v>45642</v>
      </c>
      <c r="X78" s="169"/>
      <c r="Y78" s="157">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1">
        <v>984923.63610800006</v>
      </c>
      <c r="Q79" s="49">
        <v>45627</v>
      </c>
      <c r="R79" s="50" t="s">
        <v>536</v>
      </c>
      <c r="S79" s="18" t="s">
        <v>61</v>
      </c>
      <c r="T79" s="187">
        <v>45629</v>
      </c>
      <c r="U79" s="51">
        <v>45637</v>
      </c>
      <c r="V79" s="200">
        <v>45638</v>
      </c>
      <c r="W79" s="51">
        <v>45640</v>
      </c>
      <c r="X79" s="169"/>
      <c r="Y79" s="157">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1">
        <v>1595805.5120649999</v>
      </c>
      <c r="Q80" s="49">
        <v>45627</v>
      </c>
      <c r="R80" s="50" t="s">
        <v>118</v>
      </c>
      <c r="S80" s="18" t="s">
        <v>61</v>
      </c>
      <c r="T80" s="187">
        <v>45629</v>
      </c>
      <c r="U80" s="51">
        <v>45632</v>
      </c>
      <c r="V80" s="200">
        <v>45640</v>
      </c>
      <c r="W80" s="51">
        <v>45642</v>
      </c>
      <c r="X80" s="169"/>
      <c r="Y80" s="157"/>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1">
        <v>650458.11210799997</v>
      </c>
      <c r="Q81" s="49">
        <v>45658</v>
      </c>
      <c r="R81" s="50" t="s">
        <v>118</v>
      </c>
      <c r="S81" s="18" t="s">
        <v>61</v>
      </c>
      <c r="T81" s="187">
        <v>45666</v>
      </c>
      <c r="U81" s="51">
        <v>45674</v>
      </c>
      <c r="V81" s="200">
        <v>45675</v>
      </c>
      <c r="W81" s="51">
        <v>45675</v>
      </c>
      <c r="X81" s="184"/>
      <c r="Y81" s="159"/>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1">
        <v>752440.09410799993</v>
      </c>
      <c r="Q82" s="49">
        <v>45627</v>
      </c>
      <c r="R82" s="50" t="s">
        <v>118</v>
      </c>
      <c r="S82" s="18" t="s">
        <v>61</v>
      </c>
      <c r="T82" s="187">
        <v>45638</v>
      </c>
      <c r="U82" s="51">
        <v>45640</v>
      </c>
      <c r="V82" s="200">
        <v>45643</v>
      </c>
      <c r="W82" s="51">
        <v>45643</v>
      </c>
      <c r="X82" s="169"/>
      <c r="Y82" s="157">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1">
        <v>3510320.9327309998</v>
      </c>
      <c r="Q83" s="49">
        <v>45627</v>
      </c>
      <c r="R83" s="50" t="s">
        <v>118</v>
      </c>
      <c r="S83" s="18" t="s">
        <v>61</v>
      </c>
      <c r="T83" s="187">
        <v>45629</v>
      </c>
      <c r="U83" s="51">
        <v>45631</v>
      </c>
      <c r="V83" s="200">
        <v>45637</v>
      </c>
      <c r="W83" s="51">
        <v>45645</v>
      </c>
      <c r="X83" s="194"/>
      <c r="Y83" s="157">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1">
        <v>650458.11210799997</v>
      </c>
      <c r="Q84" s="49">
        <v>45627</v>
      </c>
      <c r="R84" s="50" t="s">
        <v>82</v>
      </c>
      <c r="S84" s="18" t="s">
        <v>61</v>
      </c>
      <c r="T84" s="187">
        <v>45629</v>
      </c>
      <c r="U84" s="51">
        <v>45640</v>
      </c>
      <c r="V84" s="200">
        <v>45644</v>
      </c>
      <c r="W84" s="51">
        <v>45646</v>
      </c>
      <c r="X84" s="194"/>
      <c r="Y84" s="157"/>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1">
        <v>650458.11210799997</v>
      </c>
      <c r="Q85" s="49">
        <v>45627</v>
      </c>
      <c r="R85" s="50" t="s">
        <v>82</v>
      </c>
      <c r="S85" s="18" t="s">
        <v>61</v>
      </c>
      <c r="T85" s="187">
        <v>45629</v>
      </c>
      <c r="U85" s="51">
        <v>45637</v>
      </c>
      <c r="V85" s="200">
        <v>45639</v>
      </c>
      <c r="W85" s="51">
        <v>45641</v>
      </c>
      <c r="X85" s="192"/>
      <c r="Y85" s="158">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1">
        <v>745277.51610799995</v>
      </c>
      <c r="Q86" s="49">
        <v>45627</v>
      </c>
      <c r="R86" s="50" t="s">
        <v>82</v>
      </c>
      <c r="S86" s="18" t="s">
        <v>61</v>
      </c>
      <c r="T86" s="187">
        <v>45629</v>
      </c>
      <c r="U86" s="51">
        <v>45631</v>
      </c>
      <c r="V86" s="200">
        <v>45633</v>
      </c>
      <c r="W86" s="51">
        <v>45636</v>
      </c>
      <c r="X86" s="194"/>
      <c r="Y86" s="157">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1">
        <v>752440.09410799993</v>
      </c>
      <c r="Q87" s="49">
        <v>45689</v>
      </c>
      <c r="R87" s="50" t="s">
        <v>60</v>
      </c>
      <c r="S87" s="18" t="s">
        <v>61</v>
      </c>
      <c r="T87" s="187">
        <v>45707</v>
      </c>
      <c r="U87" s="51">
        <v>45708</v>
      </c>
      <c r="V87" s="200">
        <v>45712</v>
      </c>
      <c r="W87" s="51">
        <v>45713</v>
      </c>
      <c r="X87" s="194"/>
      <c r="Y87" s="159"/>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1">
        <v>1054575.3581079999</v>
      </c>
      <c r="Q88" s="49">
        <v>45627</v>
      </c>
      <c r="R88" s="50" t="s">
        <v>69</v>
      </c>
      <c r="S88" s="18" t="s">
        <v>61</v>
      </c>
      <c r="T88" s="187">
        <v>45633</v>
      </c>
      <c r="U88" s="51">
        <v>45637</v>
      </c>
      <c r="V88" s="200">
        <v>45640</v>
      </c>
      <c r="W88" s="51">
        <v>45645</v>
      </c>
      <c r="X88" s="194"/>
      <c r="Y88" s="157">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1">
        <v>1126247.400108</v>
      </c>
      <c r="Q89" s="49">
        <v>45627</v>
      </c>
      <c r="R89" s="50" t="s">
        <v>60</v>
      </c>
      <c r="S89" s="18" t="s">
        <v>61</v>
      </c>
      <c r="T89" s="187">
        <v>45627</v>
      </c>
      <c r="U89" s="51">
        <v>45629</v>
      </c>
      <c r="V89" s="200">
        <v>45655</v>
      </c>
      <c r="W89" s="51">
        <v>45657</v>
      </c>
      <c r="X89" s="194"/>
      <c r="Y89" s="157">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1">
        <v>752440.09410799993</v>
      </c>
      <c r="Q90" s="49">
        <v>45627</v>
      </c>
      <c r="R90" s="50" t="s">
        <v>60</v>
      </c>
      <c r="S90" s="18" t="s">
        <v>61</v>
      </c>
      <c r="T90" s="187">
        <v>45627</v>
      </c>
      <c r="U90" s="51">
        <v>45631</v>
      </c>
      <c r="V90" s="200">
        <v>45644</v>
      </c>
      <c r="W90" s="51">
        <v>45645</v>
      </c>
      <c r="X90" s="194"/>
      <c r="Y90" s="157">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1">
        <v>752440.09410799993</v>
      </c>
      <c r="Q91" s="49">
        <v>45627</v>
      </c>
      <c r="R91" s="50" t="s">
        <v>97</v>
      </c>
      <c r="S91" s="18" t="s">
        <v>61</v>
      </c>
      <c r="T91" s="187">
        <v>45627</v>
      </c>
      <c r="U91" s="51">
        <v>45636</v>
      </c>
      <c r="V91" s="200">
        <v>45636</v>
      </c>
      <c r="W91" s="51">
        <v>45638</v>
      </c>
      <c r="X91" s="194"/>
      <c r="Y91" s="157">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1">
        <v>752440.09410799993</v>
      </c>
      <c r="Q92" s="49">
        <v>45627</v>
      </c>
      <c r="R92" s="50" t="s">
        <v>536</v>
      </c>
      <c r="S92" s="56" t="s">
        <v>61</v>
      </c>
      <c r="T92" s="187">
        <v>45630</v>
      </c>
      <c r="U92" s="51">
        <v>45653</v>
      </c>
      <c r="V92" s="200">
        <v>45655</v>
      </c>
      <c r="W92" s="51">
        <v>45657</v>
      </c>
      <c r="X92" s="194"/>
      <c r="Y92" s="157"/>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1">
        <v>650458.11210799997</v>
      </c>
      <c r="Q93" s="49">
        <v>45627</v>
      </c>
      <c r="R93" s="50" t="s">
        <v>60</v>
      </c>
      <c r="S93" s="18" t="s">
        <v>61</v>
      </c>
      <c r="T93" s="187">
        <v>45637</v>
      </c>
      <c r="U93" s="51">
        <v>45639</v>
      </c>
      <c r="V93" s="200">
        <v>45653</v>
      </c>
      <c r="W93" s="51">
        <v>45653</v>
      </c>
      <c r="X93" s="194"/>
      <c r="Y93" s="157">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1">
        <v>1126247.400108</v>
      </c>
      <c r="Q94" s="49">
        <v>45627</v>
      </c>
      <c r="R94" s="50" t="s">
        <v>60</v>
      </c>
      <c r="S94" s="18" t="s">
        <v>61</v>
      </c>
      <c r="T94" s="187">
        <v>45636</v>
      </c>
      <c r="U94" s="51">
        <v>45639</v>
      </c>
      <c r="V94" s="200">
        <v>45648</v>
      </c>
      <c r="W94" s="51">
        <v>45650</v>
      </c>
      <c r="X94" s="192"/>
      <c r="Y94" s="158"/>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1">
        <v>752440.09410799993</v>
      </c>
      <c r="Q95" s="49">
        <v>45627</v>
      </c>
      <c r="R95" s="50" t="s">
        <v>108</v>
      </c>
      <c r="S95" s="18" t="s">
        <v>61</v>
      </c>
      <c r="T95" s="149">
        <v>45640</v>
      </c>
      <c r="U95" s="46">
        <v>45641</v>
      </c>
      <c r="V95" s="151">
        <v>45655</v>
      </c>
      <c r="W95" s="51">
        <v>45656</v>
      </c>
      <c r="X95" s="194"/>
      <c r="Y95" s="157"/>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1">
        <v>752440.09410799993</v>
      </c>
      <c r="Q96" s="49">
        <v>45658</v>
      </c>
      <c r="R96" s="50" t="s">
        <v>115</v>
      </c>
      <c r="S96" s="18" t="s">
        <v>61</v>
      </c>
      <c r="T96" s="187">
        <v>45659</v>
      </c>
      <c r="U96" s="51">
        <v>45661</v>
      </c>
      <c r="V96" s="200">
        <v>45666</v>
      </c>
      <c r="W96" s="51">
        <v>45669</v>
      </c>
      <c r="X96" s="195"/>
      <c r="Y96" s="159"/>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1">
        <v>752440.09410799993</v>
      </c>
      <c r="Q97" s="49">
        <v>45627</v>
      </c>
      <c r="R97" s="50" t="s">
        <v>115</v>
      </c>
      <c r="S97" s="18" t="s">
        <v>61</v>
      </c>
      <c r="T97" s="149">
        <v>45638</v>
      </c>
      <c r="U97" s="46">
        <v>45643</v>
      </c>
      <c r="V97" s="151">
        <v>45645</v>
      </c>
      <c r="W97" s="51">
        <v>45647</v>
      </c>
      <c r="X97" s="194"/>
      <c r="Y97" s="157">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1">
        <v>752440.09410799993</v>
      </c>
      <c r="Q98" s="49">
        <v>45627</v>
      </c>
      <c r="R98" s="50" t="s">
        <v>115</v>
      </c>
      <c r="S98" s="18" t="s">
        <v>61</v>
      </c>
      <c r="T98" s="149">
        <v>45641</v>
      </c>
      <c r="U98" s="46">
        <v>45653</v>
      </c>
      <c r="V98" s="151">
        <v>45653</v>
      </c>
      <c r="W98" s="51">
        <v>45654</v>
      </c>
      <c r="X98" s="194"/>
      <c r="Y98" s="157">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1">
        <v>1761921.9257309998</v>
      </c>
      <c r="Q99" s="49">
        <v>45627</v>
      </c>
      <c r="R99" s="50" t="s">
        <v>69</v>
      </c>
      <c r="S99" s="18" t="s">
        <v>61</v>
      </c>
      <c r="T99" s="149">
        <v>45648</v>
      </c>
      <c r="U99" s="46">
        <v>45651</v>
      </c>
      <c r="V99" s="151">
        <v>45655</v>
      </c>
      <c r="W99" s="51">
        <v>45657</v>
      </c>
      <c r="X99" s="194"/>
      <c r="Y99" s="157">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1">
        <v>1324196.909065</v>
      </c>
      <c r="Q100" s="49">
        <v>45658</v>
      </c>
      <c r="R100" s="50" t="s">
        <v>118</v>
      </c>
      <c r="S100" s="18" t="s">
        <v>61</v>
      </c>
      <c r="T100" s="149">
        <v>45655</v>
      </c>
      <c r="U100" s="46">
        <v>45659</v>
      </c>
      <c r="V100" s="151">
        <v>45660</v>
      </c>
      <c r="W100" s="51">
        <v>45661</v>
      </c>
      <c r="X100" s="194"/>
      <c r="Y100" s="157"/>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1">
        <v>752440.09410799993</v>
      </c>
      <c r="Q101" s="49">
        <v>45627</v>
      </c>
      <c r="R101" s="50" t="s">
        <v>97</v>
      </c>
      <c r="S101" s="18" t="s">
        <v>61</v>
      </c>
      <c r="T101" s="149">
        <v>45641</v>
      </c>
      <c r="U101" s="46">
        <v>45646</v>
      </c>
      <c r="V101" s="151">
        <v>45647</v>
      </c>
      <c r="W101" s="51">
        <v>45648</v>
      </c>
      <c r="X101" s="194"/>
      <c r="Y101" s="157">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1">
        <v>752440.09410799993</v>
      </c>
      <c r="Q102" s="49">
        <v>45627</v>
      </c>
      <c r="R102" s="50" t="s">
        <v>97</v>
      </c>
      <c r="S102" s="18" t="s">
        <v>61</v>
      </c>
      <c r="T102" s="149">
        <v>45645</v>
      </c>
      <c r="U102" s="46">
        <v>45651</v>
      </c>
      <c r="V102" s="151">
        <v>45652</v>
      </c>
      <c r="W102" s="51">
        <v>45653</v>
      </c>
      <c r="X102" s="194"/>
      <c r="Y102" s="157">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1">
        <v>645061.94810799998</v>
      </c>
      <c r="Q103" s="49">
        <v>45627</v>
      </c>
      <c r="R103" s="50" t="s">
        <v>108</v>
      </c>
      <c r="S103" s="18" t="s">
        <v>61</v>
      </c>
      <c r="T103" s="149">
        <v>45640</v>
      </c>
      <c r="U103" s="46">
        <v>45641</v>
      </c>
      <c r="V103" s="151">
        <v>45651</v>
      </c>
      <c r="W103" s="51">
        <v>45652</v>
      </c>
      <c r="X103" s="194"/>
      <c r="Y103" s="157">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1">
        <v>645061.94810799998</v>
      </c>
      <c r="Q104" s="49">
        <v>45658</v>
      </c>
      <c r="R104" s="50" t="s">
        <v>108</v>
      </c>
      <c r="S104" s="18" t="s">
        <v>61</v>
      </c>
      <c r="T104" s="187">
        <v>45643</v>
      </c>
      <c r="U104" s="51">
        <v>45644</v>
      </c>
      <c r="V104" s="200">
        <v>45681</v>
      </c>
      <c r="W104" s="51">
        <v>45682</v>
      </c>
      <c r="X104" s="195"/>
      <c r="Y104" s="159"/>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1">
        <v>745277.51610799995</v>
      </c>
      <c r="Q105" s="49">
        <v>45627</v>
      </c>
      <c r="R105" s="50" t="s">
        <v>115</v>
      </c>
      <c r="S105" s="18" t="s">
        <v>61</v>
      </c>
      <c r="T105" s="149">
        <v>45641</v>
      </c>
      <c r="U105" s="46">
        <v>45645</v>
      </c>
      <c r="V105" s="151">
        <v>45648</v>
      </c>
      <c r="W105" s="51">
        <v>45650</v>
      </c>
      <c r="X105" s="194"/>
      <c r="Y105" s="157">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1">
        <v>1161364.312108</v>
      </c>
      <c r="Q106" s="49">
        <v>45658</v>
      </c>
      <c r="R106" s="50" t="s">
        <v>60</v>
      </c>
      <c r="S106" s="18" t="s">
        <v>61</v>
      </c>
      <c r="T106" s="149">
        <v>45640</v>
      </c>
      <c r="U106" s="46">
        <v>45642</v>
      </c>
      <c r="V106" s="151">
        <v>45661</v>
      </c>
      <c r="W106" s="51">
        <v>45662</v>
      </c>
      <c r="X106" s="194"/>
      <c r="Y106" s="157"/>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1">
        <v>1126247.400108</v>
      </c>
      <c r="Q107" s="49">
        <v>45627</v>
      </c>
      <c r="R107" s="50" t="s">
        <v>118</v>
      </c>
      <c r="S107" s="18" t="s">
        <v>61</v>
      </c>
      <c r="T107" s="149">
        <v>45643</v>
      </c>
      <c r="U107" s="46">
        <v>45651</v>
      </c>
      <c r="V107" s="151">
        <v>45652</v>
      </c>
      <c r="W107" s="51">
        <v>45652</v>
      </c>
      <c r="X107" s="194"/>
      <c r="Y107" s="157">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1">
        <v>745277.51610799995</v>
      </c>
      <c r="Q108" s="49">
        <v>45658</v>
      </c>
      <c r="R108" s="50" t="s">
        <v>97</v>
      </c>
      <c r="S108" s="18" t="s">
        <v>61</v>
      </c>
      <c r="T108" s="149">
        <v>45651</v>
      </c>
      <c r="U108" s="46">
        <v>45654</v>
      </c>
      <c r="V108" s="151">
        <v>45657</v>
      </c>
      <c r="W108" s="51">
        <v>45659</v>
      </c>
      <c r="X108" s="194"/>
      <c r="Y108" s="157"/>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1">
        <v>2635411.7904490004</v>
      </c>
      <c r="Q109" s="49">
        <v>45627</v>
      </c>
      <c r="R109" s="50" t="s">
        <v>118</v>
      </c>
      <c r="S109" s="18" t="s">
        <v>61</v>
      </c>
      <c r="T109" s="149">
        <v>45645</v>
      </c>
      <c r="U109" s="46">
        <v>45647</v>
      </c>
      <c r="V109" s="151">
        <v>45651</v>
      </c>
      <c r="W109" s="51">
        <v>45655</v>
      </c>
      <c r="X109" s="194"/>
      <c r="Y109" s="157">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1">
        <v>745277.51610799995</v>
      </c>
      <c r="Q110" s="49">
        <v>45627</v>
      </c>
      <c r="R110" s="50" t="s">
        <v>80</v>
      </c>
      <c r="S110" s="18" t="s">
        <v>61</v>
      </c>
      <c r="T110" s="149">
        <v>45649</v>
      </c>
      <c r="U110" s="46">
        <v>45651</v>
      </c>
      <c r="V110" s="151">
        <v>45655</v>
      </c>
      <c r="W110" s="51">
        <v>45655</v>
      </c>
      <c r="X110" s="194"/>
      <c r="Y110" s="157">
        <v>4</v>
      </c>
    </row>
    <row r="111" spans="2:25" s="15" customFormat="1" ht="36.75"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1">
        <v>650458.11210799997</v>
      </c>
      <c r="Q111" s="49">
        <v>45658</v>
      </c>
      <c r="R111" s="50" t="s">
        <v>94</v>
      </c>
      <c r="S111" s="18" t="s">
        <v>61</v>
      </c>
      <c r="T111" s="187">
        <v>45648</v>
      </c>
      <c r="U111" s="51">
        <v>45673</v>
      </c>
      <c r="V111" s="200">
        <v>45677</v>
      </c>
      <c r="W111" s="51">
        <v>45678</v>
      </c>
      <c r="X111" s="195"/>
      <c r="Y111" s="159"/>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1">
        <v>645061.94810799998</v>
      </c>
      <c r="Q112" s="49">
        <v>45658</v>
      </c>
      <c r="R112" s="50" t="s">
        <v>97</v>
      </c>
      <c r="S112" s="18" t="s">
        <v>61</v>
      </c>
      <c r="T112" s="187">
        <v>45658</v>
      </c>
      <c r="U112" s="51">
        <v>45659</v>
      </c>
      <c r="V112" s="200">
        <v>45665</v>
      </c>
      <c r="W112" s="51">
        <v>45667</v>
      </c>
      <c r="X112" s="195"/>
      <c r="Y112" s="159"/>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1">
        <v>650458.11210799997</v>
      </c>
      <c r="Q113" s="49">
        <v>45658</v>
      </c>
      <c r="R113" s="50" t="s">
        <v>97</v>
      </c>
      <c r="S113" s="18" t="s">
        <v>61</v>
      </c>
      <c r="T113" s="187">
        <v>45678</v>
      </c>
      <c r="U113" s="51">
        <v>45679</v>
      </c>
      <c r="V113" s="200">
        <v>45684</v>
      </c>
      <c r="W113" s="51">
        <v>45685</v>
      </c>
      <c r="X113" s="168"/>
      <c r="Y113" s="159"/>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1">
        <v>650458.11210799997</v>
      </c>
      <c r="Q114" s="49">
        <v>45689</v>
      </c>
      <c r="R114" s="50" t="s">
        <v>80</v>
      </c>
      <c r="S114" s="18" t="s">
        <v>61</v>
      </c>
      <c r="T114" s="187">
        <v>45648</v>
      </c>
      <c r="U114" s="51">
        <v>45696</v>
      </c>
      <c r="V114" s="200">
        <v>45691</v>
      </c>
      <c r="W114" s="51">
        <v>45716</v>
      </c>
      <c r="X114" s="195"/>
      <c r="Y114" s="159"/>
    </row>
    <row r="115" spans="2:25" s="15" customFormat="1" ht="36.75"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1">
        <v>650458.11210799997</v>
      </c>
      <c r="Q115" s="49">
        <v>45689</v>
      </c>
      <c r="R115" s="50" t="s">
        <v>94</v>
      </c>
      <c r="S115" s="18" t="s">
        <v>61</v>
      </c>
      <c r="T115" s="187">
        <v>45652</v>
      </c>
      <c r="U115" s="51">
        <v>45694</v>
      </c>
      <c r="V115" s="200">
        <v>45695</v>
      </c>
      <c r="W115" s="51">
        <v>45698</v>
      </c>
      <c r="X115" s="195"/>
      <c r="Y115" s="159"/>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1">
        <v>752440.09410799993</v>
      </c>
      <c r="Q116" s="49">
        <v>45658</v>
      </c>
      <c r="R116" s="50" t="s">
        <v>82</v>
      </c>
      <c r="S116" s="18" t="s">
        <v>61</v>
      </c>
      <c r="T116" s="187">
        <v>45649</v>
      </c>
      <c r="U116" s="51">
        <v>45655</v>
      </c>
      <c r="V116" s="200">
        <v>45670</v>
      </c>
      <c r="W116" s="51">
        <v>45672</v>
      </c>
      <c r="X116" s="195"/>
      <c r="Y116" s="159"/>
    </row>
    <row r="117" spans="2:25" ht="29.25"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1">
        <v>752440.09410799993</v>
      </c>
      <c r="Q117" s="49">
        <v>45658</v>
      </c>
      <c r="R117" s="50" t="s">
        <v>94</v>
      </c>
      <c r="S117" s="18" t="s">
        <v>61</v>
      </c>
      <c r="T117" s="149">
        <v>45650</v>
      </c>
      <c r="U117" s="46">
        <v>45658</v>
      </c>
      <c r="V117" s="151">
        <v>45661</v>
      </c>
      <c r="W117" s="51">
        <v>45662</v>
      </c>
      <c r="X117" s="194"/>
      <c r="Y117" s="157"/>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1">
        <v>650458.11210799997</v>
      </c>
      <c r="Q118" s="49">
        <v>45658</v>
      </c>
      <c r="R118" s="50" t="s">
        <v>97</v>
      </c>
      <c r="S118" s="18" t="s">
        <v>61</v>
      </c>
      <c r="T118" s="187">
        <v>45651</v>
      </c>
      <c r="U118" s="51">
        <v>45679</v>
      </c>
      <c r="V118" s="200">
        <v>45680</v>
      </c>
      <c r="W118" s="51">
        <v>45680</v>
      </c>
      <c r="X118" s="195"/>
      <c r="Y118" s="159"/>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1">
        <v>650458.11210799997</v>
      </c>
      <c r="Q119" s="49">
        <v>45658</v>
      </c>
      <c r="R119" s="50" t="s">
        <v>82</v>
      </c>
      <c r="S119" s="18" t="s">
        <v>61</v>
      </c>
      <c r="T119" s="187">
        <v>45651</v>
      </c>
      <c r="U119" s="51">
        <v>45655</v>
      </c>
      <c r="V119" s="200">
        <v>45677</v>
      </c>
      <c r="W119" s="51">
        <v>45678</v>
      </c>
      <c r="X119" s="195"/>
      <c r="Y119" s="159"/>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1">
        <v>1161364.312108</v>
      </c>
      <c r="Q120" s="49">
        <v>45658</v>
      </c>
      <c r="R120" s="50" t="s">
        <v>194</v>
      </c>
      <c r="S120" s="18" t="s">
        <v>61</v>
      </c>
      <c r="T120" s="187">
        <v>45654</v>
      </c>
      <c r="U120" s="51">
        <v>45654</v>
      </c>
      <c r="V120" s="200">
        <v>45665</v>
      </c>
      <c r="W120" s="51">
        <v>45673</v>
      </c>
      <c r="X120" s="195"/>
      <c r="Y120" s="159"/>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1">
        <v>752440.09410799993</v>
      </c>
      <c r="Q121" s="49">
        <v>45658</v>
      </c>
      <c r="R121" s="50" t="s">
        <v>115</v>
      </c>
      <c r="S121" s="18" t="s">
        <v>61</v>
      </c>
      <c r="T121" s="187">
        <v>45661</v>
      </c>
      <c r="U121" s="51">
        <v>45674</v>
      </c>
      <c r="V121" s="200">
        <v>45676</v>
      </c>
      <c r="W121" s="51">
        <v>45679</v>
      </c>
      <c r="X121" s="195"/>
      <c r="Y121" s="159"/>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1">
        <v>5088278.7390940003</v>
      </c>
      <c r="Q122" s="49">
        <v>45658</v>
      </c>
      <c r="R122" s="50" t="s">
        <v>60</v>
      </c>
      <c r="S122" s="18" t="s">
        <v>61</v>
      </c>
      <c r="T122" s="187">
        <v>45659</v>
      </c>
      <c r="U122" s="51">
        <v>45679</v>
      </c>
      <c r="V122" s="200">
        <v>45685</v>
      </c>
      <c r="W122" s="51">
        <v>45688</v>
      </c>
      <c r="X122" s="195"/>
      <c r="Y122" s="159"/>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1">
        <v>3567510.0260000001</v>
      </c>
      <c r="Q123" s="49">
        <v>45658</v>
      </c>
      <c r="R123" s="50" t="s">
        <v>118</v>
      </c>
      <c r="S123" s="18" t="s">
        <v>61</v>
      </c>
      <c r="T123" s="187">
        <v>45659</v>
      </c>
      <c r="U123" s="51">
        <v>45679</v>
      </c>
      <c r="V123" s="200">
        <v>45681</v>
      </c>
      <c r="W123" s="51">
        <v>45684</v>
      </c>
      <c r="X123" s="195"/>
      <c r="Y123" s="159"/>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1">
        <v>1325884.491065</v>
      </c>
      <c r="Q124" s="49">
        <v>45658</v>
      </c>
      <c r="R124" s="50" t="s">
        <v>97</v>
      </c>
      <c r="S124" s="18" t="s">
        <v>61</v>
      </c>
      <c r="T124" s="187">
        <v>45658</v>
      </c>
      <c r="U124" s="51">
        <v>45659</v>
      </c>
      <c r="V124" s="200">
        <v>45671</v>
      </c>
      <c r="W124" s="51">
        <v>45674</v>
      </c>
      <c r="X124" s="195"/>
      <c r="Y124" s="159"/>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1">
        <v>2154107.4570649997</v>
      </c>
      <c r="Q125" s="49">
        <v>45658</v>
      </c>
      <c r="R125" s="50" t="s">
        <v>60</v>
      </c>
      <c r="S125" s="18" t="s">
        <v>61</v>
      </c>
      <c r="T125" s="187">
        <v>45659</v>
      </c>
      <c r="U125" s="51">
        <v>45661</v>
      </c>
      <c r="V125" s="200">
        <v>45675</v>
      </c>
      <c r="W125" s="51">
        <v>45676</v>
      </c>
      <c r="X125" s="196"/>
      <c r="Y125" s="155"/>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1">
        <v>984923.63610800006</v>
      </c>
      <c r="Q126" s="49">
        <v>45658</v>
      </c>
      <c r="R126" s="50" t="s">
        <v>118</v>
      </c>
      <c r="S126" s="18" t="s">
        <v>61</v>
      </c>
      <c r="T126" s="187">
        <v>45685</v>
      </c>
      <c r="U126" s="51">
        <v>45687</v>
      </c>
      <c r="V126" s="200">
        <v>45688</v>
      </c>
      <c r="W126" s="51">
        <v>45688</v>
      </c>
      <c r="X126" s="195"/>
      <c r="Y126" s="159"/>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1">
        <v>4121357.0384490001</v>
      </c>
      <c r="Q127" s="49">
        <v>45658</v>
      </c>
      <c r="R127" s="50" t="s">
        <v>118</v>
      </c>
      <c r="S127" s="18" t="s">
        <v>61</v>
      </c>
      <c r="T127" s="187">
        <v>45662</v>
      </c>
      <c r="U127" s="51">
        <v>45673</v>
      </c>
      <c r="V127" s="200">
        <v>45669</v>
      </c>
      <c r="W127" s="51">
        <v>45674</v>
      </c>
      <c r="X127" s="169"/>
      <c r="Y127" s="159"/>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1">
        <v>752440.09410799993</v>
      </c>
      <c r="Q128" s="49">
        <v>45658</v>
      </c>
      <c r="R128" s="50" t="s">
        <v>69</v>
      </c>
      <c r="S128" s="18" t="s">
        <v>61</v>
      </c>
      <c r="T128" s="187">
        <v>45662</v>
      </c>
      <c r="U128" s="51">
        <v>45667</v>
      </c>
      <c r="V128" s="200">
        <v>45668</v>
      </c>
      <c r="W128" s="51">
        <v>45672</v>
      </c>
      <c r="X128" s="195"/>
      <c r="Y128" s="159"/>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1">
        <v>984923.63610800006</v>
      </c>
      <c r="Q129" s="49">
        <v>45689</v>
      </c>
      <c r="R129" s="50" t="s">
        <v>118</v>
      </c>
      <c r="S129" s="56" t="s">
        <v>61</v>
      </c>
      <c r="T129" s="187">
        <v>45690</v>
      </c>
      <c r="U129" s="51">
        <v>45695</v>
      </c>
      <c r="V129" s="200">
        <v>45696</v>
      </c>
      <c r="W129" s="51">
        <v>45697</v>
      </c>
      <c r="X129" s="193"/>
      <c r="Y129" s="159"/>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1">
        <v>752440.09410799993</v>
      </c>
      <c r="Q130" s="49">
        <v>45658</v>
      </c>
      <c r="R130" s="50" t="s">
        <v>118</v>
      </c>
      <c r="S130" s="18" t="s">
        <v>61</v>
      </c>
      <c r="T130" s="187">
        <v>45668</v>
      </c>
      <c r="U130" s="51">
        <v>45673</v>
      </c>
      <c r="V130" s="200">
        <v>45677</v>
      </c>
      <c r="W130" s="51">
        <v>45677</v>
      </c>
      <c r="X130" s="192"/>
      <c r="Y130" s="159"/>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1">
        <v>645061.94810799998</v>
      </c>
      <c r="Q131" s="49">
        <v>45658</v>
      </c>
      <c r="R131" s="50" t="s">
        <v>194</v>
      </c>
      <c r="S131" s="56" t="s">
        <v>61</v>
      </c>
      <c r="T131" s="187">
        <v>45675</v>
      </c>
      <c r="U131" s="51">
        <v>45679</v>
      </c>
      <c r="V131" s="200">
        <v>45682</v>
      </c>
      <c r="W131" s="51">
        <v>45682</v>
      </c>
      <c r="X131" s="195"/>
      <c r="Y131" s="159"/>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1">
        <v>650458.11210799997</v>
      </c>
      <c r="Q132" s="49">
        <v>45689</v>
      </c>
      <c r="R132" s="50" t="s">
        <v>115</v>
      </c>
      <c r="S132" s="18" t="s">
        <v>61</v>
      </c>
      <c r="T132" s="149">
        <v>45671</v>
      </c>
      <c r="U132" s="46">
        <v>45673</v>
      </c>
      <c r="V132" s="151">
        <v>45688</v>
      </c>
      <c r="W132" s="51">
        <v>45692</v>
      </c>
      <c r="X132" s="194"/>
      <c r="Y132" s="157"/>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1">
        <v>752440.09410799993</v>
      </c>
      <c r="Q133" s="49">
        <v>45689</v>
      </c>
      <c r="R133" s="50" t="s">
        <v>108</v>
      </c>
      <c r="S133" s="18" t="s">
        <v>61</v>
      </c>
      <c r="T133" s="149">
        <v>45666</v>
      </c>
      <c r="U133" s="51">
        <v>45694</v>
      </c>
      <c r="V133" s="151">
        <v>45696</v>
      </c>
      <c r="W133" s="51">
        <v>45700</v>
      </c>
      <c r="X133" s="194"/>
      <c r="Y133" s="157"/>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1">
        <v>984923.63610800006</v>
      </c>
      <c r="Q134" s="49">
        <v>45658</v>
      </c>
      <c r="R134" s="50" t="s">
        <v>60</v>
      </c>
      <c r="S134" s="18" t="s">
        <v>61</v>
      </c>
      <c r="T134" s="149">
        <v>45665</v>
      </c>
      <c r="U134" s="46">
        <v>45665</v>
      </c>
      <c r="V134" s="151">
        <v>45672</v>
      </c>
      <c r="W134" s="51">
        <v>45673</v>
      </c>
      <c r="X134" s="194"/>
      <c r="Y134" s="157"/>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1">
        <v>650458.11210799997</v>
      </c>
      <c r="Q135" s="49">
        <v>45689</v>
      </c>
      <c r="R135" s="50" t="s">
        <v>108</v>
      </c>
      <c r="S135" s="18" t="s">
        <v>61</v>
      </c>
      <c r="T135" s="149">
        <v>45672</v>
      </c>
      <c r="U135" s="46">
        <v>45707</v>
      </c>
      <c r="V135" s="151">
        <v>45707</v>
      </c>
      <c r="W135" s="51">
        <v>45710</v>
      </c>
      <c r="X135" s="194"/>
      <c r="Y135" s="157"/>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1">
        <v>752440.09410799993</v>
      </c>
      <c r="Q136" s="49">
        <v>45689</v>
      </c>
      <c r="R136" s="50" t="s">
        <v>60</v>
      </c>
      <c r="S136" s="18" t="s">
        <v>61</v>
      </c>
      <c r="T136" s="149">
        <v>45673</v>
      </c>
      <c r="U136" s="46">
        <v>45684</v>
      </c>
      <c r="V136" s="151">
        <v>45692</v>
      </c>
      <c r="W136" s="51">
        <v>45693</v>
      </c>
      <c r="X136" s="194"/>
      <c r="Y136" s="157"/>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1">
        <v>650458.11210799997</v>
      </c>
      <c r="Q137" s="49">
        <v>45658</v>
      </c>
      <c r="R137" s="50" t="s">
        <v>115</v>
      </c>
      <c r="S137" s="18" t="s">
        <v>61</v>
      </c>
      <c r="T137" s="149">
        <v>45680</v>
      </c>
      <c r="U137" s="46">
        <v>45684</v>
      </c>
      <c r="V137" s="151">
        <v>45686</v>
      </c>
      <c r="W137" s="51">
        <v>45687</v>
      </c>
      <c r="X137" s="194"/>
      <c r="Y137" s="158"/>
    </row>
    <row r="138" spans="2:25" ht="29.25" customHeight="1" x14ac:dyDescent="0.35">
      <c r="B138" s="43">
        <v>1</v>
      </c>
      <c r="C138" s="581" t="s">
        <v>222</v>
      </c>
      <c r="D138" s="145" t="s">
        <v>77</v>
      </c>
      <c r="E138" s="145" t="s">
        <v>74</v>
      </c>
      <c r="F138" s="145"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1"/>
      <c r="Q138" s="49">
        <v>45962</v>
      </c>
      <c r="R138" s="502" t="s">
        <v>379</v>
      </c>
      <c r="S138" s="18" t="s">
        <v>61</v>
      </c>
      <c r="T138" s="149"/>
      <c r="U138" s="46"/>
      <c r="V138" s="151"/>
      <c r="W138" s="51">
        <v>45975</v>
      </c>
      <c r="X138" s="169" t="s">
        <v>223</v>
      </c>
      <c r="Y138" s="158"/>
    </row>
    <row r="139" spans="2:25" ht="29.25"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1">
        <v>645061.94810799998</v>
      </c>
      <c r="Q139" s="49">
        <v>45689</v>
      </c>
      <c r="R139" s="50" t="s">
        <v>94</v>
      </c>
      <c r="S139" s="18" t="s">
        <v>61</v>
      </c>
      <c r="T139" s="149">
        <v>45690</v>
      </c>
      <c r="U139" s="46">
        <v>45700</v>
      </c>
      <c r="V139" s="151">
        <v>45704</v>
      </c>
      <c r="W139" s="51">
        <v>45712</v>
      </c>
      <c r="X139" s="194"/>
      <c r="Y139" s="158"/>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1">
        <v>2836089.3524490003</v>
      </c>
      <c r="Q140" s="49">
        <v>45780</v>
      </c>
      <c r="R140" s="502" t="s">
        <v>379</v>
      </c>
      <c r="S140" s="18" t="s">
        <v>61</v>
      </c>
      <c r="T140" s="149">
        <v>45675</v>
      </c>
      <c r="U140" s="46"/>
      <c r="V140" s="151"/>
      <c r="W140" s="51">
        <v>45795</v>
      </c>
      <c r="X140" s="169" t="s">
        <v>223</v>
      </c>
      <c r="Y140" s="158"/>
    </row>
    <row r="141" spans="2:25" ht="29.25"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1">
        <v>745277.51610799995</v>
      </c>
      <c r="Q141" s="49">
        <v>45689</v>
      </c>
      <c r="R141" s="50" t="s">
        <v>94</v>
      </c>
      <c r="S141" s="18" t="s">
        <v>61</v>
      </c>
      <c r="T141" s="149">
        <v>45705</v>
      </c>
      <c r="U141" s="46">
        <v>45706</v>
      </c>
      <c r="V141" s="151">
        <v>45713</v>
      </c>
      <c r="W141" s="51">
        <v>45716</v>
      </c>
      <c r="X141" s="194"/>
      <c r="Y141" s="158"/>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1">
        <v>2183199.4487310001</v>
      </c>
      <c r="Q142" s="49">
        <v>45658</v>
      </c>
      <c r="R142" s="50" t="s">
        <v>118</v>
      </c>
      <c r="S142" s="18" t="s">
        <v>61</v>
      </c>
      <c r="T142" s="149">
        <v>45681</v>
      </c>
      <c r="U142" s="46">
        <v>45684</v>
      </c>
      <c r="V142" s="151">
        <v>45686</v>
      </c>
      <c r="W142" s="51">
        <v>45688</v>
      </c>
      <c r="X142" s="194"/>
      <c r="Y142" s="158"/>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1">
        <v>2723053.0864490005</v>
      </c>
      <c r="Q143" s="49">
        <v>45689</v>
      </c>
      <c r="R143" s="50" t="s">
        <v>69</v>
      </c>
      <c r="S143" s="18" t="s">
        <v>61</v>
      </c>
      <c r="T143" s="149">
        <v>45684</v>
      </c>
      <c r="U143" s="46">
        <v>45690</v>
      </c>
      <c r="V143" s="151">
        <v>45693</v>
      </c>
      <c r="W143" s="51">
        <v>45695</v>
      </c>
      <c r="X143" s="194"/>
      <c r="Y143" s="158"/>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1">
        <v>650458.11210799997</v>
      </c>
      <c r="Q144" s="49">
        <v>45689</v>
      </c>
      <c r="R144" s="50" t="s">
        <v>97</v>
      </c>
      <c r="S144" s="18" t="s">
        <v>61</v>
      </c>
      <c r="T144" s="149">
        <v>45685</v>
      </c>
      <c r="U144" s="46">
        <v>45691</v>
      </c>
      <c r="V144" s="151">
        <v>45693</v>
      </c>
      <c r="W144" s="51">
        <v>45693</v>
      </c>
      <c r="X144" s="194"/>
      <c r="Y144" s="158"/>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1">
        <v>645061.94810799998</v>
      </c>
      <c r="Q145" s="503" t="s">
        <v>415</v>
      </c>
      <c r="R145" s="50" t="s">
        <v>60</v>
      </c>
      <c r="S145" s="18" t="s">
        <v>61</v>
      </c>
      <c r="T145" s="149"/>
      <c r="U145" s="46"/>
      <c r="V145" s="151"/>
      <c r="W145" s="51">
        <v>45759</v>
      </c>
      <c r="X145" s="169" t="s">
        <v>280</v>
      </c>
      <c r="Y145" s="158"/>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1">
        <v>645061.94810799998</v>
      </c>
      <c r="Q146" s="49">
        <v>45689</v>
      </c>
      <c r="R146" s="50" t="s">
        <v>115</v>
      </c>
      <c r="S146" s="18" t="s">
        <v>61</v>
      </c>
      <c r="T146" s="149">
        <v>45688</v>
      </c>
      <c r="U146" s="46">
        <v>45691</v>
      </c>
      <c r="V146" s="151">
        <v>45695</v>
      </c>
      <c r="W146" s="51">
        <v>45696</v>
      </c>
      <c r="X146" s="194"/>
      <c r="Y146" s="158"/>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1">
        <v>2154107.4570649997</v>
      </c>
      <c r="Q147" s="49">
        <v>45689</v>
      </c>
      <c r="R147" s="50" t="s">
        <v>60</v>
      </c>
      <c r="S147" s="18" t="s">
        <v>61</v>
      </c>
      <c r="T147" s="149">
        <v>45690</v>
      </c>
      <c r="U147" s="46">
        <v>45692</v>
      </c>
      <c r="V147" s="151">
        <v>45697</v>
      </c>
      <c r="W147" s="51">
        <v>45701</v>
      </c>
      <c r="X147" s="194"/>
      <c r="Y147" s="158"/>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1">
        <v>984923.63610800006</v>
      </c>
      <c r="Q148" s="49">
        <v>45689</v>
      </c>
      <c r="R148" s="50" t="s">
        <v>118</v>
      </c>
      <c r="S148" s="18" t="s">
        <v>61</v>
      </c>
      <c r="T148" s="149">
        <v>45659</v>
      </c>
      <c r="U148" s="46">
        <v>45690</v>
      </c>
      <c r="V148" s="151">
        <v>45694</v>
      </c>
      <c r="W148" s="51">
        <v>45694</v>
      </c>
      <c r="X148" s="194"/>
      <c r="Y148" s="158"/>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1">
        <v>650458.11210799997</v>
      </c>
      <c r="Q149" s="49">
        <v>45689</v>
      </c>
      <c r="R149" s="50" t="s">
        <v>118</v>
      </c>
      <c r="S149" s="18" t="s">
        <v>61</v>
      </c>
      <c r="T149" s="149">
        <v>45695</v>
      </c>
      <c r="U149" s="46">
        <v>45697</v>
      </c>
      <c r="V149" s="151">
        <v>45699</v>
      </c>
      <c r="W149" s="51">
        <v>45699</v>
      </c>
      <c r="X149" s="193"/>
      <c r="Y149" s="158"/>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1">
        <v>650458.11210799997</v>
      </c>
      <c r="Q150" s="49">
        <v>45689</v>
      </c>
      <c r="R150" s="50" t="s">
        <v>118</v>
      </c>
      <c r="S150" s="18" t="s">
        <v>61</v>
      </c>
      <c r="T150" s="149">
        <v>45691</v>
      </c>
      <c r="U150" s="46">
        <v>45696</v>
      </c>
      <c r="V150" s="151">
        <v>45698</v>
      </c>
      <c r="W150" s="51">
        <v>45698</v>
      </c>
      <c r="X150" s="193"/>
      <c r="Y150" s="158"/>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1">
        <v>2438641.2023449992</v>
      </c>
      <c r="Q151" s="49">
        <v>45689</v>
      </c>
      <c r="R151" s="50" t="s">
        <v>118</v>
      </c>
      <c r="S151" s="18" t="s">
        <v>61</v>
      </c>
      <c r="T151" s="149">
        <v>45696</v>
      </c>
      <c r="U151" s="46">
        <v>45700</v>
      </c>
      <c r="V151" s="151">
        <v>45700</v>
      </c>
      <c r="W151" s="51">
        <v>45702</v>
      </c>
      <c r="X151" s="193"/>
      <c r="Y151" s="158"/>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1">
        <v>1761921.9257309998</v>
      </c>
      <c r="Q152" s="49">
        <v>45839</v>
      </c>
      <c r="R152" s="50" t="s">
        <v>60</v>
      </c>
      <c r="S152" s="18" t="s">
        <v>61</v>
      </c>
      <c r="T152" s="149">
        <v>45691</v>
      </c>
      <c r="U152" s="46"/>
      <c r="V152" s="151"/>
      <c r="W152" s="51">
        <v>45853</v>
      </c>
      <c r="X152" s="169" t="s">
        <v>244</v>
      </c>
      <c r="Y152" s="158"/>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1">
        <v>752440.09410799993</v>
      </c>
      <c r="Q153" s="49">
        <v>45689</v>
      </c>
      <c r="R153" s="50" t="s">
        <v>60</v>
      </c>
      <c r="S153" s="18" t="s">
        <v>61</v>
      </c>
      <c r="T153" s="149">
        <v>45696</v>
      </c>
      <c r="U153" s="46">
        <v>45698</v>
      </c>
      <c r="V153" s="151">
        <v>45704</v>
      </c>
      <c r="W153" s="51">
        <v>45705</v>
      </c>
      <c r="X153" s="194"/>
      <c r="Y153" s="158"/>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1">
        <v>608271.66794800002</v>
      </c>
      <c r="Q154" s="49">
        <v>45689</v>
      </c>
      <c r="R154" s="50" t="s">
        <v>97</v>
      </c>
      <c r="S154" s="18" t="s">
        <v>61</v>
      </c>
      <c r="T154" s="149">
        <v>45696</v>
      </c>
      <c r="U154" s="46">
        <v>45696</v>
      </c>
      <c r="V154" s="151">
        <v>45704</v>
      </c>
      <c r="W154" s="51">
        <v>45704</v>
      </c>
      <c r="X154" s="194"/>
      <c r="Y154" s="158"/>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1">
        <v>1662016.3703449999</v>
      </c>
      <c r="Q155" s="49">
        <v>45689</v>
      </c>
      <c r="R155" s="50" t="s">
        <v>97</v>
      </c>
      <c r="S155" s="18" t="s">
        <v>61</v>
      </c>
      <c r="T155" s="149">
        <v>45697</v>
      </c>
      <c r="U155" s="46">
        <v>45704</v>
      </c>
      <c r="V155" s="151">
        <v>45710</v>
      </c>
      <c r="W155" s="51">
        <v>45712</v>
      </c>
      <c r="X155" s="194"/>
      <c r="Y155" s="158"/>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1">
        <v>752440.09410799993</v>
      </c>
      <c r="Q156" s="49">
        <v>45689</v>
      </c>
      <c r="R156" s="50" t="s">
        <v>60</v>
      </c>
      <c r="S156" s="18" t="s">
        <v>61</v>
      </c>
      <c r="T156" s="149">
        <v>45698</v>
      </c>
      <c r="U156" s="46">
        <v>45700</v>
      </c>
      <c r="V156" s="151">
        <v>45706</v>
      </c>
      <c r="W156" s="51">
        <v>45709</v>
      </c>
      <c r="X156" s="194"/>
      <c r="Y156" s="158"/>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1">
        <v>1326238.3038650001</v>
      </c>
      <c r="Q157" s="49">
        <v>45689</v>
      </c>
      <c r="R157" s="50" t="s">
        <v>115</v>
      </c>
      <c r="S157" s="18" t="s">
        <v>61</v>
      </c>
      <c r="T157" s="149">
        <v>45704</v>
      </c>
      <c r="U157" s="46">
        <v>45706</v>
      </c>
      <c r="V157" s="151">
        <v>45680</v>
      </c>
      <c r="W157" s="51">
        <v>45713</v>
      </c>
      <c r="X157" s="194"/>
      <c r="Y157" s="158"/>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1">
        <v>608271.66794800002</v>
      </c>
      <c r="Q158" s="49">
        <v>45689</v>
      </c>
      <c r="R158" s="50" t="s">
        <v>115</v>
      </c>
      <c r="S158" s="18" t="s">
        <v>61</v>
      </c>
      <c r="T158" s="149">
        <v>45707</v>
      </c>
      <c r="U158" s="46">
        <v>45709</v>
      </c>
      <c r="V158" s="151">
        <v>45715</v>
      </c>
      <c r="W158" s="51">
        <v>45716</v>
      </c>
      <c r="X158" s="194"/>
      <c r="Y158" s="158"/>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1">
        <v>608271.66794800002</v>
      </c>
      <c r="Q159" s="49">
        <v>45689</v>
      </c>
      <c r="R159" s="50" t="s">
        <v>115</v>
      </c>
      <c r="S159" s="18" t="s">
        <v>61</v>
      </c>
      <c r="T159" s="149">
        <v>45698</v>
      </c>
      <c r="U159" s="46">
        <v>45699</v>
      </c>
      <c r="V159" s="151">
        <v>45703</v>
      </c>
      <c r="W159" s="51">
        <v>45703</v>
      </c>
      <c r="X159" s="194"/>
      <c r="Y159" s="158"/>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1">
        <v>608271.66794800002</v>
      </c>
      <c r="Q160" s="49">
        <v>45689</v>
      </c>
      <c r="R160" s="50" t="s">
        <v>97</v>
      </c>
      <c r="S160" s="18" t="s">
        <v>61</v>
      </c>
      <c r="T160" s="149">
        <v>45702</v>
      </c>
      <c r="U160" s="46">
        <v>45706</v>
      </c>
      <c r="V160" s="151">
        <v>45714</v>
      </c>
      <c r="W160" s="51">
        <v>45715</v>
      </c>
      <c r="X160" s="194"/>
      <c r="Y160" s="158"/>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1">
        <v>705045.34674800001</v>
      </c>
      <c r="Q161" s="49">
        <v>45689</v>
      </c>
      <c r="R161" s="50" t="s">
        <v>284</v>
      </c>
      <c r="S161" s="18" t="s">
        <v>61</v>
      </c>
      <c r="T161" s="149">
        <v>45702</v>
      </c>
      <c r="U161" s="46">
        <v>45704</v>
      </c>
      <c r="V161" s="151">
        <v>45712</v>
      </c>
      <c r="W161" s="51">
        <v>45714</v>
      </c>
      <c r="X161" s="194"/>
      <c r="Y161" s="158"/>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1">
        <v>752440.09410799993</v>
      </c>
      <c r="Q162" s="49">
        <v>45689</v>
      </c>
      <c r="R162" s="50" t="s">
        <v>60</v>
      </c>
      <c r="S162" s="18" t="s">
        <v>61</v>
      </c>
      <c r="T162" s="149">
        <v>45703</v>
      </c>
      <c r="U162" s="46">
        <v>45706</v>
      </c>
      <c r="V162" s="151">
        <v>45709</v>
      </c>
      <c r="W162" s="51">
        <v>45710</v>
      </c>
      <c r="X162" s="194"/>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1">
        <v>5088278.7390940003</v>
      </c>
      <c r="Q163" s="49">
        <v>45689</v>
      </c>
      <c r="R163" s="50" t="s">
        <v>485</v>
      </c>
      <c r="S163" s="18" t="s">
        <v>61</v>
      </c>
      <c r="T163" s="149">
        <v>45706</v>
      </c>
      <c r="U163" s="46">
        <v>45712</v>
      </c>
      <c r="V163" s="151">
        <v>45712</v>
      </c>
      <c r="W163" s="51">
        <v>45715</v>
      </c>
      <c r="X163" s="194"/>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1">
        <v>705045.34674800001</v>
      </c>
      <c r="Q164" s="49">
        <v>45717</v>
      </c>
      <c r="R164" s="50" t="s">
        <v>261</v>
      </c>
      <c r="S164" s="18" t="s">
        <v>61</v>
      </c>
      <c r="T164" s="149"/>
      <c r="U164" s="46"/>
      <c r="V164" s="151"/>
      <c r="W164" s="51">
        <v>45379</v>
      </c>
      <c r="X164" s="169"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1">
        <v>608271.66794800002</v>
      </c>
      <c r="Q165" s="49">
        <v>45717</v>
      </c>
      <c r="R165" s="50" t="s">
        <v>261</v>
      </c>
      <c r="S165" s="18" t="s">
        <v>61</v>
      </c>
      <c r="T165" s="149">
        <v>45714</v>
      </c>
      <c r="U165" s="46">
        <v>45722</v>
      </c>
      <c r="V165" s="151"/>
      <c r="W165" s="51">
        <v>45732</v>
      </c>
      <c r="X165" s="169"/>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1">
        <v>705045.34674800001</v>
      </c>
      <c r="Q166" s="49">
        <v>45717</v>
      </c>
      <c r="R166" s="50" t="s">
        <v>194</v>
      </c>
      <c r="S166" s="18" t="s">
        <v>61</v>
      </c>
      <c r="T166" s="149">
        <v>45710</v>
      </c>
      <c r="U166" s="46">
        <v>45714</v>
      </c>
      <c r="V166" s="151"/>
      <c r="W166" s="51">
        <v>45723</v>
      </c>
      <c r="X166" s="194"/>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1">
        <v>752440.09410799993</v>
      </c>
      <c r="Q167" s="49">
        <v>45689</v>
      </c>
      <c r="R167" s="50" t="s">
        <v>60</v>
      </c>
      <c r="S167" s="18" t="s">
        <v>61</v>
      </c>
      <c r="T167" s="149">
        <v>45712</v>
      </c>
      <c r="U167" s="46">
        <v>45713</v>
      </c>
      <c r="V167" s="151">
        <v>45715</v>
      </c>
      <c r="W167" s="51">
        <v>45715</v>
      </c>
      <c r="X167" s="194"/>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1">
        <v>608271.66794800002</v>
      </c>
      <c r="Q168" s="49">
        <v>45717</v>
      </c>
      <c r="R168" s="50" t="s">
        <v>115</v>
      </c>
      <c r="S168" s="18" t="s">
        <v>61</v>
      </c>
      <c r="T168" s="149">
        <v>45712</v>
      </c>
      <c r="U168" s="46">
        <v>45718</v>
      </c>
      <c r="V168" s="151">
        <v>45720</v>
      </c>
      <c r="W168" s="51">
        <v>45720</v>
      </c>
      <c r="X168" s="194"/>
    </row>
    <row r="169" spans="2:25" ht="29.25" customHeight="1" x14ac:dyDescent="0.35">
      <c r="B169" s="44">
        <v>8</v>
      </c>
      <c r="C169" s="44" t="s">
        <v>266</v>
      </c>
      <c r="D169" s="44" t="s">
        <v>63</v>
      </c>
      <c r="E169" s="145" t="s">
        <v>101</v>
      </c>
      <c r="F169" s="44" t="s">
        <v>279</v>
      </c>
      <c r="G169" s="44" t="s">
        <v>325</v>
      </c>
      <c r="H169" s="19">
        <v>214</v>
      </c>
      <c r="I169" s="19">
        <v>12</v>
      </c>
      <c r="J169" s="19">
        <v>226</v>
      </c>
      <c r="K169" s="19">
        <v>26.74</v>
      </c>
      <c r="L169" s="19">
        <v>2.68</v>
      </c>
      <c r="M169" s="19">
        <v>219.54</v>
      </c>
      <c r="N169" s="19">
        <v>2473.94</v>
      </c>
      <c r="O169" s="19">
        <v>0.86627600000000005</v>
      </c>
      <c r="P169" s="501">
        <v>705045.34674800001</v>
      </c>
      <c r="Q169" s="49">
        <v>45717</v>
      </c>
      <c r="R169" s="50" t="s">
        <v>97</v>
      </c>
      <c r="S169" s="18" t="s">
        <v>61</v>
      </c>
      <c r="T169" s="149">
        <v>45718</v>
      </c>
      <c r="U169" s="46">
        <v>45720</v>
      </c>
      <c r="V169" s="151">
        <v>45725</v>
      </c>
      <c r="W169" s="51">
        <v>45727</v>
      </c>
      <c r="X169" s="192"/>
    </row>
    <row r="170" spans="2:25" ht="29.25" customHeight="1" x14ac:dyDescent="0.35">
      <c r="B170" s="43">
        <v>9</v>
      </c>
      <c r="C170" s="43" t="s">
        <v>267</v>
      </c>
      <c r="D170" s="43" t="s">
        <v>126</v>
      </c>
      <c r="E170" s="44">
        <v>0</v>
      </c>
      <c r="F170" s="44" t="s">
        <v>279</v>
      </c>
      <c r="G170" s="43"/>
      <c r="H170" s="19">
        <v>0</v>
      </c>
      <c r="I170" s="19">
        <v>0</v>
      </c>
      <c r="J170" s="19">
        <v>0</v>
      </c>
      <c r="K170" s="45"/>
      <c r="L170" s="45"/>
      <c r="M170" s="45"/>
      <c r="N170" s="45"/>
      <c r="O170" s="45"/>
      <c r="P170" s="501"/>
      <c r="Q170" s="49">
        <v>46023</v>
      </c>
      <c r="R170" s="52" t="s">
        <v>97</v>
      </c>
      <c r="S170" s="18" t="s">
        <v>61</v>
      </c>
      <c r="T170" s="149"/>
      <c r="U170" s="46"/>
      <c r="V170" s="151"/>
      <c r="W170" s="46">
        <v>46029</v>
      </c>
      <c r="X170" s="192"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1">
        <v>2635411.7904490004</v>
      </c>
      <c r="Q171" s="49">
        <v>45717</v>
      </c>
      <c r="R171" s="50" t="s">
        <v>60</v>
      </c>
      <c r="S171" s="18" t="s">
        <v>61</v>
      </c>
      <c r="T171" s="149">
        <v>45715</v>
      </c>
      <c r="U171" s="46">
        <v>45718</v>
      </c>
      <c r="V171" s="151">
        <v>45720</v>
      </c>
      <c r="W171" s="51">
        <v>45721</v>
      </c>
      <c r="X171" s="194"/>
    </row>
    <row r="172" spans="2:25" ht="29.25" customHeight="1" x14ac:dyDescent="0.35">
      <c r="B172" s="44"/>
      <c r="C172" s="48" t="s">
        <v>28</v>
      </c>
      <c r="D172" s="44" t="s">
        <v>77</v>
      </c>
      <c r="E172" s="145" t="s">
        <v>101</v>
      </c>
      <c r="F172" s="44" t="s">
        <v>279</v>
      </c>
      <c r="G172" s="44" t="s">
        <v>387</v>
      </c>
      <c r="H172" s="19">
        <v>214</v>
      </c>
      <c r="I172" s="19">
        <v>12</v>
      </c>
      <c r="J172" s="19">
        <v>226</v>
      </c>
      <c r="K172" s="19">
        <v>26.74</v>
      </c>
      <c r="L172" s="19">
        <v>2.68</v>
      </c>
      <c r="M172" s="19">
        <v>219.54</v>
      </c>
      <c r="N172" s="19">
        <v>2473.94</v>
      </c>
      <c r="O172" s="19">
        <v>0.86627600000000005</v>
      </c>
      <c r="P172" s="501">
        <v>705045.34674800001</v>
      </c>
      <c r="Q172" s="49">
        <v>45717</v>
      </c>
      <c r="R172" s="50" t="s">
        <v>97</v>
      </c>
      <c r="S172" s="18" t="s">
        <v>61</v>
      </c>
      <c r="T172" s="149">
        <v>45718</v>
      </c>
      <c r="U172" s="46">
        <v>45719</v>
      </c>
      <c r="V172" s="151">
        <v>45722</v>
      </c>
      <c r="W172" s="51">
        <v>45722</v>
      </c>
      <c r="X172" s="194"/>
    </row>
    <row r="173" spans="2:25" ht="29.25" customHeight="1" x14ac:dyDescent="0.35">
      <c r="B173" s="44">
        <v>10</v>
      </c>
      <c r="C173" s="48" t="s">
        <v>268</v>
      </c>
      <c r="D173" s="44" t="s">
        <v>65</v>
      </c>
      <c r="E173" s="145" t="s">
        <v>101</v>
      </c>
      <c r="F173" s="44" t="s">
        <v>279</v>
      </c>
      <c r="G173" s="44" t="s">
        <v>247</v>
      </c>
      <c r="H173" s="19">
        <v>193</v>
      </c>
      <c r="I173" s="19">
        <v>11</v>
      </c>
      <c r="J173" s="19">
        <v>204</v>
      </c>
      <c r="K173" s="44">
        <v>24.04</v>
      </c>
      <c r="L173" s="44">
        <v>2.4500000000000002</v>
      </c>
      <c r="M173" s="44">
        <v>194.78</v>
      </c>
      <c r="N173" s="19">
        <v>1979.14</v>
      </c>
      <c r="O173" s="19">
        <v>0.86627600000000005</v>
      </c>
      <c r="P173" s="501">
        <v>608271.66794800002</v>
      </c>
      <c r="Q173" s="49">
        <v>45717</v>
      </c>
      <c r="R173" s="50" t="s">
        <v>115</v>
      </c>
      <c r="S173" s="51" t="s">
        <v>61</v>
      </c>
      <c r="T173" s="149">
        <v>45718</v>
      </c>
      <c r="U173" s="46">
        <v>45719</v>
      </c>
      <c r="V173" s="151"/>
      <c r="W173" s="51">
        <v>45724</v>
      </c>
      <c r="X173" s="192"/>
    </row>
    <row r="174" spans="2:25" ht="29.25" customHeight="1" x14ac:dyDescent="0.35">
      <c r="B174" s="44">
        <v>11</v>
      </c>
      <c r="C174" s="48" t="s">
        <v>269</v>
      </c>
      <c r="D174" s="44" t="s">
        <v>65</v>
      </c>
      <c r="E174" s="145" t="s">
        <v>101</v>
      </c>
      <c r="F174" s="44" t="s">
        <v>279</v>
      </c>
      <c r="G174" s="44" t="s">
        <v>247</v>
      </c>
      <c r="H174" s="19">
        <v>193</v>
      </c>
      <c r="I174" s="19">
        <v>11</v>
      </c>
      <c r="J174" s="19">
        <v>204</v>
      </c>
      <c r="K174" s="44">
        <v>24.04</v>
      </c>
      <c r="L174" s="44">
        <v>2.4500000000000002</v>
      </c>
      <c r="M174" s="44">
        <v>194.78</v>
      </c>
      <c r="N174" s="19">
        <v>1979.14</v>
      </c>
      <c r="O174" s="19">
        <v>0.86627600000000005</v>
      </c>
      <c r="P174" s="501">
        <v>608271.66794800002</v>
      </c>
      <c r="Q174" s="49">
        <v>45717</v>
      </c>
      <c r="R174" s="50" t="s">
        <v>115</v>
      </c>
      <c r="S174" s="51" t="s">
        <v>61</v>
      </c>
      <c r="T174" s="149"/>
      <c r="U174" s="46"/>
      <c r="V174" s="151"/>
      <c r="W174" s="51">
        <v>45747</v>
      </c>
      <c r="X174" s="192" t="s">
        <v>376</v>
      </c>
    </row>
    <row r="175" spans="2:25" ht="29.25"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1">
        <v>608271.66794800002</v>
      </c>
      <c r="Q175" s="503" t="s">
        <v>415</v>
      </c>
      <c r="R175" s="50" t="s">
        <v>94</v>
      </c>
      <c r="S175" s="51" t="s">
        <v>61</v>
      </c>
      <c r="T175" s="149"/>
      <c r="U175" s="46"/>
      <c r="V175" s="151"/>
      <c r="W175" s="51">
        <v>45760</v>
      </c>
      <c r="X175" s="169"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1">
        <v>608271.66794800002</v>
      </c>
      <c r="Q176" s="503" t="s">
        <v>415</v>
      </c>
      <c r="R176" s="50" t="s">
        <v>360</v>
      </c>
      <c r="S176" s="51" t="s">
        <v>61</v>
      </c>
      <c r="T176" s="149"/>
      <c r="U176" s="46"/>
      <c r="V176" s="151"/>
      <c r="W176" s="51">
        <v>45755</v>
      </c>
      <c r="X176" s="169"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1">
        <v>608271.66794800002</v>
      </c>
      <c r="Q177" s="504" t="s">
        <v>415</v>
      </c>
      <c r="R177" s="50" t="s">
        <v>360</v>
      </c>
      <c r="S177" s="18" t="s">
        <v>61</v>
      </c>
      <c r="T177" s="149"/>
      <c r="U177" s="46"/>
      <c r="V177" s="151"/>
      <c r="W177" s="51"/>
      <c r="X177" s="169"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1">
        <v>752440.09410799993</v>
      </c>
      <c r="Q178" s="503" t="s">
        <v>415</v>
      </c>
      <c r="R178" s="50" t="s">
        <v>360</v>
      </c>
      <c r="S178" s="51" t="s">
        <v>61</v>
      </c>
      <c r="T178" s="149"/>
      <c r="U178" s="46"/>
      <c r="V178" s="151"/>
      <c r="W178" s="51">
        <v>45767</v>
      </c>
      <c r="X178" s="169" t="s">
        <v>280</v>
      </c>
    </row>
    <row r="179" spans="2:25" ht="29.25" customHeight="1" x14ac:dyDescent="0.35">
      <c r="B179" s="44">
        <v>16</v>
      </c>
      <c r="C179" s="48" t="s">
        <v>274</v>
      </c>
      <c r="D179" s="44" t="s">
        <v>275</v>
      </c>
      <c r="E179" s="44" t="s">
        <v>74</v>
      </c>
      <c r="F179" s="44" t="s">
        <v>278</v>
      </c>
      <c r="G179" s="44" t="s">
        <v>324</v>
      </c>
      <c r="H179" s="141">
        <f>K179*8</f>
        <v>614.16</v>
      </c>
      <c r="I179" s="141">
        <f>L179*4.4</f>
        <v>27.984000000000005</v>
      </c>
      <c r="J179" s="19">
        <f>SUM(H179:I179)</f>
        <v>642.14400000000001</v>
      </c>
      <c r="K179" s="19">
        <v>76.77</v>
      </c>
      <c r="L179" s="19">
        <v>6.36</v>
      </c>
      <c r="M179" s="19">
        <v>388.74</v>
      </c>
      <c r="N179" s="19">
        <v>3855</v>
      </c>
      <c r="O179" s="19">
        <v>2.348757</v>
      </c>
      <c r="P179" s="501">
        <v>1765261</v>
      </c>
      <c r="Q179" s="49">
        <v>45717</v>
      </c>
      <c r="R179" s="50" t="s">
        <v>60</v>
      </c>
      <c r="S179" s="51" t="s">
        <v>61</v>
      </c>
      <c r="T179" s="149">
        <v>45722</v>
      </c>
      <c r="U179" s="46"/>
      <c r="V179" s="151"/>
      <c r="W179" s="51">
        <v>45728</v>
      </c>
      <c r="X179" s="194"/>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1">
        <v>705045.34674800001</v>
      </c>
      <c r="Q180" s="503" t="s">
        <v>415</v>
      </c>
      <c r="R180" s="50" t="s">
        <v>284</v>
      </c>
      <c r="S180" s="51" t="s">
        <v>61</v>
      </c>
      <c r="T180" s="149"/>
      <c r="U180" s="46"/>
      <c r="V180" s="151"/>
      <c r="W180" s="51">
        <v>45755</v>
      </c>
      <c r="X180" s="169" t="s">
        <v>288</v>
      </c>
    </row>
    <row r="181" spans="2:25" ht="29.25" customHeight="1" x14ac:dyDescent="0.35">
      <c r="B181" s="44">
        <v>18</v>
      </c>
      <c r="C181" s="48" t="s">
        <v>286</v>
      </c>
      <c r="D181" s="44" t="s">
        <v>287</v>
      </c>
      <c r="E181" s="44" t="s">
        <v>91</v>
      </c>
      <c r="F181" s="44" t="s">
        <v>278</v>
      </c>
      <c r="G181" s="44" t="s">
        <v>386</v>
      </c>
      <c r="H181" s="141">
        <f>K181*8</f>
        <v>1264.6400000000001</v>
      </c>
      <c r="I181" s="141">
        <f>L181*4.4</f>
        <v>72.248000000000019</v>
      </c>
      <c r="J181" s="19">
        <f>SUM(H181:I181)</f>
        <v>1336.8880000000001</v>
      </c>
      <c r="K181" s="19">
        <v>158.08000000000001</v>
      </c>
      <c r="L181" s="19">
        <v>16.420000000000002</v>
      </c>
      <c r="M181" s="19">
        <v>1226.53</v>
      </c>
      <c r="N181" s="19">
        <v>15882</v>
      </c>
      <c r="O181" s="19">
        <v>2.4947030000000003</v>
      </c>
      <c r="P181" s="501">
        <v>4266794</v>
      </c>
      <c r="Q181" s="49">
        <v>45717</v>
      </c>
      <c r="R181" s="50" t="s">
        <v>60</v>
      </c>
      <c r="S181" s="51" t="s">
        <v>61</v>
      </c>
      <c r="T181" s="149"/>
      <c r="U181" s="46"/>
      <c r="V181" s="151"/>
      <c r="W181" s="51">
        <v>45738</v>
      </c>
      <c r="X181" s="169"/>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1">
        <v>650458.11210799997</v>
      </c>
      <c r="Q182" s="503" t="s">
        <v>415</v>
      </c>
      <c r="R182" s="50" t="s">
        <v>361</v>
      </c>
      <c r="S182" s="51" t="s">
        <v>61</v>
      </c>
      <c r="T182" s="149"/>
      <c r="U182" s="46"/>
      <c r="V182" s="151"/>
      <c r="W182" s="51">
        <v>45761</v>
      </c>
      <c r="X182" s="194"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1">
        <v>608271.66794800002</v>
      </c>
      <c r="Q183" s="503" t="s">
        <v>415</v>
      </c>
      <c r="R183" s="50" t="s">
        <v>361</v>
      </c>
      <c r="S183" s="51" t="s">
        <v>61</v>
      </c>
      <c r="T183" s="149"/>
      <c r="U183" s="46"/>
      <c r="V183" s="151"/>
      <c r="W183" s="51">
        <v>45754</v>
      </c>
      <c r="X183" s="194" t="s">
        <v>371</v>
      </c>
    </row>
    <row r="184" spans="2:25" ht="29.5" customHeight="1" x14ac:dyDescent="0.35">
      <c r="B184" s="44">
        <v>21</v>
      </c>
      <c r="C184" s="48" t="s">
        <v>359</v>
      </c>
      <c r="D184" s="44" t="s">
        <v>65</v>
      </c>
      <c r="E184" s="145" t="s">
        <v>101</v>
      </c>
      <c r="F184" s="44" t="s">
        <v>279</v>
      </c>
      <c r="G184" s="44" t="s">
        <v>389</v>
      </c>
      <c r="H184" s="19">
        <v>193</v>
      </c>
      <c r="I184" s="19">
        <v>11</v>
      </c>
      <c r="J184" s="19">
        <v>204</v>
      </c>
      <c r="K184" s="19">
        <v>24.04</v>
      </c>
      <c r="L184" s="19">
        <v>2.4500000000000002</v>
      </c>
      <c r="M184" s="19">
        <v>194.78</v>
      </c>
      <c r="N184" s="19">
        <v>1979.14</v>
      </c>
      <c r="O184" s="19">
        <v>0.86627600000000005</v>
      </c>
      <c r="P184" s="501">
        <v>608271.66794800002</v>
      </c>
      <c r="Q184" s="49">
        <v>45717</v>
      </c>
      <c r="R184" s="50" t="s">
        <v>97</v>
      </c>
      <c r="S184" s="51" t="s">
        <v>61</v>
      </c>
      <c r="T184" s="149"/>
      <c r="U184" s="46"/>
      <c r="V184" s="151"/>
      <c r="W184" s="51">
        <v>45735</v>
      </c>
      <c r="X184" s="169"/>
    </row>
    <row r="185" spans="2:25" ht="29.5" customHeight="1" x14ac:dyDescent="0.35">
      <c r="B185" s="44">
        <v>11</v>
      </c>
      <c r="C185" s="48" t="s">
        <v>362</v>
      </c>
      <c r="D185" s="44" t="s">
        <v>77</v>
      </c>
      <c r="E185" s="145" t="s">
        <v>101</v>
      </c>
      <c r="F185" s="44" t="s">
        <v>279</v>
      </c>
      <c r="G185" s="44" t="s">
        <v>409</v>
      </c>
      <c r="H185" s="19">
        <v>214</v>
      </c>
      <c r="I185" s="19">
        <v>12</v>
      </c>
      <c r="J185" s="19">
        <v>226</v>
      </c>
      <c r="K185" s="19">
        <v>26.74</v>
      </c>
      <c r="L185" s="19">
        <v>2.68</v>
      </c>
      <c r="M185" s="19">
        <v>219.54</v>
      </c>
      <c r="N185" s="19">
        <v>2473.94</v>
      </c>
      <c r="O185" s="19">
        <v>0.86627600000000005</v>
      </c>
      <c r="P185" s="501">
        <v>705045.34674800001</v>
      </c>
      <c r="Q185" s="49">
        <v>45717</v>
      </c>
      <c r="R185" s="50" t="s">
        <v>94</v>
      </c>
      <c r="S185" s="51" t="s">
        <v>61</v>
      </c>
      <c r="T185" s="149"/>
      <c r="U185" s="46"/>
      <c r="V185" s="151"/>
      <c r="W185" s="516">
        <v>45744</v>
      </c>
      <c r="X185" s="194" t="s">
        <v>394</v>
      </c>
    </row>
    <row r="186" spans="2:25" s="59" customFormat="1" ht="31.5" customHeight="1" x14ac:dyDescent="0.35">
      <c r="B186" s="505">
        <v>23</v>
      </c>
      <c r="C186" s="506"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1">
        <v>608271.66794800002</v>
      </c>
      <c r="Q186" s="49">
        <v>45717</v>
      </c>
      <c r="R186" s="50" t="s">
        <v>261</v>
      </c>
      <c r="S186" s="51" t="s">
        <v>61</v>
      </c>
      <c r="T186" s="146"/>
      <c r="U186" s="140"/>
      <c r="V186" s="152"/>
      <c r="W186" s="516">
        <v>45747</v>
      </c>
      <c r="X186" s="169" t="s">
        <v>288</v>
      </c>
      <c r="Y186" s="57"/>
    </row>
    <row r="187" spans="2:25" s="59" customFormat="1" ht="27.5" customHeight="1" x14ac:dyDescent="0.35">
      <c r="B187" s="505">
        <v>24</v>
      </c>
      <c r="C187" s="506"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1">
        <v>608271.66794800002</v>
      </c>
      <c r="Q187" s="49">
        <v>45717</v>
      </c>
      <c r="R187" s="502" t="s">
        <v>366</v>
      </c>
      <c r="S187" s="51" t="s">
        <v>61</v>
      </c>
      <c r="T187" s="146"/>
      <c r="U187" s="140"/>
      <c r="V187" s="152"/>
      <c r="W187" s="516">
        <v>45745</v>
      </c>
      <c r="X187" s="169" t="s">
        <v>378</v>
      </c>
      <c r="Y187" s="57"/>
    </row>
    <row r="188" spans="2:25" s="59" customFormat="1" ht="28.5" customHeight="1" x14ac:dyDescent="0.35">
      <c r="B188" s="505">
        <v>25</v>
      </c>
      <c r="C188" s="506"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1">
        <v>650458.11210799997</v>
      </c>
      <c r="Q188" s="49">
        <v>45717</v>
      </c>
      <c r="R188" s="502" t="s">
        <v>366</v>
      </c>
      <c r="S188" s="51" t="s">
        <v>61</v>
      </c>
      <c r="T188" s="146"/>
      <c r="U188" s="140"/>
      <c r="V188" s="152"/>
      <c r="W188" s="516">
        <v>45746</v>
      </c>
      <c r="X188" s="197" t="s">
        <v>280</v>
      </c>
      <c r="Y188" s="57"/>
    </row>
    <row r="189" spans="2:25" s="59" customFormat="1" ht="31.5" customHeight="1" x14ac:dyDescent="0.35">
      <c r="B189" s="505">
        <v>26</v>
      </c>
      <c r="C189" s="506"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1">
        <v>705045.34674800001</v>
      </c>
      <c r="Q189" s="49">
        <v>45717</v>
      </c>
      <c r="R189" s="502" t="s">
        <v>97</v>
      </c>
      <c r="S189" s="51" t="s">
        <v>61</v>
      </c>
      <c r="T189" s="146"/>
      <c r="U189" s="140"/>
      <c r="V189" s="152"/>
      <c r="W189" s="516">
        <v>45742</v>
      </c>
      <c r="X189" s="197" t="s">
        <v>376</v>
      </c>
      <c r="Y189" s="57"/>
    </row>
    <row r="190" spans="2:25" s="59" customFormat="1" ht="30.5" customHeight="1" x14ac:dyDescent="0.35">
      <c r="B190" s="505">
        <v>27</v>
      </c>
      <c r="C190" s="506" t="s">
        <v>370</v>
      </c>
      <c r="D190" s="505" t="s">
        <v>77</v>
      </c>
      <c r="E190" s="505" t="s">
        <v>101</v>
      </c>
      <c r="F190" s="505" t="s">
        <v>278</v>
      </c>
      <c r="G190" s="44" t="s">
        <v>411</v>
      </c>
      <c r="H190" s="19">
        <v>268</v>
      </c>
      <c r="I190" s="19">
        <v>14</v>
      </c>
      <c r="J190" s="19">
        <v>282</v>
      </c>
      <c r="K190" s="19">
        <v>33.42</v>
      </c>
      <c r="L190" s="19">
        <v>3.15</v>
      </c>
      <c r="M190" s="19">
        <v>255.26</v>
      </c>
      <c r="N190" s="19">
        <v>1904</v>
      </c>
      <c r="O190" s="19">
        <v>0.86627600000000005</v>
      </c>
      <c r="P190" s="501">
        <v>745277.51610799995</v>
      </c>
      <c r="Q190" s="49">
        <v>45717</v>
      </c>
      <c r="R190" s="576" t="s">
        <v>60</v>
      </c>
      <c r="S190" s="51" t="s">
        <v>61</v>
      </c>
      <c r="T190" s="146"/>
      <c r="U190" s="140"/>
      <c r="V190" s="152"/>
      <c r="W190" s="516">
        <v>45744</v>
      </c>
      <c r="X190" s="197" t="s">
        <v>393</v>
      </c>
      <c r="Y190" s="57"/>
    </row>
    <row r="191" spans="2:25" s="59" customFormat="1" ht="24" customHeight="1" x14ac:dyDescent="0.35">
      <c r="B191" s="505">
        <v>28</v>
      </c>
      <c r="C191" s="506" t="s">
        <v>372</v>
      </c>
      <c r="D191" s="44" t="s">
        <v>65</v>
      </c>
      <c r="E191" s="44" t="s">
        <v>101</v>
      </c>
      <c r="F191" s="44" t="s">
        <v>279</v>
      </c>
      <c r="G191" s="505"/>
      <c r="H191" s="19">
        <v>193</v>
      </c>
      <c r="I191" s="19">
        <v>11</v>
      </c>
      <c r="J191" s="19">
        <v>204</v>
      </c>
      <c r="K191" s="19">
        <v>24.04</v>
      </c>
      <c r="L191" s="19">
        <v>2.4500000000000002</v>
      </c>
      <c r="M191" s="19">
        <v>194.78</v>
      </c>
      <c r="N191" s="19">
        <v>1979.14</v>
      </c>
      <c r="O191" s="19">
        <v>0.86627600000000005</v>
      </c>
      <c r="P191" s="501">
        <v>608271.66794800002</v>
      </c>
      <c r="Q191" s="504" t="s">
        <v>415</v>
      </c>
      <c r="R191" s="502" t="s">
        <v>374</v>
      </c>
      <c r="S191" s="51" t="s">
        <v>61</v>
      </c>
      <c r="T191" s="146"/>
      <c r="U191" s="140"/>
      <c r="V191" s="152"/>
      <c r="W191" s="516">
        <v>45764</v>
      </c>
      <c r="X191" s="197" t="s">
        <v>280</v>
      </c>
      <c r="Y191" s="57"/>
    </row>
    <row r="192" spans="2:25" s="59" customFormat="1" ht="25.5" customHeight="1" x14ac:dyDescent="0.35">
      <c r="B192" s="505">
        <v>29</v>
      </c>
      <c r="C192" s="506"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1">
        <v>608271.66794800002</v>
      </c>
      <c r="Q192" s="49">
        <v>45717</v>
      </c>
      <c r="R192" s="502" t="s">
        <v>374</v>
      </c>
      <c r="S192" s="51" t="s">
        <v>61</v>
      </c>
      <c r="T192" s="146"/>
      <c r="U192" s="140"/>
      <c r="V192" s="152"/>
      <c r="W192" s="516">
        <v>45747</v>
      </c>
      <c r="X192" s="197" t="s">
        <v>280</v>
      </c>
      <c r="Y192" s="57"/>
    </row>
    <row r="193" spans="2:25" s="59" customFormat="1" ht="29" customHeight="1" x14ac:dyDescent="0.35">
      <c r="B193" s="505">
        <v>30</v>
      </c>
      <c r="C193" s="506" t="s">
        <v>380</v>
      </c>
      <c r="D193" s="505" t="s">
        <v>231</v>
      </c>
      <c r="E193" s="505" t="s">
        <v>74</v>
      </c>
      <c r="F193" s="505" t="s">
        <v>278</v>
      </c>
      <c r="G193" s="44" t="s">
        <v>232</v>
      </c>
      <c r="H193" s="19">
        <v>756</v>
      </c>
      <c r="I193" s="19">
        <v>42</v>
      </c>
      <c r="J193" s="19">
        <v>798</v>
      </c>
      <c r="K193" s="44">
        <v>94.46</v>
      </c>
      <c r="L193" s="44">
        <v>9.33</v>
      </c>
      <c r="M193" s="44">
        <v>584</v>
      </c>
      <c r="N193" s="19">
        <v>9095</v>
      </c>
      <c r="O193" s="19">
        <v>2.4947030000000003</v>
      </c>
      <c r="P193" s="501">
        <v>2723053.0864490005</v>
      </c>
      <c r="Q193" s="503" t="s">
        <v>415</v>
      </c>
      <c r="R193" s="502" t="s">
        <v>379</v>
      </c>
      <c r="S193" s="51" t="s">
        <v>61</v>
      </c>
      <c r="T193" s="146"/>
      <c r="U193" s="140"/>
      <c r="V193" s="152"/>
      <c r="W193" s="516">
        <v>45754</v>
      </c>
      <c r="X193" s="197" t="s">
        <v>280</v>
      </c>
      <c r="Y193" s="57"/>
    </row>
    <row r="194" spans="2:25" s="59" customFormat="1" ht="31" x14ac:dyDescent="0.35">
      <c r="B194" s="505">
        <v>31</v>
      </c>
      <c r="C194" s="506" t="s">
        <v>381</v>
      </c>
      <c r="D194" s="505" t="s">
        <v>150</v>
      </c>
      <c r="E194" s="505" t="s">
        <v>74</v>
      </c>
      <c r="F194" s="505" t="s">
        <v>278</v>
      </c>
      <c r="G194" s="505"/>
      <c r="H194" s="507">
        <f>K194*8</f>
        <v>755.6</v>
      </c>
      <c r="I194" s="507">
        <f>L194*4.4</f>
        <v>32.295999999999999</v>
      </c>
      <c r="J194" s="507">
        <f>SUBTOTAL(9,H194:I194)</f>
        <v>787.89600000000007</v>
      </c>
      <c r="K194" s="507">
        <v>94.45</v>
      </c>
      <c r="L194" s="507">
        <v>7.34</v>
      </c>
      <c r="M194" s="507">
        <v>453.17</v>
      </c>
      <c r="N194" s="507">
        <v>4557</v>
      </c>
      <c r="O194" s="19">
        <v>2.348757</v>
      </c>
      <c r="P194" s="501">
        <v>2124325.999731</v>
      </c>
      <c r="Q194" s="503" t="s">
        <v>415</v>
      </c>
      <c r="R194" s="502" t="s">
        <v>379</v>
      </c>
      <c r="S194" s="18" t="s">
        <v>61</v>
      </c>
      <c r="T194" s="146"/>
      <c r="U194" s="140"/>
      <c r="V194" s="152"/>
      <c r="W194" s="516">
        <v>45762</v>
      </c>
      <c r="X194" s="197" t="s">
        <v>280</v>
      </c>
      <c r="Y194" s="57"/>
    </row>
    <row r="195" spans="2:25" s="59" customFormat="1" ht="31" x14ac:dyDescent="0.35">
      <c r="B195" s="505">
        <v>32</v>
      </c>
      <c r="C195" s="506" t="s">
        <v>382</v>
      </c>
      <c r="D195" s="505" t="s">
        <v>231</v>
      </c>
      <c r="E195" s="505" t="s">
        <v>74</v>
      </c>
      <c r="F195" s="505" t="s">
        <v>278</v>
      </c>
      <c r="G195" s="44" t="s">
        <v>232</v>
      </c>
      <c r="H195" s="19">
        <v>756</v>
      </c>
      <c r="I195" s="19">
        <v>42</v>
      </c>
      <c r="J195" s="19">
        <v>798</v>
      </c>
      <c r="K195" s="44">
        <v>94.46</v>
      </c>
      <c r="L195" s="44">
        <v>9.33</v>
      </c>
      <c r="M195" s="19">
        <v>584</v>
      </c>
      <c r="N195" s="19">
        <v>9095</v>
      </c>
      <c r="O195" s="19">
        <v>2.4947030000000003</v>
      </c>
      <c r="P195" s="501">
        <v>2723053.0864490005</v>
      </c>
      <c r="Q195" s="504" t="s">
        <v>415</v>
      </c>
      <c r="R195" s="502" t="s">
        <v>379</v>
      </c>
      <c r="S195" s="51" t="s">
        <v>61</v>
      </c>
      <c r="T195" s="146"/>
      <c r="U195" s="140"/>
      <c r="V195" s="152"/>
      <c r="W195" s="516">
        <v>45759</v>
      </c>
      <c r="X195" s="197" t="s">
        <v>280</v>
      </c>
      <c r="Y195" s="57"/>
    </row>
    <row r="196" spans="2:25" s="59" customFormat="1" ht="30" customHeight="1" x14ac:dyDescent="0.35">
      <c r="B196" s="505">
        <v>33</v>
      </c>
      <c r="C196" s="506" t="s">
        <v>390</v>
      </c>
      <c r="D196" s="505" t="s">
        <v>391</v>
      </c>
      <c r="E196" s="505" t="s">
        <v>74</v>
      </c>
      <c r="F196" s="505" t="s">
        <v>278</v>
      </c>
      <c r="G196" s="505"/>
      <c r="H196" s="507">
        <f>K196*8</f>
        <v>1008.24</v>
      </c>
      <c r="I196" s="507">
        <f>L196*4.4</f>
        <v>49.764000000000003</v>
      </c>
      <c r="J196" s="507">
        <f>SUBTOTAL(9,H196:I196)</f>
        <v>1058.0039999999999</v>
      </c>
      <c r="K196" s="507">
        <v>126.03</v>
      </c>
      <c r="L196" s="507">
        <v>11.31</v>
      </c>
      <c r="M196" s="507">
        <v>716</v>
      </c>
      <c r="N196" s="507">
        <v>11510</v>
      </c>
      <c r="O196" s="19">
        <v>3.1590180000000001</v>
      </c>
      <c r="P196" s="501">
        <v>3508292.325094</v>
      </c>
      <c r="Q196" s="504" t="s">
        <v>415</v>
      </c>
      <c r="R196" s="502" t="s">
        <v>379</v>
      </c>
      <c r="S196" s="51" t="s">
        <v>61</v>
      </c>
      <c r="T196" s="146"/>
      <c r="U196" s="140"/>
      <c r="V196" s="152"/>
      <c r="W196" s="516">
        <v>45750</v>
      </c>
      <c r="X196" s="197" t="s">
        <v>392</v>
      </c>
      <c r="Y196" s="57"/>
    </row>
    <row r="197" spans="2:25" s="59" customFormat="1" ht="26" customHeight="1" x14ac:dyDescent="0.35">
      <c r="B197" s="505">
        <v>34</v>
      </c>
      <c r="C197" s="574" t="s">
        <v>383</v>
      </c>
      <c r="D197" s="577" t="s">
        <v>68</v>
      </c>
      <c r="E197" s="577" t="s">
        <v>74</v>
      </c>
      <c r="F197" s="505" t="s">
        <v>279</v>
      </c>
      <c r="G197" s="505"/>
      <c r="H197" s="19">
        <v>221</v>
      </c>
      <c r="I197" s="19">
        <v>12</v>
      </c>
      <c r="J197" s="19">
        <v>233</v>
      </c>
      <c r="K197" s="19">
        <v>27.61</v>
      </c>
      <c r="L197" s="19">
        <v>2.61</v>
      </c>
      <c r="M197" s="19">
        <v>146.96</v>
      </c>
      <c r="N197" s="19">
        <v>1450</v>
      </c>
      <c r="O197" s="19">
        <v>0.86627600000000005</v>
      </c>
      <c r="P197" s="501">
        <v>650458.11210799997</v>
      </c>
      <c r="Q197" s="503" t="s">
        <v>415</v>
      </c>
      <c r="R197" s="576" t="s">
        <v>361</v>
      </c>
      <c r="S197" s="51" t="s">
        <v>61</v>
      </c>
      <c r="T197" s="146"/>
      <c r="U197" s="140"/>
      <c r="V197" s="152"/>
      <c r="W197" s="516">
        <v>45771</v>
      </c>
      <c r="X197" s="197" t="s">
        <v>280</v>
      </c>
      <c r="Y197" s="57"/>
    </row>
    <row r="198" spans="2:25" s="59" customFormat="1" ht="21.5" customHeight="1" x14ac:dyDescent="0.35">
      <c r="B198" s="505">
        <v>35</v>
      </c>
      <c r="C198" s="574" t="s">
        <v>384</v>
      </c>
      <c r="D198" s="575" t="s">
        <v>65</v>
      </c>
      <c r="E198" s="575" t="s">
        <v>101</v>
      </c>
      <c r="F198" s="505" t="s">
        <v>279</v>
      </c>
      <c r="G198" s="44" t="s">
        <v>389</v>
      </c>
      <c r="H198" s="19">
        <v>193</v>
      </c>
      <c r="I198" s="19">
        <v>11</v>
      </c>
      <c r="J198" s="19">
        <v>204</v>
      </c>
      <c r="K198" s="19">
        <v>24.04</v>
      </c>
      <c r="L198" s="19">
        <v>2.4500000000000002</v>
      </c>
      <c r="M198" s="19">
        <v>194.78</v>
      </c>
      <c r="N198" s="19">
        <v>1979.14</v>
      </c>
      <c r="O198" s="19">
        <v>0.86627600000000005</v>
      </c>
      <c r="P198" s="501">
        <v>608271.66794800002</v>
      </c>
      <c r="Q198" s="504" t="s">
        <v>415</v>
      </c>
      <c r="R198" s="502" t="s">
        <v>374</v>
      </c>
      <c r="S198" s="51" t="s">
        <v>61</v>
      </c>
      <c r="T198" s="146"/>
      <c r="U198" s="140"/>
      <c r="V198" s="152"/>
      <c r="W198" s="516">
        <v>45754</v>
      </c>
      <c r="X198" s="170"/>
      <c r="Y198" s="57"/>
    </row>
    <row r="199" spans="2:25" s="59" customFormat="1" ht="22" customHeight="1" x14ac:dyDescent="0.35">
      <c r="B199" s="505">
        <v>12</v>
      </c>
      <c r="C199" s="506" t="s">
        <v>395</v>
      </c>
      <c r="D199" s="505" t="s">
        <v>65</v>
      </c>
      <c r="E199" s="505" t="s">
        <v>101</v>
      </c>
      <c r="F199" s="505" t="s">
        <v>279</v>
      </c>
      <c r="G199" s="44" t="s">
        <v>389</v>
      </c>
      <c r="H199" s="19">
        <v>193</v>
      </c>
      <c r="I199" s="19">
        <v>11</v>
      </c>
      <c r="J199" s="19">
        <v>204</v>
      </c>
      <c r="K199" s="19">
        <v>24.04</v>
      </c>
      <c r="L199" s="19">
        <v>2.4500000000000002</v>
      </c>
      <c r="M199" s="19">
        <v>194.78</v>
      </c>
      <c r="N199" s="19">
        <v>1979.14</v>
      </c>
      <c r="O199" s="19">
        <v>0.86627600000000005</v>
      </c>
      <c r="P199" s="501">
        <v>608271.66794800002</v>
      </c>
      <c r="Q199" s="49">
        <v>45717</v>
      </c>
      <c r="R199" s="502" t="s">
        <v>94</v>
      </c>
      <c r="S199" s="51" t="s">
        <v>61</v>
      </c>
      <c r="T199" s="146"/>
      <c r="U199" s="140"/>
      <c r="V199" s="152"/>
      <c r="W199" s="516">
        <v>45747</v>
      </c>
      <c r="X199" s="197" t="s">
        <v>385</v>
      </c>
      <c r="Y199" s="57"/>
    </row>
    <row r="200" spans="2:25" s="59" customFormat="1" ht="24.5" customHeight="1" x14ac:dyDescent="0.35">
      <c r="B200" s="505">
        <v>37</v>
      </c>
      <c r="C200" s="506"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1">
        <v>650458.11210799997</v>
      </c>
      <c r="Q200" s="504" t="s">
        <v>415</v>
      </c>
      <c r="R200" s="502" t="s">
        <v>366</v>
      </c>
      <c r="S200" s="51" t="s">
        <v>61</v>
      </c>
      <c r="T200" s="146"/>
      <c r="U200" s="140"/>
      <c r="V200" s="152"/>
      <c r="W200" s="516">
        <v>45386</v>
      </c>
      <c r="X200" s="171"/>
      <c r="Y200" s="57"/>
    </row>
    <row r="201" spans="2:25" s="59" customFormat="1" ht="24" customHeight="1" x14ac:dyDescent="0.35">
      <c r="B201" s="505">
        <v>38</v>
      </c>
      <c r="C201" s="506"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1">
        <v>705045.34674800001</v>
      </c>
      <c r="Q201" s="49">
        <v>45717</v>
      </c>
      <c r="R201" s="502" t="s">
        <v>97</v>
      </c>
      <c r="S201" s="51" t="s">
        <v>61</v>
      </c>
      <c r="T201" s="146"/>
      <c r="U201" s="140"/>
      <c r="V201" s="152"/>
      <c r="W201" s="516">
        <v>45747</v>
      </c>
      <c r="X201" s="171"/>
      <c r="Y201" s="57"/>
    </row>
    <row r="202" spans="2:25" s="59" customFormat="1" ht="23" customHeight="1" x14ac:dyDescent="0.35">
      <c r="B202" s="505">
        <v>39</v>
      </c>
      <c r="C202" s="506" t="s">
        <v>398</v>
      </c>
      <c r="D202" s="505" t="s">
        <v>399</v>
      </c>
      <c r="E202" s="505" t="s">
        <v>74</v>
      </c>
      <c r="F202" s="505" t="s">
        <v>278</v>
      </c>
      <c r="G202" s="505"/>
      <c r="H202" s="507">
        <f>K202*8</f>
        <v>566.48</v>
      </c>
      <c r="I202" s="507">
        <f>L202*4.4</f>
        <v>25.564</v>
      </c>
      <c r="J202" s="507">
        <f>SUBTOTAL(9,H202:I202)</f>
        <v>592.04399999999998</v>
      </c>
      <c r="K202" s="507">
        <v>70.81</v>
      </c>
      <c r="L202" s="507">
        <v>5.81</v>
      </c>
      <c r="M202" s="507">
        <v>356.96</v>
      </c>
      <c r="N202" s="507">
        <v>3466</v>
      </c>
      <c r="O202" s="19">
        <v>1.7680549999999999</v>
      </c>
      <c r="P202" s="501">
        <v>1649958.0770650001</v>
      </c>
      <c r="Q202" s="49">
        <v>45717</v>
      </c>
      <c r="R202" s="576" t="s">
        <v>60</v>
      </c>
      <c r="S202" s="51" t="s">
        <v>61</v>
      </c>
      <c r="T202" s="188"/>
      <c r="U202" s="142"/>
      <c r="V202" s="201"/>
      <c r="W202" s="516">
        <v>45747</v>
      </c>
      <c r="X202" s="171"/>
      <c r="Y202" s="57"/>
    </row>
    <row r="203" spans="2:25" s="59" customFormat="1" ht="20.5" customHeight="1" x14ac:dyDescent="0.35">
      <c r="B203" s="505">
        <v>40</v>
      </c>
      <c r="C203" s="48" t="s">
        <v>400</v>
      </c>
      <c r="D203" s="44" t="s">
        <v>401</v>
      </c>
      <c r="E203" s="44" t="s">
        <v>101</v>
      </c>
      <c r="F203" s="44" t="s">
        <v>279</v>
      </c>
      <c r="G203" s="505"/>
      <c r="H203" s="507">
        <f>K203*8</f>
        <v>566.79999999999995</v>
      </c>
      <c r="I203" s="507">
        <f>L203*4.4</f>
        <v>25.872</v>
      </c>
      <c r="J203" s="507">
        <f>SUBTOTAL(9,H203:I203)</f>
        <v>592.67199999999991</v>
      </c>
      <c r="K203" s="507">
        <v>70.849999999999994</v>
      </c>
      <c r="L203" s="507">
        <v>5.88</v>
      </c>
      <c r="M203" s="507">
        <v>454.86</v>
      </c>
      <c r="N203" s="507">
        <v>5149</v>
      </c>
      <c r="O203" s="19">
        <v>1.7680549999999999</v>
      </c>
      <c r="P203" s="501">
        <v>1649958.0770650001</v>
      </c>
      <c r="Q203" s="504" t="s">
        <v>415</v>
      </c>
      <c r="R203" s="502" t="s">
        <v>115</v>
      </c>
      <c r="S203" s="51" t="s">
        <v>61</v>
      </c>
      <c r="T203" s="146"/>
      <c r="U203" s="140"/>
      <c r="V203" s="152"/>
      <c r="W203" s="516">
        <v>45775</v>
      </c>
      <c r="X203" s="171"/>
      <c r="Y203" s="57"/>
    </row>
    <row r="204" spans="2:25" s="59" customFormat="1" ht="30" customHeight="1" x14ac:dyDescent="0.35">
      <c r="B204" s="505">
        <v>41</v>
      </c>
      <c r="C204" s="506" t="s">
        <v>402</v>
      </c>
      <c r="D204" s="505" t="s">
        <v>79</v>
      </c>
      <c r="E204" s="505" t="s">
        <v>74</v>
      </c>
      <c r="F204" s="44" t="s">
        <v>279</v>
      </c>
      <c r="G204" s="505"/>
      <c r="H204" s="19">
        <v>221</v>
      </c>
      <c r="I204" s="19">
        <v>12</v>
      </c>
      <c r="J204" s="19">
        <v>233</v>
      </c>
      <c r="K204" s="19">
        <v>27.61</v>
      </c>
      <c r="L204" s="19">
        <v>2.61</v>
      </c>
      <c r="M204" s="19">
        <v>146.96</v>
      </c>
      <c r="N204" s="19">
        <v>1450</v>
      </c>
      <c r="O204" s="19">
        <v>0.86627600000000005</v>
      </c>
      <c r="P204" s="501">
        <v>650458.11210799997</v>
      </c>
      <c r="Q204" s="504" t="s">
        <v>415</v>
      </c>
      <c r="R204" s="502" t="s">
        <v>535</v>
      </c>
      <c r="S204" s="51" t="s">
        <v>61</v>
      </c>
      <c r="T204" s="189"/>
      <c r="U204" s="143"/>
      <c r="V204" s="202"/>
      <c r="W204" s="516">
        <v>45773</v>
      </c>
      <c r="X204" s="171"/>
      <c r="Y204" s="57"/>
    </row>
    <row r="205" spans="2:25" s="59" customFormat="1" ht="19.5" customHeight="1" x14ac:dyDescent="0.35">
      <c r="B205" s="505">
        <v>42</v>
      </c>
      <c r="C205" s="506" t="s">
        <v>403</v>
      </c>
      <c r="D205" s="505" t="s">
        <v>65</v>
      </c>
      <c r="E205" s="505" t="s">
        <v>74</v>
      </c>
      <c r="F205" s="44" t="s">
        <v>279</v>
      </c>
      <c r="G205" s="44" t="s">
        <v>410</v>
      </c>
      <c r="H205" s="19">
        <v>221</v>
      </c>
      <c r="I205" s="19">
        <v>12</v>
      </c>
      <c r="J205" s="19">
        <v>233</v>
      </c>
      <c r="K205" s="19">
        <v>27.61</v>
      </c>
      <c r="L205" s="19">
        <v>2.61</v>
      </c>
      <c r="M205" s="19">
        <v>146.96</v>
      </c>
      <c r="N205" s="19">
        <v>1450</v>
      </c>
      <c r="O205" s="19">
        <v>0.86627600000000005</v>
      </c>
      <c r="P205" s="501">
        <v>650458.11210799997</v>
      </c>
      <c r="Q205" s="504" t="s">
        <v>415</v>
      </c>
      <c r="R205" s="502" t="s">
        <v>535</v>
      </c>
      <c r="S205" s="51" t="s">
        <v>61</v>
      </c>
      <c r="T205" s="146"/>
      <c r="U205" s="140"/>
      <c r="V205" s="152"/>
      <c r="W205" s="516">
        <v>45757</v>
      </c>
      <c r="X205" s="171"/>
      <c r="Y205" s="57"/>
    </row>
    <row r="206" spans="2:25" s="59" customFormat="1" ht="19" customHeight="1" x14ac:dyDescent="0.35">
      <c r="B206" s="505">
        <v>43</v>
      </c>
      <c r="C206" s="574" t="s">
        <v>404</v>
      </c>
      <c r="D206" s="575" t="s">
        <v>65</v>
      </c>
      <c r="E206" s="575" t="s">
        <v>101</v>
      </c>
      <c r="F206" s="505" t="s">
        <v>279</v>
      </c>
      <c r="G206" s="505"/>
      <c r="H206" s="19">
        <v>193</v>
      </c>
      <c r="I206" s="19">
        <v>11</v>
      </c>
      <c r="J206" s="19">
        <v>204</v>
      </c>
      <c r="K206" s="19">
        <v>24.04</v>
      </c>
      <c r="L206" s="19">
        <v>2.4500000000000002</v>
      </c>
      <c r="M206" s="19">
        <v>194.78</v>
      </c>
      <c r="N206" s="19">
        <v>1979.14</v>
      </c>
      <c r="O206" s="19">
        <v>0.86627600000000005</v>
      </c>
      <c r="P206" s="501">
        <v>608271.66794800002</v>
      </c>
      <c r="Q206" s="504" t="s">
        <v>415</v>
      </c>
      <c r="R206" s="502" t="s">
        <v>374</v>
      </c>
      <c r="S206" s="51" t="s">
        <v>61</v>
      </c>
      <c r="T206" s="189"/>
      <c r="U206" s="143"/>
      <c r="V206" s="202"/>
      <c r="W206" s="516">
        <v>45759</v>
      </c>
      <c r="X206" s="170"/>
      <c r="Y206" s="57"/>
    </row>
    <row r="207" spans="2:25" s="59" customFormat="1" ht="20.5" customHeight="1" x14ac:dyDescent="0.35">
      <c r="B207" s="505">
        <v>44</v>
      </c>
      <c r="C207" s="506" t="s">
        <v>405</v>
      </c>
      <c r="D207" s="505" t="s">
        <v>65</v>
      </c>
      <c r="E207" s="505" t="s">
        <v>74</v>
      </c>
      <c r="F207" s="505" t="s">
        <v>279</v>
      </c>
      <c r="G207" s="505"/>
      <c r="H207" s="19">
        <v>221</v>
      </c>
      <c r="I207" s="19">
        <v>12</v>
      </c>
      <c r="J207" s="19">
        <v>233</v>
      </c>
      <c r="K207" s="19">
        <v>27.61</v>
      </c>
      <c r="L207" s="19">
        <v>2.61</v>
      </c>
      <c r="M207" s="19">
        <v>146.96</v>
      </c>
      <c r="N207" s="19">
        <v>1450</v>
      </c>
      <c r="O207" s="19">
        <v>0.86627600000000005</v>
      </c>
      <c r="P207" s="501">
        <v>650458.11210799997</v>
      </c>
      <c r="Q207" s="504" t="s">
        <v>415</v>
      </c>
      <c r="R207" s="502" t="s">
        <v>366</v>
      </c>
      <c r="S207" s="51" t="s">
        <v>61</v>
      </c>
      <c r="T207" s="146"/>
      <c r="U207" s="140"/>
      <c r="V207" s="152"/>
      <c r="W207" s="516">
        <v>45758</v>
      </c>
      <c r="X207" s="171"/>
      <c r="Y207" s="57"/>
    </row>
    <row r="208" spans="2:25" ht="32" customHeight="1" x14ac:dyDescent="0.35">
      <c r="B208" s="505">
        <v>45</v>
      </c>
      <c r="C208" s="48" t="s">
        <v>407</v>
      </c>
      <c r="D208" s="505" t="s">
        <v>65</v>
      </c>
      <c r="E208" s="44" t="s">
        <v>74</v>
      </c>
      <c r="F208" s="44" t="s">
        <v>278</v>
      </c>
      <c r="G208" s="44"/>
      <c r="H208" s="19">
        <v>221</v>
      </c>
      <c r="I208" s="19">
        <v>12</v>
      </c>
      <c r="J208" s="19">
        <v>233</v>
      </c>
      <c r="K208" s="19">
        <v>27.61</v>
      </c>
      <c r="L208" s="19">
        <v>2.61</v>
      </c>
      <c r="M208" s="19">
        <v>146.96</v>
      </c>
      <c r="N208" s="19">
        <v>1450</v>
      </c>
      <c r="O208" s="19">
        <v>0.86627600000000005</v>
      </c>
      <c r="P208" s="501">
        <v>650458.11210799997</v>
      </c>
      <c r="Q208" s="49">
        <v>45780</v>
      </c>
      <c r="R208" s="50" t="s">
        <v>379</v>
      </c>
      <c r="S208" s="51" t="s">
        <v>61</v>
      </c>
      <c r="T208" s="146"/>
      <c r="U208" s="140"/>
      <c r="V208" s="152"/>
      <c r="W208" s="516">
        <v>45785</v>
      </c>
      <c r="X208" s="164"/>
    </row>
    <row r="209" spans="2:24" ht="22" customHeight="1" x14ac:dyDescent="0.35">
      <c r="B209" s="505">
        <v>46</v>
      </c>
      <c r="C209" s="506" t="s">
        <v>408</v>
      </c>
      <c r="D209" s="505" t="s">
        <v>203</v>
      </c>
      <c r="E209" s="505" t="s">
        <v>74</v>
      </c>
      <c r="F209" s="505" t="s">
        <v>278</v>
      </c>
      <c r="G209" s="44"/>
      <c r="H209" s="19">
        <f>K209*8</f>
        <v>466.88</v>
      </c>
      <c r="I209" s="19">
        <f>L209*4.4</f>
        <v>21.472000000000001</v>
      </c>
      <c r="J209" s="19">
        <f>SUBTOTAL(9,H209:I209)</f>
        <v>488.35199999999998</v>
      </c>
      <c r="K209" s="19">
        <v>58.36</v>
      </c>
      <c r="L209" s="19">
        <v>4.88</v>
      </c>
      <c r="M209" s="19">
        <v>292.33</v>
      </c>
      <c r="N209" s="19">
        <v>2716</v>
      </c>
      <c r="O209" s="19">
        <v>1.768</v>
      </c>
      <c r="P209" s="501">
        <v>1317205.2180649999</v>
      </c>
      <c r="Q209" s="578" t="s">
        <v>415</v>
      </c>
      <c r="R209" s="576" t="s">
        <v>60</v>
      </c>
      <c r="S209" s="51" t="s">
        <v>61</v>
      </c>
      <c r="T209" s="146"/>
      <c r="U209" s="140"/>
      <c r="V209" s="152"/>
      <c r="W209" s="516">
        <v>45757</v>
      </c>
      <c r="X209" s="164"/>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1">
        <v>1761921.9257309998</v>
      </c>
      <c r="Q210" s="503" t="s">
        <v>415</v>
      </c>
      <c r="R210" s="50" t="s">
        <v>97</v>
      </c>
      <c r="S210" s="51" t="s">
        <v>61</v>
      </c>
      <c r="T210" s="146"/>
      <c r="U210" s="140"/>
      <c r="V210" s="152"/>
      <c r="W210" s="516">
        <v>45771</v>
      </c>
      <c r="X210" s="164"/>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1">
        <v>608271.66794800002</v>
      </c>
      <c r="Q211" s="503" t="s">
        <v>415</v>
      </c>
      <c r="R211" s="50" t="s">
        <v>97</v>
      </c>
      <c r="S211" s="51" t="s">
        <v>61</v>
      </c>
      <c r="T211" s="146"/>
      <c r="U211" s="140"/>
      <c r="V211" s="152"/>
      <c r="W211" s="516">
        <v>45760</v>
      </c>
      <c r="X211" s="164"/>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1">
        <v>608271.66794800002</v>
      </c>
      <c r="Q212" s="503" t="s">
        <v>415</v>
      </c>
      <c r="R212" s="50" t="s">
        <v>97</v>
      </c>
      <c r="S212" s="51" t="s">
        <v>61</v>
      </c>
      <c r="T212" s="146"/>
      <c r="U212" s="140"/>
      <c r="V212" s="152"/>
      <c r="W212" s="516">
        <v>45776</v>
      </c>
      <c r="X212" s="164"/>
    </row>
    <row r="213" spans="2:24" ht="24.5" customHeight="1" x14ac:dyDescent="0.35">
      <c r="B213" s="44"/>
      <c r="C213" s="48" t="s">
        <v>416</v>
      </c>
      <c r="D213" s="44" t="s">
        <v>203</v>
      </c>
      <c r="E213" s="44" t="s">
        <v>74</v>
      </c>
      <c r="F213" s="505" t="s">
        <v>279</v>
      </c>
      <c r="G213" s="44"/>
      <c r="H213" s="19">
        <f>K213*8</f>
        <v>466.88</v>
      </c>
      <c r="I213" s="19">
        <f>L213*4.4</f>
        <v>21.472000000000001</v>
      </c>
      <c r="J213" s="19">
        <f>SUBTOTAL(9,H213:I213)</f>
        <v>488.35199999999998</v>
      </c>
      <c r="K213" s="19">
        <v>58.36</v>
      </c>
      <c r="L213" s="19">
        <v>4.88</v>
      </c>
      <c r="M213" s="19">
        <v>292.33</v>
      </c>
      <c r="N213" s="19">
        <v>2716</v>
      </c>
      <c r="O213" s="19">
        <v>1.768</v>
      </c>
      <c r="P213" s="501">
        <v>1317205.2180649999</v>
      </c>
      <c r="Q213" s="49">
        <v>45780</v>
      </c>
      <c r="R213" s="502" t="s">
        <v>366</v>
      </c>
      <c r="S213" s="51" t="s">
        <v>61</v>
      </c>
      <c r="T213" s="146"/>
      <c r="U213" s="140"/>
      <c r="V213" s="152"/>
      <c r="W213" s="516">
        <v>45793</v>
      </c>
      <c r="X213" s="164"/>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1">
        <v>650458.11210799997</v>
      </c>
      <c r="Q214" s="49">
        <v>45789</v>
      </c>
      <c r="R214" s="502" t="s">
        <v>535</v>
      </c>
      <c r="S214" s="51" t="s">
        <v>61</v>
      </c>
      <c r="T214" s="146"/>
      <c r="U214" s="140"/>
      <c r="V214" s="152"/>
      <c r="W214" s="516">
        <v>45798</v>
      </c>
      <c r="X214" s="164"/>
    </row>
    <row r="215" spans="2:24" ht="24" customHeight="1" x14ac:dyDescent="0.35">
      <c r="B215" s="44"/>
      <c r="C215" s="48" t="s">
        <v>419</v>
      </c>
      <c r="D215" s="44" t="s">
        <v>63</v>
      </c>
      <c r="E215" s="44" t="s">
        <v>74</v>
      </c>
      <c r="F215" s="505" t="s">
        <v>278</v>
      </c>
      <c r="G215" s="44" t="s">
        <v>438</v>
      </c>
      <c r="H215" s="19">
        <v>252</v>
      </c>
      <c r="I215" s="19">
        <v>13</v>
      </c>
      <c r="J215" s="19">
        <v>265</v>
      </c>
      <c r="K215" s="19">
        <v>31.4</v>
      </c>
      <c r="L215" s="19">
        <v>2.89</v>
      </c>
      <c r="M215" s="19">
        <v>164.7</v>
      </c>
      <c r="N215" s="19">
        <v>1802</v>
      </c>
      <c r="O215" s="19">
        <v>0.86627600000000005</v>
      </c>
      <c r="P215" s="501">
        <v>752440.09410799993</v>
      </c>
      <c r="Q215" s="578" t="s">
        <v>415</v>
      </c>
      <c r="R215" s="576" t="s">
        <v>60</v>
      </c>
      <c r="S215" s="51" t="s">
        <v>61</v>
      </c>
      <c r="T215" s="146"/>
      <c r="U215" s="140"/>
      <c r="V215" s="152"/>
      <c r="W215" s="516">
        <v>45757</v>
      </c>
      <c r="X215" s="164"/>
    </row>
    <row r="216" spans="2:24" ht="23.5" customHeight="1" x14ac:dyDescent="0.35">
      <c r="B216" s="44"/>
      <c r="C216" s="48" t="s">
        <v>420</v>
      </c>
      <c r="D216" s="44" t="s">
        <v>63</v>
      </c>
      <c r="E216" s="44" t="s">
        <v>74</v>
      </c>
      <c r="F216" s="505" t="s">
        <v>279</v>
      </c>
      <c r="G216" s="44"/>
      <c r="H216" s="19">
        <f>K216*8</f>
        <v>251.2</v>
      </c>
      <c r="I216" s="19">
        <f>L216*4.4</f>
        <v>12.716000000000001</v>
      </c>
      <c r="J216" s="19">
        <f>SUBTOTAL(9,H216:I216)</f>
        <v>263.916</v>
      </c>
      <c r="K216" s="19">
        <v>31.4</v>
      </c>
      <c r="L216" s="19">
        <v>2.89</v>
      </c>
      <c r="M216" s="19">
        <v>164.7</v>
      </c>
      <c r="N216" s="19">
        <v>1802</v>
      </c>
      <c r="O216" s="19">
        <v>0.86627600000000005</v>
      </c>
      <c r="P216" s="501">
        <v>752440.09410799993</v>
      </c>
      <c r="Q216" s="504" t="s">
        <v>415</v>
      </c>
      <c r="R216" s="50" t="s">
        <v>261</v>
      </c>
      <c r="S216" s="51" t="s">
        <v>61</v>
      </c>
      <c r="T216" s="146"/>
      <c r="U216" s="140"/>
      <c r="V216" s="152"/>
      <c r="W216" s="516">
        <v>45777</v>
      </c>
      <c r="X216" s="164"/>
    </row>
    <row r="217" spans="2:24" ht="18.5" customHeight="1" x14ac:dyDescent="0.35">
      <c r="B217" s="44"/>
      <c r="C217" s="48" t="s">
        <v>421</v>
      </c>
      <c r="D217" s="44" t="s">
        <v>65</v>
      </c>
      <c r="E217" s="44" t="s">
        <v>101</v>
      </c>
      <c r="F217" s="505" t="s">
        <v>279</v>
      </c>
      <c r="G217" s="44"/>
      <c r="H217" s="19">
        <v>193</v>
      </c>
      <c r="I217" s="19">
        <v>11</v>
      </c>
      <c r="J217" s="19">
        <v>204</v>
      </c>
      <c r="K217" s="19">
        <v>24.04</v>
      </c>
      <c r="L217" s="19">
        <v>2.4500000000000002</v>
      </c>
      <c r="M217" s="19">
        <v>194.78</v>
      </c>
      <c r="N217" s="19">
        <v>1979.14</v>
      </c>
      <c r="O217" s="19">
        <v>0.86627600000000005</v>
      </c>
      <c r="P217" s="501">
        <v>608271.66794800002</v>
      </c>
      <c r="Q217" s="504" t="s">
        <v>415</v>
      </c>
      <c r="R217" s="50" t="s">
        <v>261</v>
      </c>
      <c r="S217" s="51" t="s">
        <v>61</v>
      </c>
      <c r="T217" s="146"/>
      <c r="U217" s="140"/>
      <c r="V217" s="152"/>
      <c r="W217" s="516">
        <v>45765</v>
      </c>
      <c r="X217" s="164"/>
    </row>
    <row r="218" spans="2:24" ht="25.5" customHeight="1" x14ac:dyDescent="0.35">
      <c r="B218" s="44"/>
      <c r="C218" s="48" t="s">
        <v>422</v>
      </c>
      <c r="D218" s="505" t="s">
        <v>65</v>
      </c>
      <c r="E218" s="44" t="s">
        <v>101</v>
      </c>
      <c r="F218" s="44" t="s">
        <v>278</v>
      </c>
      <c r="G218" s="44"/>
      <c r="H218" s="19">
        <v>236</v>
      </c>
      <c r="I218" s="19">
        <v>13</v>
      </c>
      <c r="J218" s="19">
        <v>249</v>
      </c>
      <c r="K218" s="19">
        <v>29.49</v>
      </c>
      <c r="L218" s="19">
        <v>2.86</v>
      </c>
      <c r="M218" s="19">
        <v>233.05</v>
      </c>
      <c r="N218" s="19">
        <v>1526</v>
      </c>
      <c r="O218" s="19">
        <v>0.86627600000000005</v>
      </c>
      <c r="P218" s="501">
        <v>645061.94810799998</v>
      </c>
      <c r="Q218" s="504" t="s">
        <v>415</v>
      </c>
      <c r="R218" s="50" t="s">
        <v>69</v>
      </c>
      <c r="S218" s="51" t="s">
        <v>61</v>
      </c>
      <c r="T218" s="146"/>
      <c r="U218" s="140"/>
      <c r="V218" s="152"/>
      <c r="W218" s="516">
        <v>45769</v>
      </c>
      <c r="X218" s="164"/>
    </row>
    <row r="219" spans="2:24" ht="31" x14ac:dyDescent="0.35">
      <c r="B219" s="44"/>
      <c r="C219" s="48" t="s">
        <v>423</v>
      </c>
      <c r="D219" s="44" t="s">
        <v>77</v>
      </c>
      <c r="E219" s="44" t="s">
        <v>74</v>
      </c>
      <c r="F219" s="505" t="s">
        <v>279</v>
      </c>
      <c r="G219" s="44"/>
      <c r="H219" s="19">
        <f>K219*8</f>
        <v>251.2</v>
      </c>
      <c r="I219" s="19">
        <f>L219*4.4</f>
        <v>12.716000000000001</v>
      </c>
      <c r="J219" s="19">
        <f>SUBTOTAL(9,H219:I219)</f>
        <v>263.916</v>
      </c>
      <c r="K219" s="19">
        <v>31.4</v>
      </c>
      <c r="L219" s="19">
        <v>2.89</v>
      </c>
      <c r="M219" s="19">
        <v>164.7</v>
      </c>
      <c r="N219" s="19">
        <v>1802</v>
      </c>
      <c r="O219" s="19">
        <v>0.86627600000000005</v>
      </c>
      <c r="P219" s="501">
        <v>752440.09410799993</v>
      </c>
      <c r="Q219" s="504" t="s">
        <v>415</v>
      </c>
      <c r="R219" s="50" t="s">
        <v>537</v>
      </c>
      <c r="S219" s="51" t="s">
        <v>61</v>
      </c>
      <c r="T219" s="146"/>
      <c r="U219" s="140"/>
      <c r="V219" s="152"/>
      <c r="W219" s="516">
        <v>45767</v>
      </c>
      <c r="X219" s="164"/>
    </row>
    <row r="220" spans="2:24" ht="31" x14ac:dyDescent="0.35">
      <c r="B220" s="44"/>
      <c r="C220" s="48" t="s">
        <v>424</v>
      </c>
      <c r="D220" s="44" t="s">
        <v>77</v>
      </c>
      <c r="E220" s="44" t="s">
        <v>101</v>
      </c>
      <c r="F220" s="505" t="s">
        <v>279</v>
      </c>
      <c r="G220" s="44"/>
      <c r="H220" s="19">
        <v>214</v>
      </c>
      <c r="I220" s="19">
        <v>12</v>
      </c>
      <c r="J220" s="19">
        <v>226</v>
      </c>
      <c r="K220" s="19">
        <v>26.74</v>
      </c>
      <c r="L220" s="19">
        <v>2.68</v>
      </c>
      <c r="M220" s="19">
        <v>219.54</v>
      </c>
      <c r="N220" s="19">
        <v>2473.94</v>
      </c>
      <c r="O220" s="19">
        <v>0.86627600000000005</v>
      </c>
      <c r="P220" s="501">
        <v>705045.34674800001</v>
      </c>
      <c r="Q220" s="504" t="s">
        <v>415</v>
      </c>
      <c r="R220" s="50" t="s">
        <v>537</v>
      </c>
      <c r="S220" s="51" t="s">
        <v>61</v>
      </c>
      <c r="T220" s="146"/>
      <c r="U220" s="140"/>
      <c r="V220" s="152"/>
      <c r="W220" s="516">
        <v>45759</v>
      </c>
      <c r="X220" s="164"/>
    </row>
    <row r="221" spans="2:24" ht="31" x14ac:dyDescent="0.35">
      <c r="B221" s="44"/>
      <c r="C221" s="48" t="s">
        <v>425</v>
      </c>
      <c r="D221" s="44" t="s">
        <v>77</v>
      </c>
      <c r="E221" s="44" t="s">
        <v>101</v>
      </c>
      <c r="F221" s="505" t="s">
        <v>279</v>
      </c>
      <c r="G221" s="44"/>
      <c r="H221" s="19">
        <v>214</v>
      </c>
      <c r="I221" s="19">
        <v>12</v>
      </c>
      <c r="J221" s="19">
        <v>226</v>
      </c>
      <c r="K221" s="19">
        <v>26.74</v>
      </c>
      <c r="L221" s="19">
        <v>2.68</v>
      </c>
      <c r="M221" s="19">
        <v>219.54</v>
      </c>
      <c r="N221" s="19">
        <v>2473.94</v>
      </c>
      <c r="O221" s="19">
        <v>0.86627600000000005</v>
      </c>
      <c r="P221" s="501">
        <v>705045.34674800001</v>
      </c>
      <c r="Q221" s="504" t="s">
        <v>415</v>
      </c>
      <c r="R221" s="50" t="s">
        <v>537</v>
      </c>
      <c r="S221" s="51" t="s">
        <v>61</v>
      </c>
      <c r="T221" s="146"/>
      <c r="U221" s="140"/>
      <c r="V221" s="152"/>
      <c r="W221" s="516">
        <v>45763</v>
      </c>
      <c r="X221" s="164"/>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1">
        <v>705045.34674800001</v>
      </c>
      <c r="Q222" s="503" t="s">
        <v>415</v>
      </c>
      <c r="R222" s="50" t="s">
        <v>284</v>
      </c>
      <c r="S222" s="18" t="s">
        <v>61</v>
      </c>
      <c r="T222" s="149"/>
      <c r="U222" s="46"/>
      <c r="V222" s="151"/>
      <c r="W222" s="51">
        <v>45762</v>
      </c>
      <c r="X222" s="164"/>
    </row>
    <row r="223" spans="2:24" ht="15.5" x14ac:dyDescent="0.35">
      <c r="B223" s="505">
        <v>44</v>
      </c>
      <c r="C223" s="506" t="s">
        <v>427</v>
      </c>
      <c r="D223" s="505" t="s">
        <v>65</v>
      </c>
      <c r="E223" s="44" t="s">
        <v>74</v>
      </c>
      <c r="F223" s="505" t="s">
        <v>279</v>
      </c>
      <c r="G223" s="505"/>
      <c r="H223" s="19">
        <v>221</v>
      </c>
      <c r="I223" s="19">
        <v>12</v>
      </c>
      <c r="J223" s="19">
        <v>233</v>
      </c>
      <c r="K223" s="19">
        <v>27.61</v>
      </c>
      <c r="L223" s="19">
        <v>2.61</v>
      </c>
      <c r="M223" s="19">
        <v>146.96</v>
      </c>
      <c r="N223" s="19">
        <v>1450</v>
      </c>
      <c r="O223" s="19">
        <v>0.86627600000000005</v>
      </c>
      <c r="P223" s="501">
        <v>650458.11210799997</v>
      </c>
      <c r="Q223" s="504" t="s">
        <v>415</v>
      </c>
      <c r="R223" s="502" t="s">
        <v>366</v>
      </c>
      <c r="S223" s="18" t="s">
        <v>61</v>
      </c>
      <c r="T223" s="146"/>
      <c r="U223" s="58"/>
      <c r="V223" s="58"/>
      <c r="W223" s="516">
        <v>45769</v>
      </c>
      <c r="X223" s="164"/>
    </row>
    <row r="224" spans="2:24" ht="31" x14ac:dyDescent="0.35">
      <c r="B224" s="44"/>
      <c r="C224" s="48" t="s">
        <v>428</v>
      </c>
      <c r="D224" s="44" t="s">
        <v>79</v>
      </c>
      <c r="E224" s="44" t="s">
        <v>74</v>
      </c>
      <c r="F224" s="505" t="s">
        <v>279</v>
      </c>
      <c r="G224" s="44"/>
      <c r="H224" s="19">
        <v>221</v>
      </c>
      <c r="I224" s="19">
        <v>12</v>
      </c>
      <c r="J224" s="19">
        <v>233</v>
      </c>
      <c r="K224" s="19">
        <v>27.61</v>
      </c>
      <c r="L224" s="19">
        <v>2.61</v>
      </c>
      <c r="M224" s="19">
        <v>146.96</v>
      </c>
      <c r="N224" s="19">
        <v>1450</v>
      </c>
      <c r="O224" s="19">
        <v>0.86627600000000005</v>
      </c>
      <c r="P224" s="501">
        <v>650458.11210799997</v>
      </c>
      <c r="Q224" s="504" t="s">
        <v>415</v>
      </c>
      <c r="R224" s="50" t="s">
        <v>537</v>
      </c>
      <c r="S224" s="18" t="s">
        <v>61</v>
      </c>
      <c r="T224" s="146"/>
      <c r="U224" s="58"/>
      <c r="V224" s="58"/>
      <c r="W224" s="516">
        <v>45773</v>
      </c>
      <c r="X224" s="164"/>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1">
        <v>3663688.3030939996</v>
      </c>
      <c r="Q225" s="578" t="s">
        <v>415</v>
      </c>
      <c r="R225" s="50" t="s">
        <v>60</v>
      </c>
      <c r="S225" s="18" t="s">
        <v>61</v>
      </c>
      <c r="T225" s="58"/>
      <c r="U225" s="58"/>
      <c r="V225" s="58"/>
      <c r="W225" s="516">
        <v>45769</v>
      </c>
      <c r="X225" s="164"/>
    </row>
    <row r="226" spans="2:24" ht="15.5"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1.768</v>
      </c>
      <c r="P226" s="501">
        <v>1317205.2180649999</v>
      </c>
      <c r="Q226" s="49">
        <v>45822</v>
      </c>
      <c r="R226" s="576" t="s">
        <v>361</v>
      </c>
      <c r="S226" s="18" t="s">
        <v>61</v>
      </c>
      <c r="T226" s="58"/>
      <c r="U226" s="58"/>
      <c r="V226" s="58"/>
      <c r="W226" s="516">
        <v>45816</v>
      </c>
      <c r="X226" s="164"/>
    </row>
    <row r="227" spans="2:24" ht="15.5"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1">
        <v>608271.66794800002</v>
      </c>
      <c r="Q227" s="504" t="s">
        <v>415</v>
      </c>
      <c r="R227" s="50" t="s">
        <v>94</v>
      </c>
      <c r="S227" s="51" t="s">
        <v>61</v>
      </c>
      <c r="T227" s="146"/>
      <c r="U227" s="140"/>
      <c r="V227" s="152"/>
      <c r="W227" s="516">
        <v>45767</v>
      </c>
      <c r="X227" s="164"/>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1">
        <v>645061.94810799998</v>
      </c>
      <c r="Q228" s="49">
        <v>45780</v>
      </c>
      <c r="R228" s="502" t="s">
        <v>379</v>
      </c>
      <c r="S228" s="51" t="s">
        <v>61</v>
      </c>
      <c r="T228" s="146"/>
      <c r="U228" s="140"/>
      <c r="V228" s="152"/>
      <c r="W228" s="516">
        <v>45790</v>
      </c>
      <c r="X228" s="164"/>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1">
        <v>608271.66794800002</v>
      </c>
      <c r="Q229" s="504" t="s">
        <v>415</v>
      </c>
      <c r="R229" s="50" t="s">
        <v>97</v>
      </c>
      <c r="S229" s="51" t="s">
        <v>61</v>
      </c>
      <c r="T229" s="146"/>
      <c r="U229" s="140"/>
      <c r="V229" s="152"/>
      <c r="W229" s="516">
        <v>45756</v>
      </c>
      <c r="X229" s="164"/>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1">
        <v>650458.11210799997</v>
      </c>
      <c r="Q230" s="504" t="s">
        <v>415</v>
      </c>
      <c r="R230" s="50" t="s">
        <v>284</v>
      </c>
      <c r="S230" s="51" t="s">
        <v>61</v>
      </c>
      <c r="T230" s="58"/>
      <c r="U230" s="58"/>
      <c r="V230" s="58"/>
      <c r="W230" s="516">
        <v>45773</v>
      </c>
      <c r="X230" s="164"/>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1">
        <v>650458.11210799997</v>
      </c>
      <c r="Q231" s="504" t="s">
        <v>415</v>
      </c>
      <c r="R231" s="50" t="s">
        <v>284</v>
      </c>
      <c r="S231" s="51" t="s">
        <v>61</v>
      </c>
      <c r="T231" s="58"/>
      <c r="U231" s="58"/>
      <c r="V231" s="58"/>
      <c r="W231" s="516">
        <v>45777</v>
      </c>
      <c r="X231" s="164"/>
    </row>
    <row r="232" spans="2:24" ht="15.5"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1">
        <v>650458.11210799997</v>
      </c>
      <c r="Q232" s="49">
        <v>45780</v>
      </c>
      <c r="R232" s="576" t="s">
        <v>361</v>
      </c>
      <c r="S232" s="51" t="s">
        <v>61</v>
      </c>
      <c r="T232" s="146"/>
      <c r="U232" s="58"/>
      <c r="V232" s="58"/>
      <c r="W232" s="516">
        <v>45781</v>
      </c>
      <c r="X232" s="164"/>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1">
        <v>650458.11210799997</v>
      </c>
      <c r="Q233" s="504" t="s">
        <v>415</v>
      </c>
      <c r="R233" s="502" t="s">
        <v>535</v>
      </c>
      <c r="S233" s="51" t="s">
        <v>61</v>
      </c>
      <c r="T233" s="146"/>
      <c r="U233" s="58"/>
      <c r="V233" s="58"/>
      <c r="W233" s="516">
        <v>45765</v>
      </c>
      <c r="X233" s="164"/>
    </row>
    <row r="234" spans="2:24" ht="15.5" x14ac:dyDescent="0.35">
      <c r="B234" s="44"/>
      <c r="C234" s="48" t="s">
        <v>441</v>
      </c>
      <c r="D234" s="44" t="s">
        <v>79</v>
      </c>
      <c r="E234" s="44" t="s">
        <v>101</v>
      </c>
      <c r="F234" s="505" t="s">
        <v>279</v>
      </c>
      <c r="G234" s="44"/>
      <c r="H234" s="19">
        <v>193</v>
      </c>
      <c r="I234" s="19">
        <v>11</v>
      </c>
      <c r="J234" s="19">
        <v>204</v>
      </c>
      <c r="K234" s="19">
        <v>24.04</v>
      </c>
      <c r="L234" s="19">
        <v>2.4500000000000002</v>
      </c>
      <c r="M234" s="19">
        <v>194.78</v>
      </c>
      <c r="N234" s="19">
        <v>1979.14</v>
      </c>
      <c r="O234" s="19">
        <v>0.86627600000000005</v>
      </c>
      <c r="P234" s="501">
        <v>608271.66794800002</v>
      </c>
      <c r="Q234" s="504" t="s">
        <v>415</v>
      </c>
      <c r="R234" s="502" t="s">
        <v>374</v>
      </c>
      <c r="S234" s="51" t="s">
        <v>61</v>
      </c>
      <c r="T234" s="146"/>
      <c r="U234" s="58"/>
      <c r="V234" s="58"/>
      <c r="W234" s="516">
        <v>45769</v>
      </c>
      <c r="X234" s="164"/>
    </row>
    <row r="235" spans="2:24" ht="19.5" customHeight="1" x14ac:dyDescent="0.35">
      <c r="B235" s="44"/>
      <c r="C235" s="48" t="s">
        <v>442</v>
      </c>
      <c r="D235" s="44" t="s">
        <v>65</v>
      </c>
      <c r="E235" s="44" t="s">
        <v>101</v>
      </c>
      <c r="F235" s="505" t="s">
        <v>279</v>
      </c>
      <c r="G235" s="44"/>
      <c r="H235" s="19">
        <v>193</v>
      </c>
      <c r="I235" s="19">
        <v>11</v>
      </c>
      <c r="J235" s="19">
        <v>204</v>
      </c>
      <c r="K235" s="19">
        <v>24.04</v>
      </c>
      <c r="L235" s="19">
        <v>2.4500000000000002</v>
      </c>
      <c r="M235" s="19">
        <v>194.78</v>
      </c>
      <c r="N235" s="19">
        <v>1979.14</v>
      </c>
      <c r="O235" s="19">
        <v>0.86627600000000005</v>
      </c>
      <c r="P235" s="501">
        <v>608271.66794800002</v>
      </c>
      <c r="Q235" s="504" t="s">
        <v>415</v>
      </c>
      <c r="R235" s="502" t="s">
        <v>374</v>
      </c>
      <c r="S235" s="51" t="s">
        <v>61</v>
      </c>
      <c r="T235" s="146"/>
      <c r="U235" s="58"/>
      <c r="V235" s="58"/>
      <c r="W235" s="516">
        <v>45773</v>
      </c>
      <c r="X235" s="164"/>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1">
        <v>1765260.9827310001</v>
      </c>
      <c r="Q236" s="578" t="s">
        <v>415</v>
      </c>
      <c r="R236" s="50" t="s">
        <v>60</v>
      </c>
      <c r="S236" s="51" t="s">
        <v>61</v>
      </c>
      <c r="T236" s="58"/>
      <c r="U236" s="58"/>
      <c r="V236" s="58"/>
      <c r="W236" s="516">
        <v>45410</v>
      </c>
      <c r="X236" s="164"/>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1">
        <v>752440.09410799993</v>
      </c>
      <c r="Q237" s="49">
        <v>45780</v>
      </c>
      <c r="R237" s="50" t="s">
        <v>60</v>
      </c>
      <c r="S237" s="51" t="s">
        <v>61</v>
      </c>
      <c r="T237" s="58"/>
      <c r="U237" s="58"/>
      <c r="V237" s="58"/>
      <c r="W237" s="516">
        <v>45780</v>
      </c>
      <c r="X237" s="164"/>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1">
        <v>3395120.385094</v>
      </c>
      <c r="Q238" s="504" t="s">
        <v>415</v>
      </c>
      <c r="R238" s="502" t="s">
        <v>379</v>
      </c>
      <c r="S238" s="51" t="s">
        <v>61</v>
      </c>
      <c r="T238" s="58"/>
      <c r="U238" s="58"/>
      <c r="V238" s="58"/>
      <c r="W238" s="516">
        <v>45769</v>
      </c>
      <c r="X238" s="164"/>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1">
        <v>2836089.3524490003</v>
      </c>
      <c r="Q239" s="504" t="s">
        <v>415</v>
      </c>
      <c r="R239" s="502" t="s">
        <v>379</v>
      </c>
      <c r="S239" s="51" t="s">
        <v>61</v>
      </c>
      <c r="T239" s="58"/>
      <c r="U239" s="58"/>
      <c r="V239" s="58"/>
      <c r="W239" s="516">
        <v>45774</v>
      </c>
      <c r="X239" s="164"/>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1">
        <v>650458.11210799997</v>
      </c>
      <c r="Q240" s="504" t="s">
        <v>415</v>
      </c>
      <c r="R240" s="50" t="s">
        <v>449</v>
      </c>
      <c r="S240" s="51" t="s">
        <v>61</v>
      </c>
      <c r="T240" s="58"/>
      <c r="U240" s="58"/>
      <c r="V240" s="58"/>
      <c r="W240" s="516">
        <v>45773</v>
      </c>
      <c r="X240" s="164"/>
    </row>
    <row r="241" spans="2:26"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1">
        <v>650458.11210799997</v>
      </c>
      <c r="Q241" s="504" t="s">
        <v>415</v>
      </c>
      <c r="R241" s="50" t="s">
        <v>449</v>
      </c>
      <c r="S241" s="51" t="s">
        <v>61</v>
      </c>
      <c r="T241" s="58"/>
      <c r="U241" s="58"/>
      <c r="V241" s="58"/>
      <c r="W241" s="516">
        <v>45771</v>
      </c>
      <c r="X241" s="164"/>
    </row>
    <row r="242" spans="2:26" ht="15.5" x14ac:dyDescent="0.35">
      <c r="B242" s="508"/>
      <c r="C242" s="509" t="s">
        <v>450</v>
      </c>
      <c r="D242" s="44" t="s">
        <v>65</v>
      </c>
      <c r="E242" s="44" t="s">
        <v>74</v>
      </c>
      <c r="F242" s="44" t="s">
        <v>279</v>
      </c>
      <c r="G242" s="510"/>
      <c r="H242" s="19">
        <v>221</v>
      </c>
      <c r="I242" s="19">
        <v>12</v>
      </c>
      <c r="J242" s="19">
        <v>233</v>
      </c>
      <c r="K242" s="19">
        <v>27.61</v>
      </c>
      <c r="L242" s="19">
        <v>2.61</v>
      </c>
      <c r="M242" s="19">
        <v>146.96</v>
      </c>
      <c r="N242" s="19">
        <v>1450</v>
      </c>
      <c r="O242" s="19">
        <v>0.86627600000000005</v>
      </c>
      <c r="P242" s="501">
        <v>650458.11210799997</v>
      </c>
      <c r="Q242" s="49">
        <v>45975</v>
      </c>
      <c r="R242" s="511" t="s">
        <v>453</v>
      </c>
      <c r="S242" s="51" t="s">
        <v>61</v>
      </c>
      <c r="T242" s="58"/>
      <c r="U242" s="58"/>
      <c r="V242" s="58"/>
      <c r="W242" s="560">
        <v>42335</v>
      </c>
      <c r="X242" s="164"/>
      <c r="Z242" s="556"/>
    </row>
    <row r="243" spans="2:26"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1">
        <v>650458.11210799997</v>
      </c>
      <c r="Q243" s="49">
        <v>45780</v>
      </c>
      <c r="R243" s="50" t="s">
        <v>453</v>
      </c>
      <c r="S243" s="51" t="s">
        <v>61</v>
      </c>
      <c r="T243" s="58"/>
      <c r="U243" s="58"/>
      <c r="V243" s="58"/>
      <c r="W243" s="516">
        <v>45781</v>
      </c>
      <c r="X243" s="164"/>
    </row>
    <row r="244" spans="2:26" ht="15.5"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1">
        <v>650458.11210799997</v>
      </c>
      <c r="Q244" s="504" t="s">
        <v>415</v>
      </c>
      <c r="R244" s="502" t="s">
        <v>94</v>
      </c>
      <c r="S244" s="51" t="s">
        <v>61</v>
      </c>
      <c r="T244" s="146"/>
      <c r="U244" s="140"/>
      <c r="V244" s="152"/>
      <c r="W244" s="516">
        <v>45775</v>
      </c>
      <c r="X244" s="164"/>
    </row>
    <row r="245" spans="2:26"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1">
        <v>650458.11210799997</v>
      </c>
      <c r="Q245" s="49">
        <v>45780</v>
      </c>
      <c r="R245" s="50" t="s">
        <v>360</v>
      </c>
      <c r="S245" s="51" t="s">
        <v>61</v>
      </c>
      <c r="T245" s="146"/>
      <c r="U245" s="140"/>
      <c r="V245" s="152"/>
      <c r="W245" s="516">
        <v>45786</v>
      </c>
      <c r="X245" s="164"/>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1">
        <v>3395120.385094</v>
      </c>
      <c r="Q246" s="49">
        <v>45780</v>
      </c>
      <c r="R246" s="502" t="s">
        <v>379</v>
      </c>
      <c r="S246" s="51" t="s">
        <v>61</v>
      </c>
      <c r="T246" s="58"/>
      <c r="U246" s="58"/>
      <c r="V246" s="58"/>
      <c r="W246" s="516">
        <v>45780</v>
      </c>
      <c r="X246" s="164"/>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1">
        <v>650458.11210799997</v>
      </c>
      <c r="Q247" s="49">
        <v>45780</v>
      </c>
      <c r="R247" s="502" t="s">
        <v>379</v>
      </c>
      <c r="S247" s="51" t="s">
        <v>61</v>
      </c>
      <c r="T247" s="58"/>
      <c r="U247" s="58"/>
      <c r="V247" s="58"/>
      <c r="W247" s="516">
        <v>45782</v>
      </c>
      <c r="X247" s="164"/>
    </row>
    <row r="248" spans="2:26"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1">
        <v>752440.09410799993</v>
      </c>
      <c r="Q248" s="504" t="s">
        <v>415</v>
      </c>
      <c r="R248" s="50" t="s">
        <v>449</v>
      </c>
      <c r="S248" s="51" t="s">
        <v>61</v>
      </c>
      <c r="T248" s="146"/>
      <c r="U248" s="140"/>
      <c r="V248" s="152"/>
      <c r="W248" s="516">
        <v>45777</v>
      </c>
      <c r="X248" s="164"/>
    </row>
    <row r="249" spans="2:26"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1">
        <v>752440.09410799993</v>
      </c>
      <c r="Q249" s="49">
        <v>45780</v>
      </c>
      <c r="R249" s="50" t="s">
        <v>449</v>
      </c>
      <c r="S249" s="51" t="s">
        <v>61</v>
      </c>
      <c r="T249" s="146"/>
      <c r="U249" s="140"/>
      <c r="V249" s="152"/>
      <c r="W249" s="516">
        <v>45783</v>
      </c>
      <c r="X249" s="164"/>
    </row>
    <row r="250" spans="2:26"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1">
        <v>608271.66794800002</v>
      </c>
      <c r="Q250" s="49">
        <v>45822</v>
      </c>
      <c r="R250" s="50" t="s">
        <v>261</v>
      </c>
      <c r="S250" s="51" t="s">
        <v>61</v>
      </c>
      <c r="T250" s="146"/>
      <c r="U250" s="140"/>
      <c r="V250" s="152"/>
      <c r="W250" s="516">
        <v>45816</v>
      </c>
      <c r="X250" s="164"/>
    </row>
    <row r="251" spans="2:26"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1">
        <v>650458.11210799997</v>
      </c>
      <c r="Q251" s="49">
        <v>45822</v>
      </c>
      <c r="R251" s="50" t="s">
        <v>453</v>
      </c>
      <c r="S251" s="51" t="s">
        <v>61</v>
      </c>
      <c r="T251" s="146"/>
      <c r="U251" s="140"/>
      <c r="V251" s="152"/>
      <c r="W251" s="516">
        <v>45811</v>
      </c>
      <c r="X251" s="164"/>
    </row>
    <row r="252" spans="2:26"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1">
        <v>650458.11210799997</v>
      </c>
      <c r="Q252" s="49">
        <v>45778</v>
      </c>
      <c r="R252" s="50" t="s">
        <v>453</v>
      </c>
      <c r="S252" s="51" t="s">
        <v>61</v>
      </c>
      <c r="T252" s="146"/>
      <c r="U252" s="140"/>
      <c r="V252" s="152"/>
      <c r="W252" s="516">
        <v>45794</v>
      </c>
      <c r="X252" s="164"/>
    </row>
    <row r="253" spans="2:26"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1">
        <v>650458.11210799997</v>
      </c>
      <c r="Q253" s="49">
        <v>45778</v>
      </c>
      <c r="R253" s="50" t="s">
        <v>361</v>
      </c>
      <c r="S253" s="18" t="s">
        <v>61</v>
      </c>
      <c r="T253" s="146"/>
      <c r="U253" s="140"/>
      <c r="V253" s="152"/>
      <c r="W253" s="516">
        <v>45788</v>
      </c>
      <c r="X253" s="164"/>
    </row>
    <row r="254" spans="2:26"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1">
        <v>650458.11210799997</v>
      </c>
      <c r="Q254" s="49">
        <v>45778</v>
      </c>
      <c r="R254" s="50" t="s">
        <v>284</v>
      </c>
      <c r="S254" s="18" t="s">
        <v>61</v>
      </c>
      <c r="T254" s="146"/>
      <c r="U254" s="140"/>
      <c r="V254" s="152"/>
      <c r="W254" s="516">
        <v>45806</v>
      </c>
      <c r="X254" s="164"/>
    </row>
    <row r="255" spans="2:26"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1">
        <v>1765261</v>
      </c>
      <c r="Q255" s="49">
        <v>45778</v>
      </c>
      <c r="R255" s="50" t="s">
        <v>449</v>
      </c>
      <c r="S255" s="18" t="s">
        <v>61</v>
      </c>
      <c r="T255" s="146"/>
      <c r="U255" s="140"/>
      <c r="V255" s="152"/>
      <c r="W255" s="516">
        <v>45781</v>
      </c>
      <c r="X255" s="164"/>
    </row>
    <row r="256" spans="2:26" ht="15.5"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1">
        <v>608271.66794800002</v>
      </c>
      <c r="Q256" s="49" t="s">
        <v>415</v>
      </c>
      <c r="R256" s="502" t="s">
        <v>366</v>
      </c>
      <c r="S256" s="18" t="s">
        <v>61</v>
      </c>
      <c r="T256" s="58"/>
      <c r="U256" s="58"/>
      <c r="V256" s="58"/>
      <c r="W256" s="516">
        <v>45775</v>
      </c>
      <c r="X256" s="164"/>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1">
        <v>1326238.3038650001</v>
      </c>
      <c r="Q257" s="49">
        <v>45778</v>
      </c>
      <c r="R257" s="50" t="s">
        <v>360</v>
      </c>
      <c r="S257" s="18" t="s">
        <v>61</v>
      </c>
      <c r="T257" s="146"/>
      <c r="U257" s="140"/>
      <c r="V257" s="152"/>
      <c r="W257" s="516">
        <v>45780</v>
      </c>
      <c r="X257" s="164"/>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1">
        <v>608271.66794800002</v>
      </c>
      <c r="Q258" s="49">
        <v>45779</v>
      </c>
      <c r="R258" s="50" t="s">
        <v>115</v>
      </c>
      <c r="S258" s="18" t="s">
        <v>61</v>
      </c>
      <c r="T258" s="146"/>
      <c r="U258" s="140"/>
      <c r="V258" s="152"/>
      <c r="W258" s="516">
        <v>45781</v>
      </c>
      <c r="X258" s="164"/>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1">
        <v>650458.11210799997</v>
      </c>
      <c r="Q259" s="49">
        <v>45780</v>
      </c>
      <c r="R259" s="50" t="s">
        <v>97</v>
      </c>
      <c r="S259" s="18" t="s">
        <v>61</v>
      </c>
      <c r="T259" s="58"/>
      <c r="U259" s="58"/>
      <c r="V259" s="58"/>
      <c r="W259" s="516">
        <v>45785</v>
      </c>
      <c r="X259" s="164"/>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1">
        <v>608271.66794800002</v>
      </c>
      <c r="Q260" s="49">
        <v>45781</v>
      </c>
      <c r="R260" s="50" t="s">
        <v>115</v>
      </c>
      <c r="S260" s="18" t="s">
        <v>61</v>
      </c>
      <c r="T260" s="58"/>
      <c r="U260" s="58"/>
      <c r="V260" s="58"/>
      <c r="W260" s="516">
        <v>45786</v>
      </c>
      <c r="X260" s="164"/>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1">
        <v>650458.11210799997</v>
      </c>
      <c r="Q261" s="49">
        <v>45781</v>
      </c>
      <c r="R261" s="50" t="s">
        <v>537</v>
      </c>
      <c r="S261" s="18" t="s">
        <v>61</v>
      </c>
      <c r="T261" s="58"/>
      <c r="U261" s="58"/>
      <c r="V261" s="58"/>
      <c r="W261" s="516">
        <v>45787</v>
      </c>
      <c r="X261" s="164"/>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1">
        <v>608271.66794800002</v>
      </c>
      <c r="Q262" s="49">
        <v>45781</v>
      </c>
      <c r="R262" s="50" t="s">
        <v>449</v>
      </c>
      <c r="S262" s="18" t="s">
        <v>61</v>
      </c>
      <c r="T262" s="58"/>
      <c r="U262" s="58"/>
      <c r="V262" s="58"/>
      <c r="W262" s="516">
        <v>45787</v>
      </c>
      <c r="X262" s="164"/>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1">
        <v>645061.94810799998</v>
      </c>
      <c r="Q263" s="49">
        <v>45784</v>
      </c>
      <c r="R263" s="502" t="s">
        <v>379</v>
      </c>
      <c r="S263" s="18" t="s">
        <v>61</v>
      </c>
      <c r="T263" s="146"/>
      <c r="U263" s="140"/>
      <c r="V263" s="152"/>
      <c r="W263" s="516">
        <v>45788</v>
      </c>
      <c r="X263" s="164"/>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1">
        <v>2635411.7904490004</v>
      </c>
      <c r="Q264" s="49">
        <v>45785</v>
      </c>
      <c r="R264" s="50" t="s">
        <v>60</v>
      </c>
      <c r="S264" s="51" t="s">
        <v>61</v>
      </c>
      <c r="T264" s="146"/>
      <c r="U264" s="140"/>
      <c r="V264" s="152"/>
      <c r="W264" s="516">
        <v>45790</v>
      </c>
      <c r="X264" s="164"/>
    </row>
    <row r="265" spans="2:24" ht="15.5"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1">
        <v>650458.11210799997</v>
      </c>
      <c r="Q265" s="49">
        <v>45786</v>
      </c>
      <c r="R265" s="50" t="s">
        <v>94</v>
      </c>
      <c r="S265" s="51" t="s">
        <v>61</v>
      </c>
      <c r="T265" s="146"/>
      <c r="U265" s="140"/>
      <c r="V265" s="152"/>
      <c r="W265" s="516">
        <v>45790</v>
      </c>
      <c r="X265" s="164"/>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1">
        <v>1595805.5120649999</v>
      </c>
      <c r="Q266" s="49">
        <v>45787</v>
      </c>
      <c r="R266" s="50" t="s">
        <v>449</v>
      </c>
      <c r="S266" s="51" t="s">
        <v>61</v>
      </c>
      <c r="T266" s="146"/>
      <c r="U266" s="140"/>
      <c r="V266" s="152"/>
      <c r="W266" s="516">
        <v>46157</v>
      </c>
      <c r="X266" s="164"/>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1">
        <v>1662016.3703449999</v>
      </c>
      <c r="Q267" s="49">
        <v>45788</v>
      </c>
      <c r="R267" s="50" t="s">
        <v>97</v>
      </c>
      <c r="S267" s="51" t="s">
        <v>61</v>
      </c>
      <c r="T267" s="146"/>
      <c r="U267" s="140"/>
      <c r="V267" s="152"/>
      <c r="W267" s="516">
        <v>45795</v>
      </c>
      <c r="X267" s="164"/>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1">
        <v>608271.66794800002</v>
      </c>
      <c r="Q268" s="49">
        <v>45789</v>
      </c>
      <c r="R268" s="50" t="s">
        <v>115</v>
      </c>
      <c r="S268" s="51" t="s">
        <v>61</v>
      </c>
      <c r="T268" s="146"/>
      <c r="U268" s="140"/>
      <c r="V268" s="152"/>
      <c r="W268" s="516">
        <v>45793</v>
      </c>
      <c r="X268" s="164"/>
    </row>
    <row r="269" spans="2:24" ht="18"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1">
        <v>608271.66794800002</v>
      </c>
      <c r="Q269" s="49">
        <v>45790</v>
      </c>
      <c r="R269" s="50" t="s">
        <v>94</v>
      </c>
      <c r="S269" s="51" t="s">
        <v>61</v>
      </c>
      <c r="T269" s="146"/>
      <c r="U269" s="140"/>
      <c r="V269" s="152"/>
      <c r="W269" s="516">
        <v>45806</v>
      </c>
      <c r="X269" s="164"/>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1">
        <v>752440.09410799993</v>
      </c>
      <c r="Q270" s="49">
        <v>45789</v>
      </c>
      <c r="R270" s="50" t="s">
        <v>449</v>
      </c>
      <c r="S270" s="51" t="s">
        <v>61</v>
      </c>
      <c r="T270" s="58"/>
      <c r="U270" s="58"/>
      <c r="V270" s="58"/>
      <c r="W270" s="516">
        <v>45794</v>
      </c>
      <c r="X270" s="164"/>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1">
        <v>2836089.3524490003</v>
      </c>
      <c r="Q271" s="49">
        <v>45789</v>
      </c>
      <c r="R271" s="50" t="s">
        <v>60</v>
      </c>
      <c r="S271" s="51" t="s">
        <v>61</v>
      </c>
      <c r="T271" s="146"/>
      <c r="U271" s="140"/>
      <c r="V271" s="152"/>
      <c r="W271" s="516">
        <v>45797</v>
      </c>
      <c r="X271" s="164"/>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1">
        <v>650458.11210799997</v>
      </c>
      <c r="Q272" s="49">
        <v>45789</v>
      </c>
      <c r="R272" s="50" t="s">
        <v>449</v>
      </c>
      <c r="S272" s="51" t="s">
        <v>61</v>
      </c>
      <c r="T272" s="146"/>
      <c r="U272" s="140"/>
      <c r="V272" s="152"/>
      <c r="W272" s="516">
        <v>45798</v>
      </c>
      <c r="X272" s="164"/>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1">
        <v>650458.11210799997</v>
      </c>
      <c r="Q273" s="49">
        <v>45789</v>
      </c>
      <c r="R273" s="50" t="s">
        <v>261</v>
      </c>
      <c r="S273" s="51" t="s">
        <v>61</v>
      </c>
      <c r="T273" s="146"/>
      <c r="U273" s="140"/>
      <c r="V273" s="152"/>
      <c r="W273" s="516">
        <v>45798</v>
      </c>
      <c r="X273" s="164"/>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1">
        <v>1765261</v>
      </c>
      <c r="Q274" s="49">
        <v>45789</v>
      </c>
      <c r="R274" s="502" t="s">
        <v>379</v>
      </c>
      <c r="S274" s="51" t="s">
        <v>61</v>
      </c>
      <c r="T274" s="58"/>
      <c r="U274" s="58"/>
      <c r="V274" s="58"/>
      <c r="W274" s="516">
        <v>45799</v>
      </c>
      <c r="X274" s="164"/>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1">
        <v>650458.11210799997</v>
      </c>
      <c r="Q275" s="49">
        <v>45789</v>
      </c>
      <c r="R275" s="50" t="s">
        <v>360</v>
      </c>
      <c r="S275" s="51" t="s">
        <v>61</v>
      </c>
      <c r="T275" s="58"/>
      <c r="U275" s="58"/>
      <c r="V275" s="58"/>
      <c r="W275" s="516">
        <v>45800</v>
      </c>
      <c r="X275" s="164"/>
    </row>
    <row r="276" spans="2:24" ht="15.5"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1">
        <v>650458.11210799997</v>
      </c>
      <c r="Q276" s="49">
        <v>45789</v>
      </c>
      <c r="R276" s="50" t="s">
        <v>94</v>
      </c>
      <c r="S276" s="51" t="s">
        <v>61</v>
      </c>
      <c r="T276" s="58"/>
      <c r="U276" s="58"/>
      <c r="V276" s="58"/>
      <c r="W276" s="516">
        <v>45800</v>
      </c>
      <c r="X276" s="164"/>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1">
        <v>608271.66794800002</v>
      </c>
      <c r="Q277" s="49">
        <v>45789</v>
      </c>
      <c r="R277" s="50" t="s">
        <v>449</v>
      </c>
      <c r="S277" s="51" t="s">
        <v>61</v>
      </c>
      <c r="T277" s="58"/>
      <c r="U277" s="58"/>
      <c r="V277" s="58"/>
      <c r="W277" s="516">
        <v>45800</v>
      </c>
      <c r="X277" s="164"/>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1">
        <v>705045.34674800001</v>
      </c>
      <c r="Q278" s="49">
        <v>45789</v>
      </c>
      <c r="R278" s="502" t="s">
        <v>379</v>
      </c>
      <c r="S278" s="51" t="s">
        <v>61</v>
      </c>
      <c r="T278" s="146">
        <v>45799</v>
      </c>
      <c r="U278" s="5"/>
      <c r="V278" s="58"/>
      <c r="W278" s="516">
        <v>45801</v>
      </c>
      <c r="X278" s="164"/>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1">
        <v>650458.11210799997</v>
      </c>
      <c r="Q279" s="49">
        <v>45789</v>
      </c>
      <c r="R279" s="50" t="s">
        <v>361</v>
      </c>
      <c r="S279" s="51" t="s">
        <v>61</v>
      </c>
      <c r="T279" s="58"/>
      <c r="U279" s="58"/>
      <c r="V279" s="58"/>
      <c r="W279" s="516">
        <v>45802</v>
      </c>
      <c r="X279" s="164"/>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1">
        <v>608271.66794800002</v>
      </c>
      <c r="Q280" s="49">
        <v>45789</v>
      </c>
      <c r="R280" s="50" t="s">
        <v>97</v>
      </c>
      <c r="S280" s="51" t="s">
        <v>61</v>
      </c>
      <c r="T280" s="198">
        <v>45802</v>
      </c>
      <c r="U280" s="58"/>
      <c r="V280" s="58"/>
      <c r="W280" s="516">
        <v>45802</v>
      </c>
      <c r="X280" s="164"/>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1">
        <v>608271.66794800002</v>
      </c>
      <c r="Q281" s="49">
        <v>45789</v>
      </c>
      <c r="R281" s="50" t="s">
        <v>284</v>
      </c>
      <c r="S281" s="51" t="s">
        <v>61</v>
      </c>
      <c r="T281" s="146"/>
      <c r="U281" s="140"/>
      <c r="V281" s="152"/>
      <c r="W281" s="516">
        <v>45804</v>
      </c>
      <c r="X281" s="164"/>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1">
        <v>705045.34674800001</v>
      </c>
      <c r="Q282" s="49">
        <v>45789</v>
      </c>
      <c r="R282" s="50" t="s">
        <v>449</v>
      </c>
      <c r="S282" s="51" t="s">
        <v>61</v>
      </c>
      <c r="T282" s="146"/>
      <c r="U282" s="140"/>
      <c r="V282" s="152"/>
      <c r="W282" s="516">
        <v>45804</v>
      </c>
      <c r="X282" s="164"/>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1">
        <v>608271.66794800002</v>
      </c>
      <c r="Q283" s="49">
        <v>45789</v>
      </c>
      <c r="R283" s="50" t="s">
        <v>449</v>
      </c>
      <c r="S283" s="51" t="s">
        <v>61</v>
      </c>
      <c r="T283" s="146"/>
      <c r="U283" s="140"/>
      <c r="V283" s="152"/>
      <c r="W283" s="516">
        <v>45806</v>
      </c>
      <c r="X283" s="164"/>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1">
        <v>752440.09410799993</v>
      </c>
      <c r="Q284" s="49">
        <v>45790</v>
      </c>
      <c r="R284" s="50" t="s">
        <v>97</v>
      </c>
      <c r="S284" s="51" t="s">
        <v>61</v>
      </c>
      <c r="T284" s="146"/>
      <c r="U284" s="140"/>
      <c r="V284" s="152"/>
      <c r="W284" s="516">
        <v>45807</v>
      </c>
      <c r="X284" s="164"/>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1">
        <v>752440.09410799993</v>
      </c>
      <c r="Q285" s="49">
        <v>45791</v>
      </c>
      <c r="R285" s="502" t="s">
        <v>535</v>
      </c>
      <c r="S285" s="51" t="s">
        <v>61</v>
      </c>
      <c r="T285" s="146"/>
      <c r="U285" s="140"/>
      <c r="V285" s="152"/>
      <c r="W285" s="516">
        <v>45807</v>
      </c>
      <c r="X285" s="164"/>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1">
        <v>608271.66794800002</v>
      </c>
      <c r="Q286" s="49">
        <v>45791</v>
      </c>
      <c r="R286" s="50" t="s">
        <v>449</v>
      </c>
      <c r="S286" s="51" t="s">
        <v>61</v>
      </c>
      <c r="T286" s="146"/>
      <c r="U286" s="140"/>
      <c r="V286" s="152"/>
      <c r="W286" s="516">
        <v>45808</v>
      </c>
      <c r="X286" s="164"/>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1">
        <v>1765261</v>
      </c>
      <c r="Q287" s="49">
        <v>45791</v>
      </c>
      <c r="R287" s="502" t="s">
        <v>379</v>
      </c>
      <c r="S287" s="51" t="s">
        <v>61</v>
      </c>
      <c r="T287" s="146"/>
      <c r="U287" s="140"/>
      <c r="V287" s="152"/>
      <c r="W287" s="516">
        <v>45808</v>
      </c>
      <c r="X287" s="164"/>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1">
        <v>1761921.9257309998</v>
      </c>
      <c r="Q288" s="49">
        <v>45791</v>
      </c>
      <c r="R288" s="50" t="s">
        <v>60</v>
      </c>
      <c r="S288" s="51" t="s">
        <v>61</v>
      </c>
      <c r="T288" s="146"/>
      <c r="U288" s="140"/>
      <c r="V288" s="152"/>
      <c r="W288" s="516">
        <v>45808</v>
      </c>
      <c r="X288" s="164"/>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1.768</v>
      </c>
      <c r="P289" s="501">
        <v>1344129.8150650002</v>
      </c>
      <c r="Q289" s="49">
        <v>45822</v>
      </c>
      <c r="R289" s="502" t="s">
        <v>379</v>
      </c>
      <c r="S289" s="51" t="s">
        <v>61</v>
      </c>
      <c r="T289" s="146"/>
      <c r="U289" s="140"/>
      <c r="V289" s="152"/>
      <c r="W289" s="516">
        <v>45810</v>
      </c>
      <c r="X289" s="164"/>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1">
        <v>608271.66794800002</v>
      </c>
      <c r="Q290" s="49">
        <v>45822</v>
      </c>
      <c r="R290" s="50" t="s">
        <v>449</v>
      </c>
      <c r="S290" s="51" t="s">
        <v>61</v>
      </c>
      <c r="T290" s="146"/>
      <c r="U290" s="140"/>
      <c r="V290" s="152"/>
      <c r="W290" s="516">
        <v>45811</v>
      </c>
      <c r="X290" s="164"/>
    </row>
    <row r="291" spans="2:24" ht="16"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1">
        <v>608271.66794800002</v>
      </c>
      <c r="Q291" s="49">
        <v>45822</v>
      </c>
      <c r="R291" s="50" t="s">
        <v>94</v>
      </c>
      <c r="S291" s="51" t="s">
        <v>61</v>
      </c>
      <c r="T291" s="146"/>
      <c r="U291" s="140"/>
      <c r="V291" s="152"/>
      <c r="W291" s="516">
        <v>45812</v>
      </c>
      <c r="X291" s="172"/>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1">
        <v>1595805.5120649999</v>
      </c>
      <c r="Q292" s="49">
        <v>45822</v>
      </c>
      <c r="R292" s="50" t="s">
        <v>360</v>
      </c>
      <c r="S292" s="51" t="s">
        <v>61</v>
      </c>
      <c r="T292" s="146"/>
      <c r="U292" s="140"/>
      <c r="V292" s="152"/>
      <c r="W292" s="516">
        <v>45813</v>
      </c>
      <c r="X292" s="164"/>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1">
        <v>752440.09410799993</v>
      </c>
      <c r="Q293" s="49">
        <v>45822</v>
      </c>
      <c r="R293" s="502" t="s">
        <v>379</v>
      </c>
      <c r="S293" s="51" t="s">
        <v>61</v>
      </c>
      <c r="T293" s="146"/>
      <c r="U293" s="140"/>
      <c r="V293" s="152"/>
      <c r="W293" s="516">
        <v>45815</v>
      </c>
      <c r="X293" s="172"/>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1.768</v>
      </c>
      <c r="P294" s="501">
        <v>1317205.2180649999</v>
      </c>
      <c r="Q294" s="49">
        <v>45822</v>
      </c>
      <c r="R294" s="50" t="s">
        <v>449</v>
      </c>
      <c r="S294" s="51" t="s">
        <v>61</v>
      </c>
      <c r="T294" s="146"/>
      <c r="U294" s="140"/>
      <c r="V294" s="152"/>
      <c r="W294" s="516">
        <v>45817</v>
      </c>
      <c r="X294" s="172"/>
    </row>
    <row r="295" spans="2:24" ht="15.5" x14ac:dyDescent="0.35">
      <c r="B295" s="44"/>
      <c r="C295" s="48" t="s">
        <v>514</v>
      </c>
      <c r="D295" s="44" t="s">
        <v>391</v>
      </c>
      <c r="E295" s="44" t="s">
        <v>74</v>
      </c>
      <c r="F295" s="44" t="s">
        <v>278</v>
      </c>
      <c r="G295" s="44"/>
      <c r="H295" s="507">
        <f>K295*8</f>
        <v>1008.24</v>
      </c>
      <c r="I295" s="507">
        <f>L295*4.4</f>
        <v>49.764000000000003</v>
      </c>
      <c r="J295" s="507">
        <f>SUBTOTAL(9,H295:I295)</f>
        <v>1058.0039999999999</v>
      </c>
      <c r="K295" s="507">
        <v>126.03</v>
      </c>
      <c r="L295" s="507">
        <v>11.31</v>
      </c>
      <c r="M295" s="507">
        <v>716</v>
      </c>
      <c r="N295" s="507">
        <v>11510</v>
      </c>
      <c r="O295" s="19">
        <v>3.1590180000000001</v>
      </c>
      <c r="P295" s="501">
        <v>3508292.325094</v>
      </c>
      <c r="Q295" s="49">
        <v>45822</v>
      </c>
      <c r="R295" s="50" t="s">
        <v>60</v>
      </c>
      <c r="S295" s="51" t="s">
        <v>61</v>
      </c>
      <c r="T295" s="146"/>
      <c r="U295" s="140"/>
      <c r="V295" s="152"/>
      <c r="W295" s="516">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1">
        <v>650458.11210799997</v>
      </c>
      <c r="Q296" s="49">
        <v>45822</v>
      </c>
      <c r="R296" s="50" t="s">
        <v>115</v>
      </c>
      <c r="S296" s="51" t="s">
        <v>61</v>
      </c>
      <c r="T296" s="146"/>
      <c r="U296" s="140"/>
      <c r="V296" s="152"/>
      <c r="W296" s="516">
        <v>45821</v>
      </c>
    </row>
    <row r="297" spans="2:24" ht="15.5" x14ac:dyDescent="0.35">
      <c r="B297" s="44">
        <v>19</v>
      </c>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1">
        <v>1817219.908731</v>
      </c>
      <c r="Q297" s="49">
        <v>45822</v>
      </c>
      <c r="R297" s="50" t="s">
        <v>94</v>
      </c>
      <c r="S297" s="51" t="s">
        <v>61</v>
      </c>
      <c r="T297" s="146"/>
      <c r="U297" s="140"/>
      <c r="V297" s="152"/>
      <c r="W297" s="516">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1">
        <v>2723053.0864490005</v>
      </c>
      <c r="Q298" s="49">
        <v>45822</v>
      </c>
      <c r="R298" s="50" t="s">
        <v>60</v>
      </c>
      <c r="S298" s="51" t="s">
        <v>61</v>
      </c>
      <c r="T298" s="146"/>
      <c r="U298" s="140"/>
      <c r="V298" s="152"/>
      <c r="W298" s="516">
        <v>45837</v>
      </c>
    </row>
    <row r="299" spans="2:24" ht="15.5"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1">
        <v>650458.11210799997</v>
      </c>
      <c r="Q299" s="49">
        <v>45822</v>
      </c>
      <c r="R299" s="50" t="s">
        <v>94</v>
      </c>
      <c r="S299" s="51" t="s">
        <v>61</v>
      </c>
      <c r="T299" s="146"/>
      <c r="U299" s="140"/>
      <c r="V299" s="152"/>
      <c r="W299" s="516">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1">
        <v>650458.11210799997</v>
      </c>
      <c r="Q300" s="49">
        <v>45822</v>
      </c>
      <c r="R300" s="50" t="s">
        <v>453</v>
      </c>
      <c r="S300" s="51" t="s">
        <v>61</v>
      </c>
      <c r="T300" s="140"/>
      <c r="U300" s="140"/>
      <c r="V300" s="140"/>
      <c r="W300" s="516">
        <v>45837</v>
      </c>
    </row>
    <row r="301" spans="2:24" ht="15.5"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1">
        <v>650458.11210799997</v>
      </c>
      <c r="Q301" s="49">
        <v>45852</v>
      </c>
      <c r="R301" s="50" t="s">
        <v>94</v>
      </c>
      <c r="S301" s="51" t="s">
        <v>61</v>
      </c>
      <c r="T301" s="140"/>
      <c r="U301" s="140"/>
      <c r="V301" s="140"/>
      <c r="W301" s="516">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1">
        <v>650458.11210799997</v>
      </c>
      <c r="Q302" s="49">
        <v>45883</v>
      </c>
      <c r="R302" s="50" t="s">
        <v>531</v>
      </c>
      <c r="S302" s="51" t="s">
        <v>61</v>
      </c>
      <c r="T302" s="140"/>
      <c r="U302" s="140"/>
      <c r="V302" s="140"/>
      <c r="W302" s="516">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1">
        <v>650458.11210799997</v>
      </c>
      <c r="Q303" s="49">
        <v>45914</v>
      </c>
      <c r="R303" s="50" t="s">
        <v>97</v>
      </c>
      <c r="S303" s="51" t="s">
        <v>61</v>
      </c>
      <c r="T303" s="140"/>
      <c r="U303" s="140"/>
      <c r="V303" s="140"/>
      <c r="W303" s="516">
        <v>45904</v>
      </c>
    </row>
    <row r="304" spans="2:24" ht="15.5" x14ac:dyDescent="0.35">
      <c r="B304" s="512"/>
      <c r="C304" s="513" t="s">
        <v>541</v>
      </c>
      <c r="D304" s="512" t="s">
        <v>65</v>
      </c>
      <c r="E304" s="512" t="s">
        <v>74</v>
      </c>
      <c r="F304" s="512" t="s">
        <v>279</v>
      </c>
      <c r="G304" s="512"/>
      <c r="H304" s="220">
        <v>221</v>
      </c>
      <c r="I304" s="220">
        <v>12</v>
      </c>
      <c r="J304" s="220">
        <v>233</v>
      </c>
      <c r="K304" s="220">
        <v>27.61</v>
      </c>
      <c r="L304" s="220">
        <v>2.61</v>
      </c>
      <c r="M304" s="220">
        <v>146.96</v>
      </c>
      <c r="N304" s="220">
        <v>1450</v>
      </c>
      <c r="O304" s="220">
        <v>0.86627600000000005</v>
      </c>
      <c r="P304" s="501">
        <v>650458.11210799997</v>
      </c>
      <c r="Q304" s="218">
        <v>45914</v>
      </c>
      <c r="R304" s="514" t="s">
        <v>97</v>
      </c>
      <c r="S304" s="515" t="s">
        <v>61</v>
      </c>
      <c r="T304" s="58"/>
      <c r="U304" s="58"/>
      <c r="V304" s="58"/>
      <c r="W304" s="517">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1">
        <v>752440.09410799993</v>
      </c>
      <c r="Q305" s="49">
        <v>45914</v>
      </c>
      <c r="R305" s="50" t="s">
        <v>97</v>
      </c>
      <c r="S305" s="515" t="s">
        <v>61</v>
      </c>
      <c r="T305" s="140"/>
      <c r="U305" s="140"/>
      <c r="V305" s="140"/>
      <c r="W305" s="516">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1">
        <v>650458.11210799997</v>
      </c>
      <c r="Q306" s="49">
        <v>45914</v>
      </c>
      <c r="R306" s="50" t="s">
        <v>531</v>
      </c>
      <c r="S306" s="51" t="s">
        <v>61</v>
      </c>
      <c r="T306" s="140"/>
      <c r="U306" s="140"/>
      <c r="V306" s="140"/>
      <c r="W306" s="516">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1">
        <v>5283315.0419999994</v>
      </c>
      <c r="Q307" s="49">
        <v>45914</v>
      </c>
      <c r="R307" s="50" t="s">
        <v>60</v>
      </c>
      <c r="S307" s="51" t="s">
        <v>61</v>
      </c>
      <c r="T307" s="140"/>
      <c r="U307" s="140"/>
      <c r="V307" s="140"/>
      <c r="W307" s="516">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1">
        <v>1126247.400108</v>
      </c>
      <c r="Q308" s="49">
        <v>45914</v>
      </c>
      <c r="R308" s="50" t="s">
        <v>548</v>
      </c>
      <c r="S308" s="51" t="s">
        <v>61</v>
      </c>
      <c r="T308" s="140"/>
      <c r="U308" s="140"/>
      <c r="V308" s="140"/>
      <c r="W308" s="516">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1">
        <v>650458.11210799997</v>
      </c>
      <c r="Q309" s="49">
        <v>45914</v>
      </c>
      <c r="R309" s="50" t="s">
        <v>531</v>
      </c>
      <c r="S309" s="51" t="s">
        <v>61</v>
      </c>
      <c r="T309" s="140"/>
      <c r="U309" s="140"/>
      <c r="V309" s="140"/>
      <c r="W309" s="516">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1">
        <v>752440.09410799993</v>
      </c>
      <c r="Q310" s="49">
        <v>45914</v>
      </c>
      <c r="R310" s="50" t="s">
        <v>60</v>
      </c>
      <c r="S310" s="51" t="s">
        <v>61</v>
      </c>
      <c r="T310" s="140"/>
      <c r="U310" s="140"/>
      <c r="V310" s="140"/>
      <c r="W310" s="516">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1">
        <v>752440.09410799993</v>
      </c>
      <c r="Q311" s="49">
        <v>45914</v>
      </c>
      <c r="R311" s="50" t="s">
        <v>97</v>
      </c>
      <c r="S311" s="51" t="s">
        <v>61</v>
      </c>
      <c r="T311" s="140"/>
      <c r="U311" s="140"/>
      <c r="V311" s="140"/>
      <c r="W311" s="516">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1">
        <v>705045.34674800001</v>
      </c>
      <c r="Q312" s="49">
        <v>45914</v>
      </c>
      <c r="R312" s="50" t="s">
        <v>60</v>
      </c>
      <c r="S312" s="51" t="s">
        <v>61</v>
      </c>
      <c r="T312" s="140"/>
      <c r="U312" s="140"/>
      <c r="V312" s="140"/>
      <c r="W312" s="516">
        <v>45930</v>
      </c>
    </row>
    <row r="313" spans="2:23" ht="15.5"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40"/>
      <c r="U313" s="140"/>
      <c r="V313" s="140"/>
      <c r="W313" s="516">
        <v>45935</v>
      </c>
    </row>
    <row r="314" spans="2:23" ht="15.5"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40"/>
      <c r="U314" s="140"/>
      <c r="V314" s="140"/>
      <c r="W314" s="516">
        <v>45939</v>
      </c>
    </row>
    <row r="315" spans="2:23" ht="15.5"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6"/>
      <c r="U315" s="516"/>
      <c r="V315" s="516"/>
      <c r="W315" s="516">
        <v>45945</v>
      </c>
    </row>
    <row r="316" spans="2:23" ht="15.5"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40"/>
      <c r="U316" s="140"/>
      <c r="V316" s="140"/>
      <c r="W316" s="516">
        <v>45946</v>
      </c>
    </row>
    <row r="317" spans="2:23" ht="29" x14ac:dyDescent="0.35">
      <c r="B317" s="521"/>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40"/>
      <c r="U317" s="140"/>
      <c r="V317" s="140"/>
      <c r="W317" s="516">
        <v>45946</v>
      </c>
    </row>
    <row r="318" spans="2:23" ht="15.5" x14ac:dyDescent="0.35">
      <c r="B318" s="521"/>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6"/>
      <c r="U318" s="516"/>
      <c r="V318" s="516"/>
      <c r="W318" s="516">
        <v>45947</v>
      </c>
    </row>
    <row r="319" spans="2:23" ht="29"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6"/>
      <c r="U319" s="516"/>
      <c r="V319" s="516"/>
      <c r="W319" s="516">
        <v>45947</v>
      </c>
    </row>
    <row r="320" spans="2:23" ht="15.5"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6"/>
      <c r="U320" s="516"/>
      <c r="V320" s="516"/>
      <c r="W320" s="516">
        <v>45947</v>
      </c>
    </row>
    <row r="321" spans="2:23" ht="15.5"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6"/>
      <c r="U321" s="516"/>
      <c r="V321" s="516"/>
      <c r="W321" s="516">
        <v>45952</v>
      </c>
    </row>
    <row r="322" spans="2:23" ht="15.5"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4"/>
      <c r="U322" s="516"/>
      <c r="V322" s="516"/>
      <c r="W322" s="516">
        <v>45955</v>
      </c>
    </row>
    <row r="323" spans="2:23" ht="29"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6"/>
      <c r="U323" s="140"/>
      <c r="V323" s="140"/>
      <c r="W323" s="516">
        <v>45955</v>
      </c>
    </row>
    <row r="324" spans="2:23" ht="15.5"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6">
        <v>45960</v>
      </c>
    </row>
    <row r="325" spans="2:23" ht="29"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6">
        <v>45962</v>
      </c>
    </row>
    <row r="326" spans="2:23" ht="29" x14ac:dyDescent="0.35">
      <c r="B326" s="525"/>
      <c r="C326" s="513" t="s">
        <v>626</v>
      </c>
      <c r="D326" s="512" t="s">
        <v>65</v>
      </c>
      <c r="E326" s="525" t="s">
        <v>91</v>
      </c>
      <c r="F326" s="512"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8">
        <v>45975</v>
      </c>
      <c r="R326" s="526" t="s">
        <v>379</v>
      </c>
      <c r="S326" s="515" t="s">
        <v>61</v>
      </c>
      <c r="T326" s="58"/>
      <c r="U326" s="58"/>
      <c r="V326" s="58"/>
      <c r="W326" s="517">
        <v>45964</v>
      </c>
    </row>
    <row r="327" spans="2:23" ht="29"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40"/>
      <c r="U327" s="140"/>
      <c r="V327" s="140"/>
      <c r="W327" s="516">
        <v>45967</v>
      </c>
    </row>
    <row r="328" spans="2:23" ht="15.5"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40"/>
      <c r="U328" s="140"/>
      <c r="V328" s="140"/>
      <c r="W328" s="140">
        <v>45968</v>
      </c>
    </row>
    <row r="329" spans="2:23" ht="29"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40"/>
      <c r="U329" s="140"/>
      <c r="V329" s="140"/>
      <c r="W329" s="140">
        <v>45970</v>
      </c>
    </row>
    <row r="330" spans="2:23" ht="29"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40"/>
      <c r="U330" s="140"/>
      <c r="V330" s="140"/>
      <c r="W330" s="140">
        <v>45972</v>
      </c>
    </row>
    <row r="331" spans="2:23" ht="15.5"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40"/>
      <c r="U331" s="140"/>
      <c r="V331" s="140"/>
      <c r="W331" s="140">
        <v>45971</v>
      </c>
    </row>
    <row r="332" spans="2:23" ht="29"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40"/>
      <c r="U332" s="140"/>
      <c r="V332" s="140"/>
      <c r="W332" s="140">
        <v>45977</v>
      </c>
    </row>
    <row r="333" spans="2:23" ht="29"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40"/>
      <c r="U333" s="140"/>
      <c r="V333" s="140"/>
      <c r="W333" s="140">
        <v>45980</v>
      </c>
    </row>
    <row r="334" spans="2:23" ht="25"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40">
        <v>45981</v>
      </c>
    </row>
    <row r="335" spans="2:23" ht="25" customHeight="1" x14ac:dyDescent="0.35">
      <c r="B335" s="43"/>
      <c r="C335" s="48" t="s">
        <v>824</v>
      </c>
      <c r="D335" s="44" t="s">
        <v>79</v>
      </c>
      <c r="E335" s="44" t="s">
        <v>58</v>
      </c>
      <c r="F335" s="49" t="s">
        <v>279</v>
      </c>
      <c r="G335" s="19"/>
      <c r="H335" s="19">
        <f t="shared" si="4"/>
        <v>332.32</v>
      </c>
      <c r="I335" s="19">
        <f t="shared" si="5"/>
        <v>18.612000000000002</v>
      </c>
      <c r="J335" s="19">
        <f t="shared" si="6"/>
        <v>350.93200000000002</v>
      </c>
      <c r="K335" s="19">
        <v>41.54</v>
      </c>
      <c r="L335" s="19">
        <v>4.2300000000000004</v>
      </c>
      <c r="M335" s="19">
        <v>250.46</v>
      </c>
      <c r="N335" s="19">
        <v>1909</v>
      </c>
      <c r="O335" s="622">
        <v>0.86599999999999999</v>
      </c>
      <c r="P335" s="19"/>
      <c r="Q335" s="49">
        <v>46005</v>
      </c>
      <c r="R335" s="50" t="s">
        <v>284</v>
      </c>
      <c r="S335" s="51" t="s">
        <v>61</v>
      </c>
      <c r="T335" s="58"/>
      <c r="U335" s="58"/>
      <c r="V335" s="58"/>
      <c r="W335" s="140">
        <v>45999</v>
      </c>
    </row>
    <row r="336" spans="2:23" ht="25"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40">
        <v>45987</v>
      </c>
    </row>
    <row r="337" spans="2:23" ht="25" customHeight="1" x14ac:dyDescent="0.35">
      <c r="B337" s="43"/>
      <c r="C337" s="48" t="s">
        <v>668</v>
      </c>
      <c r="D337" s="44" t="s">
        <v>222</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40">
        <v>45990</v>
      </c>
    </row>
    <row r="338" spans="2:23" ht="25" customHeight="1" x14ac:dyDescent="0.35">
      <c r="B338" s="43"/>
      <c r="C338" s="48" t="s">
        <v>692</v>
      </c>
      <c r="D338" s="44" t="s">
        <v>697</v>
      </c>
      <c r="E338" s="43" t="s">
        <v>58</v>
      </c>
      <c r="F338" s="49" t="s">
        <v>278</v>
      </c>
      <c r="G338" s="19"/>
      <c r="H338" s="19">
        <f t="shared" si="4"/>
        <v>632.79999999999995</v>
      </c>
      <c r="I338" s="19">
        <f t="shared" si="5"/>
        <v>31.988</v>
      </c>
      <c r="J338" s="19">
        <f t="shared" si="6"/>
        <v>664.78800000000001</v>
      </c>
      <c r="K338" s="19">
        <v>79.099999999999994</v>
      </c>
      <c r="L338" s="19">
        <v>7.27</v>
      </c>
      <c r="M338" s="19">
        <v>448.4</v>
      </c>
      <c r="N338" s="19">
        <v>4194</v>
      </c>
      <c r="O338" s="622">
        <v>1.7529999999999999</v>
      </c>
      <c r="P338" s="19"/>
      <c r="Q338" s="49">
        <v>46005</v>
      </c>
      <c r="R338" s="50" t="s">
        <v>60</v>
      </c>
      <c r="S338" s="47" t="s">
        <v>61</v>
      </c>
      <c r="T338" s="58"/>
      <c r="U338" s="58"/>
      <c r="V338" s="58"/>
      <c r="W338" s="140">
        <v>46022</v>
      </c>
    </row>
    <row r="339" spans="2:23" ht="25"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40">
        <v>45987</v>
      </c>
    </row>
    <row r="340" spans="2:23" ht="25" customHeight="1" x14ac:dyDescent="0.35">
      <c r="B340" s="43"/>
      <c r="C340" s="48" t="s">
        <v>646</v>
      </c>
      <c r="D340" s="44" t="s">
        <v>197</v>
      </c>
      <c r="E340" s="44" t="s">
        <v>58</v>
      </c>
      <c r="F340" s="44" t="s">
        <v>278</v>
      </c>
      <c r="G340" s="19"/>
      <c r="H340" s="19">
        <f t="shared" si="4"/>
        <v>1483.2</v>
      </c>
      <c r="I340" s="19">
        <f t="shared" si="5"/>
        <v>71.28</v>
      </c>
      <c r="J340" s="19">
        <f t="shared" si="6"/>
        <v>1554.48</v>
      </c>
      <c r="K340" s="19">
        <v>185.4</v>
      </c>
      <c r="L340" s="19">
        <v>16.2</v>
      </c>
      <c r="M340" s="19">
        <v>1042.46</v>
      </c>
      <c r="N340" s="19">
        <v>15889</v>
      </c>
      <c r="O340" s="622">
        <v>3.1589999999999998</v>
      </c>
      <c r="P340" s="19"/>
      <c r="Q340" s="49">
        <v>46005</v>
      </c>
      <c r="R340" s="52" t="s">
        <v>379</v>
      </c>
      <c r="S340" s="51" t="s">
        <v>61</v>
      </c>
      <c r="T340" s="58"/>
      <c r="U340" s="58"/>
      <c r="V340" s="58"/>
      <c r="W340" s="140">
        <v>45994</v>
      </c>
    </row>
    <row r="341" spans="2:23" ht="25" hidden="1"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40"/>
    </row>
    <row r="342" spans="2:23" ht="25" customHeight="1" x14ac:dyDescent="0.35">
      <c r="B342" s="43"/>
      <c r="C342" s="48" t="s">
        <v>825</v>
      </c>
      <c r="D342" s="44" t="s">
        <v>77</v>
      </c>
      <c r="E342" s="43"/>
      <c r="F342" s="44" t="s">
        <v>279</v>
      </c>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40">
        <v>46033</v>
      </c>
    </row>
    <row r="343" spans="2:23" ht="25" customHeight="1" x14ac:dyDescent="0.35">
      <c r="B343" s="43"/>
      <c r="C343" s="48" t="s">
        <v>746</v>
      </c>
      <c r="D343" s="44" t="s">
        <v>79</v>
      </c>
      <c r="E343" s="44" t="s">
        <v>58</v>
      </c>
      <c r="F343" s="49" t="s">
        <v>279</v>
      </c>
      <c r="G343" s="19"/>
      <c r="H343" s="19">
        <f t="shared" si="4"/>
        <v>332.32</v>
      </c>
      <c r="I343" s="19">
        <f t="shared" si="5"/>
        <v>18.612000000000002</v>
      </c>
      <c r="J343" s="19">
        <f t="shared" si="6"/>
        <v>350.93200000000002</v>
      </c>
      <c r="K343" s="19">
        <v>41.54</v>
      </c>
      <c r="L343" s="19">
        <v>4.2300000000000004</v>
      </c>
      <c r="M343" s="19">
        <v>250.46</v>
      </c>
      <c r="N343" s="19">
        <v>1909</v>
      </c>
      <c r="O343" s="622">
        <v>0.86599999999999999</v>
      </c>
      <c r="P343" s="19"/>
      <c r="Q343" s="49">
        <v>46005</v>
      </c>
      <c r="R343" s="50" t="s">
        <v>97</v>
      </c>
      <c r="S343" s="51" t="s">
        <v>61</v>
      </c>
      <c r="T343" s="58"/>
      <c r="U343" s="58"/>
      <c r="V343" s="58"/>
      <c r="W343" s="140">
        <v>45997</v>
      </c>
    </row>
    <row r="344" spans="2:23" ht="25"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40">
        <v>45988</v>
      </c>
    </row>
    <row r="345" spans="2:23" ht="25" customHeight="1" x14ac:dyDescent="0.35">
      <c r="B345" s="43"/>
      <c r="C345" s="48" t="s">
        <v>700</v>
      </c>
      <c r="D345" s="44" t="s">
        <v>170</v>
      </c>
      <c r="E345" s="44" t="s">
        <v>91</v>
      </c>
      <c r="F345" s="44" t="s">
        <v>278</v>
      </c>
      <c r="G345" s="19"/>
      <c r="H345" s="19">
        <f t="shared" si="4"/>
        <v>758.8</v>
      </c>
      <c r="I345" s="19">
        <f t="shared" si="5"/>
        <v>40.216000000000008</v>
      </c>
      <c r="J345" s="19">
        <f t="shared" si="6"/>
        <v>799.01599999999996</v>
      </c>
      <c r="K345" s="19">
        <v>94.85</v>
      </c>
      <c r="L345" s="19">
        <v>9.14</v>
      </c>
      <c r="M345" s="19">
        <v>697.81</v>
      </c>
      <c r="N345" s="19">
        <v>5870</v>
      </c>
      <c r="O345" s="622">
        <v>1.768</v>
      </c>
      <c r="P345" s="19"/>
      <c r="Q345" s="49">
        <v>46005</v>
      </c>
      <c r="R345" s="52" t="s">
        <v>548</v>
      </c>
      <c r="S345" s="51" t="s">
        <v>61</v>
      </c>
      <c r="T345" s="58"/>
      <c r="U345" s="58"/>
      <c r="V345" s="58"/>
      <c r="W345" s="140">
        <v>46004</v>
      </c>
    </row>
    <row r="346" spans="2:23" ht="25" customHeight="1" x14ac:dyDescent="0.35">
      <c r="B346" s="43"/>
      <c r="C346" s="48" t="s">
        <v>701</v>
      </c>
      <c r="D346" s="44" t="s">
        <v>703</v>
      </c>
      <c r="E346" s="43" t="s">
        <v>58</v>
      </c>
      <c r="F346" s="44" t="s">
        <v>278</v>
      </c>
      <c r="G346" s="19"/>
      <c r="H346" s="19">
        <f t="shared" si="4"/>
        <v>804.8</v>
      </c>
      <c r="I346" s="19">
        <f t="shared" si="5"/>
        <v>38.896000000000001</v>
      </c>
      <c r="J346" s="19">
        <f t="shared" si="6"/>
        <v>843.69599999999991</v>
      </c>
      <c r="K346" s="19">
        <v>100.6</v>
      </c>
      <c r="L346" s="19">
        <v>8.84</v>
      </c>
      <c r="M346" s="19">
        <v>552.01</v>
      </c>
      <c r="N346" s="19">
        <v>5671.38</v>
      </c>
      <c r="O346" s="622">
        <v>1.768</v>
      </c>
      <c r="P346" s="19"/>
      <c r="Q346" s="49">
        <v>46005</v>
      </c>
      <c r="R346" s="52" t="s">
        <v>548</v>
      </c>
      <c r="S346" s="51" t="s">
        <v>61</v>
      </c>
      <c r="T346" s="58"/>
      <c r="U346" s="58"/>
      <c r="V346" s="58"/>
      <c r="W346" s="140">
        <v>46005</v>
      </c>
    </row>
    <row r="347" spans="2:23" ht="25" hidden="1" customHeight="1" x14ac:dyDescent="0.35">
      <c r="B347" s="525"/>
      <c r="C347" s="513" t="s">
        <v>704</v>
      </c>
      <c r="D347" s="512" t="s">
        <v>77</v>
      </c>
      <c r="E347" s="525"/>
      <c r="F347" s="525"/>
      <c r="G347" s="19"/>
      <c r="H347" s="19">
        <f t="shared" si="4"/>
        <v>0</v>
      </c>
      <c r="I347" s="19">
        <f t="shared" si="5"/>
        <v>0</v>
      </c>
      <c r="J347" s="19">
        <f t="shared" si="6"/>
        <v>0</v>
      </c>
      <c r="K347" s="19"/>
      <c r="L347" s="19"/>
      <c r="M347" s="19"/>
      <c r="N347" s="19"/>
      <c r="O347" s="19"/>
      <c r="P347" s="19"/>
      <c r="Q347" s="218">
        <v>45975</v>
      </c>
      <c r="R347" s="526"/>
      <c r="S347" s="546"/>
      <c r="T347" s="58"/>
      <c r="U347" s="58"/>
      <c r="V347" s="58"/>
      <c r="W347" s="547"/>
    </row>
    <row r="348" spans="2:23" ht="28.5"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40"/>
      <c r="U348" s="140"/>
      <c r="V348" s="140"/>
      <c r="W348" s="140">
        <v>45979</v>
      </c>
    </row>
    <row r="349" spans="2:23" ht="29" x14ac:dyDescent="0.35">
      <c r="B349" s="43"/>
      <c r="C349" s="48" t="s">
        <v>647</v>
      </c>
      <c r="D349" s="44" t="s">
        <v>65</v>
      </c>
      <c r="E349" s="44" t="s">
        <v>91</v>
      </c>
      <c r="F349" s="44" t="s">
        <v>278</v>
      </c>
      <c r="G349" s="43"/>
      <c r="H349" s="19">
        <f t="shared" si="4"/>
        <v>382.96</v>
      </c>
      <c r="I349" s="19">
        <f t="shared" si="5"/>
        <v>22.616</v>
      </c>
      <c r="J349" s="19">
        <f t="shared" si="6"/>
        <v>405.57599999999996</v>
      </c>
      <c r="K349" s="45">
        <v>47.87</v>
      </c>
      <c r="L349" s="45">
        <v>5.14</v>
      </c>
      <c r="M349" s="45">
        <v>403.72</v>
      </c>
      <c r="N349" s="45">
        <v>2467</v>
      </c>
      <c r="O349" s="61">
        <v>0.86599999999999999</v>
      </c>
      <c r="P349" s="520"/>
      <c r="Q349" s="49">
        <v>46005</v>
      </c>
      <c r="R349" s="52" t="s">
        <v>379</v>
      </c>
      <c r="S349" s="51" t="s">
        <v>61</v>
      </c>
      <c r="T349" s="140"/>
      <c r="U349" s="140"/>
      <c r="V349" s="140"/>
      <c r="W349" s="140">
        <v>45999</v>
      </c>
    </row>
    <row r="350" spans="2:23" ht="29" x14ac:dyDescent="0.35">
      <c r="B350" s="43"/>
      <c r="C350" s="48" t="s">
        <v>736</v>
      </c>
      <c r="D350" s="44" t="s">
        <v>65</v>
      </c>
      <c r="E350" s="44" t="s">
        <v>74</v>
      </c>
      <c r="F350" s="44" t="s">
        <v>279</v>
      </c>
      <c r="G350" s="43"/>
      <c r="H350" s="19">
        <f t="shared" si="4"/>
        <v>220.88</v>
      </c>
      <c r="I350" s="19">
        <f t="shared" si="5"/>
        <v>11.484</v>
      </c>
      <c r="J350" s="19">
        <f t="shared" si="6"/>
        <v>232.364</v>
      </c>
      <c r="K350" s="45">
        <v>27.61</v>
      </c>
      <c r="L350" s="45">
        <v>2.61</v>
      </c>
      <c r="M350" s="45">
        <v>146.96</v>
      </c>
      <c r="N350" s="45">
        <v>1450</v>
      </c>
      <c r="O350" s="61">
        <v>0.86599999999999999</v>
      </c>
      <c r="P350" s="520"/>
      <c r="Q350" s="49">
        <v>46005</v>
      </c>
      <c r="R350" s="52" t="s">
        <v>841</v>
      </c>
      <c r="S350" s="51" t="s">
        <v>61</v>
      </c>
      <c r="T350" s="140"/>
      <c r="U350" s="140"/>
      <c r="V350" s="140"/>
      <c r="W350" s="140">
        <v>46001</v>
      </c>
    </row>
    <row r="351" spans="2:23" ht="29" x14ac:dyDescent="0.35">
      <c r="B351" s="43"/>
      <c r="C351" s="48" t="s">
        <v>649</v>
      </c>
      <c r="D351" s="44" t="s">
        <v>79</v>
      </c>
      <c r="E351" s="44" t="s">
        <v>58</v>
      </c>
      <c r="F351" s="44" t="s">
        <v>278</v>
      </c>
      <c r="G351" s="43"/>
      <c r="H351" s="19">
        <f t="shared" si="4"/>
        <v>332.32</v>
      </c>
      <c r="I351" s="19">
        <f t="shared" si="5"/>
        <v>18.612000000000002</v>
      </c>
      <c r="J351" s="19">
        <f t="shared" si="6"/>
        <v>350.93200000000002</v>
      </c>
      <c r="K351" s="45">
        <v>41.54</v>
      </c>
      <c r="L351" s="45">
        <v>4.2300000000000004</v>
      </c>
      <c r="M351" s="45">
        <v>250.46</v>
      </c>
      <c r="N351" s="45">
        <v>1909</v>
      </c>
      <c r="O351" s="61">
        <v>0.86599999999999999</v>
      </c>
      <c r="P351" s="520"/>
      <c r="Q351" s="49">
        <v>46005</v>
      </c>
      <c r="R351" s="52" t="s">
        <v>379</v>
      </c>
      <c r="S351" s="51" t="s">
        <v>61</v>
      </c>
      <c r="T351" s="140"/>
      <c r="U351" s="140"/>
      <c r="V351" s="140"/>
      <c r="W351" s="140">
        <v>46003</v>
      </c>
    </row>
    <row r="352" spans="2:23" ht="28.5" customHeight="1" x14ac:dyDescent="0.35">
      <c r="B352" s="43"/>
      <c r="C352" s="48" t="s">
        <v>729</v>
      </c>
      <c r="D352" s="44" t="s">
        <v>65</v>
      </c>
      <c r="E352" s="43" t="s">
        <v>91</v>
      </c>
      <c r="F352" s="44" t="s">
        <v>279</v>
      </c>
      <c r="G352" s="43"/>
      <c r="H352" s="19">
        <f t="shared" si="4"/>
        <v>315.83999999999997</v>
      </c>
      <c r="I352" s="19">
        <f t="shared" si="5"/>
        <v>19.624000000000002</v>
      </c>
      <c r="J352" s="19">
        <f t="shared" si="6"/>
        <v>335.464</v>
      </c>
      <c r="K352" s="45">
        <v>39.479999999999997</v>
      </c>
      <c r="L352" s="45">
        <v>4.46</v>
      </c>
      <c r="M352" s="45">
        <v>352.81</v>
      </c>
      <c r="N352" s="45">
        <v>2945.01</v>
      </c>
      <c r="O352" s="61">
        <v>0.86599999999999999</v>
      </c>
      <c r="P352" s="520"/>
      <c r="Q352" s="49">
        <v>46005</v>
      </c>
      <c r="R352" s="50" t="s">
        <v>94</v>
      </c>
      <c r="S352" s="51" t="s">
        <v>61</v>
      </c>
      <c r="T352" s="140"/>
      <c r="U352" s="140"/>
      <c r="V352" s="140"/>
      <c r="W352" s="140">
        <v>46006</v>
      </c>
    </row>
    <row r="353" spans="2:23" ht="29" x14ac:dyDescent="0.35">
      <c r="B353" s="43"/>
      <c r="C353" s="48" t="s">
        <v>652</v>
      </c>
      <c r="D353" s="44" t="s">
        <v>65</v>
      </c>
      <c r="E353" s="43" t="s">
        <v>58</v>
      </c>
      <c r="F353" s="44" t="s">
        <v>278</v>
      </c>
      <c r="G353" s="43"/>
      <c r="H353" s="19">
        <f t="shared" si="4"/>
        <v>332.32</v>
      </c>
      <c r="I353" s="19">
        <f t="shared" si="5"/>
        <v>18.612000000000002</v>
      </c>
      <c r="J353" s="19">
        <f t="shared" si="6"/>
        <v>350.93200000000002</v>
      </c>
      <c r="K353" s="45">
        <v>41.54</v>
      </c>
      <c r="L353" s="45">
        <v>4.2300000000000004</v>
      </c>
      <c r="M353" s="45">
        <v>250.46</v>
      </c>
      <c r="N353" s="45">
        <v>1909</v>
      </c>
      <c r="O353" s="61">
        <v>0.86599999999999999</v>
      </c>
      <c r="P353" s="520"/>
      <c r="Q353" s="49">
        <v>46005</v>
      </c>
      <c r="R353" s="52" t="s">
        <v>379</v>
      </c>
      <c r="S353" s="51" t="s">
        <v>61</v>
      </c>
      <c r="T353" s="140"/>
      <c r="U353" s="140"/>
      <c r="V353" s="140"/>
      <c r="W353" s="140">
        <v>46006</v>
      </c>
    </row>
    <row r="354" spans="2:23" ht="29" x14ac:dyDescent="0.35">
      <c r="B354" s="43"/>
      <c r="C354" s="48" t="s">
        <v>648</v>
      </c>
      <c r="D354" s="44" t="s">
        <v>65</v>
      </c>
      <c r="E354" s="43" t="s">
        <v>58</v>
      </c>
      <c r="F354" s="44" t="s">
        <v>278</v>
      </c>
      <c r="G354" s="43"/>
      <c r="H354" s="19">
        <f t="shared" si="4"/>
        <v>332.32</v>
      </c>
      <c r="I354" s="19">
        <f t="shared" si="5"/>
        <v>18.612000000000002</v>
      </c>
      <c r="J354" s="19">
        <f t="shared" si="6"/>
        <v>350.93200000000002</v>
      </c>
      <c r="K354" s="45">
        <v>41.54</v>
      </c>
      <c r="L354" s="45">
        <v>4.2300000000000004</v>
      </c>
      <c r="M354" s="45">
        <v>250.46</v>
      </c>
      <c r="N354" s="45">
        <v>1909</v>
      </c>
      <c r="O354" s="61">
        <v>0.86599999999999999</v>
      </c>
      <c r="P354" s="520"/>
      <c r="Q354" s="49">
        <v>46005</v>
      </c>
      <c r="R354" s="52" t="s">
        <v>379</v>
      </c>
      <c r="S354" s="51" t="s">
        <v>61</v>
      </c>
      <c r="T354" s="140"/>
      <c r="U354" s="140"/>
      <c r="V354" s="140"/>
      <c r="W354" s="140">
        <v>46013</v>
      </c>
    </row>
    <row r="355" spans="2:23" ht="26.5" customHeight="1" x14ac:dyDescent="0.35">
      <c r="B355" s="44"/>
      <c r="C355" s="48" t="s">
        <v>741</v>
      </c>
      <c r="D355" s="44" t="s">
        <v>640</v>
      </c>
      <c r="E355" s="44" t="s">
        <v>74</v>
      </c>
      <c r="F355" s="44" t="s">
        <v>279</v>
      </c>
      <c r="G355" s="44"/>
      <c r="H355" s="19">
        <f t="shared" si="4"/>
        <v>1008.24</v>
      </c>
      <c r="I355" s="19">
        <f t="shared" si="5"/>
        <v>49.764000000000003</v>
      </c>
      <c r="J355" s="19">
        <f t="shared" si="6"/>
        <v>1058.0039999999999</v>
      </c>
      <c r="K355" s="19">
        <v>126.03</v>
      </c>
      <c r="L355" s="19">
        <v>11.31</v>
      </c>
      <c r="M355" s="19">
        <v>716</v>
      </c>
      <c r="N355" s="19">
        <v>11510</v>
      </c>
      <c r="O355" s="622">
        <v>3.1589999999999998</v>
      </c>
      <c r="P355" s="55"/>
      <c r="Q355" s="49">
        <v>46005</v>
      </c>
      <c r="R355" s="50" t="s">
        <v>97</v>
      </c>
      <c r="S355" s="51" t="s">
        <v>61</v>
      </c>
      <c r="T355" s="516"/>
      <c r="U355" s="516"/>
      <c r="V355" s="516"/>
      <c r="W355" s="140">
        <v>46015</v>
      </c>
    </row>
    <row r="356" spans="2:23" ht="24.5" customHeight="1" x14ac:dyDescent="0.35">
      <c r="B356" s="43"/>
      <c r="C356" s="562" t="s">
        <v>658</v>
      </c>
      <c r="D356" s="43" t="s">
        <v>181</v>
      </c>
      <c r="E356" s="43" t="s">
        <v>74</v>
      </c>
      <c r="F356" s="44" t="s">
        <v>278</v>
      </c>
      <c r="G356" s="43"/>
      <c r="H356" s="19">
        <f t="shared" si="4"/>
        <v>740.24</v>
      </c>
      <c r="I356" s="19">
        <f t="shared" si="5"/>
        <v>39.731999999999999</v>
      </c>
      <c r="J356" s="19">
        <f t="shared" si="6"/>
        <v>779.97199999999998</v>
      </c>
      <c r="K356" s="45">
        <v>92.53</v>
      </c>
      <c r="L356" s="45">
        <v>9.0299999999999994</v>
      </c>
      <c r="M356" s="45">
        <v>564</v>
      </c>
      <c r="N356" s="45">
        <v>8669</v>
      </c>
      <c r="O356" s="61">
        <v>2.4950000000000001</v>
      </c>
      <c r="P356" s="520"/>
      <c r="Q356" s="49">
        <v>46005</v>
      </c>
      <c r="R356" s="50" t="s">
        <v>60</v>
      </c>
      <c r="S356" s="47" t="s">
        <v>61</v>
      </c>
      <c r="T356" s="140"/>
      <c r="U356" s="140"/>
      <c r="V356" s="140"/>
      <c r="W356" s="140">
        <v>46014</v>
      </c>
    </row>
    <row r="357" spans="2:23" ht="29" x14ac:dyDescent="0.35">
      <c r="B357" s="525"/>
      <c r="C357" s="563" t="s">
        <v>639</v>
      </c>
      <c r="D357" s="512" t="s">
        <v>640</v>
      </c>
      <c r="E357" s="525" t="s">
        <v>58</v>
      </c>
      <c r="F357" s="512" t="s">
        <v>278</v>
      </c>
      <c r="G357" s="525"/>
      <c r="H357" s="19">
        <f t="shared" si="4"/>
        <v>1357.44</v>
      </c>
      <c r="I357" s="19">
        <f t="shared" si="5"/>
        <v>71.28</v>
      </c>
      <c r="J357" s="19">
        <f t="shared" si="6"/>
        <v>1428.72</v>
      </c>
      <c r="K357" s="564">
        <v>169.68</v>
      </c>
      <c r="L357" s="564">
        <v>16.2</v>
      </c>
      <c r="M357" s="564">
        <v>1042.48</v>
      </c>
      <c r="N357" s="564">
        <v>21650.28</v>
      </c>
      <c r="O357" s="621">
        <v>5.5590000000000002</v>
      </c>
      <c r="P357" s="565"/>
      <c r="Q357" s="218">
        <v>46005</v>
      </c>
      <c r="R357" s="526" t="s">
        <v>379</v>
      </c>
      <c r="S357" s="515" t="s">
        <v>61</v>
      </c>
      <c r="T357" s="58"/>
      <c r="U357" s="58"/>
      <c r="V357" s="58"/>
      <c r="W357" s="547">
        <v>46019</v>
      </c>
    </row>
    <row r="358" spans="2:23" ht="26" customHeight="1" x14ac:dyDescent="0.35">
      <c r="B358" s="43"/>
      <c r="C358" s="562" t="s">
        <v>728</v>
      </c>
      <c r="D358" s="43" t="s">
        <v>203</v>
      </c>
      <c r="E358" s="43" t="s">
        <v>58</v>
      </c>
      <c r="F358" s="43" t="s">
        <v>279</v>
      </c>
      <c r="G358" s="43"/>
      <c r="H358" s="19">
        <f t="shared" si="4"/>
        <v>644.24</v>
      </c>
      <c r="I358" s="19">
        <f t="shared" si="5"/>
        <v>32.736000000000004</v>
      </c>
      <c r="J358" s="19">
        <f t="shared" si="6"/>
        <v>676.976</v>
      </c>
      <c r="K358" s="45">
        <v>80.53</v>
      </c>
      <c r="L358" s="45">
        <v>7.44</v>
      </c>
      <c r="M358" s="45">
        <v>459.56</v>
      </c>
      <c r="N358" s="45">
        <v>4404</v>
      </c>
      <c r="O358" s="61">
        <v>1.768</v>
      </c>
      <c r="P358" s="520"/>
      <c r="Q358" s="49">
        <v>46005</v>
      </c>
      <c r="R358" s="50" t="s">
        <v>94</v>
      </c>
      <c r="S358" s="51" t="s">
        <v>61</v>
      </c>
      <c r="T358" s="140"/>
      <c r="U358" s="140"/>
      <c r="V358" s="140"/>
      <c r="W358" s="140">
        <v>46021</v>
      </c>
    </row>
    <row r="359" spans="2:23" ht="28" customHeight="1" x14ac:dyDescent="0.35">
      <c r="B359" s="43"/>
      <c r="C359" s="562" t="s">
        <v>842</v>
      </c>
      <c r="D359" s="43" t="s">
        <v>696</v>
      </c>
      <c r="E359" s="43" t="s">
        <v>74</v>
      </c>
      <c r="F359" s="44" t="s">
        <v>279</v>
      </c>
      <c r="G359" s="43"/>
      <c r="H359" s="19">
        <f t="shared" si="4"/>
        <v>784.48</v>
      </c>
      <c r="I359" s="19">
        <f t="shared" si="5"/>
        <v>33.836000000000006</v>
      </c>
      <c r="J359" s="19">
        <f t="shared" si="6"/>
        <v>818.31600000000003</v>
      </c>
      <c r="K359" s="45">
        <v>98.06</v>
      </c>
      <c r="L359" s="45">
        <v>7.69</v>
      </c>
      <c r="M359" s="45">
        <v>475.74</v>
      </c>
      <c r="N359" s="45">
        <v>5381</v>
      </c>
      <c r="O359" s="45">
        <v>2.3860000000000001</v>
      </c>
      <c r="P359" s="520"/>
      <c r="Q359" s="49">
        <v>46005</v>
      </c>
      <c r="R359" s="52" t="s">
        <v>548</v>
      </c>
      <c r="S359" s="51" t="s">
        <v>61</v>
      </c>
      <c r="T359" s="140"/>
      <c r="U359" s="140"/>
      <c r="V359" s="140"/>
      <c r="W359" s="140">
        <v>46022</v>
      </c>
    </row>
    <row r="360" spans="2:23" ht="29.5" customHeight="1" x14ac:dyDescent="0.35">
      <c r="B360" s="43"/>
      <c r="C360" s="562" t="s">
        <v>709</v>
      </c>
      <c r="D360" s="43" t="s">
        <v>63</v>
      </c>
      <c r="E360" s="43" t="s">
        <v>74</v>
      </c>
      <c r="F360" s="44" t="s">
        <v>279</v>
      </c>
      <c r="G360" s="43"/>
      <c r="H360" s="19">
        <f t="shared" si="4"/>
        <v>251.2</v>
      </c>
      <c r="I360" s="19">
        <f t="shared" si="5"/>
        <v>12.716000000000001</v>
      </c>
      <c r="J360" s="19">
        <f t="shared" si="6"/>
        <v>263.916</v>
      </c>
      <c r="K360" s="45">
        <v>31.4</v>
      </c>
      <c r="L360" s="45">
        <v>2.89</v>
      </c>
      <c r="M360" s="45">
        <v>164.7</v>
      </c>
      <c r="N360" s="45">
        <v>1802</v>
      </c>
      <c r="O360" s="61">
        <v>0.86599999999999999</v>
      </c>
      <c r="P360" s="599"/>
      <c r="Q360" s="49">
        <v>46005</v>
      </c>
      <c r="R360" s="52" t="s">
        <v>548</v>
      </c>
      <c r="S360" s="51" t="s">
        <v>61</v>
      </c>
      <c r="T360" s="140"/>
      <c r="U360" s="140"/>
      <c r="V360" s="140"/>
      <c r="W360" s="140">
        <v>46022</v>
      </c>
    </row>
    <row r="361" spans="2:23" ht="27.5" customHeight="1" x14ac:dyDescent="0.35">
      <c r="B361" s="43"/>
      <c r="C361" s="562" t="s">
        <v>651</v>
      </c>
      <c r="D361" s="43" t="s">
        <v>391</v>
      </c>
      <c r="E361" s="43"/>
      <c r="F361" s="44" t="s">
        <v>278</v>
      </c>
      <c r="G361" s="43"/>
      <c r="H361" s="45"/>
      <c r="I361" s="45"/>
      <c r="J361" s="45"/>
      <c r="K361" s="45"/>
      <c r="L361" s="45"/>
      <c r="M361" s="45"/>
      <c r="N361" s="45"/>
      <c r="O361" s="45"/>
      <c r="Q361" s="49">
        <v>46036</v>
      </c>
      <c r="R361" s="52" t="s">
        <v>379</v>
      </c>
      <c r="S361" s="51" t="s">
        <v>61</v>
      </c>
      <c r="T361" s="58"/>
      <c r="U361" s="58"/>
      <c r="V361" s="58"/>
      <c r="W361" s="140">
        <v>45661</v>
      </c>
    </row>
    <row r="362" spans="2:23" ht="29" x14ac:dyDescent="0.35">
      <c r="B362" s="43"/>
      <c r="C362" s="562" t="s">
        <v>713</v>
      </c>
      <c r="D362" s="43" t="s">
        <v>65</v>
      </c>
      <c r="E362" s="43"/>
      <c r="F362" s="44" t="s">
        <v>279</v>
      </c>
      <c r="G362" s="43"/>
      <c r="H362" s="45"/>
      <c r="I362" s="45"/>
      <c r="J362" s="45"/>
      <c r="K362" s="45"/>
      <c r="L362" s="45"/>
      <c r="M362" s="45"/>
      <c r="N362" s="45"/>
      <c r="O362" s="45"/>
      <c r="Q362" s="49">
        <v>46036</v>
      </c>
      <c r="R362" s="52" t="s">
        <v>841</v>
      </c>
      <c r="S362" s="51" t="s">
        <v>61</v>
      </c>
      <c r="T362" s="58"/>
      <c r="U362" s="58"/>
      <c r="V362" s="58"/>
      <c r="W362" s="140">
        <v>45665</v>
      </c>
    </row>
    <row r="363" spans="2:23" ht="29" x14ac:dyDescent="0.35">
      <c r="B363" s="525"/>
      <c r="C363" s="563" t="s">
        <v>650</v>
      </c>
      <c r="D363" s="525" t="s">
        <v>231</v>
      </c>
      <c r="E363" s="525"/>
      <c r="F363" s="512" t="s">
        <v>278</v>
      </c>
      <c r="G363" s="525"/>
      <c r="H363" s="564"/>
      <c r="I363" s="564"/>
      <c r="J363" s="564"/>
      <c r="K363" s="564"/>
      <c r="L363" s="564"/>
      <c r="M363" s="564"/>
      <c r="N363" s="564"/>
      <c r="O363" s="564"/>
      <c r="Q363" s="218">
        <v>46036</v>
      </c>
      <c r="R363" s="526" t="s">
        <v>379</v>
      </c>
      <c r="S363" s="515" t="s">
        <v>61</v>
      </c>
      <c r="T363" s="58"/>
      <c r="U363" s="58"/>
      <c r="V363" s="58"/>
      <c r="W363" s="547">
        <v>45666</v>
      </c>
    </row>
    <row r="364" spans="2:23" ht="26" customHeight="1" x14ac:dyDescent="0.35">
      <c r="B364" s="43"/>
      <c r="C364" s="562" t="s">
        <v>687</v>
      </c>
      <c r="D364" s="43" t="s">
        <v>210</v>
      </c>
      <c r="E364" s="43"/>
      <c r="F364" s="44" t="s">
        <v>855</v>
      </c>
      <c r="G364" s="43"/>
      <c r="H364" s="45"/>
      <c r="I364" s="45"/>
      <c r="J364" s="45"/>
      <c r="K364" s="45"/>
      <c r="L364" s="45"/>
      <c r="M364" s="45"/>
      <c r="N364" s="45"/>
      <c r="O364" s="45"/>
      <c r="P364" s="520"/>
      <c r="Q364" s="49">
        <v>46036</v>
      </c>
      <c r="R364" s="50" t="s">
        <v>60</v>
      </c>
      <c r="S364" s="47" t="s">
        <v>61</v>
      </c>
      <c r="T364" s="140"/>
      <c r="U364" s="140"/>
      <c r="V364" s="140"/>
      <c r="W364" s="140">
        <v>45670</v>
      </c>
    </row>
    <row r="365" spans="2:23" ht="27.5" customHeight="1" x14ac:dyDescent="0.35">
      <c r="B365" s="43"/>
      <c r="C365" s="562" t="s">
        <v>690</v>
      </c>
      <c r="D365" s="43" t="s">
        <v>57</v>
      </c>
      <c r="E365" s="43"/>
      <c r="F365" s="44" t="s">
        <v>855</v>
      </c>
      <c r="G365" s="43"/>
      <c r="H365" s="45"/>
      <c r="I365" s="45"/>
      <c r="J365" s="45"/>
      <c r="K365" s="45"/>
      <c r="L365" s="45"/>
      <c r="M365" s="45"/>
      <c r="N365" s="45"/>
      <c r="O365" s="45"/>
      <c r="P365" s="520"/>
      <c r="Q365" s="49">
        <v>46036</v>
      </c>
      <c r="R365" s="50" t="s">
        <v>60</v>
      </c>
      <c r="S365" s="47" t="s">
        <v>61</v>
      </c>
      <c r="T365" s="140"/>
      <c r="U365" s="140"/>
      <c r="V365" s="140"/>
      <c r="W365" s="140">
        <v>45673</v>
      </c>
    </row>
    <row r="366" spans="2:23" ht="25.5" customHeight="1" x14ac:dyDescent="0.35">
      <c r="B366" s="43"/>
      <c r="C366" s="562" t="s">
        <v>689</v>
      </c>
      <c r="D366" s="43" t="s">
        <v>77</v>
      </c>
      <c r="E366" s="43"/>
      <c r="F366" s="44" t="s">
        <v>855</v>
      </c>
      <c r="G366" s="43"/>
      <c r="H366" s="45"/>
      <c r="I366" s="45"/>
      <c r="J366" s="45"/>
      <c r="K366" s="45"/>
      <c r="L366" s="45"/>
      <c r="M366" s="45"/>
      <c r="N366" s="45"/>
      <c r="O366" s="45"/>
      <c r="P366" s="520"/>
      <c r="Q366" s="49">
        <v>46036</v>
      </c>
      <c r="R366" s="50" t="s">
        <v>60</v>
      </c>
      <c r="S366" s="47" t="s">
        <v>61</v>
      </c>
      <c r="T366" s="140"/>
      <c r="U366" s="140"/>
      <c r="V366" s="140"/>
      <c r="W366" s="140">
        <v>45675</v>
      </c>
    </row>
    <row r="367" spans="2:23" ht="29" x14ac:dyDescent="0.35">
      <c r="B367" s="43"/>
      <c r="C367" s="562" t="s">
        <v>715</v>
      </c>
      <c r="D367" s="43" t="s">
        <v>696</v>
      </c>
      <c r="E367" s="43"/>
      <c r="F367" s="44" t="s">
        <v>279</v>
      </c>
      <c r="G367" s="43"/>
      <c r="H367" s="45"/>
      <c r="I367" s="45"/>
      <c r="J367" s="45"/>
      <c r="K367" s="45"/>
      <c r="L367" s="45"/>
      <c r="M367" s="45"/>
      <c r="N367" s="45"/>
      <c r="O367" s="45"/>
      <c r="P367" s="599"/>
      <c r="Q367" s="49">
        <v>46036</v>
      </c>
      <c r="R367" s="52" t="s">
        <v>379</v>
      </c>
      <c r="S367" s="51" t="s">
        <v>61</v>
      </c>
      <c r="T367" s="146"/>
      <c r="U367" s="140"/>
      <c r="V367" s="140"/>
      <c r="W367" s="140">
        <v>46041</v>
      </c>
    </row>
    <row r="368" spans="2:23" ht="28.5" customHeight="1" x14ac:dyDescent="0.35">
      <c r="B368" s="43"/>
      <c r="C368" s="562" t="s">
        <v>727</v>
      </c>
      <c r="D368" s="43" t="s">
        <v>126</v>
      </c>
      <c r="E368" s="43"/>
      <c r="F368" s="44" t="s">
        <v>279</v>
      </c>
      <c r="G368" s="43"/>
      <c r="H368" s="45"/>
      <c r="I368" s="45"/>
      <c r="J368" s="45"/>
      <c r="K368" s="45"/>
      <c r="L368" s="45"/>
      <c r="M368" s="45"/>
      <c r="N368" s="45"/>
      <c r="O368" s="45"/>
      <c r="Q368" s="49">
        <v>46036</v>
      </c>
      <c r="R368" s="50" t="s">
        <v>94</v>
      </c>
      <c r="S368" s="51" t="s">
        <v>61</v>
      </c>
      <c r="T368" s="58"/>
      <c r="U368" s="58"/>
      <c r="V368" s="58"/>
      <c r="W368" s="140">
        <v>46044</v>
      </c>
    </row>
    <row r="369" spans="20:23" x14ac:dyDescent="0.35">
      <c r="T369" s="58"/>
      <c r="U369" s="58"/>
      <c r="V369" s="58"/>
      <c r="W369" s="58"/>
    </row>
    <row r="370" spans="20:23" x14ac:dyDescent="0.35">
      <c r="T370" s="58"/>
      <c r="U370" s="58"/>
      <c r="V370" s="58"/>
      <c r="W370" s="58"/>
    </row>
    <row r="371" spans="20:23" x14ac:dyDescent="0.35">
      <c r="T371" s="58"/>
      <c r="U371" s="58"/>
      <c r="V371" s="58"/>
      <c r="W371" s="58"/>
    </row>
    <row r="372" spans="20:23" x14ac:dyDescent="0.35">
      <c r="T372" s="58"/>
      <c r="U372" s="58"/>
      <c r="V372" s="58"/>
      <c r="W372" s="58"/>
    </row>
    <row r="373" spans="20:23" x14ac:dyDescent="0.35">
      <c r="T373" s="58"/>
      <c r="U373" s="58"/>
      <c r="V373" s="58"/>
      <c r="W373" s="58"/>
    </row>
    <row r="374" spans="20:23" x14ac:dyDescent="0.35">
      <c r="T374" s="58"/>
      <c r="U374" s="58"/>
      <c r="V374" s="58"/>
      <c r="W374" s="58"/>
    </row>
    <row r="375" spans="20:23" x14ac:dyDescent="0.35">
      <c r="T375" s="58"/>
      <c r="U375" s="58"/>
      <c r="V375" s="58"/>
      <c r="W375" s="58"/>
    </row>
    <row r="376" spans="20:23" x14ac:dyDescent="0.35">
      <c r="T376" s="58"/>
      <c r="U376" s="58"/>
      <c r="V376" s="58"/>
      <c r="W376" s="58"/>
    </row>
    <row r="377" spans="20:23" x14ac:dyDescent="0.35">
      <c r="T377" s="58"/>
      <c r="U377" s="58"/>
      <c r="V377" s="58"/>
      <c r="W377" s="58"/>
    </row>
    <row r="378" spans="20:23" x14ac:dyDescent="0.35">
      <c r="T378" s="58"/>
      <c r="U378" s="58"/>
      <c r="V378" s="58"/>
      <c r="W378" s="58"/>
    </row>
    <row r="379" spans="20:23" x14ac:dyDescent="0.35">
      <c r="T379" s="58"/>
      <c r="U379" s="58"/>
      <c r="V379" s="58"/>
      <c r="W379" s="58"/>
    </row>
    <row r="380" spans="20:23" x14ac:dyDescent="0.35">
      <c r="T380" s="58"/>
      <c r="U380" s="58"/>
      <c r="V380" s="58"/>
      <c r="W380" s="58"/>
    </row>
    <row r="381" spans="20:23" x14ac:dyDescent="0.35">
      <c r="T381" s="58"/>
      <c r="U381" s="58"/>
      <c r="V381" s="58"/>
      <c r="W381" s="58"/>
    </row>
    <row r="382" spans="20:23" x14ac:dyDescent="0.35">
      <c r="T382" s="58"/>
      <c r="U382" s="58"/>
      <c r="V382" s="58"/>
      <c r="W382" s="58"/>
    </row>
    <row r="383" spans="20:23" x14ac:dyDescent="0.35">
      <c r="T383" s="58"/>
      <c r="U383" s="58"/>
      <c r="V383" s="58"/>
      <c r="W383" s="58"/>
    </row>
    <row r="384" spans="20: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row r="426" spans="20:23" x14ac:dyDescent="0.35">
      <c r="T426" s="58"/>
      <c r="U426" s="58"/>
      <c r="V426" s="58"/>
      <c r="W426" s="58"/>
    </row>
    <row r="427" spans="20:23" x14ac:dyDescent="0.35">
      <c r="T427" s="58"/>
      <c r="U427" s="58"/>
      <c r="V427" s="58"/>
      <c r="W427" s="58"/>
    </row>
    <row r="428" spans="20:23" x14ac:dyDescent="0.35">
      <c r="T428" s="58"/>
      <c r="U428" s="58"/>
      <c r="V428" s="58"/>
      <c r="W428" s="58"/>
    </row>
    <row r="429" spans="20:23" x14ac:dyDescent="0.35">
      <c r="T429" s="58"/>
      <c r="U429" s="58"/>
      <c r="V429" s="58"/>
      <c r="W429" s="58"/>
    </row>
    <row r="430" spans="20:23" x14ac:dyDescent="0.35">
      <c r="T430" s="58"/>
      <c r="U430" s="58"/>
      <c r="V430" s="58"/>
      <c r="W430" s="58"/>
    </row>
    <row r="431" spans="20:23" x14ac:dyDescent="0.35">
      <c r="T431" s="58"/>
      <c r="U431" s="58"/>
      <c r="V431" s="58"/>
      <c r="W431" s="58"/>
    </row>
    <row r="432" spans="20:23" x14ac:dyDescent="0.35">
      <c r="T432" s="58"/>
      <c r="U432" s="58"/>
      <c r="V432" s="58"/>
      <c r="W432" s="58"/>
    </row>
    <row r="433" spans="20:23" x14ac:dyDescent="0.35">
      <c r="T433" s="58"/>
      <c r="U433" s="58"/>
      <c r="V433" s="58"/>
      <c r="W433" s="58"/>
    </row>
    <row r="434" spans="20:23" x14ac:dyDescent="0.35">
      <c r="T434" s="58"/>
      <c r="U434" s="58"/>
      <c r="V434" s="58"/>
      <c r="W434" s="58"/>
    </row>
    <row r="435" spans="20:23" x14ac:dyDescent="0.35">
      <c r="T435" s="58"/>
      <c r="U435" s="58"/>
      <c r="V435" s="58"/>
      <c r="W435" s="58"/>
    </row>
    <row r="436" spans="20:23" x14ac:dyDescent="0.35">
      <c r="T436" s="58"/>
      <c r="U436" s="58"/>
      <c r="V436" s="58"/>
      <c r="W436" s="58"/>
    </row>
    <row r="437" spans="20:23" x14ac:dyDescent="0.35">
      <c r="T437" s="58"/>
      <c r="U437" s="58"/>
      <c r="V437" s="58"/>
      <c r="W437" s="58"/>
    </row>
    <row r="438" spans="20:23" x14ac:dyDescent="0.35">
      <c r="T438" s="58"/>
      <c r="U438" s="58"/>
      <c r="V438" s="58"/>
      <c r="W438" s="58"/>
    </row>
    <row r="439" spans="20:23" x14ac:dyDescent="0.35">
      <c r="T439" s="58"/>
      <c r="U439" s="58"/>
      <c r="V439" s="58"/>
      <c r="W439" s="58"/>
    </row>
    <row r="440" spans="20:23" x14ac:dyDescent="0.35">
      <c r="T440" s="58"/>
      <c r="U440" s="58"/>
      <c r="V440" s="58"/>
      <c r="W440" s="58"/>
    </row>
    <row r="441" spans="20:23" x14ac:dyDescent="0.35">
      <c r="T441" s="58"/>
      <c r="U441" s="58"/>
      <c r="V441" s="58"/>
      <c r="W441" s="58"/>
    </row>
    <row r="442" spans="20:23" x14ac:dyDescent="0.35">
      <c r="T442" s="58"/>
      <c r="U442" s="58"/>
      <c r="V442" s="58"/>
      <c r="W442" s="58"/>
    </row>
    <row r="443" spans="20:23" x14ac:dyDescent="0.35">
      <c r="T443" s="58"/>
      <c r="U443" s="58"/>
      <c r="V443" s="58"/>
      <c r="W443" s="58"/>
    </row>
    <row r="444" spans="20:23" x14ac:dyDescent="0.35">
      <c r="T444" s="58"/>
      <c r="U444" s="58"/>
      <c r="V444" s="58"/>
      <c r="W444" s="58"/>
    </row>
    <row r="445" spans="20:23" x14ac:dyDescent="0.35">
      <c r="T445" s="58"/>
      <c r="U445" s="58"/>
      <c r="V445" s="58"/>
      <c r="W445" s="58"/>
    </row>
  </sheetData>
  <autoFilter ref="B25:W367" xr:uid="{D046FCDF-79A8-488B-A1EB-33662C848DF5}">
    <filterColumn colId="6" showButton="0"/>
    <filterColumn colId="7" showButton="0"/>
    <filterColumn colId="9" showButton="0"/>
    <filterColumn colId="17">
      <customFilters>
        <customFilter operator="notEqual" val=" "/>
      </customFilters>
    </filterColumn>
    <filterColumn colId="18" showButton="0"/>
    <filterColumn colId="20" showButton="0"/>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3685" priority="56"/>
  </conditionalFormatting>
  <conditionalFormatting sqref="C28:C29">
    <cfRule type="duplicateValues" dxfId="3684" priority="382"/>
  </conditionalFormatting>
  <conditionalFormatting sqref="C30">
    <cfRule type="duplicateValues" dxfId="3683" priority="383"/>
  </conditionalFormatting>
  <conditionalFormatting sqref="C31">
    <cfRule type="duplicateValues" dxfId="3682" priority="375"/>
    <cfRule type="duplicateValues" dxfId="3681" priority="374"/>
  </conditionalFormatting>
  <conditionalFormatting sqref="C32">
    <cfRule type="duplicateValues" dxfId="3680" priority="377"/>
    <cfRule type="duplicateValues" dxfId="3679" priority="378"/>
  </conditionalFormatting>
  <conditionalFormatting sqref="C35">
    <cfRule type="duplicateValues" dxfId="3678" priority="376"/>
  </conditionalFormatting>
  <conditionalFormatting sqref="C36:C39">
    <cfRule type="duplicateValues" dxfId="3677" priority="372"/>
    <cfRule type="duplicateValues" dxfId="3676" priority="371"/>
    <cfRule type="duplicateValues" dxfId="3675" priority="373"/>
  </conditionalFormatting>
  <conditionalFormatting sqref="C40">
    <cfRule type="duplicateValues" dxfId="3674" priority="370"/>
    <cfRule type="duplicateValues" dxfId="3673" priority="369"/>
    <cfRule type="duplicateValues" dxfId="3672" priority="368"/>
  </conditionalFormatting>
  <conditionalFormatting sqref="C41:C42">
    <cfRule type="duplicateValues" dxfId="3671" priority="367"/>
    <cfRule type="duplicateValues" dxfId="3670" priority="366"/>
    <cfRule type="duplicateValues" dxfId="3669" priority="365"/>
  </conditionalFormatting>
  <conditionalFormatting sqref="C43 C45">
    <cfRule type="duplicateValues" dxfId="3668" priority="363"/>
  </conditionalFormatting>
  <conditionalFormatting sqref="C43">
    <cfRule type="duplicateValues" dxfId="3667" priority="364"/>
    <cfRule type="duplicateValues" dxfId="3666" priority="362"/>
  </conditionalFormatting>
  <conditionalFormatting sqref="C44">
    <cfRule type="duplicateValues" dxfId="3665" priority="361"/>
    <cfRule type="duplicateValues" dxfId="3664" priority="360"/>
    <cfRule type="duplicateValues" dxfId="3663" priority="359"/>
  </conditionalFormatting>
  <conditionalFormatting sqref="C46">
    <cfRule type="duplicateValues" dxfId="3662" priority="357"/>
    <cfRule type="duplicateValues" dxfId="3661" priority="356"/>
    <cfRule type="duplicateValues" dxfId="3660" priority="358"/>
  </conditionalFormatting>
  <conditionalFormatting sqref="C47">
    <cfRule type="duplicateValues" dxfId="3659" priority="355"/>
    <cfRule type="duplicateValues" dxfId="3658" priority="354"/>
    <cfRule type="duplicateValues" dxfId="3657" priority="353"/>
  </conditionalFormatting>
  <conditionalFormatting sqref="C48">
    <cfRule type="duplicateValues" dxfId="3656" priority="352"/>
    <cfRule type="duplicateValues" dxfId="3655" priority="351"/>
    <cfRule type="duplicateValues" dxfId="3654" priority="350"/>
  </conditionalFormatting>
  <conditionalFormatting sqref="C49">
    <cfRule type="duplicateValues" dxfId="3653" priority="348"/>
    <cfRule type="duplicateValues" dxfId="3652" priority="349"/>
    <cfRule type="duplicateValues" dxfId="3651" priority="347"/>
  </conditionalFormatting>
  <conditionalFormatting sqref="C50">
    <cfRule type="duplicateValues" dxfId="3650" priority="344"/>
    <cfRule type="duplicateValues" dxfId="3649" priority="345"/>
    <cfRule type="duplicateValues" dxfId="3648" priority="346"/>
  </conditionalFormatting>
  <conditionalFormatting sqref="C51">
    <cfRule type="duplicateValues" dxfId="3647" priority="341"/>
    <cfRule type="duplicateValues" dxfId="3646" priority="342"/>
    <cfRule type="duplicateValues" dxfId="3645" priority="343"/>
  </conditionalFormatting>
  <conditionalFormatting sqref="C52">
    <cfRule type="duplicateValues" dxfId="3644" priority="340"/>
    <cfRule type="duplicateValues" dxfId="3643" priority="338"/>
    <cfRule type="duplicateValues" dxfId="3642" priority="339"/>
  </conditionalFormatting>
  <conditionalFormatting sqref="C53:C54">
    <cfRule type="duplicateValues" dxfId="3641" priority="335"/>
    <cfRule type="duplicateValues" dxfId="3640" priority="336"/>
    <cfRule type="duplicateValues" dxfId="3639" priority="337"/>
  </conditionalFormatting>
  <conditionalFormatting sqref="C57">
    <cfRule type="duplicateValues" dxfId="3638" priority="332"/>
    <cfRule type="duplicateValues" dxfId="3637" priority="333"/>
    <cfRule type="duplicateValues" dxfId="3636" priority="334"/>
  </conditionalFormatting>
  <conditionalFormatting sqref="C58">
    <cfRule type="duplicateValues" dxfId="3635" priority="329"/>
    <cfRule type="duplicateValues" dxfId="3634" priority="331"/>
    <cfRule type="duplicateValues" dxfId="3633" priority="330"/>
  </conditionalFormatting>
  <conditionalFormatting sqref="C59">
    <cfRule type="duplicateValues" dxfId="3632" priority="328"/>
    <cfRule type="duplicateValues" dxfId="3631" priority="327"/>
    <cfRule type="duplicateValues" dxfId="3630" priority="326"/>
  </conditionalFormatting>
  <conditionalFormatting sqref="C60">
    <cfRule type="duplicateValues" dxfId="3629" priority="325"/>
    <cfRule type="duplicateValues" dxfId="3628" priority="324"/>
    <cfRule type="duplicateValues" dxfId="3627" priority="323"/>
  </conditionalFormatting>
  <conditionalFormatting sqref="C62">
    <cfRule type="duplicateValues" dxfId="3626" priority="320"/>
    <cfRule type="duplicateValues" dxfId="3625" priority="321"/>
    <cfRule type="duplicateValues" dxfId="3624" priority="322"/>
  </conditionalFormatting>
  <conditionalFormatting sqref="C63">
    <cfRule type="duplicateValues" dxfId="3623" priority="317"/>
    <cfRule type="duplicateValues" dxfId="3622" priority="318"/>
    <cfRule type="duplicateValues" dxfId="3621" priority="319"/>
  </conditionalFormatting>
  <conditionalFormatting sqref="C64">
    <cfRule type="duplicateValues" dxfId="3620" priority="315"/>
    <cfRule type="duplicateValues" dxfId="3619" priority="314"/>
    <cfRule type="duplicateValues" dxfId="3618" priority="316"/>
  </conditionalFormatting>
  <conditionalFormatting sqref="C65:C66">
    <cfRule type="duplicateValues" dxfId="3617" priority="311"/>
    <cfRule type="duplicateValues" dxfId="3616" priority="312"/>
    <cfRule type="duplicateValues" dxfId="3615" priority="313"/>
  </conditionalFormatting>
  <conditionalFormatting sqref="C67">
    <cfRule type="duplicateValues" dxfId="3614" priority="310"/>
    <cfRule type="duplicateValues" dxfId="3613" priority="308"/>
    <cfRule type="duplicateValues" dxfId="3612" priority="309"/>
  </conditionalFormatting>
  <conditionalFormatting sqref="C68">
    <cfRule type="duplicateValues" dxfId="3611" priority="306"/>
    <cfRule type="duplicateValues" dxfId="3610" priority="305"/>
    <cfRule type="duplicateValues" dxfId="3609" priority="304"/>
    <cfRule type="duplicateValues" dxfId="3608" priority="307"/>
  </conditionalFormatting>
  <conditionalFormatting sqref="C69">
    <cfRule type="duplicateValues" dxfId="3607" priority="302"/>
    <cfRule type="duplicateValues" dxfId="3606" priority="303"/>
    <cfRule type="duplicateValues" dxfId="3605" priority="301"/>
    <cfRule type="duplicateValues" dxfId="3604" priority="300"/>
  </conditionalFormatting>
  <conditionalFormatting sqref="C70">
    <cfRule type="duplicateValues" dxfId="3603" priority="298"/>
    <cfRule type="duplicateValues" dxfId="3602" priority="297"/>
    <cfRule type="duplicateValues" dxfId="3601" priority="296"/>
    <cfRule type="duplicateValues" dxfId="3600" priority="299"/>
  </conditionalFormatting>
  <conditionalFormatting sqref="C71:C73">
    <cfRule type="duplicateValues" dxfId="3599" priority="295"/>
    <cfRule type="duplicateValues" dxfId="3598" priority="294"/>
    <cfRule type="duplicateValues" dxfId="3597" priority="293"/>
    <cfRule type="duplicateValues" dxfId="3596" priority="292"/>
  </conditionalFormatting>
  <conditionalFormatting sqref="C74:C77">
    <cfRule type="duplicateValues" dxfId="3595" priority="291"/>
    <cfRule type="duplicateValues" dxfId="3594" priority="290"/>
    <cfRule type="duplicateValues" dxfId="3593" priority="289"/>
    <cfRule type="duplicateValues" dxfId="3592" priority="288"/>
  </conditionalFormatting>
  <conditionalFormatting sqref="C78">
    <cfRule type="duplicateValues" dxfId="3591" priority="284"/>
    <cfRule type="duplicateValues" dxfId="3590" priority="287"/>
    <cfRule type="duplicateValues" dxfId="3589" priority="286"/>
    <cfRule type="duplicateValues" dxfId="3588" priority="285"/>
  </conditionalFormatting>
  <conditionalFormatting sqref="C79">
    <cfRule type="duplicateValues" dxfId="3587" priority="282"/>
    <cfRule type="duplicateValues" dxfId="3586" priority="281"/>
    <cfRule type="duplicateValues" dxfId="3585" priority="280"/>
    <cfRule type="duplicateValues" dxfId="3584" priority="283"/>
  </conditionalFormatting>
  <conditionalFormatting sqref="C80:C82">
    <cfRule type="duplicateValues" dxfId="3583" priority="279"/>
    <cfRule type="duplicateValues" dxfId="3582" priority="278"/>
    <cfRule type="duplicateValues" dxfId="3581" priority="277"/>
    <cfRule type="duplicateValues" dxfId="3580" priority="276"/>
  </conditionalFormatting>
  <conditionalFormatting sqref="C83">
    <cfRule type="duplicateValues" dxfId="3579" priority="274"/>
    <cfRule type="duplicateValues" dxfId="3578" priority="273"/>
    <cfRule type="duplicateValues" dxfId="3577" priority="272"/>
    <cfRule type="duplicateValues" dxfId="3576" priority="275"/>
  </conditionalFormatting>
  <conditionalFormatting sqref="C87">
    <cfRule type="duplicateValues" dxfId="3575" priority="268"/>
    <cfRule type="duplicateValues" dxfId="3574" priority="269"/>
    <cfRule type="duplicateValues" dxfId="3573" priority="271"/>
    <cfRule type="duplicateValues" dxfId="3572" priority="270"/>
  </conditionalFormatting>
  <conditionalFormatting sqref="C92">
    <cfRule type="duplicateValues" dxfId="3571" priority="267"/>
    <cfRule type="duplicateValues" dxfId="3570" priority="266"/>
    <cfRule type="duplicateValues" dxfId="3569" priority="264"/>
    <cfRule type="duplicateValues" dxfId="3568" priority="265"/>
  </conditionalFormatting>
  <conditionalFormatting sqref="C96:C98">
    <cfRule type="duplicateValues" dxfId="3567" priority="261"/>
    <cfRule type="duplicateValues" dxfId="3566" priority="262"/>
    <cfRule type="duplicateValues" dxfId="3565" priority="263"/>
    <cfRule type="duplicateValues" dxfId="3564" priority="260"/>
  </conditionalFormatting>
  <conditionalFormatting sqref="C99">
    <cfRule type="duplicateValues" dxfId="3563" priority="256"/>
    <cfRule type="duplicateValues" dxfId="3562" priority="257"/>
    <cfRule type="duplicateValues" dxfId="3561" priority="259"/>
    <cfRule type="duplicateValues" dxfId="3560" priority="258"/>
  </conditionalFormatting>
  <conditionalFormatting sqref="C101:C102">
    <cfRule type="duplicateValues" dxfId="3559" priority="254"/>
    <cfRule type="duplicateValues" dxfId="3558" priority="255"/>
    <cfRule type="duplicateValues" dxfId="3557" priority="253"/>
    <cfRule type="duplicateValues" dxfId="3556" priority="252"/>
  </conditionalFormatting>
  <conditionalFormatting sqref="C103:C104">
    <cfRule type="duplicateValues" dxfId="3555" priority="251"/>
    <cfRule type="duplicateValues" dxfId="3554" priority="250"/>
    <cfRule type="duplicateValues" dxfId="3553" priority="249"/>
    <cfRule type="duplicateValues" dxfId="3552" priority="248"/>
  </conditionalFormatting>
  <conditionalFormatting sqref="C105">
    <cfRule type="duplicateValues" dxfId="3551" priority="247"/>
    <cfRule type="duplicateValues" dxfId="3550" priority="246"/>
    <cfRule type="duplicateValues" dxfId="3549" priority="245"/>
    <cfRule type="duplicateValues" dxfId="3548" priority="244"/>
  </conditionalFormatting>
  <conditionalFormatting sqref="C106">
    <cfRule type="duplicateValues" dxfId="3547" priority="243"/>
    <cfRule type="duplicateValues" dxfId="3546" priority="242"/>
    <cfRule type="duplicateValues" dxfId="3545" priority="241"/>
    <cfRule type="duplicateValues" dxfId="3544" priority="240"/>
  </conditionalFormatting>
  <conditionalFormatting sqref="C110">
    <cfRule type="duplicateValues" dxfId="3543" priority="239"/>
    <cfRule type="duplicateValues" dxfId="3542" priority="238"/>
    <cfRule type="duplicateValues" dxfId="3541" priority="237"/>
    <cfRule type="duplicateValues" dxfId="3540" priority="236"/>
  </conditionalFormatting>
  <conditionalFormatting sqref="C114:C117 C120 C122:C123 C125">
    <cfRule type="duplicateValues" dxfId="3539" priority="235"/>
    <cfRule type="duplicateValues" dxfId="3538" priority="234"/>
    <cfRule type="duplicateValues" dxfId="3537" priority="233"/>
  </conditionalFormatting>
  <conditionalFormatting sqref="C114:C117 C120 C122:C125">
    <cfRule type="expression" dxfId="3536" priority="1737" stopIfTrue="1">
      <formula>AND(COUNTIF($C$239:$C$65346,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3535" priority="1736" stopIfTrue="1">
      <formula>AND(COUNTIF($C$2:$C$65346, C114)+COUNTIF(#REF!, C114)&gt;1,NOT(ISBLANK(C114)))</formula>
    </cfRule>
  </conditionalFormatting>
  <conditionalFormatting sqref="C116">
    <cfRule type="expression" dxfId="3534" priority="1742" stopIfTrue="1">
      <formula>AND(COUNTIF($E$2:$E$65350, C116)+COUNTIF(#REF!, C116)&gt;1,NOT(ISBLANK(C116)))</formula>
    </cfRule>
    <cfRule type="expression" dxfId="3533" priority="1743" stopIfTrue="1">
      <formula>AND(COUNTIF($E$285:$E$65350,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532" priority="1744" stopIfTrue="1">
      <formula>AND(COUNTIF($E$2:$E$65340, C116)+COUNTIF(#REF!, C116)&gt;1,NOT(ISBLANK(C116)))</formula>
    </cfRule>
    <cfRule type="expression" dxfId="3531" priority="1745" stopIfTrue="1">
      <formula>AND(COUNTIF($E$275:$E$65340,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30" priority="232"/>
    <cfRule type="duplicateValues" dxfId="3529" priority="231"/>
    <cfRule type="duplicateValues" dxfId="3528" priority="230"/>
    <cfRule type="duplicateValues" dxfId="3527" priority="229"/>
  </conditionalFormatting>
  <conditionalFormatting sqref="C119">
    <cfRule type="duplicateValues" dxfId="3526" priority="228"/>
    <cfRule type="duplicateValues" dxfId="3525" priority="227"/>
    <cfRule type="duplicateValues" dxfId="3524" priority="226"/>
    <cfRule type="duplicateValues" dxfId="3523" priority="225"/>
  </conditionalFormatting>
  <conditionalFormatting sqref="C120 C122:C124">
    <cfRule type="expression" dxfId="3522" priority="1747" stopIfTrue="1">
      <formula>AND(COUNTIF($C$2:$C$65365, C120)+COUNTIF(#REF!, C120)&gt;1,NOT(ISBLANK(C120)))</formula>
    </cfRule>
    <cfRule type="expression" dxfId="3521" priority="1746" stopIfTrue="1">
      <formula>AND(COUNTIF($C$258:$C$65365,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3520" priority="223"/>
    <cfRule type="duplicateValues" dxfId="3519" priority="222"/>
    <cfRule type="duplicateValues" dxfId="3518" priority="221"/>
    <cfRule type="duplicateValues" dxfId="3517" priority="220"/>
  </conditionalFormatting>
  <conditionalFormatting sqref="C124">
    <cfRule type="duplicateValues" dxfId="3516" priority="219"/>
    <cfRule type="duplicateValues" dxfId="3515" priority="218"/>
    <cfRule type="duplicateValues" dxfId="3514" priority="217"/>
    <cfRule type="duplicateValues" dxfId="3513" priority="216"/>
  </conditionalFormatting>
  <conditionalFormatting sqref="C125">
    <cfRule type="expression" dxfId="3512" priority="1750" stopIfTrue="1">
      <formula>AND(COUNTIF($C$262:$C$65369,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511" priority="1751" stopIfTrue="1">
      <formula>AND(COUNTIF($C$1:$C$65369, C125)+COUNTIF(#REF!, C125)&gt;1,NOT(ISBLANK(C125)))</formula>
    </cfRule>
  </conditionalFormatting>
  <conditionalFormatting sqref="C126:C127">
    <cfRule type="duplicateValues" dxfId="3510" priority="212"/>
    <cfRule type="duplicateValues" dxfId="3509" priority="215"/>
    <cfRule type="duplicateValues" dxfId="3508" priority="214"/>
    <cfRule type="duplicateValues" dxfId="3507" priority="213"/>
  </conditionalFormatting>
  <conditionalFormatting sqref="C128">
    <cfRule type="duplicateValues" dxfId="3506" priority="208"/>
    <cfRule type="duplicateValues" dxfId="3505" priority="209"/>
    <cfRule type="duplicateValues" dxfId="3504" priority="210"/>
    <cfRule type="duplicateValues" dxfId="3503" priority="211"/>
  </conditionalFormatting>
  <conditionalFormatting sqref="C129:C130">
    <cfRule type="duplicateValues" dxfId="3502" priority="207"/>
    <cfRule type="duplicateValues" dxfId="3501" priority="204"/>
    <cfRule type="duplicateValues" dxfId="3500" priority="205"/>
    <cfRule type="duplicateValues" dxfId="3499" priority="206"/>
  </conditionalFormatting>
  <conditionalFormatting sqref="C131">
    <cfRule type="duplicateValues" dxfId="3498" priority="203"/>
    <cfRule type="duplicateValues" dxfId="3497" priority="202"/>
    <cfRule type="duplicateValues" dxfId="3496" priority="201"/>
    <cfRule type="duplicateValues" dxfId="3495" priority="200"/>
  </conditionalFormatting>
  <conditionalFormatting sqref="C133">
    <cfRule type="duplicateValues" dxfId="3494" priority="195"/>
    <cfRule type="duplicateValues" dxfId="3493" priority="194"/>
    <cfRule type="duplicateValues" dxfId="3492" priority="193"/>
    <cfRule type="duplicateValues" dxfId="3491" priority="192"/>
  </conditionalFormatting>
  <conditionalFormatting sqref="C134">
    <cfRule type="duplicateValues" dxfId="3490" priority="188"/>
    <cfRule type="duplicateValues" dxfId="3489" priority="191"/>
    <cfRule type="duplicateValues" dxfId="3488" priority="190"/>
    <cfRule type="duplicateValues" dxfId="3487" priority="189"/>
  </conditionalFormatting>
  <conditionalFormatting sqref="C135">
    <cfRule type="duplicateValues" dxfId="3486" priority="183"/>
    <cfRule type="duplicateValues" dxfId="3485" priority="186"/>
    <cfRule type="duplicateValues" dxfId="3484" priority="185"/>
    <cfRule type="duplicateValues" dxfId="3483" priority="184"/>
    <cfRule type="duplicateValues" dxfId="3482" priority="182"/>
  </conditionalFormatting>
  <conditionalFormatting sqref="C136">
    <cfRule type="duplicateValues" dxfId="3481" priority="181"/>
    <cfRule type="duplicateValues" dxfId="3480" priority="180"/>
    <cfRule type="duplicateValues" dxfId="3479" priority="179"/>
    <cfRule type="duplicateValues" dxfId="3478" priority="178"/>
    <cfRule type="duplicateValues" dxfId="3477" priority="177"/>
  </conditionalFormatting>
  <conditionalFormatting sqref="C137">
    <cfRule type="duplicateValues" dxfId="3476" priority="175"/>
    <cfRule type="duplicateValues" dxfId="3475" priority="174"/>
    <cfRule type="duplicateValues" dxfId="3474" priority="173"/>
    <cfRule type="duplicateValues" dxfId="3473" priority="172"/>
    <cfRule type="duplicateValues" dxfId="3472" priority="176"/>
  </conditionalFormatting>
  <conditionalFormatting sqref="C138">
    <cfRule type="duplicateValues" dxfId="3471" priority="171"/>
    <cfRule type="duplicateValues" dxfId="3470" priority="170"/>
    <cfRule type="duplicateValues" dxfId="3469" priority="169"/>
    <cfRule type="duplicateValues" dxfId="3468" priority="168"/>
    <cfRule type="duplicateValues" dxfId="3467" priority="167"/>
  </conditionalFormatting>
  <conditionalFormatting sqref="C139">
    <cfRule type="duplicateValues" dxfId="3466" priority="165"/>
    <cfRule type="duplicateValues" dxfId="3465" priority="164"/>
    <cfRule type="duplicateValues" dxfId="3464" priority="163"/>
    <cfRule type="duplicateValues" dxfId="3463" priority="162"/>
    <cfRule type="duplicateValues" dxfId="3462" priority="166"/>
  </conditionalFormatting>
  <conditionalFormatting sqref="C140">
    <cfRule type="duplicateValues" dxfId="3461" priority="160"/>
    <cfRule type="duplicateValues" dxfId="3460" priority="159"/>
    <cfRule type="duplicateValues" dxfId="3459" priority="161"/>
    <cfRule type="duplicateValues" dxfId="3458" priority="157"/>
    <cfRule type="duplicateValues" dxfId="3457" priority="158"/>
  </conditionalFormatting>
  <conditionalFormatting sqref="C141">
    <cfRule type="duplicateValues" dxfId="3456" priority="148"/>
    <cfRule type="duplicateValues" dxfId="3455" priority="147"/>
    <cfRule type="duplicateValues" dxfId="3454" priority="151"/>
    <cfRule type="duplicateValues" dxfId="3453" priority="150"/>
    <cfRule type="duplicateValues" dxfId="3452" priority="149"/>
  </conditionalFormatting>
  <conditionalFormatting sqref="C142">
    <cfRule type="duplicateValues" dxfId="3451" priority="143"/>
    <cfRule type="duplicateValues" dxfId="3450" priority="142"/>
    <cfRule type="duplicateValues" dxfId="3449" priority="144"/>
    <cfRule type="duplicateValues" dxfId="3448" priority="145"/>
    <cfRule type="duplicateValues" dxfId="3447" priority="146"/>
  </conditionalFormatting>
  <conditionalFormatting sqref="C143">
    <cfRule type="duplicateValues" dxfId="3446" priority="137"/>
    <cfRule type="duplicateValues" dxfId="3445" priority="138"/>
    <cfRule type="duplicateValues" dxfId="3444" priority="139"/>
    <cfRule type="duplicateValues" dxfId="3443" priority="140"/>
    <cfRule type="duplicateValues" dxfId="3442" priority="141"/>
  </conditionalFormatting>
  <conditionalFormatting sqref="C144">
    <cfRule type="duplicateValues" dxfId="3441" priority="135"/>
    <cfRule type="duplicateValues" dxfId="3440" priority="136"/>
    <cfRule type="duplicateValues" dxfId="3439" priority="134"/>
    <cfRule type="duplicateValues" dxfId="3438" priority="133"/>
    <cfRule type="duplicateValues" dxfId="3437" priority="132"/>
  </conditionalFormatting>
  <conditionalFormatting sqref="C145">
    <cfRule type="duplicateValues" dxfId="3436" priority="131"/>
    <cfRule type="duplicateValues" dxfId="3435" priority="130"/>
    <cfRule type="duplicateValues" dxfId="3434" priority="129"/>
    <cfRule type="duplicateValues" dxfId="3433" priority="128"/>
    <cfRule type="duplicateValues" dxfId="3432" priority="127"/>
  </conditionalFormatting>
  <conditionalFormatting sqref="C146">
    <cfRule type="duplicateValues" dxfId="3431" priority="122"/>
    <cfRule type="duplicateValues" dxfId="3430" priority="123"/>
    <cfRule type="duplicateValues" dxfId="3429" priority="124"/>
    <cfRule type="duplicateValues" dxfId="3428" priority="125"/>
    <cfRule type="duplicateValues" dxfId="3427" priority="126"/>
  </conditionalFormatting>
  <conditionalFormatting sqref="C147">
    <cfRule type="duplicateValues" dxfId="3426" priority="120"/>
    <cfRule type="duplicateValues" dxfId="3425" priority="118"/>
    <cfRule type="duplicateValues" dxfId="3424" priority="121"/>
    <cfRule type="duplicateValues" dxfId="3423" priority="117"/>
    <cfRule type="duplicateValues" dxfId="3422" priority="119"/>
  </conditionalFormatting>
  <conditionalFormatting sqref="C148">
    <cfRule type="duplicateValues" dxfId="3421" priority="112"/>
    <cfRule type="duplicateValues" dxfId="3420" priority="114"/>
    <cfRule type="duplicateValues" dxfId="3419" priority="115"/>
    <cfRule type="duplicateValues" dxfId="3418" priority="116"/>
    <cfRule type="duplicateValues" dxfId="3417" priority="113"/>
  </conditionalFormatting>
  <conditionalFormatting sqref="C149:C151">
    <cfRule type="duplicateValues" dxfId="3416" priority="111"/>
    <cfRule type="duplicateValues" dxfId="3415" priority="110"/>
    <cfRule type="duplicateValues" dxfId="3414" priority="108"/>
    <cfRule type="duplicateValues" dxfId="3413" priority="109"/>
    <cfRule type="duplicateValues" dxfId="3412" priority="107"/>
  </conditionalFormatting>
  <conditionalFormatting sqref="C152 C1:C21 C122:C123 C125 C172 C175:C202 C23:C120 C204:C1048576">
    <cfRule type="duplicateValues" dxfId="3411" priority="1676"/>
  </conditionalFormatting>
  <conditionalFormatting sqref="C152 C1:C21 C172 C175:C202 C23:C134 C204:C1048576">
    <cfRule type="duplicateValues" dxfId="3410" priority="1686"/>
  </conditionalFormatting>
  <conditionalFormatting sqref="C152 C55:C56 C33:C35 C24:C26 C28:C29 C61 C84:C86 C88:C91 C93:C95 C100 C107:C109 C111:C113 C172 C175:C202 C204:C1048576">
    <cfRule type="duplicateValues" dxfId="3409" priority="1694"/>
  </conditionalFormatting>
  <conditionalFormatting sqref="C152 C55:C56 C33:C35 C24:C26 C28:C30 C61 C84:C86 C88:C91 C93:C95 C100 C107:C109 C111:C113 C172 C175:C202 C204:C1048576">
    <cfRule type="duplicateValues" dxfId="3408" priority="1711"/>
  </conditionalFormatting>
  <conditionalFormatting sqref="C152 C55:C56 C33:C35 C61 C84:C86 C88:C91 C93:C95 C100 C107:C109 C111:C113 C172 C175:C202 C204:C1048576">
    <cfRule type="duplicateValues" dxfId="3407" priority="1728"/>
  </conditionalFormatting>
  <conditionalFormatting sqref="C153">
    <cfRule type="duplicateValues" dxfId="3406" priority="104"/>
    <cfRule type="duplicateValues" dxfId="3405" priority="106"/>
    <cfRule type="duplicateValues" dxfId="3404" priority="105"/>
    <cfRule type="duplicateValues" dxfId="3403" priority="103"/>
    <cfRule type="duplicateValues" dxfId="3402" priority="102"/>
  </conditionalFormatting>
  <conditionalFormatting sqref="C154">
    <cfRule type="duplicateValues" dxfId="3401" priority="100"/>
    <cfRule type="duplicateValues" dxfId="3400" priority="99"/>
    <cfRule type="duplicateValues" dxfId="3399" priority="98"/>
    <cfRule type="duplicateValues" dxfId="3398" priority="97"/>
    <cfRule type="duplicateValues" dxfId="3397" priority="101"/>
  </conditionalFormatting>
  <conditionalFormatting sqref="C155">
    <cfRule type="duplicateValues" dxfId="3396" priority="96"/>
    <cfRule type="duplicateValues" dxfId="3395" priority="95"/>
    <cfRule type="duplicateValues" dxfId="3394" priority="94"/>
    <cfRule type="duplicateValues" dxfId="3393" priority="93"/>
    <cfRule type="duplicateValues" dxfId="3392" priority="92"/>
  </conditionalFormatting>
  <conditionalFormatting sqref="C156">
    <cfRule type="duplicateValues" dxfId="3391" priority="90"/>
    <cfRule type="duplicateValues" dxfId="3390" priority="89"/>
    <cfRule type="duplicateValues" dxfId="3389" priority="88"/>
    <cfRule type="duplicateValues" dxfId="3388" priority="87"/>
    <cfRule type="duplicateValues" dxfId="3387" priority="91"/>
  </conditionalFormatting>
  <conditionalFormatting sqref="C157:C158">
    <cfRule type="duplicateValues" dxfId="3386" priority="86"/>
    <cfRule type="duplicateValues" dxfId="3385" priority="85"/>
    <cfRule type="duplicateValues" dxfId="3384" priority="84"/>
    <cfRule type="duplicateValues" dxfId="3383" priority="83"/>
    <cfRule type="duplicateValues" dxfId="3382" priority="82"/>
  </conditionalFormatting>
  <conditionalFormatting sqref="C159">
    <cfRule type="duplicateValues" dxfId="3381" priority="81"/>
    <cfRule type="duplicateValues" dxfId="3380" priority="80"/>
    <cfRule type="duplicateValues" dxfId="3379" priority="79"/>
    <cfRule type="duplicateValues" dxfId="3378" priority="78"/>
    <cfRule type="duplicateValues" dxfId="3377" priority="77"/>
  </conditionalFormatting>
  <conditionalFormatting sqref="C160">
    <cfRule type="duplicateValues" dxfId="3376" priority="75"/>
    <cfRule type="duplicateValues" dxfId="3375" priority="76"/>
    <cfRule type="duplicateValues" dxfId="3374" priority="74"/>
    <cfRule type="duplicateValues" dxfId="3373" priority="73"/>
    <cfRule type="duplicateValues" dxfId="3372" priority="72"/>
  </conditionalFormatting>
  <conditionalFormatting sqref="C161">
    <cfRule type="duplicateValues" dxfId="3371" priority="67"/>
    <cfRule type="duplicateValues" dxfId="3370" priority="71"/>
    <cfRule type="duplicateValues" dxfId="3369" priority="70"/>
    <cfRule type="duplicateValues" dxfId="3368" priority="69"/>
    <cfRule type="duplicateValues" dxfId="3367" priority="68"/>
  </conditionalFormatting>
  <conditionalFormatting sqref="C162">
    <cfRule type="duplicateValues" dxfId="3366" priority="62"/>
    <cfRule type="duplicateValues" dxfId="3365" priority="64"/>
    <cfRule type="duplicateValues" dxfId="3364" priority="63"/>
    <cfRule type="duplicateValues" dxfId="3363" priority="66"/>
    <cfRule type="duplicateValues" dxfId="3362" priority="65"/>
  </conditionalFormatting>
  <conditionalFormatting sqref="C163">
    <cfRule type="duplicateValues" dxfId="3361" priority="57"/>
    <cfRule type="duplicateValues" dxfId="3360" priority="58"/>
    <cfRule type="duplicateValues" dxfId="3359" priority="59"/>
    <cfRule type="duplicateValues" dxfId="3358" priority="60"/>
    <cfRule type="duplicateValues" dxfId="3357" priority="61"/>
  </conditionalFormatting>
  <conditionalFormatting sqref="C164:C165">
    <cfRule type="duplicateValues" dxfId="3356" priority="55"/>
    <cfRule type="duplicateValues" dxfId="3355" priority="54"/>
    <cfRule type="duplicateValues" dxfId="3354" priority="53"/>
    <cfRule type="duplicateValues" dxfId="3353" priority="52"/>
    <cfRule type="duplicateValues" dxfId="3352" priority="51"/>
  </conditionalFormatting>
  <conditionalFormatting sqref="C166">
    <cfRule type="duplicateValues" dxfId="3351" priority="50"/>
    <cfRule type="duplicateValues" dxfId="3350" priority="48"/>
    <cfRule type="duplicateValues" dxfId="3349" priority="47"/>
    <cfRule type="duplicateValues" dxfId="3348" priority="46"/>
    <cfRule type="duplicateValues" dxfId="3347" priority="49"/>
  </conditionalFormatting>
  <conditionalFormatting sqref="C167">
    <cfRule type="duplicateValues" dxfId="3346" priority="41"/>
    <cfRule type="duplicateValues" dxfId="3345" priority="45"/>
    <cfRule type="duplicateValues" dxfId="3344" priority="44"/>
    <cfRule type="duplicateValues" dxfId="3343" priority="43"/>
    <cfRule type="duplicateValues" dxfId="3342" priority="42"/>
  </conditionalFormatting>
  <conditionalFormatting sqref="C168">
    <cfRule type="duplicateValues" dxfId="3341" priority="40"/>
    <cfRule type="duplicateValues" dxfId="3340" priority="39"/>
    <cfRule type="duplicateValues" dxfId="3339" priority="38"/>
    <cfRule type="duplicateValues" dxfId="3338" priority="37"/>
    <cfRule type="duplicateValues" dxfId="3337" priority="36"/>
  </conditionalFormatting>
  <conditionalFormatting sqref="C169:C170">
    <cfRule type="duplicateValues" dxfId="3336" priority="32"/>
    <cfRule type="duplicateValues" dxfId="3335" priority="31"/>
    <cfRule type="duplicateValues" dxfId="3334" priority="35"/>
    <cfRule type="duplicateValues" dxfId="3333" priority="34"/>
    <cfRule type="duplicateValues" dxfId="3332" priority="33"/>
  </conditionalFormatting>
  <conditionalFormatting sqref="C171">
    <cfRule type="duplicateValues" dxfId="3331" priority="30"/>
    <cfRule type="duplicateValues" dxfId="3330" priority="29"/>
    <cfRule type="duplicateValues" dxfId="3329" priority="28"/>
    <cfRule type="duplicateValues" dxfId="3328" priority="27"/>
    <cfRule type="duplicateValues" dxfId="3327" priority="26"/>
  </conditionalFormatting>
  <conditionalFormatting sqref="C173:C174">
    <cfRule type="duplicateValues" dxfId="3326" priority="25"/>
    <cfRule type="duplicateValues" dxfId="3325" priority="24"/>
    <cfRule type="duplicateValues" dxfId="3324" priority="23"/>
    <cfRule type="duplicateValues" dxfId="3323" priority="22"/>
    <cfRule type="duplicateValues" dxfId="3322" priority="21"/>
  </conditionalFormatting>
  <conditionalFormatting sqref="C203">
    <cfRule type="duplicateValues" dxfId="3321" priority="19"/>
    <cfRule type="duplicateValues" dxfId="3320" priority="18"/>
    <cfRule type="duplicateValues" dxfId="3319" priority="17"/>
    <cfRule type="duplicateValues" dxfId="3318" priority="15"/>
    <cfRule type="duplicateValues" dxfId="3317" priority="16"/>
  </conditionalFormatting>
  <conditionalFormatting sqref="C132:D132">
    <cfRule type="duplicateValues" dxfId="3316" priority="196"/>
    <cfRule type="duplicateValues" dxfId="3315" priority="197"/>
    <cfRule type="duplicateValues" dxfId="3314" priority="198"/>
    <cfRule type="duplicateValues" dxfId="3313" priority="199"/>
  </conditionalFormatting>
  <conditionalFormatting sqref="S1:S20 W21 S23:S1048576">
    <cfRule type="containsText" dxfId="3312" priority="20" operator="containsText" text="Complete">
      <formula>NOT(ISERROR(SEARCH("Complete",S1)))</formula>
    </cfRule>
  </conditionalFormatting>
  <conditionalFormatting sqref="T21">
    <cfRule type="duplicateValues" dxfId="3311" priority="152"/>
    <cfRule type="duplicateValues" dxfId="3310" priority="153"/>
    <cfRule type="duplicateValues" dxfId="3309" priority="154"/>
    <cfRule type="duplicateValues" dxfId="3308" priority="156"/>
    <cfRule type="duplicateValues" dxfId="3307" priority="155"/>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281"/>
  <sheetViews>
    <sheetView topLeftCell="A243" zoomScale="80" zoomScaleNormal="100" workbookViewId="0">
      <selection activeCell="J119" sqref="J119"/>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885</v>
      </c>
    </row>
    <row r="4" spans="2:18" ht="50" customHeight="1" x14ac:dyDescent="0.35">
      <c r="B4" s="221" t="s">
        <v>30</v>
      </c>
      <c r="C4" s="222" t="s">
        <v>559</v>
      </c>
      <c r="D4" s="223" t="s">
        <v>560</v>
      </c>
      <c r="E4" s="224" t="s">
        <v>566</v>
      </c>
      <c r="F4" s="225" t="s">
        <v>41</v>
      </c>
      <c r="G4" s="226" t="s">
        <v>42</v>
      </c>
      <c r="H4" s="223" t="s">
        <v>564</v>
      </c>
      <c r="I4" s="223" t="s">
        <v>784</v>
      </c>
      <c r="J4" s="181" t="s">
        <v>562</v>
      </c>
      <c r="K4" s="181" t="s">
        <v>563</v>
      </c>
      <c r="L4" s="227" t="s">
        <v>565</v>
      </c>
      <c r="M4" s="227" t="s">
        <v>34</v>
      </c>
      <c r="N4" s="223" t="s">
        <v>16</v>
      </c>
    </row>
    <row r="5" spans="2:18" ht="15.5" x14ac:dyDescent="0.35">
      <c r="B5" s="208"/>
      <c r="C5" s="209"/>
      <c r="D5" s="181"/>
      <c r="E5" s="210">
        <f>SUM(E6:E395)</f>
        <v>12774.263021999994</v>
      </c>
      <c r="F5" s="210">
        <f>SUM(F6:F395)</f>
        <v>139750437.46067968</v>
      </c>
      <c r="G5" s="211"/>
      <c r="H5" s="181"/>
      <c r="I5" s="181">
        <f>COUNTIF(I6:I395,"Completed")</f>
        <v>262</v>
      </c>
      <c r="J5" s="181"/>
      <c r="K5" s="181"/>
      <c r="L5" s="207"/>
      <c r="M5" s="207"/>
      <c r="N5" s="212"/>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3">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3">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7">
        <v>45747</v>
      </c>
      <c r="L27" s="64">
        <f t="shared" si="1"/>
        <v>2</v>
      </c>
      <c r="M27" s="64" t="s">
        <v>781</v>
      </c>
      <c r="N27" s="65"/>
    </row>
    <row r="28" spans="2:14" x14ac:dyDescent="0.35">
      <c r="B28" s="43">
        <v>23</v>
      </c>
      <c r="C28" s="43" t="s">
        <v>138</v>
      </c>
      <c r="D28" s="65" t="s">
        <v>63</v>
      </c>
      <c r="E28" s="68">
        <v>43.804423999999997</v>
      </c>
      <c r="F28" s="45">
        <f t="shared" si="2"/>
        <v>479220.39855999994</v>
      </c>
      <c r="G28" s="144">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4">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4">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4">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4">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4">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4">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4">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4">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4">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4">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8"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4"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3">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3">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3">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3">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3">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3">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3">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3">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3">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3">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3">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3">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3">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3">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3">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3">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3">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3">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3">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9" t="s">
        <v>511</v>
      </c>
      <c r="E113" s="219">
        <v>72.474000000000004</v>
      </c>
      <c r="F113" s="213">
        <f t="shared" si="7"/>
        <v>792865.56</v>
      </c>
      <c r="G113" s="62">
        <v>45901</v>
      </c>
      <c r="H113" s="43" t="s">
        <v>277</v>
      </c>
      <c r="I113" s="43" t="s">
        <v>12</v>
      </c>
      <c r="J113" s="63">
        <v>45910</v>
      </c>
      <c r="K113" s="217">
        <v>45920</v>
      </c>
      <c r="L113" s="64">
        <f t="shared" si="4"/>
        <v>10</v>
      </c>
      <c r="M113" s="64" t="s">
        <v>781</v>
      </c>
      <c r="N113" s="216"/>
    </row>
    <row r="114" spans="2:14" x14ac:dyDescent="0.35">
      <c r="B114" s="43">
        <v>109</v>
      </c>
      <c r="C114" s="65" t="s">
        <v>250</v>
      </c>
      <c r="D114" s="65" t="s">
        <v>57</v>
      </c>
      <c r="E114" s="65">
        <v>45.697000000000003</v>
      </c>
      <c r="F114" s="213">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3">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3">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3">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3">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3">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3">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3">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3">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3">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3">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3">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3">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3">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3">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3">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3">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3">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3">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3">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3">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3">
        <f t="shared" si="10"/>
        <v>389485.87999999995</v>
      </c>
      <c r="G135" s="62">
        <v>45931</v>
      </c>
      <c r="H135" s="65" t="s">
        <v>471</v>
      </c>
      <c r="I135" s="43" t="s">
        <v>12</v>
      </c>
      <c r="J135" s="63">
        <v>45926</v>
      </c>
      <c r="K135" s="63">
        <v>45937</v>
      </c>
      <c r="L135" s="64">
        <f t="shared" si="11"/>
        <v>11</v>
      </c>
      <c r="M135" s="64" t="s">
        <v>781</v>
      </c>
      <c r="N135" s="66"/>
    </row>
    <row r="136" spans="2:14" x14ac:dyDescent="0.35">
      <c r="B136" s="43">
        <v>131</v>
      </c>
      <c r="C136" s="65" t="s">
        <v>208</v>
      </c>
      <c r="D136" s="65" t="s">
        <v>65</v>
      </c>
      <c r="E136" s="68">
        <v>36.159999999999997</v>
      </c>
      <c r="F136" s="213">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3">
        <f t="shared" ref="F138:F142" si="13">E138*10940</f>
        <v>395587.73063999997</v>
      </c>
      <c r="G138" s="62">
        <v>45931</v>
      </c>
      <c r="H138" s="43" t="s">
        <v>528</v>
      </c>
      <c r="I138" s="43" t="s">
        <v>12</v>
      </c>
      <c r="J138" s="147">
        <v>45930</v>
      </c>
      <c r="K138" s="63">
        <v>45942</v>
      </c>
      <c r="L138" s="64">
        <f t="shared" si="12"/>
        <v>12</v>
      </c>
      <c r="M138" s="64" t="s">
        <v>781</v>
      </c>
      <c r="N138" s="66"/>
    </row>
    <row r="139" spans="2:14" x14ac:dyDescent="0.35">
      <c r="B139" s="43">
        <v>134</v>
      </c>
      <c r="C139" s="65" t="s">
        <v>436</v>
      </c>
      <c r="D139" s="65" t="s">
        <v>65</v>
      </c>
      <c r="E139" s="68">
        <v>36.159999999999997</v>
      </c>
      <c r="F139" s="213">
        <f t="shared" si="13"/>
        <v>395590.39999999997</v>
      </c>
      <c r="G139" s="62">
        <v>45931</v>
      </c>
      <c r="H139" s="43" t="s">
        <v>539</v>
      </c>
      <c r="I139" s="43" t="s">
        <v>12</v>
      </c>
      <c r="J139" s="147">
        <v>45930</v>
      </c>
      <c r="K139" s="63">
        <v>45938</v>
      </c>
      <c r="L139" s="64">
        <f t="shared" si="12"/>
        <v>8</v>
      </c>
      <c r="M139" s="64" t="s">
        <v>781</v>
      </c>
      <c r="N139" s="66"/>
    </row>
    <row r="140" spans="2:14" x14ac:dyDescent="0.35">
      <c r="B140" s="43">
        <v>135</v>
      </c>
      <c r="C140" s="65" t="s">
        <v>199</v>
      </c>
      <c r="D140" s="65" t="s">
        <v>200</v>
      </c>
      <c r="E140" s="65">
        <v>124.95</v>
      </c>
      <c r="F140" s="213">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3">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3">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3">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3">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3">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3">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3">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7">
        <v>45943</v>
      </c>
      <c r="K150" s="147">
        <v>45954</v>
      </c>
      <c r="L150" s="64">
        <f t="shared" si="14"/>
        <v>11</v>
      </c>
      <c r="M150" s="64" t="s">
        <v>781</v>
      </c>
      <c r="N150" s="66"/>
    </row>
    <row r="151" spans="2:14" x14ac:dyDescent="0.35">
      <c r="B151" s="43">
        <v>146</v>
      </c>
      <c r="C151" s="65" t="s">
        <v>483</v>
      </c>
      <c r="D151" s="65" t="s">
        <v>65</v>
      </c>
      <c r="E151" s="61">
        <v>36.159755999999994</v>
      </c>
      <c r="F151" s="213">
        <f t="shared" ref="F151:F163" si="19">E151*10940</f>
        <v>395587.73063999997</v>
      </c>
      <c r="G151" s="62">
        <v>45931</v>
      </c>
      <c r="H151" s="43" t="s">
        <v>540</v>
      </c>
      <c r="I151" s="43" t="s">
        <v>12</v>
      </c>
      <c r="J151" s="147">
        <v>45943</v>
      </c>
      <c r="K151" s="147">
        <v>45948</v>
      </c>
      <c r="L151" s="64">
        <f t="shared" si="14"/>
        <v>5</v>
      </c>
      <c r="M151" s="64" t="s">
        <v>781</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7">
        <v>45935</v>
      </c>
      <c r="K152" s="147">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7">
        <v>45935</v>
      </c>
      <c r="K153" s="147">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7">
        <v>45944</v>
      </c>
      <c r="K154" s="147">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7">
        <v>45946</v>
      </c>
      <c r="K155" s="147">
        <v>45951</v>
      </c>
      <c r="L155" s="64">
        <f t="shared" si="14"/>
        <v>5</v>
      </c>
      <c r="M155" s="500"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7">
        <v>45946</v>
      </c>
      <c r="K156" s="147">
        <v>45955</v>
      </c>
      <c r="L156" s="500">
        <f t="shared" si="14"/>
        <v>9</v>
      </c>
      <c r="M156" s="500" t="s">
        <v>279</v>
      </c>
      <c r="N156" s="66"/>
    </row>
    <row r="157" spans="2:14" x14ac:dyDescent="0.35">
      <c r="B157" s="43">
        <v>152</v>
      </c>
      <c r="C157" s="65" t="s">
        <v>400</v>
      </c>
      <c r="D157" s="65" t="s">
        <v>401</v>
      </c>
      <c r="E157" s="65">
        <v>62.116</v>
      </c>
      <c r="F157" s="65">
        <f t="shared" si="19"/>
        <v>679549.04</v>
      </c>
      <c r="G157" s="62">
        <v>45962</v>
      </c>
      <c r="H157" s="65" t="s">
        <v>471</v>
      </c>
      <c r="I157" s="65" t="s">
        <v>12</v>
      </c>
      <c r="J157" s="147">
        <v>45946</v>
      </c>
      <c r="K157" s="147">
        <v>45969</v>
      </c>
      <c r="L157" s="500">
        <f t="shared" si="14"/>
        <v>23</v>
      </c>
      <c r="M157" s="500"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7">
        <v>45949</v>
      </c>
      <c r="K158" s="147">
        <v>45963</v>
      </c>
      <c r="L158" s="500">
        <f t="shared" si="14"/>
        <v>14</v>
      </c>
      <c r="M158" s="500" t="s">
        <v>279</v>
      </c>
      <c r="N158" s="66"/>
    </row>
    <row r="159" spans="2:14" x14ac:dyDescent="0.35">
      <c r="B159" s="43">
        <v>154</v>
      </c>
      <c r="C159" s="65" t="s">
        <v>205</v>
      </c>
      <c r="D159" s="65" t="s">
        <v>206</v>
      </c>
      <c r="E159" s="68">
        <v>57.96</v>
      </c>
      <c r="F159" s="213">
        <f t="shared" si="19"/>
        <v>634082.4</v>
      </c>
      <c r="G159" s="62">
        <v>45962</v>
      </c>
      <c r="H159" s="43" t="s">
        <v>527</v>
      </c>
      <c r="I159" s="65" t="s">
        <v>12</v>
      </c>
      <c r="J159" s="147">
        <v>45949</v>
      </c>
      <c r="K159" s="147">
        <v>45963</v>
      </c>
      <c r="L159" s="500">
        <f t="shared" si="14"/>
        <v>14</v>
      </c>
      <c r="M159" s="64" t="s">
        <v>781</v>
      </c>
      <c r="N159" s="66"/>
    </row>
    <row r="160" spans="2:14" x14ac:dyDescent="0.35">
      <c r="B160" s="43">
        <v>155</v>
      </c>
      <c r="C160" s="65" t="s">
        <v>323</v>
      </c>
      <c r="D160" s="65" t="s">
        <v>65</v>
      </c>
      <c r="E160" s="61">
        <v>36.159755999999994</v>
      </c>
      <c r="F160" s="213">
        <f t="shared" si="19"/>
        <v>395587.73063999997</v>
      </c>
      <c r="G160" s="62">
        <v>45931</v>
      </c>
      <c r="H160" s="43" t="s">
        <v>539</v>
      </c>
      <c r="I160" s="65" t="s">
        <v>12</v>
      </c>
      <c r="J160" s="147">
        <v>45952</v>
      </c>
      <c r="K160" s="147">
        <v>45960</v>
      </c>
      <c r="L160" s="500">
        <f t="shared" ref="L160:L227" si="20">K160-J160</f>
        <v>8</v>
      </c>
      <c r="M160" s="500" t="s">
        <v>279</v>
      </c>
      <c r="N160" s="66"/>
    </row>
    <row r="161" spans="2:14" x14ac:dyDescent="0.35">
      <c r="B161" s="43">
        <v>156</v>
      </c>
      <c r="C161" s="65" t="s">
        <v>149</v>
      </c>
      <c r="D161" s="65" t="s">
        <v>150</v>
      </c>
      <c r="E161" s="65">
        <v>67.262</v>
      </c>
      <c r="F161" s="65">
        <f t="shared" si="19"/>
        <v>735846.28</v>
      </c>
      <c r="G161" s="62">
        <v>45931</v>
      </c>
      <c r="H161" s="43" t="s">
        <v>525</v>
      </c>
      <c r="I161" s="65" t="s">
        <v>12</v>
      </c>
      <c r="J161" s="147">
        <v>45952</v>
      </c>
      <c r="K161" s="147">
        <v>45961</v>
      </c>
      <c r="L161" s="500">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7">
        <v>45955</v>
      </c>
      <c r="K162" s="147">
        <v>45971</v>
      </c>
      <c r="L162" s="500">
        <f t="shared" si="20"/>
        <v>16</v>
      </c>
      <c r="M162" s="64" t="s">
        <v>781</v>
      </c>
      <c r="N162" s="66"/>
    </row>
    <row r="163" spans="2:14" x14ac:dyDescent="0.35">
      <c r="B163" s="43">
        <v>158</v>
      </c>
      <c r="C163" s="65" t="s">
        <v>552</v>
      </c>
      <c r="D163" s="65" t="s">
        <v>77</v>
      </c>
      <c r="E163" s="65">
        <v>37.930999999999997</v>
      </c>
      <c r="F163" s="213">
        <f t="shared" si="19"/>
        <v>414965.13999999996</v>
      </c>
      <c r="G163" s="62">
        <v>45962</v>
      </c>
      <c r="H163" s="65" t="s">
        <v>524</v>
      </c>
      <c r="I163" s="65" t="s">
        <v>12</v>
      </c>
      <c r="J163" s="147">
        <v>45957</v>
      </c>
      <c r="K163" s="147">
        <v>45972</v>
      </c>
      <c r="L163" s="500">
        <f t="shared" si="20"/>
        <v>15</v>
      </c>
      <c r="M163" s="64" t="s">
        <v>781</v>
      </c>
      <c r="N163" s="66"/>
    </row>
    <row r="164" spans="2:14" x14ac:dyDescent="0.35">
      <c r="B164" s="43">
        <v>159</v>
      </c>
      <c r="C164" s="65" t="s">
        <v>422</v>
      </c>
      <c r="D164" s="65" t="s">
        <v>65</v>
      </c>
      <c r="E164" s="61">
        <v>36.159755999999994</v>
      </c>
      <c r="F164" s="213">
        <f t="shared" ref="F164" si="21">E164*10940</f>
        <v>395587.73063999997</v>
      </c>
      <c r="G164" s="62">
        <v>45962</v>
      </c>
      <c r="H164" s="43" t="s">
        <v>277</v>
      </c>
      <c r="I164" s="65" t="s">
        <v>12</v>
      </c>
      <c r="J164" s="147">
        <v>45957</v>
      </c>
      <c r="K164" s="147">
        <v>45966</v>
      </c>
      <c r="L164" s="500">
        <f t="shared" si="20"/>
        <v>9</v>
      </c>
      <c r="M164" s="64" t="s">
        <v>781</v>
      </c>
      <c r="N164" s="66"/>
    </row>
    <row r="165" spans="2:14" x14ac:dyDescent="0.35">
      <c r="B165" s="43">
        <v>160</v>
      </c>
      <c r="C165" s="65" t="s">
        <v>454</v>
      </c>
      <c r="D165" s="65" t="s">
        <v>65</v>
      </c>
      <c r="E165" s="61">
        <v>36.159755999999994</v>
      </c>
      <c r="F165" s="213">
        <f t="shared" ref="F165" si="22">E165*10940</f>
        <v>395587.73063999997</v>
      </c>
      <c r="G165" s="62">
        <v>45962</v>
      </c>
      <c r="H165" s="43" t="s">
        <v>546</v>
      </c>
      <c r="I165" s="65" t="s">
        <v>12</v>
      </c>
      <c r="J165" s="147">
        <v>45956</v>
      </c>
      <c r="K165" s="147">
        <v>45964</v>
      </c>
      <c r="L165" s="500">
        <f t="shared" si="20"/>
        <v>8</v>
      </c>
      <c r="M165" s="500" t="s">
        <v>279</v>
      </c>
      <c r="N165" s="66"/>
    </row>
    <row r="166" spans="2:14" x14ac:dyDescent="0.35">
      <c r="B166" s="43">
        <v>161</v>
      </c>
      <c r="C166" s="65" t="s">
        <v>490</v>
      </c>
      <c r="D166" s="65" t="s">
        <v>65</v>
      </c>
      <c r="E166" s="61">
        <v>36.159755999999994</v>
      </c>
      <c r="F166" s="213">
        <f t="shared" ref="F166:F182" si="23">E166*10940</f>
        <v>395587.73063999997</v>
      </c>
      <c r="G166" s="62">
        <v>45962</v>
      </c>
      <c r="H166" s="65" t="s">
        <v>787</v>
      </c>
      <c r="I166" s="65" t="s">
        <v>12</v>
      </c>
      <c r="J166" s="147">
        <v>45957</v>
      </c>
      <c r="K166" s="147">
        <v>45985</v>
      </c>
      <c r="L166" s="500">
        <f t="shared" si="20"/>
        <v>28</v>
      </c>
      <c r="M166" s="500" t="s">
        <v>279</v>
      </c>
      <c r="N166" s="66"/>
    </row>
    <row r="167" spans="2:14" x14ac:dyDescent="0.35">
      <c r="B167" s="43">
        <v>162</v>
      </c>
      <c r="C167" s="65" t="s">
        <v>383</v>
      </c>
      <c r="D167" s="65" t="s">
        <v>68</v>
      </c>
      <c r="E167" s="65">
        <v>35.601999999999997</v>
      </c>
      <c r="F167" s="213">
        <f t="shared" si="23"/>
        <v>389485.87999999995</v>
      </c>
      <c r="G167" s="62">
        <v>45962</v>
      </c>
      <c r="H167" s="43" t="s">
        <v>539</v>
      </c>
      <c r="I167" s="65" t="s">
        <v>12</v>
      </c>
      <c r="J167" s="147">
        <v>45961</v>
      </c>
      <c r="K167" s="147">
        <v>45967</v>
      </c>
      <c r="L167" s="500">
        <f t="shared" si="20"/>
        <v>6</v>
      </c>
      <c r="M167" s="500" t="s">
        <v>279</v>
      </c>
      <c r="N167" s="66"/>
    </row>
    <row r="168" spans="2:14" x14ac:dyDescent="0.35">
      <c r="B168" s="43">
        <v>163</v>
      </c>
      <c r="C168" s="65" t="s">
        <v>557</v>
      </c>
      <c r="D168" s="65" t="s">
        <v>57</v>
      </c>
      <c r="E168" s="61">
        <v>45.697022000000004</v>
      </c>
      <c r="F168" s="213">
        <f t="shared" si="23"/>
        <v>499925.42068000004</v>
      </c>
      <c r="G168" s="62">
        <v>45962</v>
      </c>
      <c r="H168" s="43" t="s">
        <v>525</v>
      </c>
      <c r="I168" s="65" t="s">
        <v>12</v>
      </c>
      <c r="J168" s="147">
        <v>45962</v>
      </c>
      <c r="K168" s="147">
        <v>45970</v>
      </c>
      <c r="L168" s="500">
        <f t="shared" si="20"/>
        <v>8</v>
      </c>
      <c r="M168" s="64" t="s">
        <v>781</v>
      </c>
      <c r="N168" s="66"/>
    </row>
    <row r="169" spans="2:14" x14ac:dyDescent="0.35">
      <c r="B169" s="43">
        <v>164</v>
      </c>
      <c r="C169" s="65" t="s">
        <v>245</v>
      </c>
      <c r="D169" s="65" t="s">
        <v>77</v>
      </c>
      <c r="E169" s="65">
        <v>37.930999999999997</v>
      </c>
      <c r="F169" s="213">
        <f t="shared" si="23"/>
        <v>414965.13999999996</v>
      </c>
      <c r="G169" s="62">
        <v>45962</v>
      </c>
      <c r="H169" s="43" t="s">
        <v>527</v>
      </c>
      <c r="I169" s="65" t="s">
        <v>12</v>
      </c>
      <c r="J169" s="147">
        <v>45964</v>
      </c>
      <c r="K169" s="147">
        <v>45971</v>
      </c>
      <c r="L169" s="500">
        <f t="shared" si="20"/>
        <v>7</v>
      </c>
      <c r="M169" s="64" t="s">
        <v>781</v>
      </c>
      <c r="N169" s="66"/>
    </row>
    <row r="170" spans="2:14" x14ac:dyDescent="0.35">
      <c r="B170" s="43">
        <v>165</v>
      </c>
      <c r="C170" s="65" t="s">
        <v>433</v>
      </c>
      <c r="D170" s="65" t="s">
        <v>79</v>
      </c>
      <c r="E170" s="68">
        <v>34.79</v>
      </c>
      <c r="F170" s="213">
        <f t="shared" si="23"/>
        <v>380602.6</v>
      </c>
      <c r="G170" s="62">
        <v>45962</v>
      </c>
      <c r="H170" s="43" t="s">
        <v>540</v>
      </c>
      <c r="I170" s="65" t="s">
        <v>12</v>
      </c>
      <c r="J170" s="147">
        <v>45964</v>
      </c>
      <c r="K170" s="147">
        <v>45968</v>
      </c>
      <c r="L170" s="500">
        <f t="shared" si="20"/>
        <v>4</v>
      </c>
      <c r="M170" s="500" t="s">
        <v>279</v>
      </c>
      <c r="N170" s="66"/>
    </row>
    <row r="171" spans="2:14" x14ac:dyDescent="0.35">
      <c r="B171" s="43">
        <v>166</v>
      </c>
      <c r="C171" s="65" t="s">
        <v>273</v>
      </c>
      <c r="D171" s="65" t="s">
        <v>77</v>
      </c>
      <c r="E171" s="65">
        <v>37.930999999999997</v>
      </c>
      <c r="F171" s="213">
        <f t="shared" si="23"/>
        <v>414965.13999999996</v>
      </c>
      <c r="G171" s="62">
        <v>45962</v>
      </c>
      <c r="H171" s="43" t="s">
        <v>546</v>
      </c>
      <c r="I171" s="65" t="s">
        <v>12</v>
      </c>
      <c r="J171" s="147">
        <v>45965</v>
      </c>
      <c r="K171" s="147">
        <v>45974</v>
      </c>
      <c r="L171" s="500">
        <f t="shared" si="20"/>
        <v>9</v>
      </c>
      <c r="M171" s="500" t="s">
        <v>279</v>
      </c>
      <c r="N171" s="66"/>
    </row>
    <row r="172" spans="2:14" x14ac:dyDescent="0.35">
      <c r="B172" s="43">
        <v>167</v>
      </c>
      <c r="C172" s="65" t="s">
        <v>167</v>
      </c>
      <c r="D172" s="65" t="s">
        <v>132</v>
      </c>
      <c r="E172" s="65">
        <v>62.444000000000003</v>
      </c>
      <c r="F172" s="213">
        <f t="shared" si="23"/>
        <v>683137.36</v>
      </c>
      <c r="G172" s="62">
        <v>45962</v>
      </c>
      <c r="H172" s="43" t="s">
        <v>277</v>
      </c>
      <c r="I172" s="65" t="s">
        <v>12</v>
      </c>
      <c r="J172" s="147">
        <v>45967</v>
      </c>
      <c r="K172" s="147">
        <v>45979</v>
      </c>
      <c r="L172" s="500">
        <f t="shared" si="20"/>
        <v>12</v>
      </c>
      <c r="M172" s="64" t="s">
        <v>781</v>
      </c>
      <c r="N172" s="66"/>
    </row>
    <row r="173" spans="2:14" x14ac:dyDescent="0.35">
      <c r="B173" s="43">
        <v>168</v>
      </c>
      <c r="C173" s="65" t="s">
        <v>373</v>
      </c>
      <c r="D173" s="65" t="s">
        <v>65</v>
      </c>
      <c r="E173" s="61">
        <v>36.159755999999994</v>
      </c>
      <c r="F173" s="213">
        <f t="shared" si="23"/>
        <v>395587.73063999997</v>
      </c>
      <c r="G173" s="62">
        <v>45962</v>
      </c>
      <c r="H173" s="43" t="s">
        <v>539</v>
      </c>
      <c r="I173" s="65" t="s">
        <v>12</v>
      </c>
      <c r="J173" s="147">
        <v>45968</v>
      </c>
      <c r="K173" s="147">
        <v>45974</v>
      </c>
      <c r="L173" s="500">
        <f t="shared" si="20"/>
        <v>6</v>
      </c>
      <c r="M173" s="500" t="s">
        <v>279</v>
      </c>
      <c r="N173" s="66"/>
    </row>
    <row r="174" spans="2:14" x14ac:dyDescent="0.35">
      <c r="B174" s="43">
        <v>169</v>
      </c>
      <c r="C174" s="65" t="s">
        <v>412</v>
      </c>
      <c r="D174" s="65" t="s">
        <v>132</v>
      </c>
      <c r="E174" s="65">
        <v>62.444000000000003</v>
      </c>
      <c r="F174" s="213">
        <f t="shared" si="23"/>
        <v>683137.36</v>
      </c>
      <c r="G174" s="62">
        <v>45962</v>
      </c>
      <c r="H174" s="43" t="s">
        <v>540</v>
      </c>
      <c r="I174" s="65" t="s">
        <v>12</v>
      </c>
      <c r="J174" s="147">
        <v>45969</v>
      </c>
      <c r="K174" s="147">
        <v>45976</v>
      </c>
      <c r="L174" s="500">
        <f t="shared" si="20"/>
        <v>7</v>
      </c>
      <c r="M174" s="500" t="s">
        <v>279</v>
      </c>
      <c r="N174" s="66"/>
    </row>
    <row r="175" spans="2:14" x14ac:dyDescent="0.35">
      <c r="B175" s="43">
        <v>170</v>
      </c>
      <c r="C175" s="65" t="s">
        <v>214</v>
      </c>
      <c r="D175" s="65" t="s">
        <v>77</v>
      </c>
      <c r="E175" s="65">
        <v>37.930999999999997</v>
      </c>
      <c r="F175" s="213">
        <f t="shared" si="23"/>
        <v>414965.13999999996</v>
      </c>
      <c r="G175" s="62">
        <v>45962</v>
      </c>
      <c r="H175" s="43" t="s">
        <v>525</v>
      </c>
      <c r="I175" s="65" t="s">
        <v>12</v>
      </c>
      <c r="J175" s="147">
        <v>45971</v>
      </c>
      <c r="K175" s="147">
        <v>45977</v>
      </c>
      <c r="L175" s="500">
        <f t="shared" si="20"/>
        <v>6</v>
      </c>
      <c r="M175" s="64" t="s">
        <v>781</v>
      </c>
      <c r="N175" s="66"/>
    </row>
    <row r="176" spans="2:14" x14ac:dyDescent="0.35">
      <c r="B176" s="43">
        <v>171</v>
      </c>
      <c r="C176" s="65" t="s">
        <v>256</v>
      </c>
      <c r="D176" s="65" t="s">
        <v>63</v>
      </c>
      <c r="E176" s="61">
        <v>43.804423999999997</v>
      </c>
      <c r="F176" s="213">
        <f t="shared" si="23"/>
        <v>479220.39855999994</v>
      </c>
      <c r="G176" s="62">
        <v>45992</v>
      </c>
      <c r="H176" s="65" t="s">
        <v>471</v>
      </c>
      <c r="I176" s="65" t="s">
        <v>12</v>
      </c>
      <c r="J176" s="147">
        <v>45970</v>
      </c>
      <c r="K176" s="147">
        <v>46003</v>
      </c>
      <c r="L176" s="500">
        <f t="shared" si="20"/>
        <v>33</v>
      </c>
      <c r="M176" s="500" t="s">
        <v>279</v>
      </c>
      <c r="N176" s="66"/>
    </row>
    <row r="177" spans="2:14" x14ac:dyDescent="0.35">
      <c r="B177" s="43">
        <v>172</v>
      </c>
      <c r="C177" s="65" t="s">
        <v>516</v>
      </c>
      <c r="D177" s="65" t="s">
        <v>475</v>
      </c>
      <c r="E177" s="68">
        <v>65.87</v>
      </c>
      <c r="F177" s="213">
        <f t="shared" si="23"/>
        <v>720617.8</v>
      </c>
      <c r="G177" s="62">
        <v>45962</v>
      </c>
      <c r="H177" s="43" t="s">
        <v>788</v>
      </c>
      <c r="I177" s="65" t="s">
        <v>12</v>
      </c>
      <c r="J177" s="147">
        <v>45971</v>
      </c>
      <c r="K177" s="147">
        <v>45984</v>
      </c>
      <c r="L177" s="500">
        <f t="shared" si="20"/>
        <v>13</v>
      </c>
      <c r="M177" s="500" t="s">
        <v>279</v>
      </c>
      <c r="N177" s="66"/>
    </row>
    <row r="178" spans="2:14" x14ac:dyDescent="0.35">
      <c r="B178" s="43">
        <v>173</v>
      </c>
      <c r="C178" s="65" t="s">
        <v>544</v>
      </c>
      <c r="D178" s="66" t="s">
        <v>200</v>
      </c>
      <c r="E178" s="65">
        <v>124.95</v>
      </c>
      <c r="F178" s="213">
        <f t="shared" si="23"/>
        <v>1366953</v>
      </c>
      <c r="G178" s="62">
        <v>45992</v>
      </c>
      <c r="H178" s="43" t="s">
        <v>528</v>
      </c>
      <c r="I178" s="65" t="s">
        <v>12</v>
      </c>
      <c r="J178" s="147">
        <v>45972</v>
      </c>
      <c r="K178" s="147">
        <v>46000</v>
      </c>
      <c r="L178" s="500">
        <f t="shared" si="20"/>
        <v>28</v>
      </c>
      <c r="M178" s="64" t="s">
        <v>781</v>
      </c>
      <c r="N178" s="66"/>
    </row>
    <row r="179" spans="2:14" x14ac:dyDescent="0.35">
      <c r="B179" s="43">
        <v>174</v>
      </c>
      <c r="C179" s="65" t="s">
        <v>264</v>
      </c>
      <c r="D179" s="65" t="s">
        <v>77</v>
      </c>
      <c r="E179" s="65">
        <v>37.930999999999997</v>
      </c>
      <c r="F179" s="213">
        <f t="shared" si="23"/>
        <v>414965.13999999996</v>
      </c>
      <c r="G179" s="62">
        <v>45962</v>
      </c>
      <c r="H179" s="43" t="s">
        <v>527</v>
      </c>
      <c r="I179" s="65" t="s">
        <v>12</v>
      </c>
      <c r="J179" s="147">
        <v>45972</v>
      </c>
      <c r="K179" s="147">
        <v>45983</v>
      </c>
      <c r="L179" s="500">
        <f t="shared" si="20"/>
        <v>11</v>
      </c>
      <c r="M179" s="500" t="s">
        <v>279</v>
      </c>
      <c r="N179" s="66"/>
    </row>
    <row r="180" spans="2:14" x14ac:dyDescent="0.35">
      <c r="B180" s="43">
        <v>175</v>
      </c>
      <c r="C180" s="65" t="s">
        <v>694</v>
      </c>
      <c r="D180" s="65" t="s">
        <v>63</v>
      </c>
      <c r="E180" s="61">
        <v>43.804423999999997</v>
      </c>
      <c r="F180" s="213">
        <f t="shared" si="23"/>
        <v>479220.39855999994</v>
      </c>
      <c r="G180" s="62">
        <v>45962</v>
      </c>
      <c r="H180" s="65" t="s">
        <v>524</v>
      </c>
      <c r="I180" s="65" t="s">
        <v>12</v>
      </c>
      <c r="J180" s="147">
        <v>45973</v>
      </c>
      <c r="K180" s="147">
        <v>45986</v>
      </c>
      <c r="L180" s="500">
        <f t="shared" si="20"/>
        <v>13</v>
      </c>
      <c r="M180" s="64" t="s">
        <v>781</v>
      </c>
      <c r="N180" s="66"/>
    </row>
    <row r="181" spans="2:14" x14ac:dyDescent="0.35">
      <c r="B181" s="43">
        <v>176</v>
      </c>
      <c r="C181" s="65" t="s">
        <v>272</v>
      </c>
      <c r="D181" s="65" t="s">
        <v>65</v>
      </c>
      <c r="E181" s="61">
        <v>36.159755999999994</v>
      </c>
      <c r="F181" s="213">
        <f t="shared" si="23"/>
        <v>395587.73063999997</v>
      </c>
      <c r="G181" s="62">
        <v>45962</v>
      </c>
      <c r="H181" s="43" t="s">
        <v>546</v>
      </c>
      <c r="I181" s="65" t="s">
        <v>12</v>
      </c>
      <c r="J181" s="147">
        <v>45975</v>
      </c>
      <c r="K181" s="147">
        <v>45979</v>
      </c>
      <c r="L181" s="500">
        <f t="shared" si="20"/>
        <v>4</v>
      </c>
      <c r="M181" s="500" t="s">
        <v>279</v>
      </c>
      <c r="N181" s="65"/>
    </row>
    <row r="182" spans="2:14" x14ac:dyDescent="0.35">
      <c r="B182" s="43">
        <v>177</v>
      </c>
      <c r="C182" s="65" t="s">
        <v>372</v>
      </c>
      <c r="D182" s="65" t="s">
        <v>65</v>
      </c>
      <c r="E182" s="61">
        <v>36.159755999999994</v>
      </c>
      <c r="F182" s="213">
        <f t="shared" si="23"/>
        <v>395587.73063999997</v>
      </c>
      <c r="G182" s="62">
        <v>45962</v>
      </c>
      <c r="H182" s="43" t="s">
        <v>539</v>
      </c>
      <c r="I182" s="65" t="s">
        <v>12</v>
      </c>
      <c r="J182" s="147">
        <v>45975</v>
      </c>
      <c r="K182" s="147">
        <v>45981</v>
      </c>
      <c r="L182" s="500">
        <f t="shared" si="20"/>
        <v>6</v>
      </c>
      <c r="M182" s="500" t="s">
        <v>279</v>
      </c>
      <c r="N182" s="66"/>
    </row>
    <row r="183" spans="2:14" x14ac:dyDescent="0.35">
      <c r="B183" s="43">
        <v>178</v>
      </c>
      <c r="C183" s="65" t="s">
        <v>240</v>
      </c>
      <c r="D183" s="65" t="s">
        <v>65</v>
      </c>
      <c r="E183" s="61">
        <v>36.159755999999994</v>
      </c>
      <c r="F183" s="213">
        <f t="shared" ref="F183:F189" si="24">E183*10940</f>
        <v>395587.73063999997</v>
      </c>
      <c r="G183" s="62">
        <v>45962</v>
      </c>
      <c r="H183" s="43" t="s">
        <v>522</v>
      </c>
      <c r="I183" s="65" t="s">
        <v>12</v>
      </c>
      <c r="J183" s="147">
        <v>45973</v>
      </c>
      <c r="K183" s="147">
        <v>45983</v>
      </c>
      <c r="L183" s="500">
        <f t="shared" si="20"/>
        <v>10</v>
      </c>
      <c r="M183" s="64" t="s">
        <v>781</v>
      </c>
      <c r="N183" s="66"/>
    </row>
    <row r="184" spans="2:14" x14ac:dyDescent="0.35">
      <c r="B184" s="43">
        <v>179</v>
      </c>
      <c r="C184" s="65" t="s">
        <v>718</v>
      </c>
      <c r="D184" s="65" t="s">
        <v>170</v>
      </c>
      <c r="E184" s="65">
        <v>65.028000000000006</v>
      </c>
      <c r="F184" s="213">
        <f t="shared" si="24"/>
        <v>711406.32000000007</v>
      </c>
      <c r="G184" s="62">
        <v>45962</v>
      </c>
      <c r="H184" s="43" t="s">
        <v>540</v>
      </c>
      <c r="I184" s="65" t="s">
        <v>12</v>
      </c>
      <c r="J184" s="147">
        <v>45977</v>
      </c>
      <c r="K184" s="147">
        <v>45985</v>
      </c>
      <c r="L184" s="500">
        <f t="shared" si="20"/>
        <v>8</v>
      </c>
      <c r="M184" s="500" t="s">
        <v>279</v>
      </c>
      <c r="N184" s="66"/>
    </row>
    <row r="185" spans="2:14" x14ac:dyDescent="0.35">
      <c r="B185" s="43">
        <v>180</v>
      </c>
      <c r="C185" s="65" t="s">
        <v>549</v>
      </c>
      <c r="D185" s="65" t="s">
        <v>77</v>
      </c>
      <c r="E185" s="65">
        <v>37.930999999999997</v>
      </c>
      <c r="F185" s="213">
        <f t="shared" si="24"/>
        <v>414965.13999999996</v>
      </c>
      <c r="G185" s="62">
        <v>45962</v>
      </c>
      <c r="H185" s="43" t="s">
        <v>525</v>
      </c>
      <c r="I185" s="65" t="s">
        <v>12</v>
      </c>
      <c r="J185" s="147">
        <v>45978</v>
      </c>
      <c r="K185" s="147">
        <v>45985</v>
      </c>
      <c r="L185" s="500">
        <f t="shared" si="20"/>
        <v>7</v>
      </c>
      <c r="M185" s="64" t="s">
        <v>781</v>
      </c>
      <c r="N185" s="66"/>
    </row>
    <row r="186" spans="2:14" x14ac:dyDescent="0.35">
      <c r="B186" s="43">
        <v>181</v>
      </c>
      <c r="C186" s="65" t="s">
        <v>428</v>
      </c>
      <c r="D186" s="65" t="s">
        <v>79</v>
      </c>
      <c r="E186" s="68">
        <v>34.79</v>
      </c>
      <c r="F186" s="213">
        <f t="shared" si="24"/>
        <v>380602.6</v>
      </c>
      <c r="G186" s="62">
        <v>45962</v>
      </c>
      <c r="H186" s="65" t="s">
        <v>787</v>
      </c>
      <c r="I186" s="65" t="s">
        <v>12</v>
      </c>
      <c r="J186" s="147">
        <v>45957</v>
      </c>
      <c r="K186" s="147">
        <v>45978</v>
      </c>
      <c r="L186" s="500">
        <f t="shared" si="20"/>
        <v>21</v>
      </c>
      <c r="M186" s="500" t="s">
        <v>279</v>
      </c>
      <c r="N186" s="66"/>
    </row>
    <row r="187" spans="2:14" x14ac:dyDescent="0.35">
      <c r="B187" s="43">
        <v>182</v>
      </c>
      <c r="C187" s="65" t="s">
        <v>440</v>
      </c>
      <c r="D187" s="65" t="s">
        <v>65</v>
      </c>
      <c r="E187" s="61">
        <v>36.159755999999994</v>
      </c>
      <c r="F187" s="213">
        <f t="shared" si="24"/>
        <v>395587.73063999997</v>
      </c>
      <c r="G187" s="62">
        <v>45962</v>
      </c>
      <c r="H187" s="65" t="s">
        <v>787</v>
      </c>
      <c r="I187" s="65" t="s">
        <v>12</v>
      </c>
      <c r="J187" s="147">
        <v>45979</v>
      </c>
      <c r="K187" s="147">
        <v>45989</v>
      </c>
      <c r="L187" s="500">
        <f t="shared" si="20"/>
        <v>10</v>
      </c>
      <c r="M187" s="500" t="s">
        <v>279</v>
      </c>
      <c r="N187" s="66"/>
    </row>
    <row r="188" spans="2:14" x14ac:dyDescent="0.35">
      <c r="B188" s="43">
        <v>183</v>
      </c>
      <c r="C188" s="65" t="s">
        <v>630</v>
      </c>
      <c r="D188" s="65" t="s">
        <v>181</v>
      </c>
      <c r="E188" s="65">
        <v>73.245000000000005</v>
      </c>
      <c r="F188" s="213">
        <f t="shared" si="24"/>
        <v>801300.3</v>
      </c>
      <c r="G188" s="62">
        <v>45962</v>
      </c>
      <c r="H188" s="43" t="s">
        <v>277</v>
      </c>
      <c r="I188" s="65" t="s">
        <v>12</v>
      </c>
      <c r="J188" s="147">
        <v>45980</v>
      </c>
      <c r="K188" s="147">
        <v>45990</v>
      </c>
      <c r="L188" s="500">
        <f t="shared" si="20"/>
        <v>10</v>
      </c>
      <c r="M188" s="64" t="s">
        <v>781</v>
      </c>
      <c r="N188" s="66"/>
    </row>
    <row r="189" spans="2:14" x14ac:dyDescent="0.35">
      <c r="B189" s="43">
        <v>184</v>
      </c>
      <c r="C189" s="65" t="s">
        <v>271</v>
      </c>
      <c r="D189" s="65" t="s">
        <v>65</v>
      </c>
      <c r="E189" s="61">
        <v>36.159755999999994</v>
      </c>
      <c r="F189" s="213">
        <f t="shared" si="24"/>
        <v>395587.73063999997</v>
      </c>
      <c r="G189" s="62">
        <v>45962</v>
      </c>
      <c r="H189" s="43" t="s">
        <v>546</v>
      </c>
      <c r="I189" s="65" t="s">
        <v>12</v>
      </c>
      <c r="J189" s="147">
        <v>45980</v>
      </c>
      <c r="K189" s="147">
        <v>45985</v>
      </c>
      <c r="L189" s="500">
        <f t="shared" si="20"/>
        <v>5</v>
      </c>
      <c r="M189" s="500" t="s">
        <v>279</v>
      </c>
      <c r="N189" s="66"/>
    </row>
    <row r="190" spans="2:14" x14ac:dyDescent="0.35">
      <c r="B190" s="43">
        <v>185</v>
      </c>
      <c r="C190" s="65" t="s">
        <v>405</v>
      </c>
      <c r="D190" s="65" t="s">
        <v>65</v>
      </c>
      <c r="E190" s="61">
        <v>36.159755999999994</v>
      </c>
      <c r="F190" s="213">
        <f t="shared" ref="F190:F192" si="25">E190*10940</f>
        <v>395587.73063999997</v>
      </c>
      <c r="G190" s="62">
        <v>45962</v>
      </c>
      <c r="H190" s="43" t="s">
        <v>539</v>
      </c>
      <c r="I190" s="65" t="s">
        <v>12</v>
      </c>
      <c r="J190" s="147">
        <v>45982</v>
      </c>
      <c r="K190" s="147">
        <v>45988</v>
      </c>
      <c r="L190" s="500">
        <f t="shared" si="20"/>
        <v>6</v>
      </c>
      <c r="M190" s="500" t="s">
        <v>279</v>
      </c>
      <c r="N190" s="66"/>
    </row>
    <row r="191" spans="2:14" x14ac:dyDescent="0.35">
      <c r="B191" s="43">
        <v>186</v>
      </c>
      <c r="C191" s="65" t="s">
        <v>444</v>
      </c>
      <c r="D191" s="65" t="s">
        <v>77</v>
      </c>
      <c r="E191" s="65">
        <v>37.930999999999997</v>
      </c>
      <c r="F191" s="213">
        <f t="shared" si="25"/>
        <v>414965.13999999996</v>
      </c>
      <c r="G191" s="62">
        <v>45962</v>
      </c>
      <c r="H191" s="43" t="s">
        <v>527</v>
      </c>
      <c r="I191" s="65" t="s">
        <v>12</v>
      </c>
      <c r="J191" s="147">
        <v>45984</v>
      </c>
      <c r="K191" s="147">
        <v>45991</v>
      </c>
      <c r="L191" s="500">
        <f t="shared" si="20"/>
        <v>7</v>
      </c>
      <c r="M191" s="64" t="s">
        <v>781</v>
      </c>
      <c r="N191" s="66"/>
    </row>
    <row r="192" spans="2:14" x14ac:dyDescent="0.35">
      <c r="B192" s="43">
        <v>187</v>
      </c>
      <c r="C192" s="65" t="s">
        <v>213</v>
      </c>
      <c r="D192" s="65" t="s">
        <v>68</v>
      </c>
      <c r="E192" s="65">
        <v>35.601999999999997</v>
      </c>
      <c r="F192" s="213">
        <f t="shared" si="25"/>
        <v>389485.87999999995</v>
      </c>
      <c r="G192" s="62">
        <v>45962</v>
      </c>
      <c r="H192" s="43" t="s">
        <v>522</v>
      </c>
      <c r="I192" s="65" t="s">
        <v>12</v>
      </c>
      <c r="J192" s="147">
        <v>45984</v>
      </c>
      <c r="K192" s="147">
        <v>45989</v>
      </c>
      <c r="L192" s="500">
        <f t="shared" si="20"/>
        <v>5</v>
      </c>
      <c r="M192" s="64" t="s">
        <v>781</v>
      </c>
      <c r="N192" s="66"/>
    </row>
    <row r="193" spans="2:14" x14ac:dyDescent="0.35">
      <c r="B193" s="43">
        <v>188</v>
      </c>
      <c r="C193" s="65" t="s">
        <v>518</v>
      </c>
      <c r="D193" s="65" t="s">
        <v>65</v>
      </c>
      <c r="E193" s="61">
        <v>36.159755999999994</v>
      </c>
      <c r="F193" s="213">
        <f t="shared" ref="F193:F196" si="26">E193*10940</f>
        <v>395587.73063999997</v>
      </c>
      <c r="G193" s="62">
        <v>45962</v>
      </c>
      <c r="H193" s="43" t="s">
        <v>788</v>
      </c>
      <c r="I193" s="65" t="s">
        <v>12</v>
      </c>
      <c r="J193" s="147">
        <v>45985</v>
      </c>
      <c r="K193" s="147">
        <v>45991</v>
      </c>
      <c r="L193" s="500">
        <f t="shared" si="20"/>
        <v>6</v>
      </c>
      <c r="M193" s="500" t="s">
        <v>279</v>
      </c>
      <c r="N193" s="66"/>
    </row>
    <row r="194" spans="2:14" x14ac:dyDescent="0.35">
      <c r="B194" s="43">
        <v>189</v>
      </c>
      <c r="C194" s="65" t="s">
        <v>270</v>
      </c>
      <c r="D194" s="65" t="s">
        <v>79</v>
      </c>
      <c r="E194" s="68">
        <v>34.79</v>
      </c>
      <c r="F194" s="213">
        <f t="shared" si="26"/>
        <v>380602.6</v>
      </c>
      <c r="G194" s="62">
        <v>45962</v>
      </c>
      <c r="H194" s="43" t="s">
        <v>546</v>
      </c>
      <c r="I194" s="65" t="s">
        <v>12</v>
      </c>
      <c r="J194" s="147">
        <v>45986</v>
      </c>
      <c r="K194" s="147">
        <v>45990</v>
      </c>
      <c r="L194" s="500">
        <f t="shared" si="20"/>
        <v>4</v>
      </c>
      <c r="M194" s="500" t="s">
        <v>279</v>
      </c>
      <c r="N194" s="66"/>
    </row>
    <row r="195" spans="2:14" x14ac:dyDescent="0.35">
      <c r="B195" s="43">
        <v>190</v>
      </c>
      <c r="C195" s="65" t="s">
        <v>426</v>
      </c>
      <c r="D195" s="65" t="s">
        <v>63</v>
      </c>
      <c r="E195" s="61">
        <v>43.804423999999997</v>
      </c>
      <c r="F195" s="213">
        <f t="shared" si="26"/>
        <v>479220.39855999994</v>
      </c>
      <c r="G195" s="62">
        <v>45992</v>
      </c>
      <c r="H195" s="43" t="s">
        <v>540</v>
      </c>
      <c r="I195" s="65" t="s">
        <v>12</v>
      </c>
      <c r="J195" s="147">
        <v>45986</v>
      </c>
      <c r="K195" s="147">
        <v>45994</v>
      </c>
      <c r="L195" s="500">
        <f t="shared" si="20"/>
        <v>8</v>
      </c>
      <c r="M195" s="500" t="s">
        <v>279</v>
      </c>
      <c r="N195" s="66"/>
    </row>
    <row r="196" spans="2:14" x14ac:dyDescent="0.35">
      <c r="B196" s="43">
        <v>191</v>
      </c>
      <c r="C196" s="65" t="s">
        <v>222</v>
      </c>
      <c r="D196" s="65" t="s">
        <v>77</v>
      </c>
      <c r="E196" s="65">
        <v>37.930999999999997</v>
      </c>
      <c r="F196" s="213">
        <f t="shared" si="26"/>
        <v>414965.13999999996</v>
      </c>
      <c r="G196" s="62">
        <v>45992</v>
      </c>
      <c r="H196" s="43" t="s">
        <v>525</v>
      </c>
      <c r="I196" s="65" t="s">
        <v>12</v>
      </c>
      <c r="J196" s="147">
        <v>45986</v>
      </c>
      <c r="K196" s="147">
        <v>45993</v>
      </c>
      <c r="L196" s="500">
        <f t="shared" si="20"/>
        <v>7</v>
      </c>
      <c r="M196" s="64" t="s">
        <v>781</v>
      </c>
      <c r="N196" s="66"/>
    </row>
    <row r="197" spans="2:14" x14ac:dyDescent="0.35">
      <c r="B197" s="43">
        <v>192</v>
      </c>
      <c r="C197" s="549" t="s">
        <v>695</v>
      </c>
      <c r="D197" s="549" t="s">
        <v>65</v>
      </c>
      <c r="E197" s="550">
        <v>36.159755999999994</v>
      </c>
      <c r="F197" s="551">
        <f t="shared" ref="F197:F201" si="27">E197*10940</f>
        <v>395587.73063999997</v>
      </c>
      <c r="G197" s="552">
        <v>45992</v>
      </c>
      <c r="H197" s="549" t="s">
        <v>524</v>
      </c>
      <c r="I197" s="549" t="s">
        <v>12</v>
      </c>
      <c r="J197" s="553">
        <v>45987</v>
      </c>
      <c r="K197" s="553">
        <v>45996</v>
      </c>
      <c r="L197" s="555">
        <f t="shared" si="20"/>
        <v>9</v>
      </c>
      <c r="M197" s="559" t="s">
        <v>781</v>
      </c>
      <c r="N197" s="554"/>
    </row>
    <row r="198" spans="2:14" x14ac:dyDescent="0.35">
      <c r="B198" s="43">
        <v>193</v>
      </c>
      <c r="C198" s="65" t="s">
        <v>416</v>
      </c>
      <c r="D198" s="65" t="s">
        <v>203</v>
      </c>
      <c r="E198" s="65">
        <v>55.451000000000001</v>
      </c>
      <c r="F198" s="65">
        <f t="shared" si="27"/>
        <v>606633.94000000006</v>
      </c>
      <c r="G198" s="62">
        <v>45992</v>
      </c>
      <c r="H198" s="43" t="s">
        <v>539</v>
      </c>
      <c r="I198" s="65" t="s">
        <v>12</v>
      </c>
      <c r="J198" s="147">
        <v>45989</v>
      </c>
      <c r="K198" s="147">
        <v>45999</v>
      </c>
      <c r="L198" s="555">
        <f t="shared" si="20"/>
        <v>10</v>
      </c>
      <c r="M198" s="64" t="s">
        <v>279</v>
      </c>
      <c r="N198" s="66"/>
    </row>
    <row r="199" spans="2:14" x14ac:dyDescent="0.35">
      <c r="B199" s="43">
        <v>194</v>
      </c>
      <c r="C199" s="65" t="s">
        <v>403</v>
      </c>
      <c r="D199" s="65" t="s">
        <v>65</v>
      </c>
      <c r="E199" s="61">
        <v>36.159755999999994</v>
      </c>
      <c r="F199" s="213">
        <f t="shared" si="27"/>
        <v>395587.73063999997</v>
      </c>
      <c r="G199" s="62">
        <v>45992</v>
      </c>
      <c r="H199" s="65" t="s">
        <v>787</v>
      </c>
      <c r="I199" s="65" t="s">
        <v>12</v>
      </c>
      <c r="J199" s="147">
        <v>45990</v>
      </c>
      <c r="K199" s="147">
        <v>45997</v>
      </c>
      <c r="L199" s="555">
        <f t="shared" si="20"/>
        <v>7</v>
      </c>
      <c r="M199" s="500" t="s">
        <v>279</v>
      </c>
      <c r="N199" s="66"/>
    </row>
    <row r="200" spans="2:14" x14ac:dyDescent="0.35">
      <c r="B200" s="43">
        <v>195</v>
      </c>
      <c r="C200" s="65" t="s">
        <v>514</v>
      </c>
      <c r="D200" s="65" t="s">
        <v>197</v>
      </c>
      <c r="E200" s="68">
        <v>97.17</v>
      </c>
      <c r="F200" s="65">
        <f t="shared" si="27"/>
        <v>1063039.8</v>
      </c>
      <c r="G200" s="62">
        <v>45992</v>
      </c>
      <c r="H200" s="43" t="s">
        <v>522</v>
      </c>
      <c r="I200" s="65" t="s">
        <v>12</v>
      </c>
      <c r="J200" s="147">
        <v>45990</v>
      </c>
      <c r="K200" s="147">
        <v>46002</v>
      </c>
      <c r="L200" s="500">
        <f t="shared" si="20"/>
        <v>12</v>
      </c>
      <c r="M200" s="500" t="s">
        <v>781</v>
      </c>
      <c r="N200" s="66"/>
    </row>
    <row r="201" spans="2:14" x14ac:dyDescent="0.35">
      <c r="B201" s="43">
        <v>196</v>
      </c>
      <c r="C201" s="65" t="s">
        <v>629</v>
      </c>
      <c r="D201" s="65" t="s">
        <v>63</v>
      </c>
      <c r="E201" s="61">
        <v>43.804423999999997</v>
      </c>
      <c r="F201" s="213">
        <f t="shared" si="27"/>
        <v>479220.39855999994</v>
      </c>
      <c r="G201" s="62">
        <v>45992</v>
      </c>
      <c r="H201" s="43" t="s">
        <v>277</v>
      </c>
      <c r="I201" s="65" t="s">
        <v>12</v>
      </c>
      <c r="J201" s="147">
        <v>45991</v>
      </c>
      <c r="K201" s="147">
        <v>45995</v>
      </c>
      <c r="L201" s="500">
        <f t="shared" si="20"/>
        <v>4</v>
      </c>
      <c r="M201" s="500" t="s">
        <v>781</v>
      </c>
      <c r="N201" s="66"/>
    </row>
    <row r="202" spans="2:14" x14ac:dyDescent="0.35">
      <c r="B202" s="43">
        <v>197</v>
      </c>
      <c r="C202" s="65" t="s">
        <v>395</v>
      </c>
      <c r="D202" s="65" t="s">
        <v>65</v>
      </c>
      <c r="E202" s="61">
        <v>36.159755999999994</v>
      </c>
      <c r="F202" s="213">
        <f t="shared" ref="F202:F208" si="28">E202*10940</f>
        <v>395587.73063999997</v>
      </c>
      <c r="G202" s="62">
        <v>45992</v>
      </c>
      <c r="H202" s="43" t="s">
        <v>546</v>
      </c>
      <c r="I202" s="65" t="s">
        <v>12</v>
      </c>
      <c r="J202" s="147">
        <v>45991</v>
      </c>
      <c r="K202" s="147">
        <v>45994</v>
      </c>
      <c r="L202" s="500">
        <f t="shared" si="20"/>
        <v>3</v>
      </c>
      <c r="M202" s="500" t="s">
        <v>279</v>
      </c>
      <c r="N202" s="66"/>
    </row>
    <row r="203" spans="2:14" x14ac:dyDescent="0.35">
      <c r="B203" s="43">
        <v>198</v>
      </c>
      <c r="C203" s="549" t="s">
        <v>476</v>
      </c>
      <c r="D203" s="549" t="s">
        <v>65</v>
      </c>
      <c r="E203" s="550">
        <v>36.159755999999994</v>
      </c>
      <c r="F203" s="551">
        <f t="shared" si="28"/>
        <v>395587.73063999997</v>
      </c>
      <c r="G203" s="552">
        <v>45992</v>
      </c>
      <c r="H203" s="533" t="s">
        <v>788</v>
      </c>
      <c r="I203" s="549" t="s">
        <v>12</v>
      </c>
      <c r="J203" s="553">
        <v>45992</v>
      </c>
      <c r="K203" s="553">
        <v>45999</v>
      </c>
      <c r="L203" s="555">
        <f t="shared" si="20"/>
        <v>7</v>
      </c>
      <c r="M203" s="555" t="s">
        <v>279</v>
      </c>
      <c r="N203" s="554"/>
    </row>
    <row r="204" spans="2:14" x14ac:dyDescent="0.35">
      <c r="B204" s="43">
        <v>199</v>
      </c>
      <c r="C204" s="65" t="s">
        <v>274</v>
      </c>
      <c r="D204" s="65" t="s">
        <v>275</v>
      </c>
      <c r="E204" s="68">
        <v>75.28</v>
      </c>
      <c r="F204" s="213">
        <f t="shared" si="28"/>
        <v>823563.20000000007</v>
      </c>
      <c r="G204" s="62">
        <v>45992</v>
      </c>
      <c r="H204" s="43" t="s">
        <v>527</v>
      </c>
      <c r="I204" s="549" t="s">
        <v>12</v>
      </c>
      <c r="J204" s="147">
        <v>45992</v>
      </c>
      <c r="K204" s="147">
        <v>46015</v>
      </c>
      <c r="L204" s="555">
        <f t="shared" si="20"/>
        <v>23</v>
      </c>
      <c r="M204" s="500" t="s">
        <v>781</v>
      </c>
      <c r="N204" s="66"/>
    </row>
    <row r="205" spans="2:14" x14ac:dyDescent="0.35">
      <c r="B205" s="43">
        <v>200</v>
      </c>
      <c r="C205" s="65" t="s">
        <v>632</v>
      </c>
      <c r="D205" s="65" t="s">
        <v>77</v>
      </c>
      <c r="E205" s="65">
        <v>37.930999999999997</v>
      </c>
      <c r="F205" s="213">
        <f t="shared" si="28"/>
        <v>414965.13999999996</v>
      </c>
      <c r="G205" s="62">
        <v>45992</v>
      </c>
      <c r="H205" s="43" t="s">
        <v>525</v>
      </c>
      <c r="I205" s="65" t="s">
        <v>12</v>
      </c>
      <c r="J205" s="147">
        <v>45994</v>
      </c>
      <c r="K205" s="147">
        <v>46001</v>
      </c>
      <c r="L205" s="555">
        <f t="shared" si="20"/>
        <v>7</v>
      </c>
      <c r="M205" s="500" t="s">
        <v>781</v>
      </c>
      <c r="N205" s="66"/>
    </row>
    <row r="206" spans="2:14" x14ac:dyDescent="0.35">
      <c r="B206" s="43">
        <v>201</v>
      </c>
      <c r="C206" s="65" t="s">
        <v>501</v>
      </c>
      <c r="D206" s="65" t="s">
        <v>77</v>
      </c>
      <c r="E206" s="65">
        <v>37.930999999999997</v>
      </c>
      <c r="F206" s="213">
        <f t="shared" si="28"/>
        <v>414965.13999999996</v>
      </c>
      <c r="G206" s="62">
        <v>45992</v>
      </c>
      <c r="H206" s="65" t="s">
        <v>545</v>
      </c>
      <c r="I206" s="65" t="s">
        <v>12</v>
      </c>
      <c r="J206" s="147">
        <v>45994</v>
      </c>
      <c r="K206" s="147">
        <v>46002</v>
      </c>
      <c r="L206" s="555">
        <f t="shared" si="20"/>
        <v>8</v>
      </c>
      <c r="M206" s="500" t="s">
        <v>279</v>
      </c>
      <c r="N206" s="66"/>
    </row>
    <row r="207" spans="2:14" x14ac:dyDescent="0.35">
      <c r="B207" s="43">
        <v>202</v>
      </c>
      <c r="C207" s="65" t="s">
        <v>541</v>
      </c>
      <c r="D207" s="65" t="s">
        <v>65</v>
      </c>
      <c r="E207" s="61">
        <v>36.159755999999994</v>
      </c>
      <c r="F207" s="213">
        <f t="shared" si="28"/>
        <v>395587.73063999997</v>
      </c>
      <c r="G207" s="62">
        <v>45992</v>
      </c>
      <c r="H207" s="65" t="s">
        <v>839</v>
      </c>
      <c r="I207" s="65" t="s">
        <v>12</v>
      </c>
      <c r="J207" s="147">
        <v>45994</v>
      </c>
      <c r="K207" s="147">
        <v>46002</v>
      </c>
      <c r="L207" s="555">
        <f t="shared" si="20"/>
        <v>8</v>
      </c>
      <c r="M207" s="500"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7">
        <v>45995</v>
      </c>
      <c r="K208" s="147">
        <v>46010</v>
      </c>
      <c r="L208" s="555">
        <f t="shared" si="20"/>
        <v>15</v>
      </c>
      <c r="M208" s="500" t="s">
        <v>279</v>
      </c>
      <c r="N208" s="66"/>
    </row>
    <row r="209" spans="2:14" x14ac:dyDescent="0.35">
      <c r="B209" s="43">
        <v>204</v>
      </c>
      <c r="C209" s="65" t="s">
        <v>276</v>
      </c>
      <c r="D209" s="65" t="s">
        <v>77</v>
      </c>
      <c r="E209" s="65">
        <v>37.930999999999997</v>
      </c>
      <c r="F209" s="213">
        <f t="shared" ref="F209:F211" si="29">E209*10940</f>
        <v>414965.13999999996</v>
      </c>
      <c r="G209" s="62">
        <v>45992</v>
      </c>
      <c r="H209" s="43" t="s">
        <v>540</v>
      </c>
      <c r="I209" s="65" t="s">
        <v>12</v>
      </c>
      <c r="J209" s="147">
        <v>45995</v>
      </c>
      <c r="K209" s="147">
        <v>46002</v>
      </c>
      <c r="L209" s="555">
        <f t="shared" si="20"/>
        <v>7</v>
      </c>
      <c r="M209" s="500" t="s">
        <v>279</v>
      </c>
      <c r="N209" s="66"/>
    </row>
    <row r="210" spans="2:14" x14ac:dyDescent="0.35">
      <c r="B210" s="43">
        <v>205</v>
      </c>
      <c r="C210" s="65" t="s">
        <v>362</v>
      </c>
      <c r="D210" s="65" t="s">
        <v>77</v>
      </c>
      <c r="E210" s="65">
        <v>37.930999999999997</v>
      </c>
      <c r="F210" s="213">
        <f t="shared" si="29"/>
        <v>414965.13999999996</v>
      </c>
      <c r="G210" s="62">
        <v>45992</v>
      </c>
      <c r="H210" s="43" t="s">
        <v>546</v>
      </c>
      <c r="I210" s="65" t="s">
        <v>12</v>
      </c>
      <c r="J210" s="147">
        <v>45995</v>
      </c>
      <c r="K210" s="147">
        <v>46000</v>
      </c>
      <c r="L210" s="555">
        <f t="shared" si="20"/>
        <v>5</v>
      </c>
      <c r="M210" s="500" t="s">
        <v>279</v>
      </c>
      <c r="N210" s="66"/>
    </row>
    <row r="211" spans="2:14" x14ac:dyDescent="0.35">
      <c r="B211" s="43">
        <v>206</v>
      </c>
      <c r="C211" s="65" t="s">
        <v>626</v>
      </c>
      <c r="D211" s="65" t="s">
        <v>65</v>
      </c>
      <c r="E211" s="61">
        <v>36.159755999999994</v>
      </c>
      <c r="F211" s="213">
        <f t="shared" si="29"/>
        <v>395587.73063999997</v>
      </c>
      <c r="G211" s="62">
        <v>45992</v>
      </c>
      <c r="H211" s="43" t="s">
        <v>277</v>
      </c>
      <c r="I211" s="65" t="s">
        <v>12</v>
      </c>
      <c r="J211" s="147">
        <v>45996</v>
      </c>
      <c r="K211" s="147">
        <v>46000</v>
      </c>
      <c r="L211" s="555">
        <f t="shared" si="20"/>
        <v>4</v>
      </c>
      <c r="M211" s="500" t="s">
        <v>781</v>
      </c>
      <c r="N211" s="66"/>
    </row>
    <row r="212" spans="2:14" x14ac:dyDescent="0.35">
      <c r="B212" s="43">
        <v>207</v>
      </c>
      <c r="C212" s="65" t="s">
        <v>554</v>
      </c>
      <c r="D212" s="65" t="s">
        <v>77</v>
      </c>
      <c r="E212" s="65">
        <v>37.930999999999997</v>
      </c>
      <c r="F212" s="213">
        <f t="shared" ref="F212:F218" si="30">E212*10940</f>
        <v>414965.13999999996</v>
      </c>
      <c r="G212" s="62">
        <v>45992</v>
      </c>
      <c r="H212" s="65" t="s">
        <v>524</v>
      </c>
      <c r="I212" s="65" t="s">
        <v>12</v>
      </c>
      <c r="J212" s="147">
        <v>45997</v>
      </c>
      <c r="K212" s="147">
        <v>46007</v>
      </c>
      <c r="L212" s="555">
        <f t="shared" si="20"/>
        <v>10</v>
      </c>
      <c r="M212" s="500" t="s">
        <v>781</v>
      </c>
      <c r="N212" s="66"/>
    </row>
    <row r="213" spans="2:14" x14ac:dyDescent="0.35">
      <c r="B213" s="43">
        <v>208</v>
      </c>
      <c r="C213" s="65" t="s">
        <v>402</v>
      </c>
      <c r="D213" s="65" t="s">
        <v>79</v>
      </c>
      <c r="E213" s="68">
        <v>34.79</v>
      </c>
      <c r="F213" s="213">
        <f t="shared" si="30"/>
        <v>380602.6</v>
      </c>
      <c r="G213" s="62">
        <v>45992</v>
      </c>
      <c r="H213" s="65" t="s">
        <v>787</v>
      </c>
      <c r="I213" s="65" t="s">
        <v>12</v>
      </c>
      <c r="J213" s="147">
        <v>45998</v>
      </c>
      <c r="K213" s="147">
        <v>46003</v>
      </c>
      <c r="L213" s="555">
        <f t="shared" si="20"/>
        <v>5</v>
      </c>
      <c r="M213" s="500" t="s">
        <v>279</v>
      </c>
      <c r="N213" s="66"/>
    </row>
    <row r="214" spans="2:14" x14ac:dyDescent="0.35">
      <c r="B214" s="43">
        <v>209</v>
      </c>
      <c r="C214" s="65" t="s">
        <v>720</v>
      </c>
      <c r="D214" s="65" t="s">
        <v>150</v>
      </c>
      <c r="E214" s="65">
        <v>67.262</v>
      </c>
      <c r="F214" s="213">
        <f t="shared" si="30"/>
        <v>735846.28</v>
      </c>
      <c r="G214" s="62">
        <v>45992</v>
      </c>
      <c r="H214" s="43" t="s">
        <v>539</v>
      </c>
      <c r="I214" s="65" t="s">
        <v>12</v>
      </c>
      <c r="J214" s="147">
        <v>46000</v>
      </c>
      <c r="K214" s="147">
        <v>46010</v>
      </c>
      <c r="L214" s="555">
        <f t="shared" si="20"/>
        <v>10</v>
      </c>
      <c r="M214" s="500" t="s">
        <v>279</v>
      </c>
      <c r="N214" s="66"/>
    </row>
    <row r="215" spans="2:14" x14ac:dyDescent="0.35">
      <c r="B215" s="43">
        <v>210</v>
      </c>
      <c r="C215" s="65" t="s">
        <v>418</v>
      </c>
      <c r="D215" s="65" t="s">
        <v>65</v>
      </c>
      <c r="E215" s="61">
        <v>36.159755999999994</v>
      </c>
      <c r="F215" s="213">
        <f t="shared" si="30"/>
        <v>395587.73063999997</v>
      </c>
      <c r="G215" s="552">
        <v>45992</v>
      </c>
      <c r="H215" s="533" t="s">
        <v>788</v>
      </c>
      <c r="I215" s="549" t="s">
        <v>12</v>
      </c>
      <c r="J215" s="147">
        <v>46000</v>
      </c>
      <c r="K215" s="147">
        <v>46022</v>
      </c>
      <c r="L215" s="555">
        <f t="shared" si="20"/>
        <v>22</v>
      </c>
      <c r="M215" s="500" t="s">
        <v>279</v>
      </c>
      <c r="N215" s="66"/>
    </row>
    <row r="216" spans="2:14" x14ac:dyDescent="0.35">
      <c r="B216" s="43">
        <v>211</v>
      </c>
      <c r="C216" s="65" t="s">
        <v>623</v>
      </c>
      <c r="D216" s="65" t="s">
        <v>65</v>
      </c>
      <c r="E216" s="61">
        <v>36.159755999999994</v>
      </c>
      <c r="F216" s="213">
        <f t="shared" si="30"/>
        <v>395587.73063999997</v>
      </c>
      <c r="G216" s="62">
        <v>45992</v>
      </c>
      <c r="H216" s="43" t="s">
        <v>277</v>
      </c>
      <c r="I216" s="65" t="s">
        <v>12</v>
      </c>
      <c r="J216" s="147">
        <v>46001</v>
      </c>
      <c r="K216" s="147">
        <v>46004</v>
      </c>
      <c r="L216" s="555">
        <f t="shared" si="20"/>
        <v>3</v>
      </c>
      <c r="M216" s="500" t="s">
        <v>781</v>
      </c>
      <c r="N216" s="66"/>
    </row>
    <row r="217" spans="2:14" x14ac:dyDescent="0.35">
      <c r="B217" s="43">
        <v>212</v>
      </c>
      <c r="C217" s="65" t="s">
        <v>196</v>
      </c>
      <c r="D217" s="65" t="s">
        <v>197</v>
      </c>
      <c r="E217" s="68">
        <v>97.17</v>
      </c>
      <c r="F217" s="65">
        <f t="shared" si="30"/>
        <v>1063039.8</v>
      </c>
      <c r="G217" s="62">
        <v>45992</v>
      </c>
      <c r="H217" s="43" t="s">
        <v>528</v>
      </c>
      <c r="I217" s="65" t="s">
        <v>12</v>
      </c>
      <c r="J217" s="147">
        <v>46001</v>
      </c>
      <c r="K217" s="147">
        <v>46022</v>
      </c>
      <c r="L217" s="555">
        <f t="shared" si="20"/>
        <v>21</v>
      </c>
      <c r="M217" s="500" t="s">
        <v>781</v>
      </c>
      <c r="N217" s="66"/>
    </row>
    <row r="218" spans="2:14" x14ac:dyDescent="0.35">
      <c r="B218" s="43">
        <v>213</v>
      </c>
      <c r="C218" s="65" t="s">
        <v>721</v>
      </c>
      <c r="D218" s="65" t="s">
        <v>475</v>
      </c>
      <c r="E218" s="68">
        <v>65.87</v>
      </c>
      <c r="F218" s="213">
        <f t="shared" si="30"/>
        <v>720617.8</v>
      </c>
      <c r="G218" s="62">
        <v>45992</v>
      </c>
      <c r="H218" s="43" t="s">
        <v>546</v>
      </c>
      <c r="I218" s="65" t="s">
        <v>12</v>
      </c>
      <c r="J218" s="147">
        <v>46001</v>
      </c>
      <c r="K218" s="147">
        <v>46009</v>
      </c>
      <c r="L218" s="555">
        <f t="shared" si="20"/>
        <v>8</v>
      </c>
      <c r="M218" s="500"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7">
        <v>46002</v>
      </c>
      <c r="K219" s="147">
        <v>46012</v>
      </c>
      <c r="L219" s="555">
        <f t="shared" si="20"/>
        <v>10</v>
      </c>
      <c r="M219" s="500"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7">
        <v>46003</v>
      </c>
      <c r="K220" s="147">
        <v>46010</v>
      </c>
      <c r="L220" s="555">
        <f t="shared" si="20"/>
        <v>7</v>
      </c>
      <c r="M220" s="500" t="s">
        <v>781</v>
      </c>
      <c r="N220" s="66"/>
    </row>
    <row r="221" spans="2:14" x14ac:dyDescent="0.35">
      <c r="B221" s="43">
        <v>216</v>
      </c>
      <c r="C221" s="65" t="s">
        <v>532</v>
      </c>
      <c r="D221" s="65" t="s">
        <v>79</v>
      </c>
      <c r="E221" s="68">
        <v>34.79</v>
      </c>
      <c r="F221" s="213">
        <f t="shared" si="31"/>
        <v>380602.6</v>
      </c>
      <c r="G221" s="62">
        <v>45992</v>
      </c>
      <c r="H221" s="65" t="s">
        <v>545</v>
      </c>
      <c r="I221" s="65" t="s">
        <v>12</v>
      </c>
      <c r="J221" s="147">
        <v>46003</v>
      </c>
      <c r="K221" s="147">
        <v>46010</v>
      </c>
      <c r="L221" s="555">
        <f t="shared" si="20"/>
        <v>7</v>
      </c>
      <c r="M221" s="500" t="s">
        <v>279</v>
      </c>
      <c r="N221" s="66"/>
    </row>
    <row r="222" spans="2:14" x14ac:dyDescent="0.35">
      <c r="B222" s="43">
        <v>217</v>
      </c>
      <c r="C222" s="65" t="s">
        <v>263</v>
      </c>
      <c r="D222" s="65" t="s">
        <v>77</v>
      </c>
      <c r="E222" s="65">
        <v>37.930999999999997</v>
      </c>
      <c r="F222" s="213">
        <f t="shared" si="31"/>
        <v>414965.13999999996</v>
      </c>
      <c r="G222" s="62">
        <v>45992</v>
      </c>
      <c r="H222" s="43" t="s">
        <v>540</v>
      </c>
      <c r="I222" s="65" t="s">
        <v>12</v>
      </c>
      <c r="J222" s="147">
        <v>46003</v>
      </c>
      <c r="K222" s="147">
        <v>46008</v>
      </c>
      <c r="L222" s="555">
        <f t="shared" si="20"/>
        <v>5</v>
      </c>
      <c r="M222" s="500" t="s">
        <v>279</v>
      </c>
      <c r="N222" s="66"/>
    </row>
    <row r="223" spans="2:14" x14ac:dyDescent="0.35">
      <c r="B223" s="43">
        <v>218</v>
      </c>
      <c r="C223" s="65" t="s">
        <v>747</v>
      </c>
      <c r="D223" s="65" t="s">
        <v>65</v>
      </c>
      <c r="E223" s="61">
        <v>36.159755999999994</v>
      </c>
      <c r="F223" s="213">
        <f t="shared" si="31"/>
        <v>395587.73063999997</v>
      </c>
      <c r="G223" s="62">
        <v>45992</v>
      </c>
      <c r="H223" s="65" t="s">
        <v>839</v>
      </c>
      <c r="I223" s="65" t="s">
        <v>12</v>
      </c>
      <c r="J223" s="147">
        <v>46003</v>
      </c>
      <c r="K223" s="147">
        <v>46011</v>
      </c>
      <c r="L223" s="500">
        <f t="shared" si="20"/>
        <v>8</v>
      </c>
      <c r="M223" s="500" t="s">
        <v>279</v>
      </c>
      <c r="N223" s="66"/>
    </row>
    <row r="224" spans="2:14" x14ac:dyDescent="0.35">
      <c r="B224" s="43">
        <v>219</v>
      </c>
      <c r="C224" s="65" t="s">
        <v>423</v>
      </c>
      <c r="D224" s="65" t="s">
        <v>77</v>
      </c>
      <c r="E224" s="65">
        <v>37.930999999999997</v>
      </c>
      <c r="F224" s="213">
        <f t="shared" ref="F224:F228" si="32">E224*10940</f>
        <v>414965.13999999996</v>
      </c>
      <c r="G224" s="62">
        <v>45992</v>
      </c>
      <c r="H224" s="65" t="s">
        <v>787</v>
      </c>
      <c r="I224" s="65" t="s">
        <v>12</v>
      </c>
      <c r="J224" s="147">
        <v>46004</v>
      </c>
      <c r="K224" s="147">
        <v>46012</v>
      </c>
      <c r="L224" s="500">
        <f t="shared" si="20"/>
        <v>8</v>
      </c>
      <c r="M224" s="500" t="s">
        <v>279</v>
      </c>
      <c r="N224" s="66"/>
    </row>
    <row r="225" spans="2:14" x14ac:dyDescent="0.35">
      <c r="B225" s="43">
        <v>220</v>
      </c>
      <c r="C225" s="65" t="s">
        <v>627</v>
      </c>
      <c r="D225" s="65" t="s">
        <v>65</v>
      </c>
      <c r="E225" s="61">
        <v>36.159755999999994</v>
      </c>
      <c r="F225" s="213">
        <f t="shared" si="32"/>
        <v>395587.73063999997</v>
      </c>
      <c r="G225" s="62">
        <v>45992</v>
      </c>
      <c r="H225" s="43" t="s">
        <v>277</v>
      </c>
      <c r="I225" s="65" t="s">
        <v>12</v>
      </c>
      <c r="J225" s="147">
        <v>46004</v>
      </c>
      <c r="K225" s="147">
        <v>46008</v>
      </c>
      <c r="L225" s="500">
        <f t="shared" si="20"/>
        <v>4</v>
      </c>
      <c r="M225" s="500" t="s">
        <v>781</v>
      </c>
      <c r="N225" s="66"/>
    </row>
    <row r="226" spans="2:14" x14ac:dyDescent="0.35">
      <c r="B226" s="43">
        <v>221</v>
      </c>
      <c r="C226" s="65" t="s">
        <v>163</v>
      </c>
      <c r="D226" s="65" t="s">
        <v>63</v>
      </c>
      <c r="E226" s="61">
        <v>43.804423999999997</v>
      </c>
      <c r="F226" s="213">
        <f t="shared" si="32"/>
        <v>479220.39855999994</v>
      </c>
      <c r="G226" s="62">
        <v>45992</v>
      </c>
      <c r="H226" s="65" t="s">
        <v>524</v>
      </c>
      <c r="I226" s="65" t="s">
        <v>12</v>
      </c>
      <c r="J226" s="147">
        <v>46008</v>
      </c>
      <c r="K226" s="147">
        <v>46018</v>
      </c>
      <c r="L226" s="500">
        <f t="shared" si="20"/>
        <v>10</v>
      </c>
      <c r="M226" s="500" t="s">
        <v>781</v>
      </c>
      <c r="N226" s="66"/>
    </row>
    <row r="227" spans="2:14" x14ac:dyDescent="0.35">
      <c r="B227" s="43">
        <v>222</v>
      </c>
      <c r="C227" s="65" t="s">
        <v>429</v>
      </c>
      <c r="D227" s="65" t="s">
        <v>197</v>
      </c>
      <c r="E227" s="68">
        <v>97.17</v>
      </c>
      <c r="F227" s="65">
        <f t="shared" si="32"/>
        <v>1063039.8</v>
      </c>
      <c r="G227" s="62">
        <v>45992</v>
      </c>
      <c r="H227" s="43" t="s">
        <v>526</v>
      </c>
      <c r="I227" s="65" t="s">
        <v>12</v>
      </c>
      <c r="J227" s="147">
        <v>46008</v>
      </c>
      <c r="K227" s="147">
        <v>46021</v>
      </c>
      <c r="L227" s="500">
        <f t="shared" si="20"/>
        <v>13</v>
      </c>
      <c r="M227" s="500" t="s">
        <v>781</v>
      </c>
      <c r="N227" s="66"/>
    </row>
    <row r="228" spans="2:14" x14ac:dyDescent="0.35">
      <c r="B228" s="43">
        <v>223</v>
      </c>
      <c r="C228" s="65" t="s">
        <v>622</v>
      </c>
      <c r="D228" s="65" t="s">
        <v>65</v>
      </c>
      <c r="E228" s="61">
        <v>36.159755999999994</v>
      </c>
      <c r="F228" s="213">
        <f t="shared" si="32"/>
        <v>395587.73063999997</v>
      </c>
      <c r="G228" s="62">
        <v>45992</v>
      </c>
      <c r="H228" s="43" t="s">
        <v>277</v>
      </c>
      <c r="I228" s="65" t="s">
        <v>12</v>
      </c>
      <c r="J228" s="147">
        <v>46009</v>
      </c>
      <c r="K228" s="147">
        <v>46013</v>
      </c>
      <c r="L228" s="500">
        <f t="shared" ref="L228:L272" si="33">K228-J228</f>
        <v>4</v>
      </c>
      <c r="M228" s="500" t="s">
        <v>781</v>
      </c>
      <c r="N228" s="66"/>
    </row>
    <row r="229" spans="2:14" x14ac:dyDescent="0.35">
      <c r="B229" s="43">
        <v>224</v>
      </c>
      <c r="C229" s="65" t="s">
        <v>262</v>
      </c>
      <c r="D229" s="65" t="s">
        <v>65</v>
      </c>
      <c r="E229" s="61">
        <v>36.159755999999994</v>
      </c>
      <c r="F229" s="213">
        <f t="shared" ref="F229" si="34">E229*10940</f>
        <v>395587.73063999997</v>
      </c>
      <c r="G229" s="62">
        <v>45992</v>
      </c>
      <c r="H229" s="43" t="s">
        <v>540</v>
      </c>
      <c r="I229" s="65" t="s">
        <v>12</v>
      </c>
      <c r="J229" s="147">
        <v>46009</v>
      </c>
      <c r="K229" s="147">
        <v>46015</v>
      </c>
      <c r="L229" s="500">
        <f t="shared" si="33"/>
        <v>6</v>
      </c>
      <c r="M229" s="500" t="s">
        <v>279</v>
      </c>
      <c r="N229" s="66"/>
    </row>
    <row r="230" spans="2:14" x14ac:dyDescent="0.35">
      <c r="B230" s="43">
        <v>225</v>
      </c>
      <c r="C230" s="65" t="s">
        <v>450</v>
      </c>
      <c r="D230" s="65" t="s">
        <v>65</v>
      </c>
      <c r="E230" s="61">
        <v>36.159755999999994</v>
      </c>
      <c r="F230" s="213">
        <f t="shared" ref="F230" si="35">E230*10940</f>
        <v>395587.73063999997</v>
      </c>
      <c r="G230" s="62"/>
      <c r="H230" s="43"/>
      <c r="I230" s="65"/>
      <c r="J230" s="147"/>
      <c r="K230" s="66"/>
      <c r="L230" s="500"/>
      <c r="M230" s="500" t="s">
        <v>279</v>
      </c>
      <c r="N230" s="65" t="s">
        <v>789</v>
      </c>
    </row>
    <row r="231" spans="2:14" x14ac:dyDescent="0.35">
      <c r="B231" s="43">
        <v>226</v>
      </c>
      <c r="C231" s="65" t="s">
        <v>191</v>
      </c>
      <c r="D231" s="65" t="s">
        <v>65</v>
      </c>
      <c r="E231" s="61">
        <v>36.159755999999994</v>
      </c>
      <c r="F231" s="213">
        <f t="shared" ref="F231:F233" si="36">E231*10940</f>
        <v>395587.73063999997</v>
      </c>
      <c r="G231" s="62">
        <v>45992</v>
      </c>
      <c r="H231" s="43" t="s">
        <v>522</v>
      </c>
      <c r="I231" s="65" t="s">
        <v>12</v>
      </c>
      <c r="J231" s="147">
        <v>46011</v>
      </c>
      <c r="K231" s="147">
        <v>46015</v>
      </c>
      <c r="L231" s="500">
        <f t="shared" si="33"/>
        <v>4</v>
      </c>
      <c r="M231" s="500" t="s">
        <v>781</v>
      </c>
      <c r="N231" s="66"/>
    </row>
    <row r="232" spans="2:14" x14ac:dyDescent="0.35">
      <c r="B232" s="43">
        <v>227</v>
      </c>
      <c r="C232" s="65" t="s">
        <v>824</v>
      </c>
      <c r="D232" s="65" t="s">
        <v>79</v>
      </c>
      <c r="E232" s="68">
        <v>34.79</v>
      </c>
      <c r="F232" s="213">
        <f t="shared" si="36"/>
        <v>380602.6</v>
      </c>
      <c r="G232" s="62">
        <v>45992</v>
      </c>
      <c r="H232" s="43" t="s">
        <v>539</v>
      </c>
      <c r="I232" s="65" t="s">
        <v>12</v>
      </c>
      <c r="J232" s="147">
        <v>46011</v>
      </c>
      <c r="K232" s="147">
        <v>46018</v>
      </c>
      <c r="L232" s="500">
        <f t="shared" si="33"/>
        <v>7</v>
      </c>
      <c r="M232" s="500" t="s">
        <v>279</v>
      </c>
      <c r="N232" s="66"/>
    </row>
    <row r="233" spans="2:14" x14ac:dyDescent="0.35">
      <c r="B233" s="43">
        <v>228</v>
      </c>
      <c r="C233" s="65" t="s">
        <v>484</v>
      </c>
      <c r="D233" s="65" t="s">
        <v>77</v>
      </c>
      <c r="E233" s="65">
        <v>37.930999999999997</v>
      </c>
      <c r="F233" s="213">
        <f t="shared" si="36"/>
        <v>414965.13999999996</v>
      </c>
      <c r="G233" s="62">
        <v>45992</v>
      </c>
      <c r="H233" s="65" t="s">
        <v>840</v>
      </c>
      <c r="I233" s="65" t="s">
        <v>12</v>
      </c>
      <c r="J233" s="147">
        <v>46012</v>
      </c>
      <c r="K233" s="147">
        <v>46018</v>
      </c>
      <c r="L233" s="500">
        <f t="shared" si="33"/>
        <v>6</v>
      </c>
      <c r="M233" s="500" t="s">
        <v>279</v>
      </c>
      <c r="N233" s="65"/>
    </row>
    <row r="234" spans="2:14" x14ac:dyDescent="0.35">
      <c r="B234" s="43">
        <v>229</v>
      </c>
      <c r="C234" s="65" t="s">
        <v>742</v>
      </c>
      <c r="D234" s="65" t="s">
        <v>65</v>
      </c>
      <c r="E234" s="61">
        <v>36.159755999999994</v>
      </c>
      <c r="F234" s="213">
        <f t="shared" ref="F234:F237" si="37">E234*10940</f>
        <v>395587.73063999997</v>
      </c>
      <c r="G234" s="62">
        <v>45992</v>
      </c>
      <c r="H234" s="65" t="s">
        <v>545</v>
      </c>
      <c r="I234" s="65" t="s">
        <v>12</v>
      </c>
      <c r="J234" s="147">
        <v>46012</v>
      </c>
      <c r="K234" s="147">
        <v>46017</v>
      </c>
      <c r="L234" s="500">
        <f t="shared" si="33"/>
        <v>5</v>
      </c>
      <c r="M234" s="500" t="s">
        <v>279</v>
      </c>
      <c r="N234" s="66"/>
    </row>
    <row r="235" spans="2:14" x14ac:dyDescent="0.35">
      <c r="B235" s="43">
        <v>230</v>
      </c>
      <c r="C235" s="65" t="s">
        <v>736</v>
      </c>
      <c r="D235" s="65" t="s">
        <v>79</v>
      </c>
      <c r="E235" s="68">
        <v>34.79</v>
      </c>
      <c r="F235" s="213">
        <f t="shared" si="37"/>
        <v>380602.6</v>
      </c>
      <c r="G235" s="62">
        <v>45992</v>
      </c>
      <c r="H235" s="65" t="s">
        <v>839</v>
      </c>
      <c r="I235" s="65" t="s">
        <v>12</v>
      </c>
      <c r="J235" s="147">
        <v>46012</v>
      </c>
      <c r="K235" s="147">
        <v>46019</v>
      </c>
      <c r="L235" s="500">
        <f t="shared" si="33"/>
        <v>7</v>
      </c>
      <c r="M235" s="500"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7">
        <v>46013</v>
      </c>
      <c r="K236" s="147">
        <v>46021</v>
      </c>
      <c r="L236" s="500">
        <f t="shared" si="33"/>
        <v>8</v>
      </c>
      <c r="M236" s="500" t="s">
        <v>279</v>
      </c>
      <c r="N236" s="66"/>
    </row>
    <row r="237" spans="2:14" x14ac:dyDescent="0.35">
      <c r="B237" s="43">
        <v>232</v>
      </c>
      <c r="C237" s="65" t="s">
        <v>646</v>
      </c>
      <c r="D237" s="65" t="s">
        <v>197</v>
      </c>
      <c r="E237" s="68">
        <v>97.17</v>
      </c>
      <c r="F237" s="65">
        <f t="shared" si="37"/>
        <v>1063039.8</v>
      </c>
      <c r="G237" s="62">
        <v>46023</v>
      </c>
      <c r="H237" s="43" t="s">
        <v>525</v>
      </c>
      <c r="I237" s="65" t="s">
        <v>12</v>
      </c>
      <c r="J237" s="147">
        <v>46013</v>
      </c>
      <c r="K237" s="147">
        <v>46026</v>
      </c>
      <c r="L237" s="500">
        <f t="shared" si="33"/>
        <v>13</v>
      </c>
      <c r="M237" s="500" t="s">
        <v>781</v>
      </c>
      <c r="N237" s="66"/>
    </row>
    <row r="238" spans="2:14" x14ac:dyDescent="0.35">
      <c r="B238" s="43">
        <v>233</v>
      </c>
      <c r="C238" s="65" t="s">
        <v>628</v>
      </c>
      <c r="D238" s="65" t="s">
        <v>65</v>
      </c>
      <c r="E238" s="61">
        <v>36.159755999999994</v>
      </c>
      <c r="F238" s="213">
        <f t="shared" ref="F238:F240" si="38">E238*10940</f>
        <v>395587.73063999997</v>
      </c>
      <c r="G238" s="62">
        <v>45992</v>
      </c>
      <c r="H238" s="43" t="s">
        <v>277</v>
      </c>
      <c r="I238" s="65" t="s">
        <v>12</v>
      </c>
      <c r="J238" s="147">
        <v>46013</v>
      </c>
      <c r="K238" s="147">
        <v>46017</v>
      </c>
      <c r="L238" s="500">
        <f t="shared" si="33"/>
        <v>4</v>
      </c>
      <c r="M238" s="500" t="s">
        <v>781</v>
      </c>
      <c r="N238" s="66"/>
    </row>
    <row r="239" spans="2:14" x14ac:dyDescent="0.35">
      <c r="B239" s="43">
        <v>234</v>
      </c>
      <c r="C239" s="65" t="s">
        <v>190</v>
      </c>
      <c r="D239" s="65" t="s">
        <v>63</v>
      </c>
      <c r="E239" s="61">
        <v>43.804423999999997</v>
      </c>
      <c r="F239" s="213">
        <f t="shared" si="38"/>
        <v>479220.39855999994</v>
      </c>
      <c r="G239" s="62">
        <v>45992</v>
      </c>
      <c r="H239" s="43" t="s">
        <v>522</v>
      </c>
      <c r="I239" s="65" t="s">
        <v>12</v>
      </c>
      <c r="J239" s="147">
        <v>46016</v>
      </c>
      <c r="K239" s="147">
        <v>46022</v>
      </c>
      <c r="L239" s="500">
        <f t="shared" si="33"/>
        <v>6</v>
      </c>
      <c r="M239" s="500" t="s">
        <v>781</v>
      </c>
      <c r="N239" s="66"/>
    </row>
    <row r="240" spans="2:14" x14ac:dyDescent="0.35">
      <c r="B240" s="43">
        <v>235</v>
      </c>
      <c r="C240" s="65" t="s">
        <v>260</v>
      </c>
      <c r="D240" s="65" t="s">
        <v>77</v>
      </c>
      <c r="E240" s="65">
        <v>37.930999999999997</v>
      </c>
      <c r="F240" s="213">
        <f t="shared" si="38"/>
        <v>414965.13999999996</v>
      </c>
      <c r="G240" s="62">
        <v>45992</v>
      </c>
      <c r="H240" s="43" t="s">
        <v>540</v>
      </c>
      <c r="I240" s="65" t="s">
        <v>12</v>
      </c>
      <c r="J240" s="147">
        <v>46016</v>
      </c>
      <c r="K240" s="147">
        <v>46021</v>
      </c>
      <c r="L240" s="500">
        <f t="shared" si="33"/>
        <v>5</v>
      </c>
      <c r="M240" s="500" t="s">
        <v>279</v>
      </c>
      <c r="N240" s="66"/>
    </row>
    <row r="241" spans="2:14" x14ac:dyDescent="0.35">
      <c r="B241" s="43">
        <v>236</v>
      </c>
      <c r="C241" s="65" t="s">
        <v>620</v>
      </c>
      <c r="D241" s="65" t="s">
        <v>63</v>
      </c>
      <c r="E241" s="61">
        <v>43.804423999999997</v>
      </c>
      <c r="F241" s="213">
        <f t="shared" ref="F241:F243" si="39">E241*10940</f>
        <v>479220.39855999994</v>
      </c>
      <c r="G241" s="62">
        <v>45992</v>
      </c>
      <c r="H241" s="43" t="s">
        <v>277</v>
      </c>
      <c r="I241" s="65" t="s">
        <v>12</v>
      </c>
      <c r="J241" s="147">
        <v>46018</v>
      </c>
      <c r="K241" s="147">
        <v>46022</v>
      </c>
      <c r="L241" s="500">
        <f t="shared" si="33"/>
        <v>4</v>
      </c>
      <c r="M241" s="500" t="s">
        <v>781</v>
      </c>
      <c r="N241" s="66"/>
    </row>
    <row r="242" spans="2:14" x14ac:dyDescent="0.35">
      <c r="B242" s="43">
        <v>237</v>
      </c>
      <c r="C242" s="65" t="s">
        <v>551</v>
      </c>
      <c r="D242" s="65" t="s">
        <v>79</v>
      </c>
      <c r="E242" s="68">
        <v>34.79</v>
      </c>
      <c r="F242" s="213">
        <f t="shared" si="39"/>
        <v>380602.6</v>
      </c>
      <c r="G242" s="62">
        <v>45992</v>
      </c>
      <c r="H242" s="65" t="s">
        <v>545</v>
      </c>
      <c r="I242" s="65" t="s">
        <v>12</v>
      </c>
      <c r="J242" s="147">
        <v>46018</v>
      </c>
      <c r="K242" s="147">
        <v>46022</v>
      </c>
      <c r="L242" s="500">
        <f t="shared" si="33"/>
        <v>4</v>
      </c>
      <c r="M242" s="500" t="s">
        <v>279</v>
      </c>
      <c r="N242" s="66"/>
    </row>
    <row r="243" spans="2:14" x14ac:dyDescent="0.35">
      <c r="B243" s="43">
        <v>238</v>
      </c>
      <c r="C243" s="65" t="s">
        <v>174</v>
      </c>
      <c r="D243" s="65" t="s">
        <v>65</v>
      </c>
      <c r="E243" s="61">
        <v>36.159755999999994</v>
      </c>
      <c r="F243" s="213">
        <f t="shared" si="39"/>
        <v>395587.73063999997</v>
      </c>
      <c r="G243" s="62">
        <v>46023</v>
      </c>
      <c r="H243" s="65" t="s">
        <v>524</v>
      </c>
      <c r="I243" s="65" t="s">
        <v>12</v>
      </c>
      <c r="J243" s="147">
        <v>46019</v>
      </c>
      <c r="K243" s="147">
        <v>46025</v>
      </c>
      <c r="L243" s="500">
        <f t="shared" si="33"/>
        <v>6</v>
      </c>
      <c r="M243" s="500" t="s">
        <v>781</v>
      </c>
      <c r="N243" s="66"/>
    </row>
    <row r="244" spans="2:14" x14ac:dyDescent="0.35">
      <c r="B244" s="43">
        <v>239</v>
      </c>
      <c r="C244" s="65" t="s">
        <v>365</v>
      </c>
      <c r="D244" s="65" t="s">
        <v>65</v>
      </c>
      <c r="E244" s="61">
        <v>36.159755999999994</v>
      </c>
      <c r="F244" s="213">
        <f t="shared" ref="F244:F248" si="40">E244*10940</f>
        <v>395587.73063999997</v>
      </c>
      <c r="G244" s="62">
        <v>46023</v>
      </c>
      <c r="H244" s="43" t="s">
        <v>539</v>
      </c>
      <c r="I244" s="65" t="s">
        <v>12</v>
      </c>
      <c r="J244" s="147">
        <v>46019</v>
      </c>
      <c r="K244" s="147">
        <v>46025</v>
      </c>
      <c r="L244" s="500">
        <f t="shared" si="33"/>
        <v>6</v>
      </c>
      <c r="M244" s="500" t="s">
        <v>279</v>
      </c>
      <c r="N244" s="66"/>
    </row>
    <row r="245" spans="2:14" x14ac:dyDescent="0.35">
      <c r="B245" s="43">
        <v>240</v>
      </c>
      <c r="C245" s="65" t="s">
        <v>492</v>
      </c>
      <c r="D245" s="65" t="s">
        <v>65</v>
      </c>
      <c r="E245" s="61">
        <v>36.159755999999994</v>
      </c>
      <c r="F245" s="213">
        <f t="shared" si="40"/>
        <v>395587.73063999997</v>
      </c>
      <c r="G245" s="62">
        <v>46023</v>
      </c>
      <c r="H245" s="65" t="s">
        <v>840</v>
      </c>
      <c r="I245" s="65" t="s">
        <v>12</v>
      </c>
      <c r="J245" s="147">
        <v>46019</v>
      </c>
      <c r="K245" s="147">
        <v>46024</v>
      </c>
      <c r="L245" s="500">
        <f t="shared" si="33"/>
        <v>5</v>
      </c>
      <c r="M245" s="500" t="s">
        <v>279</v>
      </c>
      <c r="N245" s="66"/>
    </row>
    <row r="246" spans="2:14" x14ac:dyDescent="0.35">
      <c r="B246" s="43">
        <v>241</v>
      </c>
      <c r="C246" s="65" t="s">
        <v>542</v>
      </c>
      <c r="D246" s="65" t="s">
        <v>77</v>
      </c>
      <c r="E246" s="65">
        <v>37.930999999999997</v>
      </c>
      <c r="F246" s="213">
        <f t="shared" si="40"/>
        <v>414965.13999999996</v>
      </c>
      <c r="G246" s="62">
        <v>46023</v>
      </c>
      <c r="H246" s="65" t="s">
        <v>839</v>
      </c>
      <c r="I246" s="65" t="s">
        <v>12</v>
      </c>
      <c r="J246" s="147">
        <v>46020</v>
      </c>
      <c r="K246" s="147">
        <v>46028</v>
      </c>
      <c r="L246" s="500">
        <f t="shared" si="33"/>
        <v>8</v>
      </c>
      <c r="M246" s="500" t="s">
        <v>279</v>
      </c>
      <c r="N246" s="66"/>
    </row>
    <row r="247" spans="2:14" x14ac:dyDescent="0.35">
      <c r="B247" s="43">
        <v>242</v>
      </c>
      <c r="C247" s="65" t="s">
        <v>658</v>
      </c>
      <c r="D247" s="65" t="s">
        <v>181</v>
      </c>
      <c r="E247" s="65">
        <v>73.245000000000005</v>
      </c>
      <c r="F247" s="213">
        <f t="shared" si="40"/>
        <v>801300.3</v>
      </c>
      <c r="G247" s="62">
        <v>46023</v>
      </c>
      <c r="H247" s="43" t="s">
        <v>526</v>
      </c>
      <c r="I247" s="65" t="s">
        <v>12</v>
      </c>
      <c r="J247" s="147">
        <v>46022</v>
      </c>
      <c r="K247" s="147">
        <v>46033</v>
      </c>
      <c r="L247" s="500">
        <f t="shared" si="33"/>
        <v>11</v>
      </c>
      <c r="M247" s="500" t="s">
        <v>781</v>
      </c>
      <c r="N247" s="66"/>
    </row>
    <row r="248" spans="2:14" x14ac:dyDescent="0.35">
      <c r="B248" s="43">
        <v>243</v>
      </c>
      <c r="C248" s="65" t="s">
        <v>266</v>
      </c>
      <c r="D248" s="65" t="s">
        <v>63</v>
      </c>
      <c r="E248" s="61">
        <v>43.804423999999997</v>
      </c>
      <c r="F248" s="213">
        <f t="shared" si="40"/>
        <v>479220.39855999994</v>
      </c>
      <c r="G248" s="62">
        <v>46023</v>
      </c>
      <c r="H248" s="43" t="s">
        <v>540</v>
      </c>
      <c r="I248" s="65" t="s">
        <v>12</v>
      </c>
      <c r="J248" s="147">
        <v>46022</v>
      </c>
      <c r="K248" s="147">
        <v>46030</v>
      </c>
      <c r="L248" s="500">
        <f t="shared" si="33"/>
        <v>8</v>
      </c>
      <c r="M248" s="500" t="s">
        <v>279</v>
      </c>
      <c r="N248" s="66"/>
    </row>
    <row r="249" spans="2:14" x14ac:dyDescent="0.35">
      <c r="B249" s="43">
        <v>244</v>
      </c>
      <c r="C249" s="65" t="s">
        <v>424</v>
      </c>
      <c r="D249" s="65" t="s">
        <v>77</v>
      </c>
      <c r="E249" s="65">
        <v>37.930999999999997</v>
      </c>
      <c r="F249" s="213">
        <f t="shared" ref="F249:F252" si="41">E249*10940</f>
        <v>414965.13999999996</v>
      </c>
      <c r="G249" s="62">
        <v>46023</v>
      </c>
      <c r="H249" s="65" t="s">
        <v>787</v>
      </c>
      <c r="I249" s="65" t="s">
        <v>12</v>
      </c>
      <c r="J249" s="147">
        <v>46022</v>
      </c>
      <c r="K249" s="147">
        <v>46030</v>
      </c>
      <c r="L249" s="500">
        <f t="shared" si="33"/>
        <v>8</v>
      </c>
      <c r="M249" s="500" t="s">
        <v>279</v>
      </c>
      <c r="N249" s="66"/>
    </row>
    <row r="250" spans="2:14" x14ac:dyDescent="0.35">
      <c r="B250" s="43">
        <v>245</v>
      </c>
      <c r="C250" s="65" t="s">
        <v>621</v>
      </c>
      <c r="D250" s="65" t="s">
        <v>63</v>
      </c>
      <c r="E250" s="61">
        <v>43.804423999999997</v>
      </c>
      <c r="F250" s="213">
        <f t="shared" si="41"/>
        <v>479220.39855999994</v>
      </c>
      <c r="G250" s="62">
        <v>46023</v>
      </c>
      <c r="H250" s="43" t="s">
        <v>277</v>
      </c>
      <c r="I250" s="65" t="s">
        <v>12</v>
      </c>
      <c r="J250" s="147">
        <v>46024</v>
      </c>
      <c r="K250" s="147">
        <v>46027</v>
      </c>
      <c r="L250" s="500">
        <f t="shared" si="33"/>
        <v>3</v>
      </c>
      <c r="M250" s="500" t="s">
        <v>781</v>
      </c>
      <c r="N250" s="66"/>
    </row>
    <row r="251" spans="2:14" hidden="1" x14ac:dyDescent="0.35">
      <c r="B251" s="43">
        <v>246</v>
      </c>
      <c r="C251" s="65" t="s">
        <v>486</v>
      </c>
      <c r="D251" s="65" t="s">
        <v>231</v>
      </c>
      <c r="E251" s="68">
        <v>77.08</v>
      </c>
      <c r="F251" s="213">
        <f t="shared" si="41"/>
        <v>843255.2</v>
      </c>
      <c r="G251" s="62">
        <v>46023</v>
      </c>
      <c r="H251" s="43" t="s">
        <v>528</v>
      </c>
      <c r="I251" s="65" t="s">
        <v>561</v>
      </c>
      <c r="J251" s="147">
        <v>46024</v>
      </c>
      <c r="K251" s="66"/>
      <c r="L251" s="500"/>
      <c r="M251" s="500" t="s">
        <v>781</v>
      </c>
      <c r="N251" s="66"/>
    </row>
    <row r="252" spans="2:14" x14ac:dyDescent="0.35">
      <c r="B252" s="43">
        <v>247</v>
      </c>
      <c r="C252" s="65" t="s">
        <v>701</v>
      </c>
      <c r="D252" s="65" t="s">
        <v>703</v>
      </c>
      <c r="E252" s="68">
        <v>72.16</v>
      </c>
      <c r="F252" s="213">
        <f t="shared" si="41"/>
        <v>789430.39999999991</v>
      </c>
      <c r="G252" s="62">
        <v>46023</v>
      </c>
      <c r="H252" s="43" t="s">
        <v>522</v>
      </c>
      <c r="I252" s="65" t="s">
        <v>12</v>
      </c>
      <c r="J252" s="147">
        <v>46024</v>
      </c>
      <c r="K252" s="147">
        <v>46032</v>
      </c>
      <c r="L252" s="500">
        <f t="shared" si="33"/>
        <v>8</v>
      </c>
      <c r="M252" s="500" t="s">
        <v>781</v>
      </c>
      <c r="N252" s="66"/>
    </row>
    <row r="253" spans="2:14" x14ac:dyDescent="0.35">
      <c r="B253" s="43">
        <v>248</v>
      </c>
      <c r="C253" s="65" t="s">
        <v>425</v>
      </c>
      <c r="D253" s="65" t="s">
        <v>77</v>
      </c>
      <c r="E253" s="65">
        <v>37.930999999999997</v>
      </c>
      <c r="F253" s="213">
        <f t="shared" ref="F253" si="42">E253*10940</f>
        <v>414965.13999999996</v>
      </c>
      <c r="G253" s="62">
        <v>46023</v>
      </c>
      <c r="H253" s="43" t="s">
        <v>788</v>
      </c>
      <c r="I253" s="65" t="s">
        <v>12</v>
      </c>
      <c r="J253" s="147">
        <v>46024</v>
      </c>
      <c r="K253" s="147">
        <v>46036</v>
      </c>
      <c r="L253" s="500">
        <f t="shared" si="33"/>
        <v>12</v>
      </c>
      <c r="M253" s="500" t="s">
        <v>279</v>
      </c>
      <c r="N253" s="66"/>
    </row>
    <row r="254" spans="2:14" x14ac:dyDescent="0.35">
      <c r="B254" s="43">
        <v>249</v>
      </c>
      <c r="C254" s="65" t="s">
        <v>553</v>
      </c>
      <c r="D254" s="65" t="s">
        <v>77</v>
      </c>
      <c r="E254" s="65">
        <v>37.930999999999997</v>
      </c>
      <c r="F254" s="213">
        <f t="shared" ref="F254:F257" si="43">E254*10940</f>
        <v>414965.13999999996</v>
      </c>
      <c r="G254" s="62">
        <v>46023</v>
      </c>
      <c r="H254" s="65" t="s">
        <v>545</v>
      </c>
      <c r="I254" s="65" t="s">
        <v>12</v>
      </c>
      <c r="J254" s="147">
        <v>46024</v>
      </c>
      <c r="K254" s="147">
        <v>46028</v>
      </c>
      <c r="L254" s="500">
        <f t="shared" si="33"/>
        <v>4</v>
      </c>
      <c r="M254" s="500" t="s">
        <v>279</v>
      </c>
      <c r="N254" s="66"/>
    </row>
    <row r="255" spans="2:14" x14ac:dyDescent="0.35">
      <c r="B255" s="43">
        <v>250</v>
      </c>
      <c r="C255" s="65" t="s">
        <v>508</v>
      </c>
      <c r="D255" s="65" t="s">
        <v>79</v>
      </c>
      <c r="E255" s="68">
        <v>34.79</v>
      </c>
      <c r="F255" s="213">
        <f t="shared" si="43"/>
        <v>380602.6</v>
      </c>
      <c r="G255" s="62">
        <v>45992</v>
      </c>
      <c r="H255" s="43" t="s">
        <v>788</v>
      </c>
      <c r="I255" s="65" t="s">
        <v>12</v>
      </c>
      <c r="J255" s="147">
        <v>46001</v>
      </c>
      <c r="K255" s="147">
        <v>46009</v>
      </c>
      <c r="L255" s="500">
        <f t="shared" si="33"/>
        <v>8</v>
      </c>
      <c r="M255" s="500" t="s">
        <v>279</v>
      </c>
      <c r="N255" s="66"/>
    </row>
    <row r="256" spans="2:14" x14ac:dyDescent="0.35">
      <c r="B256" s="43">
        <v>251</v>
      </c>
      <c r="C256" s="65" t="s">
        <v>497</v>
      </c>
      <c r="D256" s="65" t="s">
        <v>77</v>
      </c>
      <c r="E256" s="65">
        <v>37.930999999999997</v>
      </c>
      <c r="F256" s="213">
        <f t="shared" si="43"/>
        <v>414965.13999999996</v>
      </c>
      <c r="G256" s="62">
        <v>46023</v>
      </c>
      <c r="H256" s="65" t="s">
        <v>840</v>
      </c>
      <c r="I256" s="65" t="s">
        <v>12</v>
      </c>
      <c r="J256" s="147">
        <v>46025</v>
      </c>
      <c r="K256" s="147">
        <v>46033</v>
      </c>
      <c r="L256" s="500">
        <f t="shared" si="33"/>
        <v>8</v>
      </c>
      <c r="M256" s="500" t="s">
        <v>279</v>
      </c>
      <c r="N256" s="65"/>
    </row>
    <row r="257" spans="2:14" x14ac:dyDescent="0.35">
      <c r="B257" s="43">
        <v>252</v>
      </c>
      <c r="C257" s="65" t="s">
        <v>517</v>
      </c>
      <c r="D257" s="65" t="s">
        <v>231</v>
      </c>
      <c r="E257" s="68">
        <v>77.08</v>
      </c>
      <c r="F257" s="213">
        <f t="shared" si="43"/>
        <v>843255.2</v>
      </c>
      <c r="G257" s="62">
        <v>46023</v>
      </c>
      <c r="H257" s="65" t="s">
        <v>524</v>
      </c>
      <c r="I257" s="65" t="s">
        <v>12</v>
      </c>
      <c r="J257" s="147">
        <v>46026</v>
      </c>
      <c r="K257" s="147">
        <v>46039</v>
      </c>
      <c r="L257" s="500">
        <f t="shared" si="33"/>
        <v>13</v>
      </c>
      <c r="M257" s="500" t="s">
        <v>781</v>
      </c>
      <c r="N257" s="66"/>
    </row>
    <row r="258" spans="2:14" x14ac:dyDescent="0.35">
      <c r="B258" s="43">
        <v>253</v>
      </c>
      <c r="C258" s="65" t="s">
        <v>396</v>
      </c>
      <c r="D258" s="65" t="s">
        <v>79</v>
      </c>
      <c r="E258" s="68">
        <v>34.79</v>
      </c>
      <c r="F258" s="213">
        <f t="shared" ref="F258:F260" si="44">E258*10940</f>
        <v>380602.6</v>
      </c>
      <c r="G258" s="62">
        <v>46023</v>
      </c>
      <c r="H258" s="43" t="s">
        <v>539</v>
      </c>
      <c r="I258" s="65" t="s">
        <v>12</v>
      </c>
      <c r="J258" s="147">
        <v>46026</v>
      </c>
      <c r="K258" s="147">
        <v>46032</v>
      </c>
      <c r="L258" s="500">
        <f t="shared" si="33"/>
        <v>6</v>
      </c>
      <c r="M258" s="500" t="s">
        <v>279</v>
      </c>
      <c r="N258" s="66"/>
    </row>
    <row r="259" spans="2:14" x14ac:dyDescent="0.35">
      <c r="B259" s="43">
        <v>254</v>
      </c>
      <c r="C259" s="65" t="s">
        <v>647</v>
      </c>
      <c r="D259" s="65" t="s">
        <v>65</v>
      </c>
      <c r="E259" s="61">
        <v>36.159755999999994</v>
      </c>
      <c r="F259" s="213">
        <f t="shared" si="44"/>
        <v>395587.73063999997</v>
      </c>
      <c r="G259" s="62">
        <v>46023</v>
      </c>
      <c r="H259" s="43" t="s">
        <v>525</v>
      </c>
      <c r="I259" s="65" t="s">
        <v>12</v>
      </c>
      <c r="J259" s="147">
        <v>46027</v>
      </c>
      <c r="K259" s="147">
        <v>46036</v>
      </c>
      <c r="L259" s="500">
        <f t="shared" si="33"/>
        <v>9</v>
      </c>
      <c r="M259" s="500" t="s">
        <v>781</v>
      </c>
      <c r="N259" s="66"/>
    </row>
    <row r="260" spans="2:14" x14ac:dyDescent="0.35">
      <c r="B260" s="43">
        <v>255</v>
      </c>
      <c r="C260" s="65" t="s">
        <v>639</v>
      </c>
      <c r="D260" s="65" t="s">
        <v>640</v>
      </c>
      <c r="E260" s="65">
        <v>101.95</v>
      </c>
      <c r="F260" s="213">
        <f t="shared" si="44"/>
        <v>1115333</v>
      </c>
      <c r="G260" s="62">
        <v>46023</v>
      </c>
      <c r="H260" s="43" t="s">
        <v>277</v>
      </c>
      <c r="I260" s="65" t="s">
        <v>12</v>
      </c>
      <c r="J260" s="147">
        <v>46028</v>
      </c>
      <c r="K260" s="147">
        <v>46041</v>
      </c>
      <c r="L260" s="500">
        <f t="shared" si="33"/>
        <v>13</v>
      </c>
      <c r="M260" s="500" t="s">
        <v>781</v>
      </c>
      <c r="N260" s="66"/>
    </row>
    <row r="261" spans="2:14" x14ac:dyDescent="0.35">
      <c r="B261" s="43">
        <v>256</v>
      </c>
      <c r="C261" s="65" t="s">
        <v>746</v>
      </c>
      <c r="D261" s="65" t="s">
        <v>79</v>
      </c>
      <c r="E261" s="68">
        <v>34.79</v>
      </c>
      <c r="F261" s="213">
        <f t="shared" ref="F261" si="45">E261*10940</f>
        <v>380602.6</v>
      </c>
      <c r="G261" s="62">
        <v>46023</v>
      </c>
      <c r="H261" s="65" t="s">
        <v>839</v>
      </c>
      <c r="I261" s="65" t="s">
        <v>12</v>
      </c>
      <c r="J261" s="147">
        <v>46029</v>
      </c>
      <c r="K261" s="147">
        <v>46033</v>
      </c>
      <c r="L261" s="500">
        <f t="shared" si="33"/>
        <v>4</v>
      </c>
      <c r="M261" s="500" t="s">
        <v>279</v>
      </c>
      <c r="N261" s="66"/>
    </row>
    <row r="262" spans="2:14" x14ac:dyDescent="0.35">
      <c r="B262" s="43">
        <v>257</v>
      </c>
      <c r="C262" s="65" t="s">
        <v>413</v>
      </c>
      <c r="D262" s="65" t="s">
        <v>79</v>
      </c>
      <c r="E262" s="68">
        <v>34.79</v>
      </c>
      <c r="F262" s="213">
        <f t="shared" ref="F262:F269" si="46">E262*10940</f>
        <v>380602.6</v>
      </c>
      <c r="G262" s="62">
        <v>46023</v>
      </c>
      <c r="H262" s="43" t="s">
        <v>540</v>
      </c>
      <c r="I262" s="65" t="s">
        <v>12</v>
      </c>
      <c r="J262" s="147">
        <v>46031</v>
      </c>
      <c r="K262" s="147">
        <v>46040</v>
      </c>
      <c r="L262" s="500">
        <f t="shared" si="33"/>
        <v>9</v>
      </c>
      <c r="M262" s="500" t="s">
        <v>279</v>
      </c>
      <c r="N262" s="65"/>
    </row>
    <row r="263" spans="2:14" hidden="1" x14ac:dyDescent="0.35">
      <c r="B263" s="43">
        <v>258</v>
      </c>
      <c r="C263" s="65" t="s">
        <v>728</v>
      </c>
      <c r="D263" s="65" t="s">
        <v>203</v>
      </c>
      <c r="E263" s="65">
        <v>55.451000000000001</v>
      </c>
      <c r="F263" s="65">
        <f t="shared" si="46"/>
        <v>606633.94000000006</v>
      </c>
      <c r="G263" s="62">
        <v>46023</v>
      </c>
      <c r="H263" s="65" t="s">
        <v>787</v>
      </c>
      <c r="I263" s="65" t="s">
        <v>561</v>
      </c>
      <c r="J263" s="147">
        <v>46031</v>
      </c>
      <c r="K263" s="65"/>
      <c r="L263" s="500"/>
      <c r="M263" s="500" t="s">
        <v>279</v>
      </c>
      <c r="N263" s="65"/>
    </row>
    <row r="264" spans="2:14" x14ac:dyDescent="0.35">
      <c r="B264" s="43">
        <v>259</v>
      </c>
      <c r="C264" s="65" t="s">
        <v>700</v>
      </c>
      <c r="D264" s="65" t="s">
        <v>170</v>
      </c>
      <c r="E264" s="65">
        <v>65.028000000000006</v>
      </c>
      <c r="F264" s="213">
        <f t="shared" si="46"/>
        <v>711406.32000000007</v>
      </c>
      <c r="G264" s="62">
        <v>46023</v>
      </c>
      <c r="H264" s="43" t="s">
        <v>522</v>
      </c>
      <c r="I264" s="65" t="s">
        <v>12</v>
      </c>
      <c r="J264" s="147">
        <v>46033</v>
      </c>
      <c r="K264" s="147">
        <v>46040</v>
      </c>
      <c r="L264" s="500">
        <f t="shared" si="33"/>
        <v>7</v>
      </c>
      <c r="M264" s="500" t="s">
        <v>781</v>
      </c>
      <c r="N264" s="65"/>
    </row>
    <row r="265" spans="2:14" x14ac:dyDescent="0.35">
      <c r="B265" s="43">
        <v>260</v>
      </c>
      <c r="C265" s="65" t="s">
        <v>709</v>
      </c>
      <c r="D265" s="65" t="s">
        <v>63</v>
      </c>
      <c r="E265" s="61">
        <v>43.804423999999997</v>
      </c>
      <c r="F265" s="213">
        <f t="shared" si="46"/>
        <v>479220.39855999994</v>
      </c>
      <c r="G265" s="62">
        <v>46023</v>
      </c>
      <c r="H265" s="43" t="s">
        <v>539</v>
      </c>
      <c r="I265" s="65" t="s">
        <v>12</v>
      </c>
      <c r="J265" s="147">
        <v>46033</v>
      </c>
      <c r="K265" s="147">
        <v>46041</v>
      </c>
      <c r="L265" s="500">
        <f t="shared" si="33"/>
        <v>8</v>
      </c>
      <c r="M265" s="500" t="s">
        <v>279</v>
      </c>
      <c r="N265" s="66"/>
    </row>
    <row r="266" spans="2:14" x14ac:dyDescent="0.35">
      <c r="B266" s="43">
        <v>261</v>
      </c>
      <c r="C266" s="65" t="s">
        <v>745</v>
      </c>
      <c r="D266" s="65" t="s">
        <v>79</v>
      </c>
      <c r="E266" s="68">
        <v>34.79</v>
      </c>
      <c r="F266" s="213">
        <f t="shared" si="46"/>
        <v>380602.6</v>
      </c>
      <c r="G266" s="62">
        <v>46023</v>
      </c>
      <c r="H266" s="65" t="s">
        <v>545</v>
      </c>
      <c r="I266" s="147" t="s">
        <v>12</v>
      </c>
      <c r="J266" s="147">
        <v>46029</v>
      </c>
      <c r="K266" s="147">
        <v>46033</v>
      </c>
      <c r="L266" s="500">
        <f t="shared" si="33"/>
        <v>4</v>
      </c>
      <c r="M266" s="500" t="s">
        <v>279</v>
      </c>
      <c r="N266" s="66"/>
    </row>
    <row r="267" spans="2:14" hidden="1" x14ac:dyDescent="0.35">
      <c r="B267" s="43">
        <v>262</v>
      </c>
      <c r="C267" s="65" t="s">
        <v>741</v>
      </c>
      <c r="D267" s="65" t="s">
        <v>640</v>
      </c>
      <c r="E267" s="65">
        <v>101.95</v>
      </c>
      <c r="F267" s="213">
        <f t="shared" si="46"/>
        <v>1115333</v>
      </c>
      <c r="G267" s="62">
        <v>46023</v>
      </c>
      <c r="H267" s="65" t="s">
        <v>545</v>
      </c>
      <c r="I267" s="65" t="s">
        <v>561</v>
      </c>
      <c r="J267" s="147">
        <v>46034</v>
      </c>
      <c r="K267" s="66"/>
      <c r="L267" s="500"/>
      <c r="M267" s="500" t="s">
        <v>279</v>
      </c>
      <c r="N267" s="66"/>
    </row>
    <row r="268" spans="2:14" x14ac:dyDescent="0.35">
      <c r="B268" s="43">
        <v>263</v>
      </c>
      <c r="C268" s="65" t="s">
        <v>543</v>
      </c>
      <c r="D268" s="65" t="s">
        <v>65</v>
      </c>
      <c r="E268" s="61">
        <v>36.159755999999994</v>
      </c>
      <c r="F268" s="213">
        <f t="shared" si="46"/>
        <v>395587.73063999997</v>
      </c>
      <c r="G268" s="62">
        <v>46023</v>
      </c>
      <c r="H268" s="65" t="s">
        <v>839</v>
      </c>
      <c r="I268" s="65" t="s">
        <v>12</v>
      </c>
      <c r="J268" s="147">
        <v>46034</v>
      </c>
      <c r="K268" s="147">
        <v>46042</v>
      </c>
      <c r="L268" s="500">
        <f t="shared" si="33"/>
        <v>8</v>
      </c>
      <c r="M268" s="500" t="s">
        <v>279</v>
      </c>
      <c r="N268" s="66"/>
    </row>
    <row r="269" spans="2:14" x14ac:dyDescent="0.35">
      <c r="B269" s="43">
        <v>264</v>
      </c>
      <c r="C269" s="65" t="s">
        <v>500</v>
      </c>
      <c r="D269" s="65" t="s">
        <v>79</v>
      </c>
      <c r="E269" s="68">
        <v>34.79</v>
      </c>
      <c r="F269" s="213">
        <f t="shared" si="46"/>
        <v>380602.6</v>
      </c>
      <c r="G269" s="62">
        <v>46023</v>
      </c>
      <c r="H269" s="65" t="s">
        <v>840</v>
      </c>
      <c r="I269" s="65" t="s">
        <v>12</v>
      </c>
      <c r="J269" s="147">
        <v>46034</v>
      </c>
      <c r="K269" s="147">
        <v>46040</v>
      </c>
      <c r="L269" s="500">
        <f t="shared" si="33"/>
        <v>6</v>
      </c>
      <c r="M269" s="500" t="s">
        <v>279</v>
      </c>
      <c r="N269" s="66"/>
    </row>
    <row r="270" spans="2:14" x14ac:dyDescent="0.35">
      <c r="B270" s="43">
        <v>265</v>
      </c>
      <c r="C270" s="65" t="s">
        <v>652</v>
      </c>
      <c r="D270" s="65" t="s">
        <v>65</v>
      </c>
      <c r="E270" s="61">
        <v>36.159755999999994</v>
      </c>
      <c r="F270" s="213">
        <f t="shared" ref="F270" si="47">E270*10940</f>
        <v>395587.73063999997</v>
      </c>
      <c r="G270" s="62">
        <v>46023</v>
      </c>
      <c r="H270" s="43" t="s">
        <v>526</v>
      </c>
      <c r="I270" s="65" t="s">
        <v>12</v>
      </c>
      <c r="J270" s="147">
        <v>46034</v>
      </c>
      <c r="K270" s="147">
        <v>46042</v>
      </c>
      <c r="L270" s="500">
        <f t="shared" si="33"/>
        <v>8</v>
      </c>
      <c r="M270" s="500" t="s">
        <v>781</v>
      </c>
      <c r="N270" s="66"/>
    </row>
    <row r="271" spans="2:14" hidden="1" x14ac:dyDescent="0.35">
      <c r="B271" s="43">
        <v>266</v>
      </c>
      <c r="C271" s="65" t="s">
        <v>451</v>
      </c>
      <c r="D271" s="65" t="s">
        <v>65</v>
      </c>
      <c r="E271" s="61">
        <v>36.159755999999994</v>
      </c>
      <c r="F271" s="213">
        <f t="shared" ref="F271:F273" si="48">E271*10940</f>
        <v>395587.73063999997</v>
      </c>
      <c r="G271" s="62">
        <v>46023</v>
      </c>
      <c r="H271" s="43" t="s">
        <v>788</v>
      </c>
      <c r="I271" s="65" t="s">
        <v>561</v>
      </c>
      <c r="J271" s="147">
        <v>46037</v>
      </c>
      <c r="K271" s="66"/>
      <c r="L271" s="500"/>
      <c r="M271" s="500" t="s">
        <v>279</v>
      </c>
      <c r="N271" s="66"/>
    </row>
    <row r="272" spans="2:14" x14ac:dyDescent="0.35">
      <c r="B272" s="43">
        <v>267</v>
      </c>
      <c r="C272" s="65" t="s">
        <v>649</v>
      </c>
      <c r="D272" s="65" t="s">
        <v>79</v>
      </c>
      <c r="E272" s="68">
        <v>34.79</v>
      </c>
      <c r="F272" s="213">
        <f t="shared" si="48"/>
        <v>380602.6</v>
      </c>
      <c r="G272" s="62">
        <v>46023</v>
      </c>
      <c r="H272" s="43" t="s">
        <v>525</v>
      </c>
      <c r="I272" s="65" t="s">
        <v>12</v>
      </c>
      <c r="J272" s="147">
        <v>46037</v>
      </c>
      <c r="K272" s="147">
        <v>46042</v>
      </c>
      <c r="L272" s="500">
        <f t="shared" si="33"/>
        <v>5</v>
      </c>
      <c r="M272" s="500" t="s">
        <v>781</v>
      </c>
      <c r="N272" s="66"/>
    </row>
    <row r="273" spans="2:14" hidden="1" x14ac:dyDescent="0.35">
      <c r="B273" s="43">
        <v>268</v>
      </c>
      <c r="C273" s="65" t="s">
        <v>687</v>
      </c>
      <c r="D273" s="65" t="s">
        <v>210</v>
      </c>
      <c r="E273" s="65">
        <v>88.468000000000004</v>
      </c>
      <c r="F273" s="213">
        <f t="shared" si="48"/>
        <v>967839.92</v>
      </c>
      <c r="G273" s="62">
        <v>46023</v>
      </c>
      <c r="H273" s="43" t="s">
        <v>522</v>
      </c>
      <c r="I273" s="65" t="s">
        <v>561</v>
      </c>
      <c r="J273" s="147">
        <v>46041</v>
      </c>
      <c r="K273" s="66"/>
      <c r="L273" s="579"/>
      <c r="M273" s="500" t="s">
        <v>781</v>
      </c>
      <c r="N273" s="66"/>
    </row>
    <row r="274" spans="2:14" hidden="1" x14ac:dyDescent="0.35">
      <c r="B274" s="43">
        <v>269</v>
      </c>
      <c r="C274" s="65" t="s">
        <v>414</v>
      </c>
      <c r="D274" s="65" t="s">
        <v>79</v>
      </c>
      <c r="E274" s="68">
        <v>34.79</v>
      </c>
      <c r="F274" s="213">
        <f t="shared" ref="F274:F275" si="49">E274*10940</f>
        <v>380602.6</v>
      </c>
      <c r="G274" s="62">
        <v>46023</v>
      </c>
      <c r="H274" s="43" t="s">
        <v>540</v>
      </c>
      <c r="I274" s="65" t="s">
        <v>561</v>
      </c>
      <c r="J274" s="147">
        <v>46041</v>
      </c>
      <c r="K274" s="66"/>
      <c r="L274" s="579"/>
      <c r="M274" s="500" t="s">
        <v>279</v>
      </c>
      <c r="N274" s="66"/>
    </row>
    <row r="275" spans="2:14" hidden="1" x14ac:dyDescent="0.35">
      <c r="B275" s="43">
        <v>270</v>
      </c>
      <c r="C275" s="65" t="s">
        <v>487</v>
      </c>
      <c r="D275" s="65" t="s">
        <v>65</v>
      </c>
      <c r="E275" s="61">
        <v>36.159755999999994</v>
      </c>
      <c r="F275" s="213">
        <f t="shared" si="49"/>
        <v>395587.73063999997</v>
      </c>
      <c r="G275" s="62">
        <v>46023</v>
      </c>
      <c r="H275" s="65" t="s">
        <v>840</v>
      </c>
      <c r="I275" s="65" t="s">
        <v>561</v>
      </c>
      <c r="J275" s="147">
        <v>46041</v>
      </c>
      <c r="K275" s="66"/>
      <c r="L275" s="579"/>
      <c r="M275" s="500" t="s">
        <v>279</v>
      </c>
      <c r="N275" s="66"/>
    </row>
    <row r="276" spans="2:14" hidden="1" x14ac:dyDescent="0.35">
      <c r="B276" s="43">
        <v>271</v>
      </c>
      <c r="C276" s="65" t="s">
        <v>479</v>
      </c>
      <c r="D276" s="65" t="s">
        <v>181</v>
      </c>
      <c r="E276" s="65">
        <v>73.245000000000005</v>
      </c>
      <c r="F276" s="213">
        <f t="shared" ref="F276:F278" si="50">E276*10940</f>
        <v>801300.3</v>
      </c>
      <c r="G276" s="62">
        <v>46023</v>
      </c>
      <c r="H276" s="65" t="s">
        <v>524</v>
      </c>
      <c r="I276" s="65" t="s">
        <v>561</v>
      </c>
      <c r="J276" s="147">
        <v>46040</v>
      </c>
      <c r="K276" s="66"/>
      <c r="L276" s="579"/>
      <c r="M276" s="500" t="s">
        <v>781</v>
      </c>
      <c r="N276" s="66"/>
    </row>
    <row r="277" spans="2:14" hidden="1" x14ac:dyDescent="0.35">
      <c r="B277" s="43">
        <v>272</v>
      </c>
      <c r="C277" s="65" t="s">
        <v>135</v>
      </c>
      <c r="D277" s="65" t="s">
        <v>123</v>
      </c>
      <c r="E277" s="68">
        <v>70.739999999999995</v>
      </c>
      <c r="F277" s="213">
        <f t="shared" si="50"/>
        <v>773895.6</v>
      </c>
      <c r="G277" s="62">
        <v>46023</v>
      </c>
      <c r="H277" s="43" t="s">
        <v>277</v>
      </c>
      <c r="I277" s="65" t="s">
        <v>561</v>
      </c>
      <c r="J277" s="147">
        <v>46042</v>
      </c>
      <c r="K277" s="66"/>
      <c r="L277" s="579"/>
      <c r="M277" s="500" t="s">
        <v>781</v>
      </c>
      <c r="N277" s="66"/>
    </row>
    <row r="278" spans="2:14" hidden="1" x14ac:dyDescent="0.35">
      <c r="B278" s="43">
        <v>273</v>
      </c>
      <c r="C278" s="65" t="s">
        <v>713</v>
      </c>
      <c r="D278" s="65" t="s">
        <v>65</v>
      </c>
      <c r="E278" s="61">
        <v>36.159755999999994</v>
      </c>
      <c r="F278" s="213">
        <f t="shared" si="50"/>
        <v>395587.73063999997</v>
      </c>
      <c r="G278" s="62">
        <v>46023</v>
      </c>
      <c r="H278" s="43" t="s">
        <v>539</v>
      </c>
      <c r="I278" s="65" t="s">
        <v>561</v>
      </c>
      <c r="J278" s="147">
        <v>46042</v>
      </c>
      <c r="K278" s="66"/>
      <c r="L278" s="579"/>
      <c r="M278" s="500" t="s">
        <v>279</v>
      </c>
      <c r="N278" s="66"/>
    </row>
    <row r="279" spans="2:14" hidden="1" x14ac:dyDescent="0.35">
      <c r="B279" s="65">
        <v>274</v>
      </c>
      <c r="C279" s="65" t="s">
        <v>648</v>
      </c>
      <c r="D279" s="65" t="s">
        <v>65</v>
      </c>
      <c r="E279" s="61">
        <v>36.159755999999994</v>
      </c>
      <c r="F279" s="213">
        <f t="shared" ref="F279:F281" si="51">E279*10940</f>
        <v>395587.73063999997</v>
      </c>
      <c r="G279" s="62">
        <v>46023</v>
      </c>
      <c r="H279" s="43" t="s">
        <v>525</v>
      </c>
      <c r="I279" s="65" t="s">
        <v>561</v>
      </c>
      <c r="J279" s="147">
        <v>46043</v>
      </c>
      <c r="K279" s="66"/>
      <c r="L279" s="579"/>
      <c r="M279" s="500" t="s">
        <v>781</v>
      </c>
      <c r="N279" s="66"/>
    </row>
    <row r="280" spans="2:14" hidden="1" x14ac:dyDescent="0.35">
      <c r="B280" s="65">
        <v>275</v>
      </c>
      <c r="C280" s="65" t="s">
        <v>651</v>
      </c>
      <c r="D280" s="65" t="s">
        <v>391</v>
      </c>
      <c r="E280" s="65">
        <v>87.021000000000001</v>
      </c>
      <c r="F280" s="213">
        <f t="shared" si="51"/>
        <v>952009.74</v>
      </c>
      <c r="G280" s="62">
        <v>46023</v>
      </c>
      <c r="H280" s="43" t="s">
        <v>526</v>
      </c>
      <c r="I280" s="65" t="s">
        <v>561</v>
      </c>
      <c r="J280" s="147">
        <v>46043</v>
      </c>
      <c r="K280" s="66"/>
      <c r="L280" s="579"/>
      <c r="M280" s="500" t="s">
        <v>781</v>
      </c>
      <c r="N280" s="66"/>
    </row>
    <row r="281" spans="2:14" hidden="1" x14ac:dyDescent="0.35">
      <c r="B281" s="65">
        <v>276</v>
      </c>
      <c r="C281" s="65" t="s">
        <v>482</v>
      </c>
      <c r="D281" s="65" t="s">
        <v>126</v>
      </c>
      <c r="E281" s="65">
        <v>59.500999999999998</v>
      </c>
      <c r="F281" s="213">
        <f t="shared" si="51"/>
        <v>650940.93999999994</v>
      </c>
      <c r="G281" s="62">
        <v>46023</v>
      </c>
      <c r="H281" s="65" t="s">
        <v>839</v>
      </c>
      <c r="I281" s="65" t="s">
        <v>561</v>
      </c>
      <c r="J281" s="147">
        <v>46043</v>
      </c>
      <c r="K281" s="66"/>
      <c r="L281" s="579"/>
      <c r="M281" s="500" t="s">
        <v>279</v>
      </c>
      <c r="N281" s="66"/>
    </row>
  </sheetData>
  <autoFilter ref="B4:N281" xr:uid="{00000000-0009-0000-0000-000001000000}">
    <filterColumn colId="7">
      <filters blank="1">
        <filter val="262"/>
        <filter val="Completed"/>
      </filters>
    </filterColumn>
    <sortState xmlns:xlrd2="http://schemas.microsoft.com/office/spreadsheetml/2017/richdata2" ref="B118:N131">
      <sortCondition ref="K4:K139"/>
    </sortState>
  </autoFilter>
  <conditionalFormatting sqref="C4:C5">
    <cfRule type="duplicateValues" dxfId="3306" priority="429"/>
    <cfRule type="duplicateValues" dxfId="3305" priority="430"/>
    <cfRule type="duplicateValues" dxfId="3304" priority="431"/>
    <cfRule type="duplicateValues" dxfId="3303" priority="432"/>
  </conditionalFormatting>
  <conditionalFormatting sqref="I4:I5">
    <cfRule type="containsText" dxfId="3302"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66" t="s">
        <v>809</v>
      </c>
      <c r="B1" s="767"/>
      <c r="C1" s="767"/>
      <c r="D1" s="767"/>
      <c r="E1" s="767"/>
      <c r="F1" s="768"/>
    </row>
    <row r="2" spans="1:6" ht="20.5" customHeight="1" thickBot="1" x14ac:dyDescent="0.4">
      <c r="A2" s="6" t="s">
        <v>790</v>
      </c>
      <c r="B2" s="7" t="s">
        <v>791</v>
      </c>
      <c r="C2" s="7" t="s">
        <v>795</v>
      </c>
      <c r="D2" s="7" t="s">
        <v>792</v>
      </c>
      <c r="E2" s="7" t="s">
        <v>793</v>
      </c>
      <c r="F2" s="534" t="s">
        <v>16</v>
      </c>
    </row>
    <row r="3" spans="1:6" x14ac:dyDescent="0.35">
      <c r="A3" s="532">
        <v>1</v>
      </c>
      <c r="B3" s="533" t="s">
        <v>620</v>
      </c>
      <c r="C3" s="533" t="s">
        <v>63</v>
      </c>
      <c r="D3" s="533" t="s">
        <v>794</v>
      </c>
      <c r="E3" s="533" t="s">
        <v>796</v>
      </c>
      <c r="F3" s="764" t="s">
        <v>808</v>
      </c>
    </row>
    <row r="4" spans="1:6" x14ac:dyDescent="0.35">
      <c r="A4" s="527">
        <v>2</v>
      </c>
      <c r="B4" s="43" t="s">
        <v>621</v>
      </c>
      <c r="C4" s="43" t="s">
        <v>63</v>
      </c>
      <c r="D4" s="43" t="s">
        <v>794</v>
      </c>
      <c r="E4" s="43" t="s">
        <v>796</v>
      </c>
      <c r="F4" s="765"/>
    </row>
    <row r="5" spans="1:6" x14ac:dyDescent="0.35">
      <c r="A5" s="527">
        <v>3</v>
      </c>
      <c r="B5" s="43" t="s">
        <v>622</v>
      </c>
      <c r="C5" s="43" t="s">
        <v>65</v>
      </c>
      <c r="D5" s="43" t="s">
        <v>794</v>
      </c>
      <c r="E5" s="43" t="s">
        <v>796</v>
      </c>
      <c r="F5" s="765"/>
    </row>
    <row r="6" spans="1:6" x14ac:dyDescent="0.35">
      <c r="A6" s="527">
        <v>4</v>
      </c>
      <c r="B6" s="43" t="s">
        <v>623</v>
      </c>
      <c r="C6" s="43" t="s">
        <v>65</v>
      </c>
      <c r="D6" s="43" t="s">
        <v>794</v>
      </c>
      <c r="E6" s="43" t="s">
        <v>796</v>
      </c>
      <c r="F6" s="765"/>
    </row>
    <row r="7" spans="1:6" x14ac:dyDescent="0.35">
      <c r="A7" s="532">
        <v>5</v>
      </c>
      <c r="B7" s="43" t="s">
        <v>626</v>
      </c>
      <c r="C7" s="43" t="s">
        <v>65</v>
      </c>
      <c r="D7" s="43" t="s">
        <v>794</v>
      </c>
      <c r="E7" s="43" t="s">
        <v>796</v>
      </c>
      <c r="F7" s="765"/>
    </row>
    <row r="8" spans="1:6" x14ac:dyDescent="0.35">
      <c r="A8" s="527">
        <v>6</v>
      </c>
      <c r="B8" s="43" t="s">
        <v>627</v>
      </c>
      <c r="C8" s="43" t="s">
        <v>65</v>
      </c>
      <c r="D8" s="43" t="s">
        <v>794</v>
      </c>
      <c r="E8" s="43" t="s">
        <v>796</v>
      </c>
      <c r="F8" s="765"/>
    </row>
    <row r="9" spans="1:6" x14ac:dyDescent="0.35">
      <c r="A9" s="527">
        <v>7</v>
      </c>
      <c r="B9" s="43" t="s">
        <v>628</v>
      </c>
      <c r="C9" s="43" t="s">
        <v>63</v>
      </c>
      <c r="D9" s="43" t="s">
        <v>838</v>
      </c>
      <c r="E9" s="43" t="s">
        <v>15</v>
      </c>
      <c r="F9" s="765"/>
    </row>
    <row r="10" spans="1:6" x14ac:dyDescent="0.35">
      <c r="A10" s="527">
        <v>8</v>
      </c>
      <c r="B10" s="43" t="s">
        <v>632</v>
      </c>
      <c r="C10" s="43" t="s">
        <v>77</v>
      </c>
      <c r="D10" s="43" t="s">
        <v>797</v>
      </c>
      <c r="E10" s="43" t="s">
        <v>798</v>
      </c>
      <c r="F10" s="528"/>
    </row>
    <row r="11" spans="1:6" x14ac:dyDescent="0.35">
      <c r="A11" s="532">
        <v>9</v>
      </c>
      <c r="B11" s="43" t="s">
        <v>135</v>
      </c>
      <c r="C11" s="43" t="s">
        <v>123</v>
      </c>
      <c r="E11" s="43" t="s">
        <v>799</v>
      </c>
      <c r="F11" s="528"/>
    </row>
    <row r="12" spans="1:6" ht="29" x14ac:dyDescent="0.35">
      <c r="A12" s="527">
        <v>10</v>
      </c>
      <c r="B12" s="43" t="s">
        <v>259</v>
      </c>
      <c r="C12" s="43" t="s">
        <v>197</v>
      </c>
      <c r="D12" s="43" t="s">
        <v>794</v>
      </c>
      <c r="E12" s="43"/>
      <c r="F12" s="529" t="s">
        <v>800</v>
      </c>
    </row>
    <row r="13" spans="1:6" x14ac:dyDescent="0.35">
      <c r="A13" s="527">
        <v>11</v>
      </c>
      <c r="B13" s="43" t="s">
        <v>645</v>
      </c>
      <c r="C13" s="43" t="s">
        <v>391</v>
      </c>
      <c r="D13" s="43" t="s">
        <v>797</v>
      </c>
      <c r="E13" s="43" t="s">
        <v>798</v>
      </c>
      <c r="F13" s="529"/>
    </row>
    <row r="14" spans="1:6" ht="29" x14ac:dyDescent="0.35">
      <c r="A14" s="527">
        <v>12</v>
      </c>
      <c r="B14" s="43" t="s">
        <v>429</v>
      </c>
      <c r="C14" s="43" t="s">
        <v>197</v>
      </c>
      <c r="D14" s="43" t="s">
        <v>794</v>
      </c>
      <c r="E14" s="43"/>
      <c r="F14" s="529" t="s">
        <v>800</v>
      </c>
    </row>
    <row r="15" spans="1:6" x14ac:dyDescent="0.35">
      <c r="A15" s="532">
        <v>13</v>
      </c>
      <c r="B15" s="43" t="s">
        <v>258</v>
      </c>
      <c r="C15" s="43" t="s">
        <v>57</v>
      </c>
      <c r="D15" s="43" t="s">
        <v>797</v>
      </c>
      <c r="E15" s="43" t="s">
        <v>799</v>
      </c>
      <c r="F15" s="528"/>
    </row>
    <row r="16" spans="1:6" x14ac:dyDescent="0.35">
      <c r="A16" s="527">
        <v>14</v>
      </c>
      <c r="B16" s="43" t="s">
        <v>274</v>
      </c>
      <c r="C16" s="43" t="s">
        <v>275</v>
      </c>
      <c r="D16" s="43" t="s">
        <v>797</v>
      </c>
      <c r="E16" s="43" t="s">
        <v>798</v>
      </c>
      <c r="F16" s="528"/>
    </row>
    <row r="17" spans="1:6" x14ac:dyDescent="0.35">
      <c r="A17" s="527">
        <v>15</v>
      </c>
      <c r="B17" s="43" t="s">
        <v>479</v>
      </c>
      <c r="C17" s="43" t="s">
        <v>181</v>
      </c>
      <c r="D17" s="43" t="s">
        <v>797</v>
      </c>
      <c r="E17" s="43" t="s">
        <v>798</v>
      </c>
      <c r="F17" s="528" t="s">
        <v>827</v>
      </c>
    </row>
    <row r="18" spans="1:6" x14ac:dyDescent="0.35">
      <c r="A18" s="527">
        <v>16</v>
      </c>
      <c r="B18" s="43" t="s">
        <v>486</v>
      </c>
      <c r="C18" s="43" t="s">
        <v>231</v>
      </c>
      <c r="D18" s="43" t="s">
        <v>797</v>
      </c>
      <c r="E18" s="43" t="s">
        <v>837</v>
      </c>
      <c r="F18" s="548"/>
    </row>
    <row r="19" spans="1:6" x14ac:dyDescent="0.35">
      <c r="A19" s="532">
        <v>17</v>
      </c>
      <c r="B19" s="43" t="s">
        <v>370</v>
      </c>
      <c r="C19" s="43" t="s">
        <v>77</v>
      </c>
      <c r="D19" s="43" t="s">
        <v>797</v>
      </c>
      <c r="E19" s="43" t="s">
        <v>801</v>
      </c>
      <c r="F19" s="528"/>
    </row>
    <row r="20" spans="1:6" x14ac:dyDescent="0.35">
      <c r="A20" s="527">
        <v>18</v>
      </c>
      <c r="B20" s="43" t="s">
        <v>398</v>
      </c>
      <c r="C20" s="43" t="s">
        <v>399</v>
      </c>
      <c r="D20" s="43" t="s">
        <v>797</v>
      </c>
      <c r="E20" s="43" t="s">
        <v>833</v>
      </c>
      <c r="F20" s="528" t="s">
        <v>835</v>
      </c>
    </row>
    <row r="21" spans="1:6" ht="29" x14ac:dyDescent="0.35">
      <c r="A21" s="527">
        <v>19</v>
      </c>
      <c r="B21" s="43" t="s">
        <v>196</v>
      </c>
      <c r="C21" s="43" t="s">
        <v>197</v>
      </c>
      <c r="D21" s="43" t="s">
        <v>794</v>
      </c>
      <c r="E21" s="43"/>
      <c r="F21" s="529" t="s">
        <v>800</v>
      </c>
    </row>
    <row r="22" spans="1:6" ht="29" x14ac:dyDescent="0.35">
      <c r="A22" s="527">
        <v>20</v>
      </c>
      <c r="B22" s="43" t="s">
        <v>693</v>
      </c>
      <c r="C22" s="43" t="s">
        <v>698</v>
      </c>
      <c r="D22" s="43" t="s">
        <v>794</v>
      </c>
      <c r="E22" s="43"/>
      <c r="F22" s="529" t="s">
        <v>803</v>
      </c>
    </row>
    <row r="23" spans="1:6" x14ac:dyDescent="0.35">
      <c r="A23" s="532">
        <v>21</v>
      </c>
      <c r="B23" s="43" t="s">
        <v>695</v>
      </c>
      <c r="C23" s="43" t="s">
        <v>65</v>
      </c>
      <c r="D23" s="43" t="s">
        <v>797</v>
      </c>
      <c r="E23" s="43" t="s">
        <v>15</v>
      </c>
      <c r="F23" s="528"/>
    </row>
    <row r="24" spans="1:6" x14ac:dyDescent="0.35">
      <c r="A24" s="527">
        <v>22</v>
      </c>
      <c r="B24" s="43" t="s">
        <v>517</v>
      </c>
      <c r="C24" s="43" t="s">
        <v>231</v>
      </c>
      <c r="D24" s="43" t="s">
        <v>797</v>
      </c>
      <c r="E24" s="43" t="s">
        <v>804</v>
      </c>
      <c r="F24" s="528"/>
    </row>
    <row r="25" spans="1:6" x14ac:dyDescent="0.35">
      <c r="A25" s="527">
        <v>23</v>
      </c>
      <c r="B25" s="43" t="s">
        <v>163</v>
      </c>
      <c r="C25" s="43" t="s">
        <v>63</v>
      </c>
      <c r="D25" s="43" t="s">
        <v>797</v>
      </c>
      <c r="E25" s="43" t="s">
        <v>801</v>
      </c>
      <c r="F25" s="528"/>
    </row>
    <row r="26" spans="1:6" x14ac:dyDescent="0.35">
      <c r="A26" s="527">
        <v>24</v>
      </c>
      <c r="B26" s="43" t="s">
        <v>174</v>
      </c>
      <c r="C26" s="43" t="s">
        <v>65</v>
      </c>
      <c r="D26" s="43" t="s">
        <v>797</v>
      </c>
      <c r="E26" s="43" t="s">
        <v>801</v>
      </c>
      <c r="F26" s="528" t="s">
        <v>834</v>
      </c>
    </row>
    <row r="27" spans="1:6" x14ac:dyDescent="0.35">
      <c r="A27" s="532">
        <v>25</v>
      </c>
      <c r="B27" s="43" t="s">
        <v>175</v>
      </c>
      <c r="C27" s="43" t="s">
        <v>68</v>
      </c>
      <c r="D27" s="43" t="s">
        <v>797</v>
      </c>
      <c r="E27" s="43" t="s">
        <v>801</v>
      </c>
      <c r="F27" s="528"/>
    </row>
    <row r="28" spans="1:6" x14ac:dyDescent="0.35">
      <c r="A28" s="527">
        <v>26</v>
      </c>
      <c r="B28" s="43" t="s">
        <v>202</v>
      </c>
      <c r="C28" s="43" t="s">
        <v>203</v>
      </c>
      <c r="D28" s="43" t="s">
        <v>797</v>
      </c>
      <c r="E28" s="43" t="s">
        <v>798</v>
      </c>
      <c r="F28" s="528"/>
    </row>
    <row r="29" spans="1:6" x14ac:dyDescent="0.35">
      <c r="A29" s="527">
        <v>27</v>
      </c>
      <c r="B29" s="43" t="s">
        <v>191</v>
      </c>
      <c r="C29" s="43" t="s">
        <v>65</v>
      </c>
      <c r="D29" s="43" t="s">
        <v>797</v>
      </c>
      <c r="E29" s="43" t="s">
        <v>798</v>
      </c>
      <c r="F29" s="528" t="s">
        <v>836</v>
      </c>
    </row>
    <row r="30" spans="1:6" x14ac:dyDescent="0.35">
      <c r="A30" s="527">
        <v>28</v>
      </c>
      <c r="B30" s="43" t="s">
        <v>190</v>
      </c>
      <c r="C30" s="43" t="s">
        <v>63</v>
      </c>
      <c r="D30" s="43" t="s">
        <v>797</v>
      </c>
      <c r="E30" s="43" t="s">
        <v>798</v>
      </c>
      <c r="F30" s="528" t="s">
        <v>836</v>
      </c>
    </row>
    <row r="31" spans="1:6" x14ac:dyDescent="0.35">
      <c r="A31" s="532">
        <v>29</v>
      </c>
      <c r="B31" s="43" t="s">
        <v>215</v>
      </c>
      <c r="C31" s="43" t="s">
        <v>65</v>
      </c>
      <c r="D31" s="43" t="s">
        <v>797</v>
      </c>
      <c r="E31" s="43" t="s">
        <v>798</v>
      </c>
      <c r="F31" s="528" t="s">
        <v>836</v>
      </c>
    </row>
    <row r="32" spans="1:6" x14ac:dyDescent="0.35">
      <c r="A32" s="527">
        <v>30</v>
      </c>
      <c r="B32" s="43" t="s">
        <v>184</v>
      </c>
      <c r="C32" s="43" t="s">
        <v>68</v>
      </c>
      <c r="D32" s="43" t="s">
        <v>797</v>
      </c>
      <c r="E32" s="43" t="s">
        <v>801</v>
      </c>
      <c r="F32" s="528"/>
    </row>
    <row r="33" spans="1:6" x14ac:dyDescent="0.35">
      <c r="A33" s="527">
        <v>31</v>
      </c>
      <c r="B33" s="43" t="s">
        <v>515</v>
      </c>
      <c r="C33" s="43" t="s">
        <v>79</v>
      </c>
      <c r="D33" s="43" t="s">
        <v>797</v>
      </c>
      <c r="E33" s="43" t="s">
        <v>801</v>
      </c>
      <c r="F33" s="528"/>
    </row>
    <row r="34" spans="1:6" x14ac:dyDescent="0.35">
      <c r="A34" s="527">
        <v>32</v>
      </c>
      <c r="B34" s="43" t="s">
        <v>554</v>
      </c>
      <c r="C34" s="43" t="s">
        <v>77</v>
      </c>
      <c r="D34" s="43" t="s">
        <v>797</v>
      </c>
      <c r="E34" s="43" t="s">
        <v>798</v>
      </c>
      <c r="F34" s="528"/>
    </row>
    <row r="35" spans="1:6" ht="17.5" customHeight="1" x14ac:dyDescent="0.35">
      <c r="A35" s="532">
        <v>33</v>
      </c>
      <c r="B35" s="43" t="s">
        <v>702</v>
      </c>
      <c r="C35" s="43" t="s">
        <v>150</v>
      </c>
      <c r="D35" s="43" t="s">
        <v>797</v>
      </c>
      <c r="E35" s="47" t="s">
        <v>805</v>
      </c>
      <c r="F35" s="528"/>
    </row>
    <row r="36" spans="1:6" x14ac:dyDescent="0.35">
      <c r="A36" s="527">
        <v>34</v>
      </c>
      <c r="B36" s="43" t="s">
        <v>224</v>
      </c>
      <c r="C36" s="43" t="s">
        <v>65</v>
      </c>
      <c r="D36" s="43" t="s">
        <v>797</v>
      </c>
      <c r="E36" s="43" t="s">
        <v>802</v>
      </c>
      <c r="F36" s="528"/>
    </row>
    <row r="37" spans="1:6" x14ac:dyDescent="0.35">
      <c r="A37" s="527">
        <v>35</v>
      </c>
      <c r="B37" s="43" t="s">
        <v>226</v>
      </c>
      <c r="C37" s="43" t="s">
        <v>77</v>
      </c>
      <c r="D37" s="43" t="s">
        <v>797</v>
      </c>
      <c r="E37" s="43" t="s">
        <v>806</v>
      </c>
      <c r="F37" s="528"/>
    </row>
    <row r="38" spans="1:6" ht="15" thickBot="1" x14ac:dyDescent="0.4">
      <c r="A38" s="527">
        <v>36</v>
      </c>
      <c r="B38" s="530" t="s">
        <v>219</v>
      </c>
      <c r="C38" s="530" t="s">
        <v>65</v>
      </c>
      <c r="D38" s="530" t="s">
        <v>797</v>
      </c>
      <c r="E38" s="530" t="s">
        <v>235</v>
      </c>
      <c r="F38" s="531"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69" t="s">
        <v>828</v>
      </c>
      <c r="B1" s="770"/>
      <c r="C1" s="770"/>
      <c r="D1" s="770"/>
      <c r="E1" s="770"/>
      <c r="F1" s="771"/>
    </row>
    <row r="2" spans="1:6" ht="20.5" customHeight="1" x14ac:dyDescent="0.35">
      <c r="A2" s="557" t="s">
        <v>790</v>
      </c>
      <c r="B2" s="557" t="s">
        <v>791</v>
      </c>
      <c r="C2" s="557" t="s">
        <v>795</v>
      </c>
      <c r="D2" s="557" t="s">
        <v>792</v>
      </c>
      <c r="E2" s="557" t="s">
        <v>793</v>
      </c>
      <c r="F2" s="55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2"/>
  <sheetViews>
    <sheetView zoomScale="75" workbookViewId="0">
      <pane xSplit="4" topLeftCell="E1" activePane="topRight" state="frozen"/>
      <selection pane="topRight" activeCell="G20" sqref="G20"/>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615" bestFit="1" customWidth="1"/>
    <col min="10" max="10" width="15.08984375" style="615" bestFit="1" customWidth="1"/>
    <col min="11" max="11" width="13.36328125" bestFit="1" customWidth="1"/>
    <col min="12" max="12" width="14.08984375" bestFit="1" customWidth="1"/>
    <col min="13" max="13" width="15.08984375" style="615" bestFit="1" customWidth="1"/>
    <col min="14" max="16" width="15.08984375" style="615"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6" thickBot="1" x14ac:dyDescent="0.4">
      <c r="A1" s="604"/>
      <c r="B1" s="605"/>
      <c r="C1" s="604"/>
      <c r="D1" s="619" t="s">
        <v>856</v>
      </c>
      <c r="E1" s="620">
        <v>2</v>
      </c>
      <c r="F1" s="604"/>
      <c r="G1" s="604"/>
      <c r="H1" s="604"/>
      <c r="I1" s="604"/>
      <c r="J1" s="604"/>
      <c r="K1" s="604"/>
      <c r="L1" s="604"/>
      <c r="M1" s="604"/>
      <c r="N1" s="604"/>
      <c r="O1" s="604"/>
      <c r="P1" s="604"/>
      <c r="Q1" s="16"/>
    </row>
    <row r="2" spans="1:105" ht="15.5" x14ac:dyDescent="0.35">
      <c r="A2" s="605"/>
      <c r="B2" s="605"/>
      <c r="C2" s="606"/>
      <c r="D2" s="605"/>
      <c r="E2" s="606"/>
      <c r="F2" s="605"/>
      <c r="G2" s="606"/>
      <c r="H2" s="606"/>
      <c r="I2" s="607"/>
      <c r="J2" s="607"/>
      <c r="K2" s="606"/>
      <c r="L2" s="605"/>
      <c r="M2" s="607"/>
      <c r="N2" s="607"/>
      <c r="O2" s="607"/>
      <c r="P2" s="607"/>
      <c r="Q2" s="606"/>
    </row>
    <row r="3" spans="1:105" ht="29" x14ac:dyDescent="0.35">
      <c r="A3" s="627" t="s">
        <v>857</v>
      </c>
      <c r="B3" s="627" t="s">
        <v>858</v>
      </c>
      <c r="C3" s="627" t="s">
        <v>859</v>
      </c>
      <c r="D3" s="627" t="s">
        <v>860</v>
      </c>
      <c r="E3" s="627" t="s">
        <v>861</v>
      </c>
      <c r="F3" s="628" t="s">
        <v>862</v>
      </c>
      <c r="G3" s="629" t="s">
        <v>863</v>
      </c>
      <c r="H3" s="629" t="s">
        <v>864</v>
      </c>
      <c r="I3" s="628" t="s">
        <v>865</v>
      </c>
      <c r="J3" s="628" t="s">
        <v>866</v>
      </c>
      <c r="K3" s="627" t="s">
        <v>867</v>
      </c>
      <c r="L3" s="628" t="s">
        <v>868</v>
      </c>
      <c r="M3" s="628" t="s">
        <v>869</v>
      </c>
      <c r="N3" s="627" t="s">
        <v>870</v>
      </c>
      <c r="O3" s="627" t="s">
        <v>871</v>
      </c>
      <c r="P3" s="628" t="s">
        <v>872</v>
      </c>
      <c r="Q3" s="627" t="s">
        <v>873</v>
      </c>
      <c r="R3" s="627" t="s">
        <v>44</v>
      </c>
      <c r="S3" s="627" t="s">
        <v>564</v>
      </c>
      <c r="T3" s="627" t="s">
        <v>874</v>
      </c>
      <c r="U3" s="627" t="s">
        <v>875</v>
      </c>
      <c r="V3" s="627" t="s">
        <v>876</v>
      </c>
      <c r="W3" s="628" t="s">
        <v>16</v>
      </c>
    </row>
    <row r="4" spans="1:105" s="66" customFormat="1" x14ac:dyDescent="0.35">
      <c r="A4" s="43">
        <v>1</v>
      </c>
      <c r="B4" s="43" t="s">
        <v>883</v>
      </c>
      <c r="C4" s="43" t="s">
        <v>630</v>
      </c>
      <c r="D4" s="43" t="s">
        <v>504</v>
      </c>
      <c r="E4" s="624">
        <v>419</v>
      </c>
      <c r="F4" s="47" t="s">
        <v>884</v>
      </c>
      <c r="G4" s="630" t="s">
        <v>879</v>
      </c>
      <c r="H4" s="630" t="s">
        <v>880</v>
      </c>
      <c r="I4" s="617">
        <v>46042</v>
      </c>
      <c r="J4" s="623"/>
      <c r="K4" s="557"/>
      <c r="L4" s="623"/>
      <c r="M4" s="623"/>
      <c r="N4" s="557"/>
      <c r="O4" s="557"/>
      <c r="P4" s="623"/>
      <c r="Q4" s="557"/>
      <c r="R4" s="557"/>
      <c r="S4" s="43" t="s">
        <v>881</v>
      </c>
      <c r="T4" s="43">
        <v>31</v>
      </c>
      <c r="U4" s="557"/>
      <c r="V4" s="557"/>
      <c r="W4" s="623"/>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s="626"/>
    </row>
    <row r="5" spans="1:105" x14ac:dyDescent="0.35">
      <c r="A5" s="43">
        <v>2</v>
      </c>
      <c r="B5" s="43" t="s">
        <v>877</v>
      </c>
      <c r="C5" s="43" t="s">
        <v>504</v>
      </c>
      <c r="D5" s="43" t="s">
        <v>122</v>
      </c>
      <c r="E5" s="624">
        <v>3470</v>
      </c>
      <c r="F5" s="43" t="s">
        <v>878</v>
      </c>
      <c r="G5" s="630" t="s">
        <v>879</v>
      </c>
      <c r="H5" s="630" t="s">
        <v>880</v>
      </c>
      <c r="I5" s="63"/>
      <c r="J5" s="63"/>
      <c r="K5" s="61"/>
      <c r="L5" s="63"/>
      <c r="M5" s="63"/>
      <c r="N5" s="63"/>
      <c r="O5" s="63"/>
      <c r="P5" s="63"/>
      <c r="Q5" s="61"/>
      <c r="R5" s="43"/>
      <c r="S5" s="43" t="s">
        <v>881</v>
      </c>
      <c r="T5" s="43">
        <v>31</v>
      </c>
      <c r="U5" s="608"/>
      <c r="V5" s="43"/>
      <c r="W5" s="43"/>
    </row>
    <row r="6" spans="1:105" x14ac:dyDescent="0.35">
      <c r="A6" s="43"/>
      <c r="B6" s="43"/>
      <c r="C6" s="43"/>
      <c r="D6" s="43"/>
      <c r="E6" s="61"/>
      <c r="F6" s="43"/>
      <c r="G6" s="616"/>
      <c r="H6" s="616"/>
      <c r="I6" s="63"/>
      <c r="J6" s="63"/>
      <c r="K6" s="61"/>
      <c r="L6" s="63"/>
      <c r="M6" s="63"/>
      <c r="N6" s="63"/>
      <c r="O6" s="63"/>
      <c r="P6" s="63"/>
      <c r="Q6" s="61"/>
      <c r="R6" s="43"/>
      <c r="S6" s="608"/>
      <c r="T6" s="608"/>
      <c r="U6" s="608"/>
      <c r="V6" s="43"/>
      <c r="W6" s="43"/>
    </row>
    <row r="7" spans="1:105" x14ac:dyDescent="0.35">
      <c r="A7" s="43"/>
      <c r="B7" s="43"/>
      <c r="C7" s="43"/>
      <c r="D7" s="43"/>
      <c r="E7" s="61"/>
      <c r="F7" s="43"/>
      <c r="G7" s="616"/>
      <c r="H7" s="616"/>
      <c r="I7" s="63"/>
      <c r="J7" s="63"/>
      <c r="K7" s="61"/>
      <c r="L7" s="63"/>
      <c r="M7" s="63"/>
      <c r="N7" s="63"/>
      <c r="O7" s="63"/>
      <c r="P7" s="63"/>
      <c r="Q7" s="61"/>
      <c r="R7" s="43"/>
      <c r="S7" s="608"/>
      <c r="T7" s="608"/>
      <c r="U7" s="608"/>
      <c r="V7" s="43"/>
      <c r="W7" s="43"/>
    </row>
    <row r="8" spans="1:105" x14ac:dyDescent="0.35">
      <c r="A8" s="43"/>
      <c r="B8" s="43"/>
      <c r="C8" s="43"/>
      <c r="D8" s="43"/>
      <c r="E8" s="61"/>
      <c r="F8" s="43"/>
      <c r="G8" s="616"/>
      <c r="H8" s="616"/>
      <c r="I8" s="63"/>
      <c r="J8" s="63"/>
      <c r="K8" s="61"/>
      <c r="L8" s="63"/>
      <c r="M8" s="63"/>
      <c r="N8" s="63"/>
      <c r="O8" s="63"/>
      <c r="P8" s="63"/>
      <c r="Q8" s="61"/>
      <c r="R8" s="43"/>
      <c r="S8" s="608"/>
      <c r="T8" s="608"/>
      <c r="U8" s="608"/>
      <c r="V8" s="43"/>
      <c r="W8" s="43"/>
    </row>
    <row r="9" spans="1:105" x14ac:dyDescent="0.35">
      <c r="A9" s="43"/>
      <c r="B9" s="43"/>
      <c r="C9" s="43"/>
      <c r="D9" s="43"/>
      <c r="E9" s="61"/>
      <c r="F9" s="43"/>
      <c r="G9" s="616"/>
      <c r="H9" s="616"/>
      <c r="I9" s="63"/>
      <c r="J9" s="63"/>
      <c r="K9" s="61"/>
      <c r="L9" s="63"/>
      <c r="M9" s="63"/>
      <c r="N9" s="63"/>
      <c r="O9" s="63"/>
      <c r="P9" s="63"/>
      <c r="Q9" s="61"/>
      <c r="R9" s="43"/>
      <c r="S9" s="608"/>
      <c r="T9" s="608"/>
      <c r="U9" s="608"/>
      <c r="V9" s="43"/>
      <c r="W9" s="43"/>
    </row>
    <row r="10" spans="1:105" x14ac:dyDescent="0.35">
      <c r="A10" s="43"/>
      <c r="B10" s="43"/>
      <c r="C10" s="43"/>
      <c r="D10" s="43"/>
      <c r="E10" s="61"/>
      <c r="F10" s="43"/>
      <c r="G10" s="616"/>
      <c r="H10" s="616"/>
      <c r="I10" s="63"/>
      <c r="J10" s="63"/>
      <c r="K10" s="61"/>
      <c r="L10" s="63"/>
      <c r="M10" s="63"/>
      <c r="N10" s="63"/>
      <c r="O10" s="63"/>
      <c r="P10" s="63"/>
      <c r="Q10" s="61"/>
      <c r="R10" s="43"/>
      <c r="S10" s="608"/>
      <c r="T10" s="608"/>
      <c r="U10" s="608"/>
      <c r="V10" s="43"/>
      <c r="W10" s="43"/>
    </row>
    <row r="11" spans="1:105" x14ac:dyDescent="0.35">
      <c r="A11" s="43"/>
      <c r="B11" s="43"/>
      <c r="C11" s="43"/>
      <c r="D11" s="43"/>
      <c r="E11" s="61"/>
      <c r="F11" s="43"/>
      <c r="G11" s="616"/>
      <c r="H11" s="616"/>
      <c r="I11" s="63"/>
      <c r="J11" s="63"/>
      <c r="K11" s="61"/>
      <c r="L11" s="63"/>
      <c r="M11" s="63"/>
      <c r="N11" s="63"/>
      <c r="O11" s="63"/>
      <c r="P11" s="63"/>
      <c r="Q11" s="61"/>
      <c r="R11" s="43"/>
      <c r="S11" s="608"/>
      <c r="T11" s="608"/>
      <c r="U11" s="608"/>
      <c r="V11" s="43"/>
      <c r="W11" s="43"/>
    </row>
    <row r="12" spans="1:105" x14ac:dyDescent="0.35">
      <c r="A12" s="43"/>
      <c r="B12" s="43"/>
      <c r="C12" s="43"/>
      <c r="D12" s="43"/>
      <c r="E12" s="61"/>
      <c r="F12" s="43"/>
      <c r="G12" s="616"/>
      <c r="H12" s="616"/>
      <c r="I12" s="63"/>
      <c r="J12" s="63"/>
      <c r="K12" s="61"/>
      <c r="L12" s="63"/>
      <c r="M12" s="63"/>
      <c r="N12" s="63"/>
      <c r="O12" s="63"/>
      <c r="P12" s="63"/>
      <c r="Q12" s="61"/>
      <c r="R12" s="43"/>
      <c r="S12" s="608"/>
      <c r="T12" s="608"/>
      <c r="U12" s="608"/>
      <c r="V12" s="43"/>
      <c r="W12" s="43"/>
    </row>
    <row r="13" spans="1:105" x14ac:dyDescent="0.35">
      <c r="A13" s="43"/>
      <c r="B13" s="43"/>
      <c r="C13" s="43"/>
      <c r="D13" s="43"/>
      <c r="E13" s="61"/>
      <c r="F13" s="43"/>
      <c r="G13" s="616"/>
      <c r="H13" s="616"/>
      <c r="I13" s="63"/>
      <c r="J13" s="63"/>
      <c r="K13" s="61"/>
      <c r="L13" s="63"/>
      <c r="M13" s="63"/>
      <c r="N13" s="63"/>
      <c r="O13" s="63"/>
      <c r="P13" s="63"/>
      <c r="Q13" s="61"/>
      <c r="R13" s="43"/>
      <c r="S13" s="608"/>
      <c r="T13" s="608"/>
      <c r="U13" s="608"/>
      <c r="V13" s="43"/>
      <c r="W13" s="43"/>
    </row>
    <row r="14" spans="1:105" x14ac:dyDescent="0.35">
      <c r="A14" s="43"/>
      <c r="B14" s="43"/>
      <c r="C14" s="43"/>
      <c r="D14" s="43"/>
      <c r="E14" s="61"/>
      <c r="F14" s="43"/>
      <c r="G14" s="616"/>
      <c r="H14" s="616"/>
      <c r="I14" s="63"/>
      <c r="J14" s="63"/>
      <c r="K14" s="61"/>
      <c r="L14" s="63"/>
      <c r="M14" s="63"/>
      <c r="N14" s="63"/>
      <c r="O14" s="63"/>
      <c r="P14" s="63"/>
      <c r="Q14" s="61"/>
      <c r="R14" s="43"/>
      <c r="S14" s="608"/>
      <c r="T14" s="608"/>
      <c r="U14" s="608"/>
      <c r="V14" s="43"/>
      <c r="W14" s="43"/>
    </row>
    <row r="15" spans="1:105" x14ac:dyDescent="0.35">
      <c r="A15" s="43"/>
      <c r="B15" s="43"/>
      <c r="C15" s="43"/>
      <c r="D15" s="43"/>
      <c r="E15" s="61"/>
      <c r="F15" s="43"/>
      <c r="G15" s="616"/>
      <c r="H15" s="616"/>
      <c r="I15" s="63"/>
      <c r="J15" s="63"/>
      <c r="K15" s="61"/>
      <c r="L15" s="63"/>
      <c r="M15" s="63"/>
      <c r="N15" s="63"/>
      <c r="O15" s="63"/>
      <c r="P15" s="63"/>
      <c r="Q15" s="61"/>
      <c r="R15" s="43"/>
      <c r="S15" s="608"/>
      <c r="T15" s="608"/>
      <c r="U15" s="608"/>
      <c r="V15" s="43"/>
      <c r="W15" s="43"/>
    </row>
    <row r="16" spans="1:105" x14ac:dyDescent="0.35">
      <c r="A16" s="43"/>
      <c r="B16" s="43"/>
      <c r="C16" s="43"/>
      <c r="D16" s="43"/>
      <c r="E16" s="61"/>
      <c r="F16" s="43"/>
      <c r="G16" s="616"/>
      <c r="H16" s="616"/>
      <c r="I16" s="63"/>
      <c r="J16" s="63"/>
      <c r="K16" s="61"/>
      <c r="L16" s="63"/>
      <c r="M16" s="63"/>
      <c r="N16" s="63"/>
      <c r="O16" s="63"/>
      <c r="P16" s="63"/>
      <c r="Q16" s="61"/>
      <c r="R16" s="43"/>
      <c r="S16" s="608"/>
      <c r="T16" s="608"/>
      <c r="U16" s="608"/>
      <c r="V16" s="43"/>
      <c r="W16" s="43"/>
    </row>
    <row r="17" spans="1:23" x14ac:dyDescent="0.35">
      <c r="A17" s="43"/>
      <c r="B17" s="43"/>
      <c r="C17" s="43"/>
      <c r="D17" s="43"/>
      <c r="E17" s="61"/>
      <c r="F17" s="43"/>
      <c r="G17" s="616"/>
      <c r="H17" s="616"/>
      <c r="I17" s="63"/>
      <c r="J17" s="63"/>
      <c r="K17" s="61"/>
      <c r="L17" s="63"/>
      <c r="M17" s="63"/>
      <c r="N17" s="63"/>
      <c r="O17" s="63"/>
      <c r="P17" s="63"/>
      <c r="Q17" s="61"/>
      <c r="R17" s="43"/>
      <c r="S17" s="608"/>
      <c r="T17" s="608"/>
      <c r="U17" s="608"/>
      <c r="V17" s="43"/>
      <c r="W17" s="43"/>
    </row>
    <row r="18" spans="1:23" x14ac:dyDescent="0.35">
      <c r="A18" s="43"/>
      <c r="B18" s="43"/>
      <c r="C18" s="43"/>
      <c r="D18" s="43"/>
      <c r="E18" s="61"/>
      <c r="F18" s="43"/>
      <c r="G18" s="616"/>
      <c r="H18" s="616"/>
      <c r="I18" s="63"/>
      <c r="J18" s="63"/>
      <c r="K18" s="61"/>
      <c r="L18" s="63"/>
      <c r="M18" s="63"/>
      <c r="N18" s="63"/>
      <c r="O18" s="63"/>
      <c r="P18" s="63"/>
      <c r="Q18" s="61"/>
      <c r="R18" s="43"/>
      <c r="S18" s="608"/>
      <c r="T18" s="608"/>
      <c r="U18" s="608"/>
      <c r="V18" s="43"/>
      <c r="W18" s="43"/>
    </row>
    <row r="19" spans="1:23" x14ac:dyDescent="0.35">
      <c r="A19" s="43"/>
      <c r="B19" s="43"/>
      <c r="C19" s="43"/>
      <c r="D19" s="43"/>
      <c r="E19" s="61"/>
      <c r="F19" s="43"/>
      <c r="G19" s="616"/>
      <c r="H19" s="616"/>
      <c r="I19" s="63"/>
      <c r="J19" s="63"/>
      <c r="K19" s="61"/>
      <c r="L19" s="63"/>
      <c r="M19" s="63"/>
      <c r="N19" s="63"/>
      <c r="O19" s="63"/>
      <c r="P19" s="63"/>
      <c r="Q19" s="61"/>
      <c r="R19" s="43"/>
      <c r="S19" s="608"/>
      <c r="T19" s="608"/>
      <c r="U19" s="608"/>
      <c r="V19" s="43"/>
      <c r="W19" s="43"/>
    </row>
    <row r="20" spans="1:23" x14ac:dyDescent="0.35">
      <c r="A20" s="43"/>
      <c r="B20" s="43"/>
      <c r="C20" s="43"/>
      <c r="D20" s="43"/>
      <c r="E20" s="61"/>
      <c r="F20" s="43"/>
      <c r="G20" s="616"/>
      <c r="H20" s="616"/>
      <c r="I20" s="63"/>
      <c r="J20" s="63"/>
      <c r="K20" s="61"/>
      <c r="L20" s="63"/>
      <c r="M20" s="63"/>
      <c r="N20" s="63"/>
      <c r="O20" s="63"/>
      <c r="P20" s="63"/>
      <c r="Q20" s="61"/>
      <c r="R20" s="43"/>
      <c r="S20" s="608"/>
      <c r="T20" s="608"/>
      <c r="U20" s="608"/>
      <c r="V20" s="43"/>
      <c r="W20" s="43"/>
    </row>
    <row r="21" spans="1:23" x14ac:dyDescent="0.35">
      <c r="A21" s="43"/>
      <c r="B21" s="43"/>
      <c r="C21" s="43"/>
      <c r="D21" s="43"/>
      <c r="E21" s="61"/>
      <c r="F21" s="43"/>
      <c r="G21" s="616"/>
      <c r="H21" s="616"/>
      <c r="I21" s="63"/>
      <c r="J21" s="63"/>
      <c r="K21" s="61"/>
      <c r="L21" s="63"/>
      <c r="M21" s="63"/>
      <c r="N21" s="63"/>
      <c r="O21" s="63"/>
      <c r="P21" s="63"/>
      <c r="Q21" s="61"/>
      <c r="R21" s="43"/>
      <c r="S21" s="608"/>
      <c r="T21" s="608"/>
      <c r="U21" s="608"/>
      <c r="V21" s="43"/>
      <c r="W21" s="43"/>
    </row>
    <row r="22" spans="1:23" x14ac:dyDescent="0.35">
      <c r="A22" s="43"/>
      <c r="B22" s="43"/>
      <c r="C22" s="43"/>
      <c r="D22" s="43"/>
      <c r="E22" s="61"/>
      <c r="F22" s="43"/>
      <c r="G22" s="616"/>
      <c r="H22" s="616"/>
      <c r="I22" s="63"/>
      <c r="J22" s="63"/>
      <c r="K22" s="61"/>
      <c r="L22" s="63"/>
      <c r="M22" s="63"/>
      <c r="N22" s="63"/>
      <c r="O22" s="63"/>
      <c r="P22" s="63"/>
      <c r="Q22" s="61"/>
      <c r="R22" s="43"/>
      <c r="S22" s="608"/>
      <c r="T22" s="608"/>
      <c r="U22" s="608"/>
      <c r="V22" s="43"/>
      <c r="W22" s="43"/>
    </row>
    <row r="23" spans="1:23" x14ac:dyDescent="0.35">
      <c r="A23" s="43"/>
      <c r="B23" s="43"/>
      <c r="C23" s="43"/>
      <c r="D23" s="43"/>
      <c r="E23" s="61"/>
      <c r="F23" s="43"/>
      <c r="G23" s="616"/>
      <c r="H23" s="616"/>
      <c r="I23" s="63"/>
      <c r="J23" s="63"/>
      <c r="K23" s="61"/>
      <c r="L23" s="63"/>
      <c r="M23" s="63"/>
      <c r="N23" s="63"/>
      <c r="O23" s="63"/>
      <c r="P23" s="63"/>
      <c r="Q23" s="61"/>
      <c r="R23" s="43"/>
      <c r="S23" s="608"/>
      <c r="T23" s="608"/>
      <c r="U23" s="608"/>
      <c r="V23" s="43"/>
      <c r="W23" s="43"/>
    </row>
    <row r="24" spans="1:23" x14ac:dyDescent="0.35">
      <c r="A24" s="43"/>
      <c r="B24" s="43"/>
      <c r="C24" s="43"/>
      <c r="D24" s="43"/>
      <c r="E24" s="61"/>
      <c r="F24" s="43"/>
      <c r="G24" s="616"/>
      <c r="H24" s="616"/>
      <c r="I24" s="63"/>
      <c r="J24" s="63"/>
      <c r="K24" s="61"/>
      <c r="L24" s="63"/>
      <c r="M24" s="63"/>
      <c r="N24" s="63"/>
      <c r="O24" s="63"/>
      <c r="P24" s="63"/>
      <c r="Q24" s="61"/>
      <c r="R24" s="43"/>
      <c r="S24" s="608"/>
      <c r="T24" s="608"/>
      <c r="U24" s="608"/>
      <c r="V24" s="43"/>
      <c r="W24" s="43"/>
    </row>
    <row r="25" spans="1:23" x14ac:dyDescent="0.35">
      <c r="A25" s="43"/>
      <c r="B25" s="43"/>
      <c r="C25" s="43"/>
      <c r="D25" s="43"/>
      <c r="E25" s="61"/>
      <c r="F25" s="43"/>
      <c r="G25" s="616"/>
      <c r="H25" s="616"/>
      <c r="I25" s="63"/>
      <c r="J25" s="63"/>
      <c r="K25" s="61"/>
      <c r="L25" s="63"/>
      <c r="M25" s="63"/>
      <c r="N25" s="63"/>
      <c r="O25" s="63"/>
      <c r="P25" s="63"/>
      <c r="Q25" s="61"/>
      <c r="R25" s="43"/>
      <c r="S25" s="608"/>
      <c r="T25" s="608"/>
      <c r="U25" s="608"/>
      <c r="V25" s="43"/>
      <c r="W25" s="43"/>
    </row>
    <row r="26" spans="1:23" x14ac:dyDescent="0.35">
      <c r="A26" s="43"/>
      <c r="B26" s="43"/>
      <c r="C26" s="43"/>
      <c r="D26" s="43"/>
      <c r="E26" s="61"/>
      <c r="F26" s="43"/>
      <c r="G26" s="616"/>
      <c r="H26" s="616"/>
      <c r="I26" s="63"/>
      <c r="J26" s="63"/>
      <c r="K26" s="61"/>
      <c r="L26" s="63"/>
      <c r="M26" s="63"/>
      <c r="N26" s="63"/>
      <c r="O26" s="63"/>
      <c r="P26" s="63"/>
      <c r="Q26" s="61"/>
      <c r="R26" s="43"/>
      <c r="S26" s="608"/>
      <c r="T26" s="608"/>
      <c r="U26" s="608"/>
      <c r="V26" s="43"/>
      <c r="W26" s="43"/>
    </row>
    <row r="27" spans="1:23" x14ac:dyDescent="0.35">
      <c r="A27" s="43"/>
      <c r="B27" s="43"/>
      <c r="C27" s="43"/>
      <c r="D27" s="43"/>
      <c r="E27" s="61"/>
      <c r="F27" s="43"/>
      <c r="G27" s="616"/>
      <c r="H27" s="616"/>
      <c r="I27" s="63"/>
      <c r="J27" s="63"/>
      <c r="K27" s="61"/>
      <c r="L27" s="63"/>
      <c r="M27" s="63"/>
      <c r="N27" s="63"/>
      <c r="O27" s="63"/>
      <c r="P27" s="63"/>
      <c r="Q27" s="61"/>
      <c r="R27" s="43"/>
      <c r="S27" s="608"/>
      <c r="T27" s="608"/>
      <c r="U27" s="608"/>
      <c r="V27" s="43"/>
      <c r="W27" s="43"/>
    </row>
    <row r="28" spans="1:23" x14ac:dyDescent="0.35">
      <c r="A28" s="43"/>
      <c r="B28" s="43"/>
      <c r="C28" s="43"/>
      <c r="D28" s="43"/>
      <c r="E28" s="61"/>
      <c r="F28" s="43"/>
      <c r="G28" s="616"/>
      <c r="H28" s="616"/>
      <c r="I28" s="63"/>
      <c r="J28" s="63"/>
      <c r="K28" s="61"/>
      <c r="L28" s="63"/>
      <c r="M28" s="63"/>
      <c r="N28" s="63"/>
      <c r="O28" s="63"/>
      <c r="P28" s="63"/>
      <c r="Q28" s="61"/>
      <c r="R28" s="43"/>
      <c r="S28" s="608"/>
      <c r="T28" s="608"/>
      <c r="U28" s="608"/>
      <c r="V28" s="43"/>
      <c r="W28" s="43"/>
    </row>
    <row r="29" spans="1:23" x14ac:dyDescent="0.35">
      <c r="A29" s="43"/>
      <c r="B29" s="43"/>
      <c r="C29" s="43"/>
      <c r="D29" s="43"/>
      <c r="E29" s="61"/>
      <c r="F29" s="43"/>
      <c r="G29" s="616"/>
      <c r="H29" s="616"/>
      <c r="I29" s="63"/>
      <c r="J29" s="63"/>
      <c r="K29" s="61"/>
      <c r="L29" s="63"/>
      <c r="M29" s="63"/>
      <c r="N29" s="63"/>
      <c r="O29" s="63"/>
      <c r="P29" s="63"/>
      <c r="Q29" s="61"/>
      <c r="R29" s="43"/>
      <c r="S29" s="608"/>
      <c r="T29" s="608"/>
      <c r="U29" s="608"/>
      <c r="V29" s="43"/>
      <c r="W29" s="43"/>
    </row>
    <row r="30" spans="1:23" x14ac:dyDescent="0.35">
      <c r="A30" s="43"/>
      <c r="B30" s="43"/>
      <c r="C30" s="43"/>
      <c r="D30" s="43"/>
      <c r="E30" s="61"/>
      <c r="F30" s="43"/>
      <c r="G30" s="616"/>
      <c r="H30" s="616"/>
      <c r="I30" s="63"/>
      <c r="J30" s="63"/>
      <c r="K30" s="61"/>
      <c r="L30" s="63"/>
      <c r="M30" s="63"/>
      <c r="N30" s="63"/>
      <c r="O30" s="63"/>
      <c r="P30" s="63"/>
      <c r="Q30" s="61"/>
      <c r="R30" s="43"/>
      <c r="S30" s="608"/>
      <c r="T30" s="608"/>
      <c r="U30" s="608"/>
      <c r="V30" s="47"/>
      <c r="W30" s="43"/>
    </row>
    <row r="31" spans="1:23" x14ac:dyDescent="0.35">
      <c r="A31" s="43"/>
      <c r="B31" s="43"/>
      <c r="C31" s="43"/>
      <c r="D31" s="43"/>
      <c r="E31" s="61"/>
      <c r="F31" s="43"/>
      <c r="G31" s="616"/>
      <c r="H31" s="616"/>
      <c r="I31" s="63"/>
      <c r="J31" s="63"/>
      <c r="K31" s="61"/>
      <c r="L31" s="63"/>
      <c r="M31" s="63"/>
      <c r="N31" s="63"/>
      <c r="O31" s="63"/>
      <c r="P31" s="63"/>
      <c r="Q31" s="61"/>
      <c r="R31" s="43"/>
      <c r="S31" s="608"/>
      <c r="T31" s="608"/>
      <c r="U31" s="608"/>
      <c r="V31" s="43"/>
      <c r="W31" s="43"/>
    </row>
    <row r="32" spans="1:23" x14ac:dyDescent="0.35">
      <c r="A32" s="43"/>
      <c r="B32" s="43"/>
      <c r="C32" s="43"/>
      <c r="D32" s="43"/>
      <c r="E32" s="61"/>
      <c r="F32" s="43"/>
      <c r="G32" s="616"/>
      <c r="H32" s="616"/>
      <c r="I32" s="63"/>
      <c r="J32" s="63"/>
      <c r="K32" s="61"/>
      <c r="L32" s="63"/>
      <c r="M32" s="63"/>
      <c r="N32" s="63"/>
      <c r="O32" s="63"/>
      <c r="P32" s="63"/>
      <c r="Q32" s="61"/>
      <c r="R32" s="43"/>
      <c r="S32" s="608"/>
      <c r="T32" s="608"/>
      <c r="U32" s="608"/>
      <c r="V32" s="47"/>
      <c r="W32" s="43"/>
    </row>
    <row r="33" spans="1:23" x14ac:dyDescent="0.35">
      <c r="A33" s="43"/>
      <c r="B33" s="43"/>
      <c r="C33" s="43"/>
      <c r="D33" s="43"/>
      <c r="E33" s="61"/>
      <c r="F33" s="43"/>
      <c r="G33" s="616"/>
      <c r="H33" s="616"/>
      <c r="I33" s="63"/>
      <c r="J33" s="63"/>
      <c r="K33" s="61"/>
      <c r="L33" s="63"/>
      <c r="M33" s="63"/>
      <c r="N33" s="63"/>
      <c r="O33" s="63"/>
      <c r="P33" s="63"/>
      <c r="Q33" s="61"/>
      <c r="R33" s="43"/>
      <c r="S33" s="608"/>
      <c r="T33" s="608"/>
      <c r="U33" s="608"/>
      <c r="V33" s="47"/>
      <c r="W33" s="43"/>
    </row>
    <row r="34" spans="1:23" x14ac:dyDescent="0.35">
      <c r="A34" s="43"/>
      <c r="B34" s="43"/>
      <c r="C34" s="43"/>
      <c r="D34" s="43"/>
      <c r="E34" s="61"/>
      <c r="F34" s="43"/>
      <c r="G34" s="616"/>
      <c r="H34" s="616"/>
      <c r="I34" s="617"/>
      <c r="J34" s="617"/>
      <c r="K34" s="61"/>
      <c r="L34" s="617"/>
      <c r="M34" s="617"/>
      <c r="N34" s="617"/>
      <c r="O34" s="617"/>
      <c r="P34" s="617"/>
      <c r="Q34" s="61"/>
      <c r="R34" s="43"/>
      <c r="S34" s="618"/>
      <c r="T34" s="618"/>
      <c r="U34" s="618"/>
      <c r="V34" s="43"/>
      <c r="W34" s="43"/>
    </row>
    <row r="35" spans="1:23" x14ac:dyDescent="0.35">
      <c r="A35" s="43"/>
      <c r="B35" s="43"/>
      <c r="C35" s="43"/>
      <c r="D35" s="43"/>
      <c r="E35" s="61"/>
      <c r="F35" s="43"/>
      <c r="G35" s="616"/>
      <c r="H35" s="616"/>
      <c r="I35" s="617"/>
      <c r="J35" s="617"/>
      <c r="K35" s="61"/>
      <c r="L35" s="617"/>
      <c r="M35" s="617"/>
      <c r="N35" s="617"/>
      <c r="O35" s="617"/>
      <c r="P35" s="617"/>
      <c r="Q35" s="61"/>
      <c r="R35" s="43"/>
      <c r="S35" s="618"/>
      <c r="T35" s="618"/>
      <c r="U35" s="618"/>
      <c r="V35" s="43"/>
      <c r="W35" s="43"/>
    </row>
    <row r="36" spans="1:23" x14ac:dyDescent="0.35">
      <c r="A36" s="43"/>
      <c r="B36" s="43"/>
      <c r="C36" s="43"/>
      <c r="D36" s="43"/>
      <c r="E36" s="61"/>
      <c r="F36" s="43"/>
      <c r="G36" s="616"/>
      <c r="H36" s="616"/>
      <c r="I36" s="63"/>
      <c r="J36" s="63"/>
      <c r="K36" s="61"/>
      <c r="L36" s="63"/>
      <c r="M36" s="63"/>
      <c r="N36" s="63"/>
      <c r="O36" s="63"/>
      <c r="P36" s="63"/>
      <c r="Q36" s="61"/>
      <c r="R36" s="43"/>
      <c r="S36" s="608"/>
      <c r="T36" s="608"/>
      <c r="U36" s="608"/>
      <c r="V36" s="43"/>
      <c r="W36" s="43"/>
    </row>
    <row r="37" spans="1:23" x14ac:dyDescent="0.35">
      <c r="A37" s="43"/>
      <c r="B37" s="43"/>
      <c r="C37" s="43"/>
      <c r="D37" s="43"/>
      <c r="E37" s="61"/>
      <c r="F37" s="43"/>
      <c r="G37" s="616"/>
      <c r="H37" s="616"/>
      <c r="I37" s="63"/>
      <c r="J37" s="63"/>
      <c r="K37" s="61"/>
      <c r="L37" s="63"/>
      <c r="M37" s="63"/>
      <c r="N37" s="63"/>
      <c r="O37" s="63"/>
      <c r="P37" s="63"/>
      <c r="Q37" s="61"/>
      <c r="R37" s="43"/>
      <c r="S37" s="608"/>
      <c r="T37" s="608"/>
      <c r="U37" s="608"/>
      <c r="V37" s="47"/>
      <c r="W37" s="43"/>
    </row>
    <row r="38" spans="1:23" x14ac:dyDescent="0.35">
      <c r="A38" s="43"/>
      <c r="B38" s="43"/>
      <c r="C38" s="43"/>
      <c r="D38" s="43"/>
      <c r="E38" s="61"/>
      <c r="F38" s="43"/>
      <c r="G38" s="616"/>
      <c r="H38" s="616"/>
      <c r="I38" s="63"/>
      <c r="J38" s="63"/>
      <c r="K38" s="61"/>
      <c r="L38" s="63"/>
      <c r="M38" s="63"/>
      <c r="N38" s="63"/>
      <c r="O38" s="63"/>
      <c r="P38" s="63"/>
      <c r="Q38" s="61"/>
      <c r="R38" s="43"/>
      <c r="S38" s="608"/>
      <c r="T38" s="608"/>
      <c r="U38" s="608"/>
      <c r="V38" s="43"/>
      <c r="W38" s="43"/>
    </row>
    <row r="39" spans="1:23" x14ac:dyDescent="0.35">
      <c r="A39" s="43"/>
      <c r="B39" s="43"/>
      <c r="C39" s="43"/>
      <c r="D39" s="43"/>
      <c r="E39" s="61"/>
      <c r="F39" s="43"/>
      <c r="G39" s="616"/>
      <c r="H39" s="616"/>
      <c r="I39" s="63"/>
      <c r="J39" s="63"/>
      <c r="K39" s="61"/>
      <c r="L39" s="63"/>
      <c r="M39" s="63"/>
      <c r="N39" s="63"/>
      <c r="O39" s="63"/>
      <c r="P39" s="63"/>
      <c r="Q39" s="61"/>
      <c r="R39" s="43"/>
      <c r="S39" s="608"/>
      <c r="T39" s="608"/>
      <c r="U39" s="608"/>
      <c r="V39" s="43"/>
      <c r="W39" s="43"/>
    </row>
    <row r="40" spans="1:23" x14ac:dyDescent="0.35">
      <c r="A40" s="43"/>
      <c r="B40" s="43"/>
      <c r="C40" s="43"/>
      <c r="D40" s="43"/>
      <c r="E40" s="61"/>
      <c r="F40" s="43"/>
      <c r="G40" s="616"/>
      <c r="H40" s="616"/>
      <c r="I40" s="63"/>
      <c r="J40" s="63"/>
      <c r="K40" s="61"/>
      <c r="L40" s="63"/>
      <c r="M40" s="63"/>
      <c r="N40" s="63"/>
      <c r="O40" s="63"/>
      <c r="P40" s="63"/>
      <c r="Q40" s="61"/>
      <c r="R40" s="43"/>
      <c r="S40" s="608"/>
      <c r="T40" s="608"/>
      <c r="U40" s="608"/>
      <c r="V40" s="43"/>
      <c r="W40" s="43"/>
    </row>
    <row r="41" spans="1:23" x14ac:dyDescent="0.35">
      <c r="A41" s="43"/>
      <c r="B41" s="43"/>
      <c r="C41" s="43"/>
      <c r="D41" s="43"/>
      <c r="E41" s="61"/>
      <c r="F41" s="43"/>
      <c r="G41" s="616"/>
      <c r="H41" s="616"/>
      <c r="I41" s="63"/>
      <c r="J41" s="63"/>
      <c r="K41" s="61"/>
      <c r="L41" s="63"/>
      <c r="M41" s="63"/>
      <c r="N41" s="63"/>
      <c r="O41" s="63"/>
      <c r="P41" s="63"/>
      <c r="Q41" s="61"/>
      <c r="R41" s="43"/>
      <c r="S41" s="608"/>
      <c r="T41" s="608"/>
      <c r="U41" s="608"/>
      <c r="V41" s="43"/>
      <c r="W41" s="43"/>
    </row>
    <row r="42" spans="1:23" x14ac:dyDescent="0.35">
      <c r="A42" s="43"/>
      <c r="B42" s="43"/>
      <c r="C42" s="43"/>
      <c r="D42" s="43"/>
      <c r="E42" s="61"/>
      <c r="F42" s="43"/>
      <c r="G42" s="616"/>
      <c r="H42" s="616"/>
      <c r="I42" s="63"/>
      <c r="J42" s="63"/>
      <c r="K42" s="61"/>
      <c r="L42" s="63"/>
      <c r="M42" s="63"/>
      <c r="N42" s="63"/>
      <c r="O42" s="63"/>
      <c r="P42" s="63"/>
      <c r="Q42" s="61"/>
      <c r="R42" s="43"/>
      <c r="S42" s="608"/>
      <c r="T42" s="608"/>
      <c r="U42" s="608"/>
      <c r="V42" s="43"/>
      <c r="W42" s="43"/>
    </row>
    <row r="43" spans="1:23" x14ac:dyDescent="0.35">
      <c r="A43" s="43"/>
      <c r="B43" s="43"/>
      <c r="C43" s="43"/>
      <c r="D43" s="43"/>
      <c r="E43" s="61"/>
      <c r="F43" s="43"/>
      <c r="G43" s="616"/>
      <c r="H43" s="616"/>
      <c r="I43" s="63"/>
      <c r="J43" s="63"/>
      <c r="K43" s="61"/>
      <c r="L43" s="63"/>
      <c r="M43" s="63"/>
      <c r="N43" s="63"/>
      <c r="O43" s="63"/>
      <c r="P43" s="63"/>
      <c r="Q43" s="61"/>
      <c r="R43" s="43"/>
      <c r="S43" s="608"/>
      <c r="T43" s="608"/>
      <c r="U43" s="608"/>
      <c r="V43" s="47"/>
      <c r="W43" s="43"/>
    </row>
    <row r="44" spans="1:23" x14ac:dyDescent="0.35">
      <c r="A44" s="43"/>
      <c r="B44" s="43"/>
      <c r="C44" s="43"/>
      <c r="D44" s="43"/>
      <c r="E44" s="61"/>
      <c r="F44" s="43"/>
      <c r="G44" s="616"/>
      <c r="H44" s="616"/>
      <c r="I44" s="63"/>
      <c r="J44" s="63"/>
      <c r="K44" s="61"/>
      <c r="L44" s="63"/>
      <c r="M44" s="63"/>
      <c r="N44" s="63"/>
      <c r="O44" s="63"/>
      <c r="P44" s="63"/>
      <c r="Q44" s="61"/>
      <c r="R44" s="43"/>
      <c r="S44" s="608"/>
      <c r="T44" s="608"/>
      <c r="U44" s="608"/>
      <c r="V44" s="43"/>
      <c r="W44" s="43"/>
    </row>
    <row r="45" spans="1:23" x14ac:dyDescent="0.35">
      <c r="A45" s="43"/>
      <c r="B45" s="43"/>
      <c r="C45" s="43"/>
      <c r="D45" s="43"/>
      <c r="E45" s="61"/>
      <c r="F45" s="43"/>
      <c r="G45" s="616"/>
      <c r="H45" s="616"/>
      <c r="I45" s="63"/>
      <c r="J45" s="63"/>
      <c r="K45" s="61"/>
      <c r="L45" s="63"/>
      <c r="M45" s="63"/>
      <c r="N45" s="63"/>
      <c r="O45" s="63"/>
      <c r="P45" s="63"/>
      <c r="Q45" s="61"/>
      <c r="R45" s="43"/>
      <c r="S45" s="608"/>
      <c r="T45" s="608"/>
      <c r="U45" s="608"/>
      <c r="V45" s="43"/>
      <c r="W45" s="43"/>
    </row>
    <row r="46" spans="1:23" x14ac:dyDescent="0.35">
      <c r="A46" s="43"/>
      <c r="B46" s="43"/>
      <c r="C46" s="43"/>
      <c r="D46" s="43"/>
      <c r="E46" s="61"/>
      <c r="F46" s="43"/>
      <c r="G46" s="616"/>
      <c r="H46" s="616"/>
      <c r="I46" s="63"/>
      <c r="J46" s="63"/>
      <c r="K46" s="61"/>
      <c r="L46" s="63"/>
      <c r="M46" s="63"/>
      <c r="N46" s="63"/>
      <c r="O46" s="63"/>
      <c r="P46" s="63"/>
      <c r="Q46" s="61"/>
      <c r="R46" s="43"/>
      <c r="S46" s="608"/>
      <c r="T46" s="608"/>
      <c r="U46" s="608"/>
      <c r="V46" s="43"/>
      <c r="W46" s="43"/>
    </row>
    <row r="47" spans="1:23" x14ac:dyDescent="0.35">
      <c r="A47" s="43"/>
      <c r="B47" s="43"/>
      <c r="C47" s="43"/>
      <c r="D47" s="43"/>
      <c r="E47" s="61"/>
      <c r="F47" s="43"/>
      <c r="G47" s="616"/>
      <c r="H47" s="616"/>
      <c r="I47" s="63"/>
      <c r="J47" s="63"/>
      <c r="K47" s="61"/>
      <c r="L47" s="63"/>
      <c r="M47" s="63"/>
      <c r="N47" s="63"/>
      <c r="O47" s="63"/>
      <c r="P47" s="63"/>
      <c r="Q47" s="61"/>
      <c r="R47" s="43"/>
      <c r="S47" s="608"/>
      <c r="T47" s="608"/>
      <c r="U47" s="608"/>
      <c r="V47" s="43"/>
      <c r="W47" s="43"/>
    </row>
    <row r="48" spans="1:23" x14ac:dyDescent="0.35">
      <c r="A48" s="43"/>
      <c r="B48" s="43"/>
      <c r="C48" s="43"/>
      <c r="D48" s="43"/>
      <c r="E48" s="61"/>
      <c r="F48" s="43"/>
      <c r="G48" s="616"/>
      <c r="H48" s="616"/>
      <c r="I48" s="63"/>
      <c r="J48" s="63"/>
      <c r="K48" s="61"/>
      <c r="L48" s="63"/>
      <c r="M48" s="63"/>
      <c r="N48" s="63"/>
      <c r="O48" s="63"/>
      <c r="P48" s="63"/>
      <c r="Q48" s="61"/>
      <c r="R48" s="43"/>
      <c r="S48" s="608"/>
      <c r="T48" s="608"/>
      <c r="U48" s="608"/>
      <c r="V48" s="43"/>
      <c r="W48" s="43"/>
    </row>
    <row r="49" spans="1:23" x14ac:dyDescent="0.35">
      <c r="A49" s="43"/>
      <c r="B49" s="43"/>
      <c r="C49" s="43"/>
      <c r="D49" s="43"/>
      <c r="E49" s="61"/>
      <c r="F49" s="43"/>
      <c r="G49" s="616"/>
      <c r="H49" s="616"/>
      <c r="I49" s="63"/>
      <c r="J49" s="63"/>
      <c r="K49" s="61"/>
      <c r="L49" s="63"/>
      <c r="M49" s="63"/>
      <c r="N49" s="63"/>
      <c r="O49" s="63"/>
      <c r="P49" s="63"/>
      <c r="Q49" s="61"/>
      <c r="R49" s="43"/>
      <c r="S49" s="608"/>
      <c r="T49" s="608"/>
      <c r="U49" s="608"/>
      <c r="V49" s="43"/>
      <c r="W49" s="43"/>
    </row>
    <row r="50" spans="1:23" x14ac:dyDescent="0.35">
      <c r="A50" s="43"/>
      <c r="B50" s="43"/>
      <c r="C50" s="43"/>
      <c r="D50" s="43"/>
      <c r="E50" s="61"/>
      <c r="F50" s="43"/>
      <c r="G50" s="616"/>
      <c r="H50" s="616"/>
      <c r="I50" s="617"/>
      <c r="J50" s="617"/>
      <c r="K50" s="61"/>
      <c r="L50" s="617"/>
      <c r="M50" s="617"/>
      <c r="N50" s="617"/>
      <c r="O50" s="617"/>
      <c r="P50" s="617"/>
      <c r="Q50" s="61"/>
      <c r="R50" s="43"/>
      <c r="S50" s="618"/>
      <c r="T50" s="618"/>
      <c r="U50" s="618"/>
      <c r="V50" s="43"/>
      <c r="W50" s="43"/>
    </row>
    <row r="51" spans="1:23" x14ac:dyDescent="0.35">
      <c r="A51" s="43"/>
      <c r="B51" s="43"/>
      <c r="C51" s="43"/>
      <c r="D51" s="43"/>
      <c r="E51" s="61"/>
      <c r="F51" s="43"/>
      <c r="G51" s="616"/>
      <c r="H51" s="616"/>
      <c r="I51" s="63"/>
      <c r="J51" s="63"/>
      <c r="K51" s="61"/>
      <c r="L51" s="63"/>
      <c r="M51" s="63"/>
      <c r="N51" s="63"/>
      <c r="O51" s="63"/>
      <c r="P51" s="63"/>
      <c r="Q51" s="61"/>
      <c r="R51" s="43"/>
      <c r="S51" s="608"/>
      <c r="T51" s="608"/>
      <c r="U51" s="608"/>
      <c r="V51" s="43"/>
      <c r="W51" s="43"/>
    </row>
    <row r="52" spans="1:23" x14ac:dyDescent="0.35">
      <c r="A52" s="43"/>
      <c r="B52" s="43"/>
      <c r="C52" s="43"/>
      <c r="D52" s="43"/>
      <c r="E52" s="61"/>
      <c r="F52" s="43"/>
      <c r="G52" s="616"/>
      <c r="H52" s="616"/>
      <c r="I52" s="63"/>
      <c r="J52" s="63"/>
      <c r="K52" s="61"/>
      <c r="L52" s="63"/>
      <c r="M52" s="63"/>
      <c r="N52" s="63"/>
      <c r="O52" s="63"/>
      <c r="P52" s="63"/>
      <c r="Q52" s="61"/>
      <c r="R52" s="43"/>
      <c r="S52" s="608"/>
      <c r="T52" s="608"/>
      <c r="U52" s="608"/>
      <c r="V52" s="43"/>
      <c r="W52" s="43"/>
    </row>
    <row r="53" spans="1:23" x14ac:dyDescent="0.35">
      <c r="A53" s="43"/>
      <c r="B53" s="43"/>
      <c r="C53" s="43"/>
      <c r="D53" s="43"/>
      <c r="E53" s="61"/>
      <c r="F53" s="43"/>
      <c r="G53" s="616"/>
      <c r="H53" s="616"/>
      <c r="I53" s="617"/>
      <c r="J53" s="617"/>
      <c r="K53" s="61"/>
      <c r="L53" s="617"/>
      <c r="M53" s="617"/>
      <c r="N53" s="617"/>
      <c r="O53" s="617"/>
      <c r="P53" s="617"/>
      <c r="Q53" s="61"/>
      <c r="R53" s="43"/>
      <c r="S53" s="618"/>
      <c r="T53" s="618"/>
      <c r="U53" s="618"/>
      <c r="V53" s="43"/>
      <c r="W53" s="43"/>
    </row>
    <row r="54" spans="1:23" x14ac:dyDescent="0.35">
      <c r="A54" s="43"/>
      <c r="B54" s="43"/>
      <c r="C54" s="43"/>
      <c r="D54" s="43"/>
      <c r="E54" s="61"/>
      <c r="F54" s="43"/>
      <c r="G54" s="616"/>
      <c r="H54" s="616"/>
      <c r="I54" s="63"/>
      <c r="J54" s="63"/>
      <c r="K54" s="61"/>
      <c r="L54" s="63"/>
      <c r="M54" s="63"/>
      <c r="N54" s="63"/>
      <c r="O54" s="63"/>
      <c r="P54" s="63"/>
      <c r="Q54" s="61"/>
      <c r="R54" s="43"/>
      <c r="S54" s="608"/>
      <c r="T54" s="608"/>
      <c r="U54" s="608"/>
      <c r="V54" s="43"/>
      <c r="W54" s="43"/>
    </row>
    <row r="55" spans="1:23" x14ac:dyDescent="0.35">
      <c r="A55" s="43"/>
      <c r="B55" s="43"/>
      <c r="C55" s="43"/>
      <c r="D55" s="43"/>
      <c r="E55" s="61"/>
      <c r="F55" s="43"/>
      <c r="G55" s="616"/>
      <c r="H55" s="616"/>
      <c r="I55" s="63"/>
      <c r="J55" s="63"/>
      <c r="K55" s="61"/>
      <c r="L55" s="63"/>
      <c r="M55" s="63"/>
      <c r="N55" s="63"/>
      <c r="O55" s="63"/>
      <c r="P55" s="63"/>
      <c r="Q55" s="61"/>
      <c r="R55" s="43"/>
      <c r="S55" s="608"/>
      <c r="T55" s="608"/>
      <c r="U55" s="608"/>
      <c r="V55" s="43"/>
      <c r="W55" s="43"/>
    </row>
    <row r="56" spans="1:23" x14ac:dyDescent="0.35">
      <c r="A56" s="43"/>
      <c r="B56" s="43"/>
      <c r="C56" s="43"/>
      <c r="D56" s="43"/>
      <c r="E56" s="61"/>
      <c r="F56" s="43"/>
      <c r="G56" s="616"/>
      <c r="H56" s="616"/>
      <c r="I56" s="63"/>
      <c r="J56" s="63"/>
      <c r="K56" s="61"/>
      <c r="L56" s="63"/>
      <c r="M56" s="63"/>
      <c r="N56" s="63"/>
      <c r="O56" s="63"/>
      <c r="P56" s="63"/>
      <c r="Q56" s="61"/>
      <c r="R56" s="43"/>
      <c r="S56" s="608"/>
      <c r="T56" s="608"/>
      <c r="U56" s="608"/>
      <c r="V56" s="43"/>
      <c r="W56" s="43"/>
    </row>
    <row r="57" spans="1:23" x14ac:dyDescent="0.35">
      <c r="A57" s="43"/>
      <c r="B57" s="43"/>
      <c r="C57" s="43"/>
      <c r="D57" s="43"/>
      <c r="E57" s="61"/>
      <c r="F57" s="43"/>
      <c r="G57" s="616"/>
      <c r="H57" s="616"/>
      <c r="I57" s="63"/>
      <c r="J57" s="63"/>
      <c r="K57" s="61"/>
      <c r="L57" s="63"/>
      <c r="M57" s="63"/>
      <c r="N57" s="63"/>
      <c r="O57" s="63"/>
      <c r="P57" s="63"/>
      <c r="Q57" s="61"/>
      <c r="R57" s="43"/>
      <c r="S57" s="608"/>
      <c r="T57" s="608"/>
      <c r="U57" s="608"/>
      <c r="V57" s="43"/>
      <c r="W57" s="43"/>
    </row>
    <row r="58" spans="1:23" x14ac:dyDescent="0.35">
      <c r="A58" s="43"/>
      <c r="B58" s="43"/>
      <c r="C58" s="43"/>
      <c r="D58" s="43"/>
      <c r="E58" s="61"/>
      <c r="F58" s="43"/>
      <c r="G58" s="616"/>
      <c r="H58" s="616"/>
      <c r="I58" s="617"/>
      <c r="J58" s="617"/>
      <c r="K58" s="61"/>
      <c r="L58" s="617"/>
      <c r="M58" s="617"/>
      <c r="N58" s="617"/>
      <c r="O58" s="617"/>
      <c r="P58" s="617"/>
      <c r="Q58" s="61"/>
      <c r="R58" s="43"/>
      <c r="S58" s="618"/>
      <c r="T58" s="618"/>
      <c r="U58" s="618"/>
      <c r="V58" s="43"/>
      <c r="W58" s="43"/>
    </row>
    <row r="59" spans="1:23" x14ac:dyDescent="0.35">
      <c r="A59" s="43"/>
      <c r="B59" s="43"/>
      <c r="C59" s="43"/>
      <c r="D59" s="43"/>
      <c r="E59" s="61"/>
      <c r="F59" s="43"/>
      <c r="G59" s="616"/>
      <c r="H59" s="616"/>
      <c r="I59" s="617"/>
      <c r="J59" s="617"/>
      <c r="K59" s="61"/>
      <c r="L59" s="617"/>
      <c r="M59" s="617"/>
      <c r="N59" s="617"/>
      <c r="O59" s="617"/>
      <c r="P59" s="617"/>
      <c r="Q59" s="61"/>
      <c r="R59" s="43"/>
      <c r="S59" s="618"/>
      <c r="T59" s="618"/>
      <c r="U59" s="618"/>
      <c r="V59" s="43"/>
      <c r="W59" s="43"/>
    </row>
    <row r="60" spans="1:23" x14ac:dyDescent="0.35">
      <c r="A60" s="43"/>
      <c r="B60" s="43"/>
      <c r="C60" s="43"/>
      <c r="D60" s="43"/>
      <c r="E60" s="61"/>
      <c r="F60" s="43"/>
      <c r="G60" s="616"/>
      <c r="H60" s="616"/>
      <c r="I60" s="63"/>
      <c r="J60" s="63"/>
      <c r="K60" s="61"/>
      <c r="L60" s="63"/>
      <c r="M60" s="63"/>
      <c r="N60" s="63"/>
      <c r="O60" s="63"/>
      <c r="P60" s="63"/>
      <c r="Q60" s="61"/>
      <c r="R60" s="43"/>
      <c r="S60" s="608"/>
      <c r="T60" s="608"/>
      <c r="U60" s="608"/>
      <c r="V60" s="43"/>
      <c r="W60" s="43"/>
    </row>
    <row r="61" spans="1:23" x14ac:dyDescent="0.35">
      <c r="A61" s="43"/>
      <c r="B61" s="43"/>
      <c r="C61" s="43"/>
      <c r="D61" s="43"/>
      <c r="E61" s="61"/>
      <c r="F61" s="43"/>
      <c r="G61" s="616"/>
      <c r="H61" s="616"/>
      <c r="I61" s="63"/>
      <c r="J61" s="63"/>
      <c r="K61" s="61"/>
      <c r="L61" s="63"/>
      <c r="M61" s="63"/>
      <c r="N61" s="63"/>
      <c r="O61" s="63"/>
      <c r="P61" s="63"/>
      <c r="Q61" s="61"/>
      <c r="R61" s="43"/>
      <c r="S61" s="608"/>
      <c r="T61" s="608"/>
      <c r="U61" s="608"/>
      <c r="V61" s="43"/>
      <c r="W61" s="43"/>
    </row>
    <row r="62" spans="1:23" x14ac:dyDescent="0.35">
      <c r="A62" s="43"/>
      <c r="B62" s="43"/>
      <c r="C62" s="43"/>
      <c r="D62" s="43"/>
      <c r="E62" s="61"/>
      <c r="F62" s="43"/>
      <c r="G62" s="616"/>
      <c r="H62" s="616"/>
      <c r="I62" s="617"/>
      <c r="J62" s="617"/>
      <c r="K62" s="61"/>
      <c r="L62" s="617"/>
      <c r="M62" s="617"/>
      <c r="N62" s="617"/>
      <c r="O62" s="617"/>
      <c r="P62" s="617"/>
      <c r="Q62" s="61"/>
      <c r="R62" s="43"/>
      <c r="S62" s="618"/>
      <c r="T62" s="618"/>
      <c r="U62" s="618"/>
      <c r="V62" s="43"/>
      <c r="W62" s="43"/>
    </row>
    <row r="63" spans="1:23" x14ac:dyDescent="0.35">
      <c r="A63" s="43"/>
      <c r="B63" s="43"/>
      <c r="C63" s="43"/>
      <c r="D63" s="43"/>
      <c r="E63" s="61"/>
      <c r="F63" s="43"/>
      <c r="G63" s="616"/>
      <c r="H63" s="616"/>
      <c r="I63" s="617"/>
      <c r="J63" s="617"/>
      <c r="K63" s="61"/>
      <c r="L63" s="617"/>
      <c r="M63" s="617"/>
      <c r="N63" s="617"/>
      <c r="O63" s="617"/>
      <c r="P63" s="617"/>
      <c r="Q63" s="61"/>
      <c r="R63" s="43"/>
      <c r="S63" s="618"/>
      <c r="T63" s="618"/>
      <c r="U63" s="618"/>
      <c r="V63" s="43"/>
      <c r="W63" s="43"/>
    </row>
    <row r="64" spans="1:23" x14ac:dyDescent="0.35">
      <c r="A64" s="43"/>
      <c r="B64" s="43"/>
      <c r="C64" s="43"/>
      <c r="D64" s="43"/>
      <c r="E64" s="61"/>
      <c r="F64" s="43"/>
      <c r="G64" s="616"/>
      <c r="H64" s="616"/>
      <c r="I64" s="63"/>
      <c r="J64" s="63"/>
      <c r="K64" s="61"/>
      <c r="L64" s="63"/>
      <c r="M64" s="63"/>
      <c r="N64" s="63"/>
      <c r="O64" s="63"/>
      <c r="P64" s="63"/>
      <c r="Q64" s="61"/>
      <c r="R64" s="43"/>
      <c r="S64" s="608"/>
      <c r="T64" s="608"/>
      <c r="U64" s="608"/>
      <c r="V64" s="43"/>
      <c r="W64" s="43"/>
    </row>
    <row r="65" spans="1:23" x14ac:dyDescent="0.35">
      <c r="A65" s="43"/>
      <c r="B65" s="43"/>
      <c r="C65" s="43"/>
      <c r="D65" s="43"/>
      <c r="E65" s="61"/>
      <c r="F65" s="43"/>
      <c r="G65" s="616"/>
      <c r="H65" s="616"/>
      <c r="I65" s="63"/>
      <c r="J65" s="617"/>
      <c r="K65" s="61"/>
      <c r="L65" s="63"/>
      <c r="M65" s="63"/>
      <c r="N65" s="63"/>
      <c r="O65" s="63"/>
      <c r="P65" s="63"/>
      <c r="Q65" s="61"/>
      <c r="R65" s="43"/>
      <c r="S65" s="608"/>
      <c r="T65" s="608"/>
      <c r="U65" s="608"/>
      <c r="V65" s="43"/>
      <c r="W65" s="43"/>
    </row>
    <row r="66" spans="1:23" x14ac:dyDescent="0.35">
      <c r="A66" s="43"/>
      <c r="B66" s="43"/>
      <c r="C66" s="43"/>
      <c r="D66" s="43"/>
      <c r="E66" s="61"/>
      <c r="F66" s="43"/>
      <c r="G66" s="616"/>
      <c r="H66" s="616"/>
      <c r="I66" s="63"/>
      <c r="J66" s="617"/>
      <c r="K66" s="61"/>
      <c r="L66" s="63"/>
      <c r="M66" s="63"/>
      <c r="N66" s="63"/>
      <c r="O66" s="63"/>
      <c r="P66" s="63"/>
      <c r="Q66" s="61"/>
      <c r="R66" s="43"/>
      <c r="S66" s="608"/>
      <c r="T66" s="608"/>
      <c r="U66" s="608"/>
      <c r="V66" s="43"/>
      <c r="W66" s="43"/>
    </row>
    <row r="67" spans="1:23" x14ac:dyDescent="0.35">
      <c r="A67" s="43"/>
      <c r="B67" s="43"/>
      <c r="C67" s="43"/>
      <c r="D67" s="43"/>
      <c r="E67" s="61"/>
      <c r="F67" s="43"/>
      <c r="G67" s="616"/>
      <c r="H67" s="616"/>
      <c r="I67" s="63"/>
      <c r="J67" s="617"/>
      <c r="K67" s="61"/>
      <c r="L67" s="63"/>
      <c r="M67" s="63"/>
      <c r="N67" s="63"/>
      <c r="O67" s="63"/>
      <c r="P67" s="63"/>
      <c r="Q67" s="61"/>
      <c r="R67" s="43"/>
      <c r="S67" s="608"/>
      <c r="T67" s="608"/>
      <c r="U67" s="608"/>
      <c r="V67" s="43"/>
      <c r="W67" s="43"/>
    </row>
    <row r="68" spans="1:23" x14ac:dyDescent="0.35">
      <c r="A68" s="43"/>
      <c r="B68" s="43"/>
      <c r="C68" s="43"/>
      <c r="D68" s="43"/>
      <c r="E68" s="61"/>
      <c r="F68" s="43"/>
      <c r="G68" s="616"/>
      <c r="H68" s="616"/>
      <c r="I68" s="617"/>
      <c r="J68" s="617"/>
      <c r="K68" s="61"/>
      <c r="L68" s="617"/>
      <c r="M68" s="617"/>
      <c r="N68" s="617"/>
      <c r="O68" s="617"/>
      <c r="P68" s="617"/>
      <c r="Q68" s="61"/>
      <c r="R68" s="43"/>
      <c r="S68" s="618"/>
      <c r="T68" s="618"/>
      <c r="U68" s="618"/>
      <c r="V68" s="43"/>
      <c r="W68" s="43"/>
    </row>
    <row r="69" spans="1:23" x14ac:dyDescent="0.35">
      <c r="A69" s="43"/>
      <c r="B69" s="43"/>
      <c r="C69" s="43"/>
      <c r="D69" s="43"/>
      <c r="E69" s="61"/>
      <c r="F69" s="43"/>
      <c r="G69" s="616"/>
      <c r="H69" s="616"/>
      <c r="I69" s="63"/>
      <c r="J69" s="63"/>
      <c r="K69" s="61"/>
      <c r="L69" s="63"/>
      <c r="M69" s="63"/>
      <c r="N69" s="63"/>
      <c r="O69" s="63"/>
      <c r="P69" s="63"/>
      <c r="Q69" s="61"/>
      <c r="R69" s="43"/>
      <c r="S69" s="608"/>
      <c r="T69" s="608"/>
      <c r="U69" s="608"/>
      <c r="V69" s="43"/>
      <c r="W69" s="43"/>
    </row>
    <row r="70" spans="1:23" x14ac:dyDescent="0.35">
      <c r="A70" s="43"/>
      <c r="B70" s="43"/>
      <c r="C70" s="43"/>
      <c r="D70" s="43"/>
      <c r="E70" s="61"/>
      <c r="F70" s="43"/>
      <c r="G70" s="616"/>
      <c r="H70" s="616"/>
      <c r="I70" s="63"/>
      <c r="J70" s="63"/>
      <c r="K70" s="61"/>
      <c r="L70" s="63"/>
      <c r="M70" s="63"/>
      <c r="N70" s="63"/>
      <c r="O70" s="63"/>
      <c r="P70" s="63"/>
      <c r="Q70" s="61"/>
      <c r="R70" s="43"/>
      <c r="S70" s="608"/>
      <c r="T70" s="608"/>
      <c r="U70" s="608"/>
      <c r="V70" s="43"/>
      <c r="W70" s="43"/>
    </row>
    <row r="71" spans="1:23" x14ac:dyDescent="0.35">
      <c r="A71" s="43"/>
      <c r="B71" s="43"/>
      <c r="C71" s="43"/>
      <c r="D71" s="43"/>
      <c r="E71" s="61"/>
      <c r="F71" s="43"/>
      <c r="G71" s="616"/>
      <c r="H71" s="616"/>
      <c r="I71" s="63"/>
      <c r="J71" s="63"/>
      <c r="K71" s="61"/>
      <c r="L71" s="63"/>
      <c r="M71" s="63"/>
      <c r="N71" s="63"/>
      <c r="O71" s="63"/>
      <c r="P71" s="63"/>
      <c r="Q71" s="61"/>
      <c r="R71" s="43"/>
      <c r="S71" s="608"/>
      <c r="T71" s="608"/>
      <c r="U71" s="608"/>
      <c r="V71" s="43"/>
      <c r="W71" s="43"/>
    </row>
    <row r="72" spans="1:23" x14ac:dyDescent="0.35">
      <c r="A72" s="43"/>
      <c r="B72" s="43"/>
      <c r="C72" s="43"/>
      <c r="D72" s="43"/>
      <c r="E72" s="61"/>
      <c r="F72" s="43"/>
      <c r="G72" s="616"/>
      <c r="H72" s="616"/>
      <c r="I72" s="617"/>
      <c r="J72" s="617"/>
      <c r="K72" s="61"/>
      <c r="L72" s="617"/>
      <c r="M72" s="617"/>
      <c r="N72" s="617"/>
      <c r="O72" s="617"/>
      <c r="P72" s="617"/>
      <c r="Q72" s="61"/>
      <c r="R72" s="43"/>
      <c r="S72" s="618"/>
      <c r="T72" s="618"/>
      <c r="U72" s="618"/>
      <c r="V72" s="43"/>
      <c r="W72" s="43"/>
    </row>
    <row r="73" spans="1:23" x14ac:dyDescent="0.35">
      <c r="A73" s="43"/>
      <c r="B73" s="43"/>
      <c r="C73" s="43"/>
      <c r="D73" s="43"/>
      <c r="E73" s="61"/>
      <c r="F73" s="43"/>
      <c r="G73" s="616"/>
      <c r="H73" s="616"/>
      <c r="I73" s="617"/>
      <c r="J73" s="617"/>
      <c r="K73" s="61"/>
      <c r="L73" s="617"/>
      <c r="M73" s="617"/>
      <c r="N73" s="617"/>
      <c r="O73" s="617"/>
      <c r="P73" s="617"/>
      <c r="Q73" s="61"/>
      <c r="R73" s="43"/>
      <c r="S73" s="618"/>
      <c r="T73" s="618"/>
      <c r="U73" s="618"/>
      <c r="V73" s="43"/>
      <c r="W73" s="43"/>
    </row>
    <row r="74" spans="1:23" x14ac:dyDescent="0.35">
      <c r="A74" s="43"/>
      <c r="B74" s="43"/>
      <c r="C74" s="43"/>
      <c r="D74" s="43"/>
      <c r="E74" s="61"/>
      <c r="F74" s="43"/>
      <c r="G74" s="616"/>
      <c r="H74" s="616"/>
      <c r="I74" s="63"/>
      <c r="J74" s="63"/>
      <c r="K74" s="61"/>
      <c r="L74" s="63"/>
      <c r="M74" s="63"/>
      <c r="N74" s="63"/>
      <c r="O74" s="63"/>
      <c r="P74" s="63"/>
      <c r="Q74" s="61"/>
      <c r="R74" s="43"/>
      <c r="S74" s="608"/>
      <c r="T74" s="608"/>
      <c r="U74" s="608"/>
      <c r="V74" s="43"/>
      <c r="W74" s="43"/>
    </row>
    <row r="75" spans="1:23" x14ac:dyDescent="0.35">
      <c r="A75" s="43"/>
      <c r="B75" s="43"/>
      <c r="C75" s="43"/>
      <c r="D75" s="43"/>
      <c r="E75" s="61"/>
      <c r="F75" s="43"/>
      <c r="G75" s="616"/>
      <c r="H75" s="616"/>
      <c r="I75" s="63"/>
      <c r="J75" s="63"/>
      <c r="K75" s="61"/>
      <c r="L75" s="63"/>
      <c r="M75" s="63"/>
      <c r="N75" s="63"/>
      <c r="O75" s="63"/>
      <c r="P75" s="63"/>
      <c r="Q75" s="61"/>
      <c r="R75" s="43"/>
      <c r="S75" s="608"/>
      <c r="T75" s="608"/>
      <c r="U75" s="608"/>
      <c r="V75" s="43"/>
      <c r="W75" s="43"/>
    </row>
    <row r="76" spans="1:23" x14ac:dyDescent="0.35">
      <c r="A76" s="43"/>
      <c r="B76" s="43"/>
      <c r="C76" s="43"/>
      <c r="D76" s="43"/>
      <c r="E76" s="61"/>
      <c r="F76" s="43"/>
      <c r="G76" s="616"/>
      <c r="H76" s="616"/>
      <c r="I76" s="63"/>
      <c r="J76" s="63"/>
      <c r="K76" s="61"/>
      <c r="L76" s="63"/>
      <c r="M76" s="63"/>
      <c r="N76" s="63"/>
      <c r="O76" s="63"/>
      <c r="P76" s="63"/>
      <c r="Q76" s="61"/>
      <c r="R76" s="43"/>
      <c r="S76" s="608"/>
      <c r="T76" s="608"/>
      <c r="U76" s="608"/>
      <c r="V76" s="43"/>
      <c r="W76" s="43"/>
    </row>
    <row r="77" spans="1:23" x14ac:dyDescent="0.35">
      <c r="A77" s="43"/>
      <c r="B77" s="43"/>
      <c r="C77" s="43"/>
      <c r="D77" s="43"/>
      <c r="E77" s="61"/>
      <c r="F77" s="43"/>
      <c r="G77" s="616"/>
      <c r="H77" s="616"/>
      <c r="I77" s="617"/>
      <c r="J77" s="617"/>
      <c r="K77" s="61"/>
      <c r="L77" s="617"/>
      <c r="M77" s="617"/>
      <c r="N77" s="617"/>
      <c r="O77" s="617"/>
      <c r="P77" s="617"/>
      <c r="Q77" s="61"/>
      <c r="R77" s="43"/>
      <c r="S77" s="618"/>
      <c r="T77" s="618"/>
      <c r="U77" s="618"/>
      <c r="V77" s="43"/>
      <c r="W77" s="43"/>
    </row>
    <row r="78" spans="1:23" x14ac:dyDescent="0.35">
      <c r="A78" s="43"/>
      <c r="B78" s="43"/>
      <c r="C78" s="43"/>
      <c r="D78" s="43"/>
      <c r="E78" s="61"/>
      <c r="F78" s="43"/>
      <c r="G78" s="616"/>
      <c r="H78" s="616"/>
      <c r="I78" s="617"/>
      <c r="J78" s="617"/>
      <c r="K78" s="61"/>
      <c r="L78" s="617"/>
      <c r="M78" s="617"/>
      <c r="N78" s="617"/>
      <c r="O78" s="617"/>
      <c r="P78" s="617"/>
      <c r="Q78" s="61"/>
      <c r="R78" s="43"/>
      <c r="S78" s="618"/>
      <c r="T78" s="618"/>
      <c r="U78" s="618"/>
      <c r="V78" s="43"/>
      <c r="W78" s="43"/>
    </row>
    <row r="79" spans="1:23" x14ac:dyDescent="0.35">
      <c r="A79" s="43"/>
      <c r="B79" s="43"/>
      <c r="C79" s="43"/>
      <c r="D79" s="43"/>
      <c r="E79" s="61"/>
      <c r="F79" s="43"/>
      <c r="G79" s="616"/>
      <c r="H79" s="616"/>
      <c r="I79" s="617"/>
      <c r="J79" s="617"/>
      <c r="K79" s="61"/>
      <c r="L79" s="617"/>
      <c r="M79" s="617"/>
      <c r="N79" s="617"/>
      <c r="O79" s="617"/>
      <c r="P79" s="617"/>
      <c r="Q79" s="61"/>
      <c r="R79" s="43"/>
      <c r="S79" s="618"/>
      <c r="T79" s="618"/>
      <c r="U79" s="618"/>
      <c r="V79" s="43"/>
      <c r="W79" s="43"/>
    </row>
    <row r="80" spans="1:23" x14ac:dyDescent="0.35">
      <c r="A80" s="43"/>
      <c r="B80" s="43"/>
      <c r="C80" s="43"/>
      <c r="D80" s="43"/>
      <c r="E80" s="61"/>
      <c r="F80" s="43"/>
      <c r="G80" s="616"/>
      <c r="H80" s="616"/>
      <c r="I80" s="617"/>
      <c r="J80" s="617"/>
      <c r="K80" s="61"/>
      <c r="L80" s="617"/>
      <c r="M80" s="617"/>
      <c r="N80" s="617"/>
      <c r="O80" s="617"/>
      <c r="P80" s="617"/>
      <c r="Q80" s="61"/>
      <c r="R80" s="43"/>
      <c r="S80" s="618"/>
      <c r="T80" s="618"/>
      <c r="U80" s="618"/>
      <c r="V80" s="43"/>
      <c r="W80" s="43"/>
    </row>
    <row r="81" spans="1:16285" x14ac:dyDescent="0.35">
      <c r="A81" s="43"/>
      <c r="B81" s="43"/>
      <c r="C81" s="43"/>
      <c r="D81" s="43"/>
      <c r="E81" s="61"/>
      <c r="F81" s="43"/>
      <c r="G81" s="616"/>
      <c r="H81" s="616"/>
      <c r="I81" s="63"/>
      <c r="J81" s="63"/>
      <c r="K81" s="61"/>
      <c r="L81" s="63"/>
      <c r="M81" s="63"/>
      <c r="N81" s="63"/>
      <c r="O81" s="63"/>
      <c r="P81" s="63"/>
      <c r="Q81" s="61"/>
      <c r="R81" s="43"/>
      <c r="S81" s="608"/>
      <c r="T81" s="608"/>
      <c r="U81" s="608"/>
      <c r="V81" s="43"/>
      <c r="W81" s="43"/>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c r="HJ81" s="4"/>
      <c r="HK81" s="4"/>
      <c r="HL81" s="4"/>
      <c r="HM81" s="4"/>
      <c r="HN81" s="4"/>
      <c r="HO81" s="4"/>
      <c r="HP81" s="4"/>
      <c r="HQ81" s="4"/>
      <c r="HR81" s="4"/>
      <c r="HS81" s="4"/>
      <c r="HT81" s="4"/>
      <c r="HU81" s="4"/>
      <c r="HV81" s="4"/>
      <c r="HW81" s="4"/>
      <c r="HX81" s="4"/>
      <c r="HY81" s="4"/>
      <c r="HZ81" s="4"/>
      <c r="IA81" s="4"/>
      <c r="IB81" s="4"/>
      <c r="IC81" s="4"/>
      <c r="ID81" s="4"/>
      <c r="IE81" s="4"/>
      <c r="IF81" s="4"/>
      <c r="IG81" s="4"/>
      <c r="IH81" s="4"/>
      <c r="II81" s="4"/>
      <c r="IJ81" s="4"/>
      <c r="IK81" s="4"/>
      <c r="IL81" s="4"/>
      <c r="IM81" s="4"/>
      <c r="IN81" s="4"/>
      <c r="IO81" s="4"/>
      <c r="IP81" s="4"/>
      <c r="IQ81" s="4"/>
      <c r="IR81" s="4"/>
      <c r="IS81" s="4"/>
      <c r="IT81" s="4"/>
      <c r="IU81" s="4"/>
      <c r="IV81" s="4"/>
      <c r="IW81" s="4"/>
      <c r="IX81" s="4"/>
      <c r="IY81" s="4"/>
      <c r="IZ81" s="4"/>
      <c r="JA81" s="4"/>
      <c r="JB81" s="4"/>
      <c r="JC81" s="4"/>
      <c r="JD81" s="4"/>
      <c r="JE81" s="4"/>
      <c r="JF81" s="4"/>
      <c r="JG81" s="4"/>
      <c r="JH81" s="4"/>
      <c r="JI81" s="4"/>
      <c r="JJ81" s="4"/>
      <c r="JK81" s="4"/>
      <c r="JL81" s="4"/>
      <c r="JM81" s="4"/>
      <c r="JN81" s="4"/>
      <c r="JO81" s="4"/>
      <c r="JP81" s="4"/>
      <c r="JQ81" s="4"/>
      <c r="JR81" s="4"/>
      <c r="JS81" s="4"/>
      <c r="JT81" s="4"/>
      <c r="JU81" s="4"/>
      <c r="JV81" s="4"/>
      <c r="JW81" s="4"/>
      <c r="JX81" s="4"/>
      <c r="JY81" s="4"/>
      <c r="JZ81" s="4"/>
      <c r="KA81" s="4"/>
      <c r="KB81" s="4"/>
      <c r="KC81" s="4"/>
      <c r="KD81" s="4"/>
      <c r="KE81" s="4"/>
      <c r="KF81" s="4"/>
      <c r="KG81" s="4"/>
      <c r="KH81" s="4"/>
      <c r="KI81" s="4"/>
      <c r="KJ81" s="4"/>
      <c r="KK81" s="4"/>
      <c r="KL81" s="4"/>
      <c r="KM81" s="4"/>
      <c r="KN81" s="4"/>
      <c r="KO81" s="4"/>
      <c r="KP81" s="4"/>
      <c r="KQ81" s="4"/>
      <c r="KR81" s="4"/>
      <c r="KS81" s="4"/>
      <c r="KT81" s="4"/>
      <c r="KU81" s="4"/>
      <c r="KV81" s="4"/>
      <c r="KW81" s="4"/>
      <c r="KX81" s="4"/>
      <c r="KY81" s="4"/>
      <c r="KZ81" s="4"/>
      <c r="LA81" s="4"/>
      <c r="LB81" s="4"/>
      <c r="LC81" s="4"/>
      <c r="LD81" s="4"/>
      <c r="LE81" s="4"/>
      <c r="LF81" s="4"/>
      <c r="LG81" s="4"/>
      <c r="LH81" s="4"/>
      <c r="LI81" s="4"/>
      <c r="LJ81" s="4"/>
      <c r="LK81" s="4"/>
      <c r="LL81" s="4"/>
      <c r="LM81" s="4"/>
      <c r="LN81" s="4"/>
      <c r="LO81" s="4"/>
      <c r="LP81" s="4"/>
      <c r="LQ81" s="4"/>
      <c r="LR81" s="4"/>
      <c r="LS81" s="4"/>
      <c r="LT81" s="4"/>
      <c r="LU81" s="4"/>
      <c r="LV81" s="4"/>
      <c r="LW81" s="4"/>
      <c r="LX81" s="4"/>
      <c r="LY81" s="4"/>
      <c r="LZ81" s="4"/>
      <c r="MA81" s="4"/>
      <c r="MB81" s="4"/>
      <c r="MC81" s="4"/>
      <c r="MD81" s="4"/>
      <c r="ME81" s="4"/>
      <c r="MF81" s="4"/>
      <c r="MG81" s="4"/>
      <c r="MH81" s="4"/>
      <c r="MI81" s="4"/>
      <c r="MJ81" s="4"/>
      <c r="MK81" s="4"/>
      <c r="ML81" s="4"/>
      <c r="MM81" s="4"/>
      <c r="MN81" s="4"/>
      <c r="MO81" s="4"/>
      <c r="MP81" s="4"/>
      <c r="MQ81" s="4"/>
      <c r="MR81" s="4"/>
      <c r="MS81" s="4"/>
      <c r="MT81" s="4"/>
      <c r="MU81" s="4"/>
      <c r="MV81" s="4"/>
      <c r="MW81" s="4"/>
      <c r="MX81" s="4"/>
      <c r="MY81" s="4"/>
      <c r="MZ81" s="4"/>
      <c r="NA81" s="4"/>
      <c r="NB81" s="4"/>
      <c r="NC81" s="4"/>
      <c r="ND81" s="4"/>
      <c r="NE81" s="4"/>
      <c r="NF81" s="4"/>
      <c r="NG81" s="4"/>
      <c r="NH81" s="4"/>
      <c r="NI81" s="4"/>
      <c r="NJ81" s="4"/>
      <c r="NK81" s="4"/>
      <c r="NL81" s="4"/>
      <c r="NM81" s="4"/>
      <c r="NN81" s="4"/>
      <c r="NO81" s="4"/>
      <c r="NP81" s="4"/>
      <c r="NQ81" s="4"/>
      <c r="NR81" s="4"/>
      <c r="NS81" s="4"/>
      <c r="NT81" s="4"/>
      <c r="NU81" s="4"/>
      <c r="NV81" s="4"/>
      <c r="NW81" s="4"/>
      <c r="NX81" s="4"/>
      <c r="NY81" s="4"/>
      <c r="NZ81" s="4"/>
      <c r="OA81" s="4"/>
      <c r="OB81" s="4"/>
      <c r="OC81" s="4"/>
      <c r="OD81" s="4"/>
      <c r="OE81" s="4"/>
      <c r="OF81" s="4"/>
      <c r="OG81" s="4"/>
      <c r="OH81" s="4"/>
      <c r="OI81" s="4"/>
      <c r="OJ81" s="4"/>
      <c r="OK81" s="4"/>
      <c r="OL81" s="4"/>
      <c r="OM81" s="4"/>
      <c r="ON81" s="4"/>
      <c r="OO81" s="4"/>
      <c r="OP81" s="4"/>
      <c r="OQ81" s="4"/>
      <c r="OR81" s="4"/>
      <c r="OS81" s="4"/>
      <c r="OT81" s="4"/>
      <c r="OU81" s="4"/>
      <c r="OV81" s="4"/>
      <c r="OW81" s="4"/>
      <c r="OX81" s="4"/>
      <c r="OY81" s="4"/>
      <c r="OZ81" s="4"/>
      <c r="PA81" s="4"/>
      <c r="PB81" s="4"/>
      <c r="PC81" s="4"/>
      <c r="PD81" s="4"/>
      <c r="PE81" s="4"/>
      <c r="PF81" s="4"/>
      <c r="PG81" s="4"/>
      <c r="PH81" s="4"/>
      <c r="PI81" s="4"/>
      <c r="PJ81" s="4"/>
      <c r="PK81" s="4"/>
      <c r="PL81" s="4"/>
      <c r="PM81" s="4"/>
      <c r="PN81" s="4"/>
      <c r="PO81" s="4"/>
      <c r="PP81" s="4"/>
      <c r="PQ81" s="4"/>
      <c r="PR81" s="4"/>
      <c r="PS81" s="4"/>
      <c r="PT81" s="4"/>
      <c r="PU81" s="4"/>
      <c r="PV81" s="4"/>
      <c r="PW81" s="4"/>
      <c r="PX81" s="4"/>
      <c r="PY81" s="4"/>
      <c r="PZ81" s="4"/>
      <c r="QA81" s="4"/>
      <c r="QB81" s="4"/>
      <c r="QC81" s="4"/>
      <c r="QD81" s="4"/>
      <c r="QE81" s="4"/>
      <c r="QF81" s="4"/>
      <c r="QG81" s="4"/>
      <c r="QH81" s="4"/>
      <c r="QI81" s="4"/>
      <c r="QJ81" s="4"/>
      <c r="QK81" s="4"/>
      <c r="QL81" s="4"/>
      <c r="QM81" s="4"/>
      <c r="QN81" s="4"/>
      <c r="QO81" s="4"/>
      <c r="QP81" s="4"/>
      <c r="QQ81" s="4"/>
      <c r="QR81" s="4"/>
      <c r="QS81" s="4"/>
      <c r="QT81" s="4"/>
      <c r="QU81" s="4"/>
      <c r="QV81" s="4"/>
      <c r="QW81" s="4"/>
      <c r="QX81" s="4"/>
      <c r="QY81" s="4"/>
      <c r="QZ81" s="4"/>
      <c r="RA81" s="4"/>
      <c r="RB81" s="4"/>
      <c r="RC81" s="4"/>
      <c r="RD81" s="4"/>
      <c r="RE81" s="4"/>
      <c r="RF81" s="4"/>
      <c r="RG81" s="4"/>
      <c r="RH81" s="4"/>
      <c r="RI81" s="4"/>
      <c r="RJ81" s="4"/>
      <c r="RK81" s="4"/>
      <c r="RL81" s="4"/>
      <c r="RM81" s="4"/>
      <c r="RN81" s="4"/>
      <c r="RO81" s="4"/>
      <c r="RP81" s="4"/>
      <c r="RQ81" s="4"/>
      <c r="RR81" s="4"/>
      <c r="RS81" s="4"/>
      <c r="RT81" s="4"/>
      <c r="RU81" s="4"/>
      <c r="RV81" s="4"/>
      <c r="RW81" s="4"/>
      <c r="RX81" s="4"/>
      <c r="RY81" s="4"/>
      <c r="RZ81" s="4"/>
      <c r="SA81" s="4"/>
      <c r="SB81" s="4"/>
      <c r="SC81" s="4"/>
      <c r="SD81" s="4"/>
      <c r="SE81" s="4"/>
      <c r="SF81" s="4"/>
      <c r="SG81" s="4"/>
      <c r="SH81" s="4"/>
      <c r="SI81" s="4"/>
      <c r="SJ81" s="4"/>
      <c r="SK81" s="4"/>
      <c r="SL81" s="4"/>
      <c r="SM81" s="4"/>
      <c r="SN81" s="4"/>
      <c r="SO81" s="4"/>
      <c r="SP81" s="4"/>
      <c r="SQ81" s="4"/>
      <c r="SR81" s="4"/>
      <c r="SS81" s="4"/>
      <c r="ST81" s="4"/>
      <c r="SU81" s="4"/>
      <c r="SV81" s="4"/>
      <c r="SW81" s="4"/>
      <c r="SX81" s="4"/>
      <c r="SY81" s="4"/>
      <c r="SZ81" s="4"/>
      <c r="TA81" s="4"/>
      <c r="TB81" s="4"/>
      <c r="TC81" s="4"/>
      <c r="TD81" s="4"/>
      <c r="TE81" s="4"/>
      <c r="TF81" s="4"/>
      <c r="TG81" s="4"/>
      <c r="TH81" s="4"/>
      <c r="TI81" s="4"/>
      <c r="TJ81" s="4"/>
      <c r="TK81" s="4"/>
      <c r="TL81" s="4"/>
      <c r="TM81" s="4"/>
      <c r="TN81" s="4"/>
      <c r="TO81" s="4"/>
      <c r="TP81" s="4"/>
      <c r="TQ81" s="4"/>
      <c r="TR81" s="4"/>
      <c r="TS81" s="4"/>
      <c r="TT81" s="4"/>
      <c r="TU81" s="4"/>
      <c r="TV81" s="4"/>
      <c r="TW81" s="4"/>
      <c r="TX81" s="4"/>
      <c r="TY81" s="4"/>
      <c r="TZ81" s="4"/>
      <c r="UA81" s="4"/>
      <c r="UB81" s="4"/>
      <c r="UC81" s="4"/>
      <c r="UD81" s="4"/>
      <c r="UE81" s="4"/>
      <c r="UF81" s="4"/>
      <c r="UG81" s="4"/>
      <c r="UH81" s="4"/>
      <c r="UI81" s="4"/>
      <c r="UJ81" s="4"/>
      <c r="UK81" s="4"/>
      <c r="UL81" s="4"/>
      <c r="UM81" s="4"/>
      <c r="UN81" s="4"/>
      <c r="UO81" s="4"/>
      <c r="UP81" s="4"/>
      <c r="UQ81" s="4"/>
      <c r="UR81" s="4"/>
      <c r="US81" s="4"/>
      <c r="UT81" s="4"/>
      <c r="UU81" s="4"/>
      <c r="UV81" s="4"/>
      <c r="UW81" s="4"/>
      <c r="UX81" s="4"/>
      <c r="UY81" s="4"/>
      <c r="UZ81" s="4"/>
      <c r="VA81" s="4"/>
      <c r="VB81" s="4"/>
      <c r="VC81" s="4"/>
      <c r="VD81" s="4"/>
      <c r="VE81" s="4"/>
      <c r="VF81" s="4"/>
      <c r="VG81" s="4"/>
      <c r="VH81" s="4"/>
      <c r="VI81" s="4"/>
      <c r="VJ81" s="4"/>
      <c r="VK81" s="4"/>
      <c r="VL81" s="4"/>
      <c r="VM81" s="4"/>
      <c r="VN81" s="4"/>
      <c r="VO81" s="4"/>
      <c r="VP81" s="4"/>
      <c r="VQ81" s="4"/>
      <c r="VR81" s="4"/>
      <c r="VS81" s="4"/>
      <c r="VT81" s="4"/>
      <c r="VU81" s="4"/>
      <c r="VV81" s="4"/>
      <c r="VW81" s="4"/>
      <c r="VX81" s="4"/>
      <c r="VY81" s="4"/>
      <c r="VZ81" s="4"/>
      <c r="WA81" s="4"/>
      <c r="WB81" s="4"/>
      <c r="WC81" s="4"/>
      <c r="WD81" s="4"/>
      <c r="WE81" s="4"/>
      <c r="WF81" s="4"/>
      <c r="WG81" s="4"/>
      <c r="WH81" s="4"/>
      <c r="WI81" s="4"/>
      <c r="WJ81" s="4"/>
      <c r="WK81" s="4"/>
      <c r="WL81" s="4"/>
      <c r="WM81" s="4"/>
      <c r="WN81" s="4"/>
      <c r="WO81" s="4"/>
      <c r="WP81" s="4"/>
      <c r="WQ81" s="4"/>
      <c r="WR81" s="4"/>
      <c r="WS81" s="4"/>
      <c r="WT81" s="4"/>
      <c r="WU81" s="4"/>
      <c r="WV81" s="4"/>
      <c r="WW81" s="4"/>
      <c r="WX81" s="4"/>
      <c r="WY81" s="4"/>
      <c r="WZ81" s="4"/>
      <c r="XA81" s="4"/>
      <c r="XB81" s="4"/>
      <c r="XC81" s="4"/>
      <c r="XD81" s="4"/>
      <c r="XE81" s="4"/>
      <c r="XF81" s="4"/>
      <c r="XG81" s="4"/>
      <c r="XH81" s="4"/>
      <c r="XI81" s="4"/>
      <c r="XJ81" s="4"/>
      <c r="XK81" s="4"/>
      <c r="XL81" s="4"/>
      <c r="XM81" s="4"/>
      <c r="XN81" s="4"/>
      <c r="XO81" s="4"/>
      <c r="XP81" s="4"/>
      <c r="XQ81" s="4"/>
      <c r="XR81" s="4"/>
      <c r="XS81" s="4"/>
      <c r="XT81" s="4"/>
      <c r="XU81" s="4"/>
      <c r="XV81" s="4"/>
      <c r="XW81" s="4"/>
      <c r="XX81" s="4"/>
      <c r="XY81" s="4"/>
      <c r="XZ81" s="4"/>
      <c r="YA81" s="4"/>
      <c r="YB81" s="4"/>
      <c r="YC81" s="4"/>
      <c r="YD81" s="4"/>
      <c r="YE81" s="4"/>
      <c r="YF81" s="4"/>
      <c r="YG81" s="4"/>
      <c r="YH81" s="4"/>
      <c r="YI81" s="4"/>
      <c r="YJ81" s="4"/>
      <c r="YK81" s="4"/>
      <c r="YL81" s="4"/>
      <c r="YM81" s="4"/>
      <c r="YN81" s="4"/>
      <c r="YO81" s="4"/>
      <c r="YP81" s="4"/>
      <c r="YQ81" s="4"/>
      <c r="YR81" s="4"/>
      <c r="YS81" s="4"/>
      <c r="YT81" s="4"/>
      <c r="YU81" s="4"/>
      <c r="YV81" s="4"/>
      <c r="YW81" s="4"/>
      <c r="YX81" s="4"/>
      <c r="YY81" s="4"/>
      <c r="YZ81" s="4"/>
      <c r="ZA81" s="4"/>
      <c r="ZB81" s="4"/>
      <c r="ZC81" s="4"/>
      <c r="ZD81" s="4"/>
      <c r="ZE81" s="4"/>
      <c r="ZF81" s="4"/>
      <c r="ZG81" s="4"/>
      <c r="ZH81" s="4"/>
      <c r="ZI81" s="4"/>
      <c r="ZJ81" s="4"/>
      <c r="ZK81" s="4"/>
      <c r="ZL81" s="4"/>
      <c r="ZM81" s="4"/>
      <c r="ZN81" s="4"/>
      <c r="ZO81" s="4"/>
      <c r="ZP81" s="4"/>
      <c r="ZQ81" s="4"/>
      <c r="ZR81" s="4"/>
      <c r="ZS81" s="4"/>
      <c r="ZT81" s="4"/>
      <c r="ZU81" s="4"/>
      <c r="ZV81" s="4"/>
      <c r="ZW81" s="4"/>
      <c r="ZX81" s="4"/>
      <c r="ZY81" s="4"/>
      <c r="ZZ81" s="4"/>
      <c r="AAA81" s="4"/>
      <c r="AAB81" s="4"/>
      <c r="AAC81" s="4"/>
      <c r="AAD81" s="4"/>
      <c r="AAE81" s="4"/>
      <c r="AAF81" s="4"/>
      <c r="AAG81" s="4"/>
      <c r="AAH81" s="4"/>
      <c r="AAI81" s="4"/>
      <c r="AAJ81" s="4"/>
      <c r="AAK81" s="4"/>
      <c r="AAL81" s="4"/>
      <c r="AAM81" s="4"/>
      <c r="AAN81" s="4"/>
      <c r="AAO81" s="4"/>
      <c r="AAP81" s="4"/>
      <c r="AAQ81" s="4"/>
      <c r="AAR81" s="4"/>
      <c r="AAS81" s="4"/>
      <c r="AAT81" s="4"/>
      <c r="AAU81" s="4"/>
      <c r="AAV81" s="4"/>
      <c r="AAW81" s="4"/>
      <c r="AAX81" s="4"/>
      <c r="AAY81" s="4"/>
      <c r="AAZ81" s="4"/>
      <c r="ABA81" s="4"/>
      <c r="ABB81" s="4"/>
      <c r="ABC81" s="4"/>
      <c r="ABD81" s="4"/>
      <c r="ABE81" s="4"/>
      <c r="ABF81" s="4"/>
      <c r="ABG81" s="4"/>
      <c r="ABH81" s="4"/>
      <c r="ABI81" s="4"/>
      <c r="ABJ81" s="4"/>
      <c r="ABK81" s="4"/>
      <c r="ABL81" s="4"/>
      <c r="ABM81" s="4"/>
      <c r="ABN81" s="4"/>
      <c r="ABO81" s="4"/>
      <c r="ABP81" s="4"/>
      <c r="ABQ81" s="4"/>
      <c r="ABR81" s="4"/>
      <c r="ABS81" s="4"/>
      <c r="ABT81" s="4"/>
      <c r="ABU81" s="4"/>
      <c r="ABV81" s="4"/>
      <c r="ABW81" s="4"/>
      <c r="ABX81" s="4"/>
      <c r="ABY81" s="4"/>
      <c r="ABZ81" s="4"/>
      <c r="ACA81" s="4"/>
      <c r="ACB81" s="4"/>
      <c r="ACC81" s="4"/>
      <c r="ACD81" s="4"/>
      <c r="ACE81" s="4"/>
      <c r="ACF81" s="4"/>
      <c r="ACG81" s="4"/>
      <c r="ACH81" s="4"/>
      <c r="ACI81" s="4"/>
      <c r="ACJ81" s="4"/>
      <c r="ACK81" s="4"/>
      <c r="ACL81" s="4"/>
      <c r="ACM81" s="4"/>
      <c r="ACN81" s="4"/>
      <c r="ACO81" s="4"/>
      <c r="ACP81" s="4"/>
      <c r="ACQ81" s="4"/>
      <c r="ACR81" s="4"/>
      <c r="ACS81" s="4"/>
      <c r="ACT81" s="4"/>
      <c r="ACU81" s="4"/>
      <c r="ACV81" s="4"/>
      <c r="ACW81" s="4"/>
      <c r="ACX81" s="4"/>
      <c r="ACY81" s="4"/>
      <c r="ACZ81" s="4"/>
      <c r="ADA81" s="4"/>
      <c r="ADB81" s="4"/>
      <c r="ADC81" s="4"/>
      <c r="ADD81" s="4"/>
      <c r="ADE81" s="4"/>
      <c r="ADF81" s="4"/>
      <c r="ADG81" s="4"/>
      <c r="ADH81" s="4"/>
      <c r="ADI81" s="4"/>
      <c r="ADJ81" s="4"/>
      <c r="ADK81" s="4"/>
      <c r="ADL81" s="4"/>
      <c r="ADM81" s="4"/>
      <c r="ADN81" s="4"/>
      <c r="ADO81" s="4"/>
      <c r="ADP81" s="4"/>
      <c r="ADQ81" s="4"/>
      <c r="ADR81" s="4"/>
      <c r="ADS81" s="4"/>
      <c r="ADT81" s="4"/>
      <c r="ADU81" s="4"/>
      <c r="ADV81" s="4"/>
      <c r="ADW81" s="4"/>
      <c r="ADX81" s="4"/>
      <c r="ADY81" s="4"/>
      <c r="ADZ81" s="4"/>
      <c r="AEA81" s="4"/>
      <c r="AEB81" s="4"/>
      <c r="AEC81" s="4"/>
      <c r="AED81" s="4"/>
      <c r="AEE81" s="4"/>
      <c r="AEF81" s="4"/>
      <c r="AEG81" s="4"/>
      <c r="AEH81" s="4"/>
      <c r="AEI81" s="4"/>
      <c r="AEJ81" s="4"/>
      <c r="AEK81" s="4"/>
      <c r="AEL81" s="4"/>
      <c r="AEM81" s="4"/>
      <c r="AEN81" s="4"/>
      <c r="AEO81" s="4"/>
      <c r="AEP81" s="4"/>
      <c r="AEQ81" s="4"/>
      <c r="AER81" s="4"/>
      <c r="AES81" s="4"/>
      <c r="AET81" s="4"/>
      <c r="AEU81" s="4"/>
      <c r="AEV81" s="4"/>
      <c r="AEW81" s="4"/>
      <c r="AEX81" s="4"/>
      <c r="AEY81" s="4"/>
      <c r="AEZ81" s="4"/>
      <c r="AFA81" s="4"/>
      <c r="AFB81" s="4"/>
      <c r="AFC81" s="4"/>
      <c r="AFD81" s="4"/>
      <c r="AFE81" s="4"/>
      <c r="AFF81" s="4"/>
      <c r="AFG81" s="4"/>
      <c r="AFH81" s="4"/>
      <c r="AFI81" s="4"/>
      <c r="AFJ81" s="4"/>
      <c r="AFK81" s="4"/>
      <c r="AFL81" s="4"/>
      <c r="AFM81" s="4"/>
      <c r="AFN81" s="4"/>
      <c r="AFO81" s="4"/>
      <c r="AFP81" s="4"/>
      <c r="AFQ81" s="4"/>
      <c r="AFR81" s="4"/>
      <c r="AFS81" s="4"/>
      <c r="AFT81" s="4"/>
      <c r="AFU81" s="4"/>
      <c r="AFV81" s="4"/>
      <c r="AFW81" s="4"/>
      <c r="AFX81" s="4"/>
      <c r="AFY81" s="4"/>
      <c r="AFZ81" s="4"/>
      <c r="AGA81" s="4"/>
      <c r="AGB81" s="4"/>
      <c r="AGC81" s="4"/>
      <c r="AGD81" s="4"/>
      <c r="AGE81" s="4"/>
      <c r="AGF81" s="4"/>
      <c r="AGG81" s="4"/>
      <c r="AGH81" s="4"/>
      <c r="AGI81" s="4"/>
      <c r="AGJ81" s="4"/>
      <c r="AGK81" s="4"/>
      <c r="AGL81" s="4"/>
      <c r="AGM81" s="4"/>
      <c r="AGN81" s="4"/>
      <c r="AGO81" s="4"/>
      <c r="AGP81" s="4"/>
      <c r="AGQ81" s="4"/>
      <c r="AGR81" s="4"/>
      <c r="AGS81" s="4"/>
      <c r="AGT81" s="4"/>
      <c r="AGU81" s="4"/>
      <c r="AGV81" s="4"/>
      <c r="AGW81" s="4"/>
      <c r="AGX81" s="4"/>
      <c r="AGY81" s="4"/>
      <c r="AGZ81" s="4"/>
      <c r="AHA81" s="4"/>
      <c r="AHB81" s="4"/>
      <c r="AHC81" s="4"/>
      <c r="AHD81" s="4"/>
      <c r="AHE81" s="4"/>
      <c r="AHF81" s="4"/>
      <c r="AHG81" s="4"/>
      <c r="AHH81" s="4"/>
      <c r="AHI81" s="4"/>
      <c r="AHJ81" s="4"/>
      <c r="AHK81" s="4"/>
      <c r="AHL81" s="4"/>
      <c r="AHM81" s="4"/>
      <c r="AHN81" s="4"/>
      <c r="AHO81" s="4"/>
      <c r="AHP81" s="4"/>
      <c r="AHQ81" s="4"/>
      <c r="AHR81" s="4"/>
      <c r="AHS81" s="4"/>
      <c r="AHT81" s="4"/>
      <c r="AHU81" s="4"/>
      <c r="AHV81" s="4"/>
      <c r="AHW81" s="4"/>
      <c r="AHX81" s="4"/>
      <c r="AHY81" s="4"/>
      <c r="AHZ81" s="4"/>
      <c r="AIA81" s="4"/>
      <c r="AIB81" s="4"/>
      <c r="AIC81" s="4"/>
      <c r="AID81" s="4"/>
      <c r="AIE81" s="4"/>
      <c r="AIF81" s="4"/>
      <c r="AIG81" s="4"/>
      <c r="AIH81" s="4"/>
      <c r="AII81" s="4"/>
      <c r="AIJ81" s="4"/>
      <c r="AIK81" s="4"/>
      <c r="AIL81" s="4"/>
      <c r="AIM81" s="4"/>
      <c r="AIN81" s="4"/>
      <c r="AIO81" s="4"/>
      <c r="AIP81" s="4"/>
      <c r="AIQ81" s="4"/>
      <c r="AIR81" s="4"/>
      <c r="AIS81" s="4"/>
      <c r="AIT81" s="4"/>
      <c r="AIU81" s="4"/>
      <c r="AIV81" s="4"/>
      <c r="AIW81" s="4"/>
      <c r="AIX81" s="4"/>
      <c r="AIY81" s="4"/>
      <c r="AIZ81" s="4"/>
      <c r="AJA81" s="4"/>
      <c r="AJB81" s="4"/>
      <c r="AJC81" s="4"/>
      <c r="AJD81" s="4"/>
      <c r="AJE81" s="4"/>
      <c r="AJF81" s="4"/>
      <c r="AJG81" s="4"/>
      <c r="AJH81" s="4"/>
      <c r="AJI81" s="4"/>
      <c r="AJJ81" s="4"/>
      <c r="AJK81" s="4"/>
      <c r="AJL81" s="4"/>
      <c r="AJM81" s="4"/>
      <c r="AJN81" s="4"/>
      <c r="AJO81" s="4"/>
      <c r="AJP81" s="4"/>
      <c r="AJQ81" s="4"/>
      <c r="AJR81" s="4"/>
      <c r="AJS81" s="4"/>
      <c r="AJT81" s="4"/>
      <c r="AJU81" s="4"/>
      <c r="AJV81" s="4"/>
      <c r="AJW81" s="4"/>
      <c r="AJX81" s="4"/>
      <c r="AJY81" s="4"/>
      <c r="AJZ81" s="4"/>
      <c r="AKA81" s="4"/>
      <c r="AKB81" s="4"/>
      <c r="AKC81" s="4"/>
      <c r="AKD81" s="4"/>
      <c r="AKE81" s="4"/>
      <c r="AKF81" s="4"/>
      <c r="AKG81" s="4"/>
      <c r="AKH81" s="4"/>
      <c r="AKI81" s="4"/>
      <c r="AKJ81" s="4"/>
      <c r="AKK81" s="4"/>
      <c r="AKL81" s="4"/>
      <c r="AKM81" s="4"/>
      <c r="AKN81" s="4"/>
      <c r="AKO81" s="4"/>
      <c r="AKP81" s="4"/>
      <c r="AKQ81" s="4"/>
      <c r="AKR81" s="4"/>
      <c r="AKS81" s="4"/>
      <c r="AKT81" s="4"/>
      <c r="AKU81" s="4"/>
      <c r="AKV81" s="4"/>
      <c r="AKW81" s="4"/>
      <c r="AKX81" s="4"/>
      <c r="AKY81" s="4"/>
      <c r="AKZ81" s="4"/>
      <c r="ALA81" s="4"/>
      <c r="ALB81" s="4"/>
      <c r="ALC81" s="4"/>
      <c r="ALD81" s="4"/>
      <c r="ALE81" s="4"/>
      <c r="ALF81" s="4"/>
      <c r="ALG81" s="4"/>
      <c r="ALH81" s="4"/>
      <c r="ALI81" s="4"/>
      <c r="ALJ81" s="4"/>
      <c r="ALK81" s="4"/>
      <c r="ALL81" s="4"/>
      <c r="ALM81" s="4"/>
      <c r="ALN81" s="4"/>
      <c r="ALO81" s="4"/>
      <c r="ALP81" s="4"/>
      <c r="ALQ81" s="4"/>
      <c r="ALR81" s="4"/>
      <c r="ALS81" s="4"/>
      <c r="ALT81" s="4"/>
      <c r="ALU81" s="4"/>
      <c r="ALV81" s="4"/>
      <c r="ALW81" s="4"/>
      <c r="ALX81" s="4"/>
      <c r="ALY81" s="4"/>
      <c r="ALZ81" s="4"/>
      <c r="AMA81" s="4"/>
      <c r="AMB81" s="4"/>
      <c r="AMC81" s="4"/>
      <c r="AMD81" s="4"/>
      <c r="AME81" s="4"/>
      <c r="AMF81" s="4"/>
      <c r="AMG81" s="4"/>
      <c r="AMH81" s="4"/>
      <c r="AMI81" s="4"/>
      <c r="AMJ81" s="4"/>
      <c r="AMK81" s="4"/>
      <c r="AML81" s="4"/>
      <c r="AMM81" s="4"/>
      <c r="AMN81" s="4"/>
      <c r="AMO81" s="4"/>
      <c r="AMP81" s="4"/>
      <c r="AMQ81" s="4"/>
      <c r="AMR81" s="4"/>
      <c r="AMS81" s="4"/>
      <c r="AMT81" s="4"/>
      <c r="AMU81" s="4"/>
      <c r="AMV81" s="4"/>
      <c r="AMW81" s="4"/>
      <c r="AMX81" s="4"/>
      <c r="AMY81" s="4"/>
      <c r="AMZ81" s="4"/>
      <c r="ANA81" s="4"/>
      <c r="ANB81" s="4"/>
      <c r="ANC81" s="4"/>
      <c r="AND81" s="4"/>
      <c r="ANE81" s="4"/>
      <c r="ANF81" s="4"/>
      <c r="ANG81" s="4"/>
      <c r="ANH81" s="4"/>
      <c r="ANI81" s="4"/>
      <c r="ANJ81" s="4"/>
      <c r="ANK81" s="4"/>
      <c r="ANL81" s="4"/>
      <c r="ANM81" s="4"/>
      <c r="ANN81" s="4"/>
      <c r="ANO81" s="4"/>
      <c r="ANP81" s="4"/>
      <c r="ANQ81" s="4"/>
      <c r="ANR81" s="4"/>
      <c r="ANS81" s="4"/>
      <c r="ANT81" s="4"/>
      <c r="ANU81" s="4"/>
      <c r="ANV81" s="4"/>
      <c r="ANW81" s="4"/>
      <c r="ANX81" s="4"/>
      <c r="ANY81" s="4"/>
      <c r="ANZ81" s="4"/>
      <c r="AOA81" s="4"/>
      <c r="AOB81" s="4"/>
      <c r="AOC81" s="4"/>
      <c r="AOD81" s="4"/>
      <c r="AOE81" s="4"/>
      <c r="AOF81" s="4"/>
      <c r="AOG81" s="4"/>
      <c r="AOH81" s="4"/>
      <c r="AOI81" s="4"/>
      <c r="AOJ81" s="4"/>
      <c r="AOK81" s="4"/>
      <c r="AOL81" s="4"/>
      <c r="AOM81" s="4"/>
      <c r="AON81" s="4"/>
      <c r="AOO81" s="4"/>
      <c r="AOP81" s="4"/>
      <c r="AOQ81" s="4"/>
      <c r="AOR81" s="4"/>
      <c r="AOS81" s="4"/>
      <c r="AOT81" s="4"/>
      <c r="AOU81" s="4"/>
      <c r="AOV81" s="4"/>
      <c r="AOW81" s="4"/>
      <c r="AOX81" s="4"/>
      <c r="AOY81" s="4"/>
      <c r="AOZ81" s="4"/>
      <c r="APA81" s="4"/>
      <c r="APB81" s="4"/>
      <c r="APC81" s="4"/>
      <c r="APD81" s="4"/>
      <c r="APE81" s="4"/>
      <c r="APF81" s="4"/>
      <c r="APG81" s="4"/>
      <c r="APH81" s="4"/>
      <c r="API81" s="4"/>
      <c r="APJ81" s="4"/>
      <c r="APK81" s="4"/>
      <c r="APL81" s="4"/>
      <c r="APM81" s="4"/>
      <c r="APN81" s="4"/>
      <c r="APO81" s="4"/>
      <c r="APP81" s="4"/>
      <c r="APQ81" s="4"/>
      <c r="APR81" s="4"/>
      <c r="APS81" s="4"/>
      <c r="APT81" s="4"/>
      <c r="APU81" s="4"/>
      <c r="APV81" s="4"/>
      <c r="APW81" s="4"/>
      <c r="APX81" s="4"/>
      <c r="APY81" s="4"/>
      <c r="APZ81" s="4"/>
      <c r="AQA81" s="4"/>
      <c r="AQB81" s="4"/>
      <c r="AQC81" s="4"/>
      <c r="AQD81" s="4"/>
      <c r="AQE81" s="4"/>
      <c r="AQF81" s="4"/>
      <c r="AQG81" s="4"/>
      <c r="AQH81" s="4"/>
      <c r="AQI81" s="4"/>
      <c r="AQJ81" s="4"/>
      <c r="AQK81" s="4"/>
      <c r="AQL81" s="4"/>
      <c r="AQM81" s="4"/>
      <c r="AQN81" s="4"/>
      <c r="AQO81" s="4"/>
      <c r="AQP81" s="4"/>
      <c r="AQQ81" s="4"/>
      <c r="AQR81" s="4"/>
      <c r="AQS81" s="4"/>
      <c r="AQT81" s="4"/>
      <c r="AQU81" s="4"/>
      <c r="AQV81" s="4"/>
      <c r="AQW81" s="4"/>
      <c r="AQX81" s="4"/>
      <c r="AQY81" s="4"/>
      <c r="AQZ81" s="4"/>
      <c r="ARA81" s="4"/>
      <c r="ARB81" s="4"/>
      <c r="ARC81" s="4"/>
      <c r="ARD81" s="4"/>
      <c r="ARE81" s="4"/>
      <c r="ARF81" s="4"/>
      <c r="ARG81" s="4"/>
      <c r="ARH81" s="4"/>
      <c r="ARI81" s="4"/>
      <c r="ARJ81" s="4"/>
      <c r="ARK81" s="4"/>
      <c r="ARL81" s="4"/>
      <c r="ARM81" s="4"/>
      <c r="ARN81" s="4"/>
      <c r="ARO81" s="4"/>
      <c r="ARP81" s="4"/>
      <c r="ARQ81" s="4"/>
      <c r="ARR81" s="4"/>
      <c r="ARS81" s="4"/>
      <c r="ART81" s="4"/>
      <c r="ARU81" s="4"/>
      <c r="ARV81" s="4"/>
      <c r="ARW81" s="4"/>
      <c r="ARX81" s="4"/>
      <c r="ARY81" s="4"/>
      <c r="ARZ81" s="4"/>
      <c r="ASA81" s="4"/>
      <c r="ASB81" s="4"/>
      <c r="ASC81" s="4"/>
      <c r="ASD81" s="4"/>
      <c r="ASE81" s="4"/>
      <c r="ASF81" s="4"/>
      <c r="ASG81" s="4"/>
      <c r="ASH81" s="4"/>
      <c r="ASI81" s="4"/>
      <c r="ASJ81" s="4"/>
      <c r="ASK81" s="4"/>
      <c r="ASL81" s="4"/>
      <c r="ASM81" s="4"/>
      <c r="ASN81" s="4"/>
      <c r="ASO81" s="4"/>
      <c r="ASP81" s="4"/>
      <c r="ASQ81" s="4"/>
      <c r="ASR81" s="4"/>
      <c r="ASS81" s="4"/>
      <c r="AST81" s="4"/>
      <c r="ASU81" s="4"/>
      <c r="ASV81" s="4"/>
      <c r="ASW81" s="4"/>
      <c r="ASX81" s="4"/>
      <c r="ASY81" s="4"/>
      <c r="ASZ81" s="4"/>
      <c r="ATA81" s="4"/>
      <c r="ATB81" s="4"/>
      <c r="ATC81" s="4"/>
      <c r="ATD81" s="4"/>
      <c r="ATE81" s="4"/>
      <c r="ATF81" s="4"/>
      <c r="ATG81" s="4"/>
      <c r="ATH81" s="4"/>
      <c r="ATI81" s="4"/>
      <c r="ATJ81" s="4"/>
      <c r="ATK81" s="4"/>
      <c r="ATL81" s="4"/>
      <c r="ATM81" s="4"/>
      <c r="ATN81" s="4"/>
      <c r="ATO81" s="4"/>
      <c r="ATP81" s="4"/>
      <c r="ATQ81" s="4"/>
      <c r="ATR81" s="4"/>
      <c r="ATS81" s="4"/>
      <c r="ATT81" s="4"/>
      <c r="ATU81" s="4"/>
      <c r="ATV81" s="4"/>
      <c r="ATW81" s="4"/>
      <c r="ATX81" s="4"/>
      <c r="ATY81" s="4"/>
      <c r="ATZ81" s="4"/>
      <c r="AUA81" s="4"/>
      <c r="AUB81" s="4"/>
      <c r="AUC81" s="4"/>
      <c r="AUD81" s="4"/>
      <c r="AUE81" s="4"/>
      <c r="AUF81" s="4"/>
      <c r="AUG81" s="4"/>
      <c r="AUH81" s="4"/>
      <c r="AUI81" s="4"/>
      <c r="AUJ81" s="4"/>
      <c r="AUK81" s="4"/>
      <c r="AUL81" s="4"/>
      <c r="AUM81" s="4"/>
      <c r="AUN81" s="4"/>
      <c r="AUO81" s="4"/>
      <c r="AUP81" s="4"/>
      <c r="AUQ81" s="4"/>
      <c r="AUR81" s="4"/>
      <c r="AUS81" s="4"/>
      <c r="AUT81" s="4"/>
      <c r="AUU81" s="4"/>
      <c r="AUV81" s="4"/>
      <c r="AUW81" s="4"/>
      <c r="AUX81" s="4"/>
      <c r="AUY81" s="4"/>
      <c r="AUZ81" s="4"/>
      <c r="AVA81" s="4"/>
      <c r="AVB81" s="4"/>
      <c r="AVC81" s="4"/>
      <c r="AVD81" s="4"/>
      <c r="AVE81" s="4"/>
      <c r="AVF81" s="4"/>
      <c r="AVG81" s="4"/>
      <c r="AVH81" s="4"/>
      <c r="AVI81" s="4"/>
      <c r="AVJ81" s="4"/>
      <c r="AVK81" s="4"/>
      <c r="AVL81" s="4"/>
      <c r="AVM81" s="4"/>
      <c r="AVN81" s="4"/>
      <c r="AVO81" s="4"/>
      <c r="AVP81" s="4"/>
      <c r="AVQ81" s="4"/>
      <c r="AVR81" s="4"/>
      <c r="AVS81" s="4"/>
      <c r="AVT81" s="4"/>
      <c r="AVU81" s="4"/>
      <c r="AVV81" s="4"/>
      <c r="AVW81" s="4"/>
      <c r="AVX81" s="4"/>
      <c r="AVY81" s="4"/>
      <c r="AVZ81" s="4"/>
      <c r="AWA81" s="4"/>
      <c r="AWB81" s="4"/>
      <c r="AWC81" s="4"/>
      <c r="AWD81" s="4"/>
      <c r="AWE81" s="4"/>
      <c r="AWF81" s="4"/>
      <c r="AWG81" s="4"/>
      <c r="AWH81" s="4"/>
      <c r="AWI81" s="4"/>
      <c r="AWJ81" s="4"/>
      <c r="AWK81" s="4"/>
      <c r="AWL81" s="4"/>
      <c r="AWM81" s="4"/>
      <c r="AWN81" s="4"/>
      <c r="AWO81" s="4"/>
      <c r="AWP81" s="4"/>
      <c r="AWQ81" s="4"/>
      <c r="AWR81" s="4"/>
      <c r="AWS81" s="4"/>
      <c r="AWT81" s="4"/>
      <c r="AWU81" s="4"/>
      <c r="AWV81" s="4"/>
      <c r="AWW81" s="4"/>
      <c r="AWX81" s="4"/>
      <c r="AWY81" s="4"/>
      <c r="AWZ81" s="4"/>
      <c r="AXA81" s="4"/>
      <c r="AXB81" s="4"/>
      <c r="AXC81" s="4"/>
      <c r="AXD81" s="4"/>
      <c r="AXE81" s="4"/>
      <c r="AXF81" s="4"/>
      <c r="AXG81" s="4"/>
      <c r="AXH81" s="4"/>
      <c r="AXI81" s="4"/>
      <c r="AXJ81" s="4"/>
      <c r="AXK81" s="4"/>
      <c r="AXL81" s="4"/>
      <c r="AXM81" s="4"/>
      <c r="AXN81" s="4"/>
      <c r="AXO81" s="4"/>
      <c r="AXP81" s="4"/>
      <c r="AXQ81" s="4"/>
      <c r="AXR81" s="4"/>
      <c r="AXS81" s="4"/>
      <c r="AXT81" s="4"/>
      <c r="AXU81" s="4"/>
      <c r="AXV81" s="4"/>
      <c r="AXW81" s="4"/>
      <c r="AXX81" s="4"/>
      <c r="AXY81" s="4"/>
      <c r="AXZ81" s="4"/>
      <c r="AYA81" s="4"/>
      <c r="AYB81" s="4"/>
      <c r="AYC81" s="4"/>
      <c r="AYD81" s="4"/>
      <c r="AYE81" s="4"/>
      <c r="AYF81" s="4"/>
      <c r="AYG81" s="4"/>
      <c r="AYH81" s="4"/>
      <c r="AYI81" s="4"/>
      <c r="AYJ81" s="4"/>
      <c r="AYK81" s="4"/>
      <c r="AYL81" s="4"/>
      <c r="AYM81" s="4"/>
      <c r="AYN81" s="4"/>
      <c r="AYO81" s="4"/>
      <c r="AYP81" s="4"/>
      <c r="AYQ81" s="4"/>
      <c r="AYR81" s="4"/>
      <c r="AYS81" s="4"/>
      <c r="AYT81" s="4"/>
      <c r="AYU81" s="4"/>
      <c r="AYV81" s="4"/>
      <c r="AYW81" s="4"/>
      <c r="AYX81" s="4"/>
      <c r="AYY81" s="4"/>
      <c r="AYZ81" s="4"/>
      <c r="AZA81" s="4"/>
      <c r="AZB81" s="4"/>
      <c r="AZC81" s="4"/>
      <c r="AZD81" s="4"/>
      <c r="AZE81" s="4"/>
      <c r="AZF81" s="4"/>
      <c r="AZG81" s="4"/>
      <c r="AZH81" s="4"/>
      <c r="AZI81" s="4"/>
      <c r="AZJ81" s="4"/>
      <c r="AZK81" s="4"/>
      <c r="AZL81" s="4"/>
      <c r="AZM81" s="4"/>
      <c r="AZN81" s="4"/>
      <c r="AZO81" s="4"/>
      <c r="AZP81" s="4"/>
      <c r="AZQ81" s="4"/>
      <c r="AZR81" s="4"/>
      <c r="AZS81" s="4"/>
      <c r="AZT81" s="4"/>
      <c r="AZU81" s="4"/>
      <c r="AZV81" s="4"/>
      <c r="AZW81" s="4"/>
      <c r="AZX81" s="4"/>
      <c r="AZY81" s="4"/>
      <c r="AZZ81" s="4"/>
      <c r="BAA81" s="4"/>
      <c r="BAB81" s="4"/>
      <c r="BAC81" s="4"/>
      <c r="BAD81" s="4"/>
      <c r="BAE81" s="4"/>
      <c r="BAF81" s="4"/>
      <c r="BAG81" s="4"/>
      <c r="BAH81" s="4"/>
      <c r="BAI81" s="4"/>
      <c r="BAJ81" s="4"/>
      <c r="BAK81" s="4"/>
      <c r="BAL81" s="4"/>
      <c r="BAM81" s="4"/>
      <c r="BAN81" s="4"/>
      <c r="BAO81" s="4"/>
      <c r="BAP81" s="4"/>
      <c r="BAQ81" s="4"/>
      <c r="BAR81" s="4"/>
      <c r="BAS81" s="4"/>
      <c r="BAT81" s="4"/>
      <c r="BAU81" s="4"/>
      <c r="BAV81" s="4"/>
      <c r="BAW81" s="4"/>
      <c r="BAX81" s="4"/>
      <c r="BAY81" s="4"/>
      <c r="BAZ81" s="4"/>
      <c r="BBA81" s="4"/>
      <c r="BBB81" s="4"/>
      <c r="BBC81" s="4"/>
      <c r="BBD81" s="4"/>
      <c r="BBE81" s="4"/>
      <c r="BBF81" s="4"/>
      <c r="BBG81" s="4"/>
      <c r="BBH81" s="4"/>
      <c r="BBI81" s="4"/>
      <c r="BBJ81" s="4"/>
      <c r="BBK81" s="4"/>
      <c r="BBL81" s="4"/>
      <c r="BBM81" s="4"/>
      <c r="BBN81" s="4"/>
      <c r="BBO81" s="4"/>
      <c r="BBP81" s="4"/>
      <c r="BBQ81" s="4"/>
      <c r="BBR81" s="4"/>
      <c r="BBS81" s="4"/>
      <c r="BBT81" s="4"/>
      <c r="BBU81" s="4"/>
      <c r="BBV81" s="4"/>
      <c r="BBW81" s="4"/>
      <c r="BBX81" s="4"/>
      <c r="BBY81" s="4"/>
      <c r="BBZ81" s="4"/>
      <c r="BCA81" s="4"/>
      <c r="BCB81" s="4"/>
      <c r="BCC81" s="4"/>
      <c r="BCD81" s="4"/>
      <c r="BCE81" s="4"/>
      <c r="BCF81" s="4"/>
      <c r="BCG81" s="4"/>
      <c r="BCH81" s="4"/>
      <c r="BCI81" s="4"/>
      <c r="BCJ81" s="4"/>
      <c r="BCK81" s="4"/>
      <c r="BCL81" s="4"/>
      <c r="BCM81" s="4"/>
      <c r="BCN81" s="4"/>
      <c r="BCO81" s="4"/>
      <c r="BCP81" s="4"/>
      <c r="BCQ81" s="4"/>
      <c r="BCR81" s="4"/>
      <c r="BCS81" s="4"/>
      <c r="BCT81" s="4"/>
      <c r="BCU81" s="4"/>
      <c r="BCV81" s="4"/>
      <c r="BCW81" s="4"/>
      <c r="BCX81" s="4"/>
      <c r="BCY81" s="4"/>
      <c r="BCZ81" s="4"/>
      <c r="BDA81" s="4"/>
      <c r="BDB81" s="4"/>
      <c r="BDC81" s="4"/>
      <c r="BDD81" s="4"/>
      <c r="BDE81" s="4"/>
      <c r="BDF81" s="4"/>
      <c r="BDG81" s="4"/>
      <c r="BDH81" s="4"/>
      <c r="BDI81" s="4"/>
      <c r="BDJ81" s="4"/>
      <c r="BDK81" s="4"/>
      <c r="BDL81" s="4"/>
      <c r="BDM81" s="4"/>
      <c r="BDN81" s="4"/>
      <c r="BDO81" s="4"/>
      <c r="BDP81" s="4"/>
      <c r="BDQ81" s="4"/>
      <c r="BDR81" s="4"/>
      <c r="BDS81" s="4"/>
      <c r="BDT81" s="4"/>
      <c r="BDU81" s="4"/>
      <c r="BDV81" s="4"/>
      <c r="BDW81" s="4"/>
      <c r="BDX81" s="4"/>
      <c r="BDY81" s="4"/>
      <c r="BDZ81" s="4"/>
      <c r="BEA81" s="4"/>
      <c r="BEB81" s="4"/>
      <c r="BEC81" s="4"/>
      <c r="BED81" s="4"/>
      <c r="BEE81" s="4"/>
      <c r="BEF81" s="4"/>
      <c r="BEG81" s="4"/>
      <c r="BEH81" s="4"/>
      <c r="BEI81" s="4"/>
      <c r="BEJ81" s="4"/>
      <c r="BEK81" s="4"/>
      <c r="BEL81" s="4"/>
      <c r="BEM81" s="4"/>
      <c r="BEN81" s="4"/>
      <c r="BEO81" s="4"/>
      <c r="BEP81" s="4"/>
      <c r="BEQ81" s="4"/>
      <c r="BER81" s="4"/>
      <c r="BES81" s="4"/>
      <c r="BET81" s="4"/>
      <c r="BEU81" s="4"/>
      <c r="BEV81" s="4"/>
      <c r="BEW81" s="4"/>
      <c r="BEX81" s="4"/>
      <c r="BEY81" s="4"/>
      <c r="BEZ81" s="4"/>
      <c r="BFA81" s="4"/>
      <c r="BFB81" s="4"/>
      <c r="BFC81" s="4"/>
      <c r="BFD81" s="4"/>
      <c r="BFE81" s="4"/>
      <c r="BFF81" s="4"/>
      <c r="BFG81" s="4"/>
      <c r="BFH81" s="4"/>
      <c r="BFI81" s="4"/>
      <c r="BFJ81" s="4"/>
      <c r="BFK81" s="4"/>
      <c r="BFL81" s="4"/>
      <c r="BFM81" s="4"/>
      <c r="BFN81" s="4"/>
      <c r="BFO81" s="4"/>
      <c r="BFP81" s="4"/>
      <c r="BFQ81" s="4"/>
      <c r="BFR81" s="4"/>
      <c r="BFS81" s="4"/>
      <c r="BFT81" s="4"/>
      <c r="BFU81" s="4"/>
      <c r="BFV81" s="4"/>
      <c r="BFW81" s="4"/>
      <c r="BFX81" s="4"/>
      <c r="BFY81" s="4"/>
      <c r="BFZ81" s="4"/>
      <c r="BGA81" s="4"/>
      <c r="BGB81" s="4"/>
      <c r="BGC81" s="4"/>
      <c r="BGD81" s="4"/>
      <c r="BGE81" s="4"/>
      <c r="BGF81" s="4"/>
      <c r="BGG81" s="4"/>
      <c r="BGH81" s="4"/>
      <c r="BGI81" s="4"/>
      <c r="BGJ81" s="4"/>
      <c r="BGK81" s="4"/>
      <c r="BGL81" s="4"/>
      <c r="BGM81" s="4"/>
      <c r="BGN81" s="4"/>
      <c r="BGO81" s="4"/>
      <c r="BGP81" s="4"/>
      <c r="BGQ81" s="4"/>
      <c r="BGR81" s="4"/>
      <c r="BGS81" s="4"/>
      <c r="BGT81" s="4"/>
      <c r="BGU81" s="4"/>
      <c r="BGV81" s="4"/>
      <c r="BGW81" s="4"/>
      <c r="BGX81" s="4"/>
      <c r="BGY81" s="4"/>
      <c r="BGZ81" s="4"/>
      <c r="BHA81" s="4"/>
      <c r="BHB81" s="4"/>
      <c r="BHC81" s="4"/>
      <c r="BHD81" s="4"/>
      <c r="BHE81" s="4"/>
      <c r="BHF81" s="4"/>
      <c r="BHG81" s="4"/>
      <c r="BHH81" s="4"/>
      <c r="BHI81" s="4"/>
      <c r="BHJ81" s="4"/>
      <c r="BHK81" s="4"/>
      <c r="BHL81" s="4"/>
      <c r="BHM81" s="4"/>
      <c r="BHN81" s="4"/>
      <c r="BHO81" s="4"/>
      <c r="BHP81" s="4"/>
      <c r="BHQ81" s="4"/>
      <c r="BHR81" s="4"/>
      <c r="BHS81" s="4"/>
      <c r="BHT81" s="4"/>
      <c r="BHU81" s="4"/>
      <c r="BHV81" s="4"/>
      <c r="BHW81" s="4"/>
      <c r="BHX81" s="4"/>
      <c r="BHY81" s="4"/>
      <c r="BHZ81" s="4"/>
      <c r="BIA81" s="4"/>
      <c r="BIB81" s="4"/>
      <c r="BIC81" s="4"/>
      <c r="BID81" s="4"/>
      <c r="BIE81" s="4"/>
      <c r="BIF81" s="4"/>
      <c r="BIG81" s="4"/>
      <c r="BIH81" s="4"/>
      <c r="BII81" s="4"/>
      <c r="BIJ81" s="4"/>
      <c r="BIK81" s="4"/>
      <c r="BIL81" s="4"/>
      <c r="BIM81" s="4"/>
      <c r="BIN81" s="4"/>
      <c r="BIO81" s="4"/>
      <c r="BIP81" s="4"/>
      <c r="BIQ81" s="4"/>
      <c r="BIR81" s="4"/>
      <c r="BIS81" s="4"/>
      <c r="BIT81" s="4"/>
      <c r="BIU81" s="4"/>
      <c r="BIV81" s="4"/>
      <c r="BIW81" s="4"/>
      <c r="BIX81" s="4"/>
      <c r="BIY81" s="4"/>
      <c r="BIZ81" s="4"/>
      <c r="BJA81" s="4"/>
      <c r="BJB81" s="4"/>
      <c r="BJC81" s="4"/>
      <c r="BJD81" s="4"/>
      <c r="BJE81" s="4"/>
      <c r="BJF81" s="4"/>
      <c r="BJG81" s="4"/>
      <c r="BJH81" s="4"/>
      <c r="BJI81" s="4"/>
      <c r="BJJ81" s="4"/>
      <c r="BJK81" s="4"/>
      <c r="BJL81" s="4"/>
      <c r="BJM81" s="4"/>
      <c r="BJN81" s="4"/>
      <c r="BJO81" s="4"/>
      <c r="BJP81" s="4"/>
      <c r="BJQ81" s="4"/>
      <c r="BJR81" s="4"/>
      <c r="BJS81" s="4"/>
      <c r="BJT81" s="4"/>
      <c r="BJU81" s="4"/>
      <c r="BJV81" s="4"/>
      <c r="BJW81" s="4"/>
      <c r="BJX81" s="4"/>
      <c r="BJY81" s="4"/>
      <c r="BJZ81" s="4"/>
      <c r="BKA81" s="4"/>
      <c r="BKB81" s="4"/>
      <c r="BKC81" s="4"/>
      <c r="BKD81" s="4"/>
      <c r="BKE81" s="4"/>
      <c r="BKF81" s="4"/>
      <c r="BKG81" s="4"/>
      <c r="BKH81" s="4"/>
      <c r="BKI81" s="4"/>
      <c r="BKJ81" s="4"/>
      <c r="BKK81" s="4"/>
      <c r="BKL81" s="4"/>
      <c r="BKM81" s="4"/>
      <c r="BKN81" s="4"/>
      <c r="BKO81" s="4"/>
      <c r="BKP81" s="4"/>
      <c r="BKQ81" s="4"/>
      <c r="BKR81" s="4"/>
      <c r="BKS81" s="4"/>
      <c r="BKT81" s="4"/>
      <c r="BKU81" s="4"/>
      <c r="BKV81" s="4"/>
      <c r="BKW81" s="4"/>
      <c r="BKX81" s="4"/>
      <c r="BKY81" s="4"/>
      <c r="BKZ81" s="4"/>
      <c r="BLA81" s="4"/>
      <c r="BLB81" s="4"/>
      <c r="BLC81" s="4"/>
      <c r="BLD81" s="4"/>
      <c r="BLE81" s="4"/>
      <c r="BLF81" s="4"/>
      <c r="BLG81" s="4"/>
      <c r="BLH81" s="4"/>
      <c r="BLI81" s="4"/>
      <c r="BLJ81" s="4"/>
      <c r="BLK81" s="4"/>
      <c r="BLL81" s="4"/>
      <c r="BLM81" s="4"/>
      <c r="BLN81" s="4"/>
      <c r="BLO81" s="4"/>
      <c r="BLP81" s="4"/>
      <c r="BLQ81" s="4"/>
      <c r="BLR81" s="4"/>
      <c r="BLS81" s="4"/>
      <c r="BLT81" s="4"/>
      <c r="BLU81" s="4"/>
      <c r="BLV81" s="4"/>
      <c r="BLW81" s="4"/>
      <c r="BLX81" s="4"/>
      <c r="BLY81" s="4"/>
      <c r="BLZ81" s="4"/>
      <c r="BMA81" s="4"/>
      <c r="BMB81" s="4"/>
      <c r="BMC81" s="4"/>
      <c r="BMD81" s="4"/>
      <c r="BME81" s="4"/>
      <c r="BMF81" s="4"/>
      <c r="BMG81" s="4"/>
      <c r="BMH81" s="4"/>
      <c r="BMI81" s="4"/>
      <c r="BMJ81" s="4"/>
      <c r="BMK81" s="4"/>
      <c r="BML81" s="4"/>
      <c r="BMM81" s="4"/>
      <c r="BMN81" s="4"/>
      <c r="BMO81" s="4"/>
      <c r="BMP81" s="4"/>
      <c r="BMQ81" s="4"/>
      <c r="BMR81" s="4"/>
      <c r="BMS81" s="4"/>
      <c r="BMT81" s="4"/>
      <c r="BMU81" s="4"/>
      <c r="BMV81" s="4"/>
      <c r="BMW81" s="4"/>
      <c r="BMX81" s="4"/>
      <c r="BMY81" s="4"/>
      <c r="BMZ81" s="4"/>
      <c r="BNA81" s="4"/>
      <c r="BNB81" s="4"/>
      <c r="BNC81" s="4"/>
      <c r="BND81" s="4"/>
      <c r="BNE81" s="4"/>
      <c r="BNF81" s="4"/>
      <c r="BNG81" s="4"/>
      <c r="BNH81" s="4"/>
      <c r="BNI81" s="4"/>
      <c r="BNJ81" s="4"/>
      <c r="BNK81" s="4"/>
      <c r="BNL81" s="4"/>
      <c r="BNM81" s="4"/>
      <c r="BNN81" s="4"/>
      <c r="BNO81" s="4"/>
      <c r="BNP81" s="4"/>
      <c r="BNQ81" s="4"/>
      <c r="BNR81" s="4"/>
      <c r="BNS81" s="4"/>
      <c r="BNT81" s="4"/>
      <c r="BNU81" s="4"/>
      <c r="BNV81" s="4"/>
      <c r="BNW81" s="4"/>
      <c r="BNX81" s="4"/>
      <c r="BNY81" s="4"/>
      <c r="BNZ81" s="4"/>
      <c r="BOA81" s="4"/>
      <c r="BOB81" s="4"/>
      <c r="BOC81" s="4"/>
      <c r="BOD81" s="4"/>
      <c r="BOE81" s="4"/>
      <c r="BOF81" s="4"/>
      <c r="BOG81" s="4"/>
      <c r="BOH81" s="4"/>
      <c r="BOI81" s="4"/>
      <c r="BOJ81" s="4"/>
      <c r="BOK81" s="4"/>
      <c r="BOL81" s="4"/>
      <c r="BOM81" s="4"/>
      <c r="BON81" s="4"/>
      <c r="BOO81" s="4"/>
      <c r="BOP81" s="4"/>
      <c r="BOQ81" s="4"/>
      <c r="BOR81" s="4"/>
      <c r="BOS81" s="4"/>
      <c r="BOT81" s="4"/>
      <c r="BOU81" s="4"/>
      <c r="BOV81" s="4"/>
      <c r="BOW81" s="4"/>
      <c r="BOX81" s="4"/>
      <c r="BOY81" s="4"/>
      <c r="BOZ81" s="4"/>
      <c r="BPA81" s="4"/>
      <c r="BPB81" s="4"/>
      <c r="BPC81" s="4"/>
      <c r="BPD81" s="4"/>
      <c r="BPE81" s="4"/>
      <c r="BPF81" s="4"/>
      <c r="BPG81" s="4"/>
      <c r="BPH81" s="4"/>
      <c r="BPI81" s="4"/>
      <c r="BPJ81" s="4"/>
      <c r="BPK81" s="4"/>
      <c r="BPL81" s="4"/>
      <c r="BPM81" s="4"/>
      <c r="BPN81" s="4"/>
      <c r="BPO81" s="4"/>
      <c r="BPP81" s="4"/>
      <c r="BPQ81" s="4"/>
      <c r="BPR81" s="4"/>
      <c r="BPS81" s="4"/>
      <c r="BPT81" s="4"/>
      <c r="BPU81" s="4"/>
      <c r="BPV81" s="4"/>
      <c r="BPW81" s="4"/>
      <c r="BPX81" s="4"/>
      <c r="BPY81" s="4"/>
      <c r="BPZ81" s="4"/>
      <c r="BQA81" s="4"/>
      <c r="BQB81" s="4"/>
      <c r="BQC81" s="4"/>
      <c r="BQD81" s="4"/>
      <c r="BQE81" s="4"/>
      <c r="BQF81" s="4"/>
      <c r="BQG81" s="4"/>
      <c r="BQH81" s="4"/>
      <c r="BQI81" s="4"/>
      <c r="BQJ81" s="4"/>
      <c r="BQK81" s="4"/>
      <c r="BQL81" s="4"/>
      <c r="BQM81" s="4"/>
      <c r="BQN81" s="4"/>
      <c r="BQO81" s="4"/>
      <c r="BQP81" s="4"/>
      <c r="BQQ81" s="4"/>
      <c r="BQR81" s="4"/>
      <c r="BQS81" s="4"/>
      <c r="BQT81" s="4"/>
      <c r="BQU81" s="4"/>
      <c r="BQV81" s="4"/>
      <c r="BQW81" s="4"/>
      <c r="BQX81" s="4"/>
      <c r="BQY81" s="4"/>
      <c r="BQZ81" s="4"/>
      <c r="BRA81" s="4"/>
      <c r="BRB81" s="4"/>
      <c r="BRC81" s="4"/>
      <c r="BRD81" s="4"/>
      <c r="BRE81" s="4"/>
      <c r="BRF81" s="4"/>
      <c r="BRG81" s="4"/>
      <c r="BRH81" s="4"/>
      <c r="BRI81" s="4"/>
      <c r="BRJ81" s="4"/>
      <c r="BRK81" s="4"/>
      <c r="BRL81" s="4"/>
      <c r="BRM81" s="4"/>
      <c r="BRN81" s="4"/>
      <c r="BRO81" s="4"/>
      <c r="BRP81" s="4"/>
      <c r="BRQ81" s="4"/>
      <c r="BRR81" s="4"/>
      <c r="BRS81" s="4"/>
      <c r="BRT81" s="4"/>
      <c r="BRU81" s="4"/>
      <c r="BRV81" s="4"/>
      <c r="BRW81" s="4"/>
      <c r="BRX81" s="4"/>
      <c r="BRY81" s="4"/>
      <c r="BRZ81" s="4"/>
      <c r="BSA81" s="4"/>
      <c r="BSB81" s="4"/>
      <c r="BSC81" s="4"/>
      <c r="BSD81" s="4"/>
      <c r="BSE81" s="4"/>
      <c r="BSF81" s="4"/>
      <c r="BSG81" s="4"/>
      <c r="BSH81" s="4"/>
      <c r="BSI81" s="4"/>
      <c r="BSJ81" s="4"/>
      <c r="BSK81" s="4"/>
      <c r="BSL81" s="4"/>
      <c r="BSM81" s="4"/>
      <c r="BSN81" s="4"/>
      <c r="BSO81" s="4"/>
      <c r="BSP81" s="4"/>
      <c r="BSQ81" s="4"/>
      <c r="BSR81" s="4"/>
      <c r="BSS81" s="4"/>
      <c r="BST81" s="4"/>
      <c r="BSU81" s="4"/>
      <c r="BSV81" s="4"/>
      <c r="BSW81" s="4"/>
      <c r="BSX81" s="4"/>
      <c r="BSY81" s="4"/>
      <c r="BSZ81" s="4"/>
      <c r="BTA81" s="4"/>
      <c r="BTB81" s="4"/>
      <c r="BTC81" s="4"/>
      <c r="BTD81" s="4"/>
      <c r="BTE81" s="4"/>
      <c r="BTF81" s="4"/>
      <c r="BTG81" s="4"/>
      <c r="BTH81" s="4"/>
      <c r="BTI81" s="4"/>
      <c r="BTJ81" s="4"/>
      <c r="BTK81" s="4"/>
      <c r="BTL81" s="4"/>
      <c r="BTM81" s="4"/>
      <c r="BTN81" s="4"/>
      <c r="BTO81" s="4"/>
      <c r="BTP81" s="4"/>
      <c r="BTQ81" s="4"/>
      <c r="BTR81" s="4"/>
      <c r="BTS81" s="4"/>
      <c r="BTT81" s="4"/>
      <c r="BTU81" s="4"/>
      <c r="BTV81" s="4"/>
      <c r="BTW81" s="4"/>
      <c r="BTX81" s="4"/>
      <c r="BTY81" s="4"/>
      <c r="BTZ81" s="4"/>
      <c r="BUA81" s="4"/>
      <c r="BUB81" s="4"/>
      <c r="BUC81" s="4"/>
      <c r="BUD81" s="4"/>
      <c r="BUE81" s="4"/>
      <c r="BUF81" s="4"/>
      <c r="BUG81" s="4"/>
      <c r="BUH81" s="4"/>
      <c r="BUI81" s="4"/>
      <c r="BUJ81" s="4"/>
      <c r="BUK81" s="4"/>
      <c r="BUL81" s="4"/>
      <c r="BUM81" s="4"/>
      <c r="BUN81" s="4"/>
      <c r="BUO81" s="4"/>
      <c r="BUP81" s="4"/>
      <c r="BUQ81" s="4"/>
      <c r="BUR81" s="4"/>
      <c r="BUS81" s="4"/>
      <c r="BUT81" s="4"/>
      <c r="BUU81" s="4"/>
      <c r="BUV81" s="4"/>
      <c r="BUW81" s="4"/>
      <c r="BUX81" s="4"/>
      <c r="BUY81" s="4"/>
      <c r="BUZ81" s="4"/>
      <c r="BVA81" s="4"/>
      <c r="BVB81" s="4"/>
      <c r="BVC81" s="4"/>
      <c r="BVD81" s="4"/>
      <c r="BVE81" s="4"/>
      <c r="BVF81" s="4"/>
      <c r="BVG81" s="4"/>
      <c r="BVH81" s="4"/>
      <c r="BVI81" s="4"/>
      <c r="BVJ81" s="4"/>
      <c r="BVK81" s="4"/>
      <c r="BVL81" s="4"/>
      <c r="BVM81" s="4"/>
      <c r="BVN81" s="4"/>
      <c r="BVO81" s="4"/>
      <c r="BVP81" s="4"/>
      <c r="BVQ81" s="4"/>
      <c r="BVR81" s="4"/>
      <c r="BVS81" s="4"/>
      <c r="BVT81" s="4"/>
      <c r="BVU81" s="4"/>
      <c r="BVV81" s="4"/>
      <c r="BVW81" s="4"/>
      <c r="BVX81" s="4"/>
      <c r="BVY81" s="4"/>
      <c r="BVZ81" s="4"/>
      <c r="BWA81" s="4"/>
      <c r="BWB81" s="4"/>
      <c r="BWC81" s="4"/>
      <c r="BWD81" s="4"/>
      <c r="BWE81" s="4"/>
      <c r="BWF81" s="4"/>
      <c r="BWG81" s="4"/>
      <c r="BWH81" s="4"/>
      <c r="BWI81" s="4"/>
      <c r="BWJ81" s="4"/>
      <c r="BWK81" s="4"/>
      <c r="BWL81" s="4"/>
      <c r="BWM81" s="4"/>
      <c r="BWN81" s="4"/>
      <c r="BWO81" s="4"/>
      <c r="BWP81" s="4"/>
      <c r="BWQ81" s="4"/>
      <c r="BWR81" s="4"/>
      <c r="BWS81" s="4"/>
      <c r="BWT81" s="4"/>
      <c r="BWU81" s="4"/>
      <c r="BWV81" s="4"/>
      <c r="BWW81" s="4"/>
      <c r="BWX81" s="4"/>
      <c r="BWY81" s="4"/>
      <c r="BWZ81" s="4"/>
      <c r="BXA81" s="4"/>
      <c r="BXB81" s="4"/>
      <c r="BXC81" s="4"/>
      <c r="BXD81" s="4"/>
      <c r="BXE81" s="4"/>
      <c r="BXF81" s="4"/>
      <c r="BXG81" s="4"/>
      <c r="BXH81" s="4"/>
      <c r="BXI81" s="4"/>
      <c r="BXJ81" s="4"/>
      <c r="BXK81" s="4"/>
      <c r="BXL81" s="4"/>
      <c r="BXM81" s="4"/>
      <c r="BXN81" s="4"/>
      <c r="BXO81" s="4"/>
      <c r="BXP81" s="4"/>
      <c r="BXQ81" s="4"/>
      <c r="BXR81" s="4"/>
      <c r="BXS81" s="4"/>
      <c r="BXT81" s="4"/>
      <c r="BXU81" s="4"/>
      <c r="BXV81" s="4"/>
      <c r="BXW81" s="4"/>
      <c r="BXX81" s="4"/>
      <c r="BXY81" s="4"/>
      <c r="BXZ81" s="4"/>
      <c r="BYA81" s="4"/>
      <c r="BYB81" s="4"/>
      <c r="BYC81" s="4"/>
      <c r="BYD81" s="4"/>
      <c r="BYE81" s="4"/>
      <c r="BYF81" s="4"/>
      <c r="BYG81" s="4"/>
      <c r="BYH81" s="4"/>
      <c r="BYI81" s="4"/>
      <c r="BYJ81" s="4"/>
      <c r="BYK81" s="4"/>
      <c r="BYL81" s="4"/>
      <c r="BYM81" s="4"/>
      <c r="BYN81" s="4"/>
      <c r="BYO81" s="4"/>
      <c r="BYP81" s="4"/>
      <c r="BYQ81" s="4"/>
      <c r="BYR81" s="4"/>
      <c r="BYS81" s="4"/>
      <c r="BYT81" s="4"/>
      <c r="BYU81" s="4"/>
      <c r="BYV81" s="4"/>
      <c r="BYW81" s="4"/>
      <c r="BYX81" s="4"/>
      <c r="BYY81" s="4"/>
      <c r="BYZ81" s="4"/>
      <c r="BZA81" s="4"/>
      <c r="BZB81" s="4"/>
      <c r="BZC81" s="4"/>
      <c r="BZD81" s="4"/>
      <c r="BZE81" s="4"/>
      <c r="BZF81" s="4"/>
      <c r="BZG81" s="4"/>
      <c r="BZH81" s="4"/>
      <c r="BZI81" s="4"/>
      <c r="BZJ81" s="4"/>
      <c r="BZK81" s="4"/>
      <c r="BZL81" s="4"/>
      <c r="BZM81" s="4"/>
      <c r="BZN81" s="4"/>
      <c r="BZO81" s="4"/>
      <c r="BZP81" s="4"/>
      <c r="BZQ81" s="4"/>
      <c r="BZR81" s="4"/>
      <c r="BZS81" s="4"/>
      <c r="BZT81" s="4"/>
      <c r="BZU81" s="4"/>
      <c r="BZV81" s="4"/>
      <c r="BZW81" s="4"/>
      <c r="BZX81" s="4"/>
      <c r="BZY81" s="4"/>
      <c r="BZZ81" s="4"/>
      <c r="CAA81" s="4"/>
      <c r="CAB81" s="4"/>
      <c r="CAC81" s="4"/>
      <c r="CAD81" s="4"/>
      <c r="CAE81" s="4"/>
      <c r="CAF81" s="4"/>
      <c r="CAG81" s="4"/>
      <c r="CAH81" s="4"/>
      <c r="CAI81" s="4"/>
      <c r="CAJ81" s="4"/>
      <c r="CAK81" s="4"/>
      <c r="CAL81" s="4"/>
      <c r="CAM81" s="4"/>
      <c r="CAN81" s="4"/>
      <c r="CAO81" s="4"/>
      <c r="CAP81" s="4"/>
      <c r="CAQ81" s="4"/>
      <c r="CAR81" s="4"/>
      <c r="CAS81" s="4"/>
      <c r="CAT81" s="4"/>
      <c r="CAU81" s="4"/>
      <c r="CAV81" s="4"/>
      <c r="CAW81" s="4"/>
      <c r="CAX81" s="4"/>
      <c r="CAY81" s="4"/>
      <c r="CAZ81" s="4"/>
      <c r="CBA81" s="4"/>
      <c r="CBB81" s="4"/>
      <c r="CBC81" s="4"/>
      <c r="CBD81" s="4"/>
      <c r="CBE81" s="4"/>
      <c r="CBF81" s="4"/>
      <c r="CBG81" s="4"/>
      <c r="CBH81" s="4"/>
      <c r="CBI81" s="4"/>
      <c r="CBJ81" s="4"/>
      <c r="CBK81" s="4"/>
      <c r="CBL81" s="4"/>
      <c r="CBM81" s="4"/>
      <c r="CBN81" s="4"/>
      <c r="CBO81" s="4"/>
      <c r="CBP81" s="4"/>
      <c r="CBQ81" s="4"/>
      <c r="CBR81" s="4"/>
      <c r="CBS81" s="4"/>
      <c r="CBT81" s="4"/>
      <c r="CBU81" s="4"/>
      <c r="CBV81" s="4"/>
      <c r="CBW81" s="4"/>
      <c r="CBX81" s="4"/>
      <c r="CBY81" s="4"/>
      <c r="CBZ81" s="4"/>
      <c r="CCA81" s="4"/>
      <c r="CCB81" s="4"/>
      <c r="CCC81" s="4"/>
      <c r="CCD81" s="4"/>
      <c r="CCE81" s="4"/>
      <c r="CCF81" s="4"/>
      <c r="CCG81" s="4"/>
      <c r="CCH81" s="4"/>
      <c r="CCI81" s="4"/>
      <c r="CCJ81" s="4"/>
      <c r="CCK81" s="4"/>
      <c r="CCL81" s="4"/>
      <c r="CCM81" s="4"/>
      <c r="CCN81" s="4"/>
      <c r="CCO81" s="4"/>
      <c r="CCP81" s="4"/>
      <c r="CCQ81" s="4"/>
      <c r="CCR81" s="4"/>
      <c r="CCS81" s="4"/>
      <c r="CCT81" s="4"/>
      <c r="CCU81" s="4"/>
      <c r="CCV81" s="4"/>
      <c r="CCW81" s="4"/>
      <c r="CCX81" s="4"/>
      <c r="CCY81" s="4"/>
      <c r="CCZ81" s="4"/>
      <c r="CDA81" s="4"/>
      <c r="CDB81" s="4"/>
      <c r="CDC81" s="4"/>
      <c r="CDD81" s="4"/>
      <c r="CDE81" s="4"/>
      <c r="CDF81" s="4"/>
      <c r="CDG81" s="4"/>
      <c r="CDH81" s="4"/>
      <c r="CDI81" s="4"/>
      <c r="CDJ81" s="4"/>
      <c r="CDK81" s="4"/>
      <c r="CDL81" s="4"/>
      <c r="CDM81" s="4"/>
      <c r="CDN81" s="4"/>
      <c r="CDO81" s="4"/>
      <c r="CDP81" s="4"/>
      <c r="CDQ81" s="4"/>
      <c r="CDR81" s="4"/>
      <c r="CDS81" s="4"/>
      <c r="CDT81" s="4"/>
      <c r="CDU81" s="4"/>
      <c r="CDV81" s="4"/>
      <c r="CDW81" s="4"/>
      <c r="CDX81" s="4"/>
      <c r="CDY81" s="4"/>
      <c r="CDZ81" s="4"/>
      <c r="CEA81" s="4"/>
      <c r="CEB81" s="4"/>
      <c r="CEC81" s="4"/>
      <c r="CED81" s="4"/>
      <c r="CEE81" s="4"/>
      <c r="CEF81" s="4"/>
      <c r="CEG81" s="4"/>
      <c r="CEH81" s="4"/>
      <c r="CEI81" s="4"/>
      <c r="CEJ81" s="4"/>
      <c r="CEK81" s="4"/>
      <c r="CEL81" s="4"/>
      <c r="CEM81" s="4"/>
      <c r="CEN81" s="4"/>
      <c r="CEO81" s="4"/>
      <c r="CEP81" s="4"/>
      <c r="CEQ81" s="4"/>
      <c r="CER81" s="4"/>
      <c r="CES81" s="4"/>
      <c r="CET81" s="4"/>
      <c r="CEU81" s="4"/>
      <c r="CEV81" s="4"/>
      <c r="CEW81" s="4"/>
      <c r="CEX81" s="4"/>
      <c r="CEY81" s="4"/>
      <c r="CEZ81" s="4"/>
      <c r="CFA81" s="4"/>
      <c r="CFB81" s="4"/>
      <c r="CFC81" s="4"/>
      <c r="CFD81" s="4"/>
      <c r="CFE81" s="4"/>
      <c r="CFF81" s="4"/>
      <c r="CFG81" s="4"/>
      <c r="CFH81" s="4"/>
      <c r="CFI81" s="4"/>
      <c r="CFJ81" s="4"/>
      <c r="CFK81" s="4"/>
      <c r="CFL81" s="4"/>
      <c r="CFM81" s="4"/>
      <c r="CFN81" s="4"/>
      <c r="CFO81" s="4"/>
      <c r="CFP81" s="4"/>
      <c r="CFQ81" s="4"/>
      <c r="CFR81" s="4"/>
      <c r="CFS81" s="4"/>
      <c r="CFT81" s="4"/>
      <c r="CFU81" s="4"/>
      <c r="CFV81" s="4"/>
      <c r="CFW81" s="4"/>
      <c r="CFX81" s="4"/>
      <c r="CFY81" s="4"/>
      <c r="CFZ81" s="4"/>
      <c r="CGA81" s="4"/>
      <c r="CGB81" s="4"/>
      <c r="CGC81" s="4"/>
      <c r="CGD81" s="4"/>
      <c r="CGE81" s="4"/>
      <c r="CGF81" s="4"/>
      <c r="CGG81" s="4"/>
      <c r="CGH81" s="4"/>
      <c r="CGI81" s="4"/>
      <c r="CGJ81" s="4"/>
      <c r="CGK81" s="4"/>
      <c r="CGL81" s="4"/>
      <c r="CGM81" s="4"/>
      <c r="CGN81" s="4"/>
      <c r="CGO81" s="4"/>
      <c r="CGP81" s="4"/>
      <c r="CGQ81" s="4"/>
      <c r="CGR81" s="4"/>
      <c r="CGS81" s="4"/>
      <c r="CGT81" s="4"/>
      <c r="CGU81" s="4"/>
      <c r="CGV81" s="4"/>
      <c r="CGW81" s="4"/>
      <c r="CGX81" s="4"/>
      <c r="CGY81" s="4"/>
      <c r="CGZ81" s="4"/>
      <c r="CHA81" s="4"/>
      <c r="CHB81" s="4"/>
      <c r="CHC81" s="4"/>
      <c r="CHD81" s="4"/>
      <c r="CHE81" s="4"/>
      <c r="CHF81" s="4"/>
      <c r="CHG81" s="4"/>
      <c r="CHH81" s="4"/>
      <c r="CHI81" s="4"/>
      <c r="CHJ81" s="4"/>
      <c r="CHK81" s="4"/>
      <c r="CHL81" s="4"/>
      <c r="CHM81" s="4"/>
      <c r="CHN81" s="4"/>
      <c r="CHO81" s="4"/>
      <c r="CHP81" s="4"/>
      <c r="CHQ81" s="4"/>
      <c r="CHR81" s="4"/>
      <c r="CHS81" s="4"/>
      <c r="CHT81" s="4"/>
      <c r="CHU81" s="4"/>
      <c r="CHV81" s="4"/>
      <c r="CHW81" s="4"/>
      <c r="CHX81" s="4"/>
      <c r="CHY81" s="4"/>
      <c r="CHZ81" s="4"/>
      <c r="CIA81" s="4"/>
      <c r="CIB81" s="4"/>
      <c r="CIC81" s="4"/>
      <c r="CID81" s="4"/>
      <c r="CIE81" s="4"/>
      <c r="CIF81" s="4"/>
      <c r="CIG81" s="4"/>
      <c r="CIH81" s="4"/>
      <c r="CII81" s="4"/>
      <c r="CIJ81" s="4"/>
      <c r="CIK81" s="4"/>
      <c r="CIL81" s="4"/>
      <c r="CIM81" s="4"/>
      <c r="CIN81" s="4"/>
      <c r="CIO81" s="4"/>
      <c r="CIP81" s="4"/>
      <c r="CIQ81" s="4"/>
      <c r="CIR81" s="4"/>
      <c r="CIS81" s="4"/>
      <c r="CIT81" s="4"/>
      <c r="CIU81" s="4"/>
      <c r="CIV81" s="4"/>
      <c r="CIW81" s="4"/>
      <c r="CIX81" s="4"/>
      <c r="CIY81" s="4"/>
      <c r="CIZ81" s="4"/>
      <c r="CJA81" s="4"/>
      <c r="CJB81" s="4"/>
      <c r="CJC81" s="4"/>
      <c r="CJD81" s="4"/>
      <c r="CJE81" s="4"/>
      <c r="CJF81" s="4"/>
      <c r="CJG81" s="4"/>
      <c r="CJH81" s="4"/>
      <c r="CJI81" s="4"/>
      <c r="CJJ81" s="4"/>
      <c r="CJK81" s="4"/>
      <c r="CJL81" s="4"/>
      <c r="CJM81" s="4"/>
      <c r="CJN81" s="4"/>
      <c r="CJO81" s="4"/>
      <c r="CJP81" s="4"/>
      <c r="CJQ81" s="4"/>
      <c r="CJR81" s="4"/>
      <c r="CJS81" s="4"/>
      <c r="CJT81" s="4"/>
      <c r="CJU81" s="4"/>
      <c r="CJV81" s="4"/>
      <c r="CJW81" s="4"/>
      <c r="CJX81" s="4"/>
      <c r="CJY81" s="4"/>
      <c r="CJZ81" s="4"/>
      <c r="CKA81" s="4"/>
      <c r="CKB81" s="4"/>
      <c r="CKC81" s="4"/>
      <c r="CKD81" s="4"/>
      <c r="CKE81" s="4"/>
      <c r="CKF81" s="4"/>
      <c r="CKG81" s="4"/>
      <c r="CKH81" s="4"/>
      <c r="CKI81" s="4"/>
      <c r="CKJ81" s="4"/>
      <c r="CKK81" s="4"/>
      <c r="CKL81" s="4"/>
      <c r="CKM81" s="4"/>
      <c r="CKN81" s="4"/>
      <c r="CKO81" s="4"/>
      <c r="CKP81" s="4"/>
      <c r="CKQ81" s="4"/>
      <c r="CKR81" s="4"/>
      <c r="CKS81" s="4"/>
      <c r="CKT81" s="4"/>
      <c r="CKU81" s="4"/>
      <c r="CKV81" s="4"/>
      <c r="CKW81" s="4"/>
      <c r="CKX81" s="4"/>
      <c r="CKY81" s="4"/>
      <c r="CKZ81" s="4"/>
      <c r="CLA81" s="4"/>
      <c r="CLB81" s="4"/>
      <c r="CLC81" s="4"/>
      <c r="CLD81" s="4"/>
      <c r="CLE81" s="4"/>
      <c r="CLF81" s="4"/>
      <c r="CLG81" s="4"/>
      <c r="CLH81" s="4"/>
      <c r="CLI81" s="4"/>
      <c r="CLJ81" s="4"/>
      <c r="CLK81" s="4"/>
      <c r="CLL81" s="4"/>
      <c r="CLM81" s="4"/>
      <c r="CLN81" s="4"/>
      <c r="CLO81" s="4"/>
      <c r="CLP81" s="4"/>
      <c r="CLQ81" s="4"/>
      <c r="CLR81" s="4"/>
      <c r="CLS81" s="4"/>
      <c r="CLT81" s="4"/>
      <c r="CLU81" s="4"/>
      <c r="CLV81" s="4"/>
      <c r="CLW81" s="4"/>
      <c r="CLX81" s="4"/>
      <c r="CLY81" s="4"/>
      <c r="CLZ81" s="4"/>
      <c r="CMA81" s="4"/>
      <c r="CMB81" s="4"/>
      <c r="CMC81" s="4"/>
      <c r="CMD81" s="4"/>
      <c r="CME81" s="4"/>
      <c r="CMF81" s="4"/>
      <c r="CMG81" s="4"/>
      <c r="CMH81" s="4"/>
      <c r="CMI81" s="4"/>
      <c r="CMJ81" s="4"/>
      <c r="CMK81" s="4"/>
      <c r="CML81" s="4"/>
      <c r="CMM81" s="4"/>
      <c r="CMN81" s="4"/>
      <c r="CMO81" s="4"/>
      <c r="CMP81" s="4"/>
      <c r="CMQ81" s="4"/>
      <c r="CMR81" s="4"/>
      <c r="CMS81" s="4"/>
      <c r="CMT81" s="4"/>
      <c r="CMU81" s="4"/>
      <c r="CMV81" s="4"/>
      <c r="CMW81" s="4"/>
      <c r="CMX81" s="4"/>
      <c r="CMY81" s="4"/>
      <c r="CMZ81" s="4"/>
      <c r="CNA81" s="4"/>
      <c r="CNB81" s="4"/>
      <c r="CNC81" s="4"/>
      <c r="CND81" s="4"/>
      <c r="CNE81" s="4"/>
      <c r="CNF81" s="4"/>
      <c r="CNG81" s="4"/>
      <c r="CNH81" s="4"/>
      <c r="CNI81" s="4"/>
      <c r="CNJ81" s="4"/>
      <c r="CNK81" s="4"/>
      <c r="CNL81" s="4"/>
      <c r="CNM81" s="4"/>
      <c r="CNN81" s="4"/>
      <c r="CNO81" s="4"/>
      <c r="CNP81" s="4"/>
      <c r="CNQ81" s="4"/>
      <c r="CNR81" s="4"/>
      <c r="CNS81" s="4"/>
      <c r="CNT81" s="4"/>
      <c r="CNU81" s="4"/>
      <c r="CNV81" s="4"/>
      <c r="CNW81" s="4"/>
      <c r="CNX81" s="4"/>
      <c r="CNY81" s="4"/>
      <c r="CNZ81" s="4"/>
      <c r="COA81" s="4"/>
      <c r="COB81" s="4"/>
      <c r="COC81" s="4"/>
      <c r="COD81" s="4"/>
      <c r="COE81" s="4"/>
      <c r="COF81" s="4"/>
      <c r="COG81" s="4"/>
      <c r="COH81" s="4"/>
      <c r="COI81" s="4"/>
      <c r="COJ81" s="4"/>
      <c r="COK81" s="4"/>
      <c r="COL81" s="4"/>
      <c r="COM81" s="4"/>
      <c r="CON81" s="4"/>
      <c r="COO81" s="4"/>
      <c r="COP81" s="4"/>
      <c r="COQ81" s="4"/>
      <c r="COR81" s="4"/>
      <c r="COS81" s="4"/>
      <c r="COT81" s="4"/>
      <c r="COU81" s="4"/>
      <c r="COV81" s="4"/>
      <c r="COW81" s="4"/>
      <c r="COX81" s="4"/>
      <c r="COY81" s="4"/>
      <c r="COZ81" s="4"/>
      <c r="CPA81" s="4"/>
      <c r="CPB81" s="4"/>
      <c r="CPC81" s="4"/>
      <c r="CPD81" s="4"/>
      <c r="CPE81" s="4"/>
      <c r="CPF81" s="4"/>
      <c r="CPG81" s="4"/>
      <c r="CPH81" s="4"/>
      <c r="CPI81" s="4"/>
      <c r="CPJ81" s="4"/>
      <c r="CPK81" s="4"/>
      <c r="CPL81" s="4"/>
      <c r="CPM81" s="4"/>
      <c r="CPN81" s="4"/>
      <c r="CPO81" s="4"/>
      <c r="CPP81" s="4"/>
      <c r="CPQ81" s="4"/>
      <c r="CPR81" s="4"/>
      <c r="CPS81" s="4"/>
      <c r="CPT81" s="4"/>
      <c r="CPU81" s="4"/>
      <c r="CPV81" s="4"/>
      <c r="CPW81" s="4"/>
      <c r="CPX81" s="4"/>
      <c r="CPY81" s="4"/>
      <c r="CPZ81" s="4"/>
      <c r="CQA81" s="4"/>
      <c r="CQB81" s="4"/>
      <c r="CQC81" s="4"/>
      <c r="CQD81" s="4"/>
      <c r="CQE81" s="4"/>
      <c r="CQF81" s="4"/>
      <c r="CQG81" s="4"/>
      <c r="CQH81" s="4"/>
      <c r="CQI81" s="4"/>
      <c r="CQJ81" s="4"/>
      <c r="CQK81" s="4"/>
      <c r="CQL81" s="4"/>
      <c r="CQM81" s="4"/>
      <c r="CQN81" s="4"/>
      <c r="CQO81" s="4"/>
      <c r="CQP81" s="4"/>
      <c r="CQQ81" s="4"/>
      <c r="CQR81" s="4"/>
      <c r="CQS81" s="4"/>
      <c r="CQT81" s="4"/>
      <c r="CQU81" s="4"/>
      <c r="CQV81" s="4"/>
      <c r="CQW81" s="4"/>
      <c r="CQX81" s="4"/>
      <c r="CQY81" s="4"/>
      <c r="CQZ81" s="4"/>
      <c r="CRA81" s="4"/>
      <c r="CRB81" s="4"/>
      <c r="CRC81" s="4"/>
      <c r="CRD81" s="4"/>
      <c r="CRE81" s="4"/>
      <c r="CRF81" s="4"/>
      <c r="CRG81" s="4"/>
      <c r="CRH81" s="4"/>
      <c r="CRI81" s="4"/>
      <c r="CRJ81" s="4"/>
      <c r="CRK81" s="4"/>
      <c r="CRL81" s="4"/>
      <c r="CRM81" s="4"/>
      <c r="CRN81" s="4"/>
      <c r="CRO81" s="4"/>
      <c r="CRP81" s="4"/>
      <c r="CRQ81" s="4"/>
      <c r="CRR81" s="4"/>
      <c r="CRS81" s="4"/>
      <c r="CRT81" s="4"/>
      <c r="CRU81" s="4"/>
      <c r="CRV81" s="4"/>
      <c r="CRW81" s="4"/>
      <c r="CRX81" s="4"/>
      <c r="CRY81" s="4"/>
      <c r="CRZ81" s="4"/>
      <c r="CSA81" s="4"/>
      <c r="CSB81" s="4"/>
      <c r="CSC81" s="4"/>
      <c r="CSD81" s="4"/>
      <c r="CSE81" s="4"/>
      <c r="CSF81" s="4"/>
      <c r="CSG81" s="4"/>
      <c r="CSH81" s="4"/>
      <c r="CSI81" s="4"/>
      <c r="CSJ81" s="4"/>
      <c r="CSK81" s="4"/>
      <c r="CSL81" s="4"/>
      <c r="CSM81" s="4"/>
      <c r="CSN81" s="4"/>
      <c r="CSO81" s="4"/>
      <c r="CSP81" s="4"/>
      <c r="CSQ81" s="4"/>
      <c r="CSR81" s="4"/>
      <c r="CSS81" s="4"/>
      <c r="CST81" s="4"/>
      <c r="CSU81" s="4"/>
      <c r="CSV81" s="4"/>
      <c r="CSW81" s="4"/>
      <c r="CSX81" s="4"/>
      <c r="CSY81" s="4"/>
      <c r="CSZ81" s="4"/>
      <c r="CTA81" s="4"/>
      <c r="CTB81" s="4"/>
      <c r="CTC81" s="4"/>
      <c r="CTD81" s="4"/>
      <c r="CTE81" s="4"/>
      <c r="CTF81" s="4"/>
      <c r="CTG81" s="4"/>
      <c r="CTH81" s="4"/>
      <c r="CTI81" s="4"/>
      <c r="CTJ81" s="4"/>
      <c r="CTK81" s="4"/>
      <c r="CTL81" s="4"/>
      <c r="CTM81" s="4"/>
      <c r="CTN81" s="4"/>
      <c r="CTO81" s="4"/>
      <c r="CTP81" s="4"/>
      <c r="CTQ81" s="4"/>
      <c r="CTR81" s="4"/>
      <c r="CTS81" s="4"/>
      <c r="CTT81" s="4"/>
      <c r="CTU81" s="4"/>
      <c r="CTV81" s="4"/>
      <c r="CTW81" s="4"/>
      <c r="CTX81" s="4"/>
      <c r="CTY81" s="4"/>
      <c r="CTZ81" s="4"/>
      <c r="CUA81" s="4"/>
      <c r="CUB81" s="4"/>
      <c r="CUC81" s="4"/>
      <c r="CUD81" s="4"/>
      <c r="CUE81" s="4"/>
      <c r="CUF81" s="4"/>
      <c r="CUG81" s="4"/>
      <c r="CUH81" s="4"/>
      <c r="CUI81" s="4"/>
      <c r="CUJ81" s="4"/>
      <c r="CUK81" s="4"/>
      <c r="CUL81" s="4"/>
      <c r="CUM81" s="4"/>
      <c r="CUN81" s="4"/>
      <c r="CUO81" s="4"/>
      <c r="CUP81" s="4"/>
      <c r="CUQ81" s="4"/>
      <c r="CUR81" s="4"/>
      <c r="CUS81" s="4"/>
      <c r="CUT81" s="4"/>
      <c r="CUU81" s="4"/>
      <c r="CUV81" s="4"/>
      <c r="CUW81" s="4"/>
      <c r="CUX81" s="4"/>
      <c r="CUY81" s="4"/>
      <c r="CUZ81" s="4"/>
      <c r="CVA81" s="4"/>
      <c r="CVB81" s="4"/>
      <c r="CVC81" s="4"/>
      <c r="CVD81" s="4"/>
      <c r="CVE81" s="4"/>
      <c r="CVF81" s="4"/>
      <c r="CVG81" s="4"/>
      <c r="CVH81" s="4"/>
      <c r="CVI81" s="4"/>
      <c r="CVJ81" s="4"/>
      <c r="CVK81" s="4"/>
      <c r="CVL81" s="4"/>
      <c r="CVM81" s="4"/>
      <c r="CVN81" s="4"/>
      <c r="CVO81" s="4"/>
      <c r="CVP81" s="4"/>
      <c r="CVQ81" s="4"/>
      <c r="CVR81" s="4"/>
      <c r="CVS81" s="4"/>
      <c r="CVT81" s="4"/>
      <c r="CVU81" s="4"/>
      <c r="CVV81" s="4"/>
      <c r="CVW81" s="4"/>
      <c r="CVX81" s="4"/>
      <c r="CVY81" s="4"/>
      <c r="CVZ81" s="4"/>
      <c r="CWA81" s="4"/>
      <c r="CWB81" s="4"/>
      <c r="CWC81" s="4"/>
      <c r="CWD81" s="4"/>
      <c r="CWE81" s="4"/>
      <c r="CWF81" s="4"/>
      <c r="CWG81" s="4"/>
      <c r="CWH81" s="4"/>
      <c r="CWI81" s="4"/>
      <c r="CWJ81" s="4"/>
      <c r="CWK81" s="4"/>
      <c r="CWL81" s="4"/>
      <c r="CWM81" s="4"/>
      <c r="CWN81" s="4"/>
      <c r="CWO81" s="4"/>
      <c r="CWP81" s="4"/>
      <c r="CWQ81" s="4"/>
      <c r="CWR81" s="4"/>
      <c r="CWS81" s="4"/>
      <c r="CWT81" s="4"/>
      <c r="CWU81" s="4"/>
      <c r="CWV81" s="4"/>
      <c r="CWW81" s="4"/>
      <c r="CWX81" s="4"/>
      <c r="CWY81" s="4"/>
      <c r="CWZ81" s="4"/>
      <c r="CXA81" s="4"/>
      <c r="CXB81" s="4"/>
      <c r="CXC81" s="4"/>
      <c r="CXD81" s="4"/>
      <c r="CXE81" s="4"/>
      <c r="CXF81" s="4"/>
      <c r="CXG81" s="4"/>
      <c r="CXH81" s="4"/>
      <c r="CXI81" s="4"/>
      <c r="CXJ81" s="4"/>
      <c r="CXK81" s="4"/>
      <c r="CXL81" s="4"/>
      <c r="CXM81" s="4"/>
      <c r="CXN81" s="4"/>
      <c r="CXO81" s="4"/>
      <c r="CXP81" s="4"/>
      <c r="CXQ81" s="4"/>
      <c r="CXR81" s="4"/>
      <c r="CXS81" s="4"/>
      <c r="CXT81" s="4"/>
      <c r="CXU81" s="4"/>
      <c r="CXV81" s="4"/>
      <c r="CXW81" s="4"/>
      <c r="CXX81" s="4"/>
      <c r="CXY81" s="4"/>
      <c r="CXZ81" s="4"/>
      <c r="CYA81" s="4"/>
      <c r="CYB81" s="4"/>
      <c r="CYC81" s="4"/>
      <c r="CYD81" s="4"/>
      <c r="CYE81" s="4"/>
      <c r="CYF81" s="4"/>
      <c r="CYG81" s="4"/>
      <c r="CYH81" s="4"/>
      <c r="CYI81" s="4"/>
      <c r="CYJ81" s="4"/>
      <c r="CYK81" s="4"/>
      <c r="CYL81" s="4"/>
      <c r="CYM81" s="4"/>
      <c r="CYN81" s="4"/>
      <c r="CYO81" s="4"/>
      <c r="CYP81" s="4"/>
      <c r="CYQ81" s="4"/>
      <c r="CYR81" s="4"/>
      <c r="CYS81" s="4"/>
      <c r="CYT81" s="4"/>
      <c r="CYU81" s="4"/>
      <c r="CYV81" s="4"/>
      <c r="CYW81" s="4"/>
      <c r="CYX81" s="4"/>
      <c r="CYY81" s="4"/>
      <c r="CYZ81" s="4"/>
      <c r="CZA81" s="4"/>
      <c r="CZB81" s="4"/>
      <c r="CZC81" s="4"/>
      <c r="CZD81" s="4"/>
      <c r="CZE81" s="4"/>
      <c r="CZF81" s="4"/>
      <c r="CZG81" s="4"/>
      <c r="CZH81" s="4"/>
      <c r="CZI81" s="4"/>
      <c r="CZJ81" s="4"/>
      <c r="CZK81" s="4"/>
      <c r="CZL81" s="4"/>
      <c r="CZM81" s="4"/>
      <c r="CZN81" s="4"/>
      <c r="CZO81" s="4"/>
      <c r="CZP81" s="4"/>
      <c r="CZQ81" s="4"/>
      <c r="CZR81" s="4"/>
      <c r="CZS81" s="4"/>
      <c r="CZT81" s="4"/>
      <c r="CZU81" s="4"/>
      <c r="CZV81" s="4"/>
      <c r="CZW81" s="4"/>
      <c r="CZX81" s="4"/>
      <c r="CZY81" s="4"/>
      <c r="CZZ81" s="4"/>
      <c r="DAA81" s="4"/>
      <c r="DAB81" s="4"/>
      <c r="DAC81" s="4"/>
      <c r="DAD81" s="4"/>
      <c r="DAE81" s="4"/>
      <c r="DAF81" s="4"/>
      <c r="DAG81" s="4"/>
      <c r="DAH81" s="4"/>
      <c r="DAI81" s="4"/>
      <c r="DAJ81" s="4"/>
      <c r="DAK81" s="4"/>
      <c r="DAL81" s="4"/>
      <c r="DAM81" s="4"/>
      <c r="DAN81" s="4"/>
      <c r="DAO81" s="4"/>
      <c r="DAP81" s="4"/>
      <c r="DAQ81" s="4"/>
      <c r="DAR81" s="4"/>
      <c r="DAS81" s="4"/>
      <c r="DAT81" s="4"/>
      <c r="DAU81" s="4"/>
      <c r="DAV81" s="4"/>
      <c r="DAW81" s="4"/>
      <c r="DAX81" s="4"/>
      <c r="DAY81" s="4"/>
      <c r="DAZ81" s="4"/>
      <c r="DBA81" s="4"/>
      <c r="DBB81" s="4"/>
      <c r="DBC81" s="4"/>
      <c r="DBD81" s="4"/>
      <c r="DBE81" s="4"/>
      <c r="DBF81" s="4"/>
      <c r="DBG81" s="4"/>
      <c r="DBH81" s="4"/>
      <c r="DBI81" s="4"/>
      <c r="DBJ81" s="4"/>
      <c r="DBK81" s="4"/>
      <c r="DBL81" s="4"/>
      <c r="DBM81" s="4"/>
      <c r="DBN81" s="4"/>
      <c r="DBO81" s="4"/>
      <c r="DBP81" s="4"/>
      <c r="DBQ81" s="4"/>
      <c r="DBR81" s="4"/>
      <c r="DBS81" s="4"/>
      <c r="DBT81" s="4"/>
      <c r="DBU81" s="4"/>
      <c r="DBV81" s="4"/>
      <c r="DBW81" s="4"/>
      <c r="DBX81" s="4"/>
      <c r="DBY81" s="4"/>
      <c r="DBZ81" s="4"/>
      <c r="DCA81" s="4"/>
      <c r="DCB81" s="4"/>
      <c r="DCC81" s="4"/>
      <c r="DCD81" s="4"/>
      <c r="DCE81" s="4"/>
      <c r="DCF81" s="4"/>
      <c r="DCG81" s="4"/>
      <c r="DCH81" s="4"/>
      <c r="DCI81" s="4"/>
      <c r="DCJ81" s="4"/>
      <c r="DCK81" s="4"/>
      <c r="DCL81" s="4"/>
      <c r="DCM81" s="4"/>
      <c r="DCN81" s="4"/>
      <c r="DCO81" s="4"/>
      <c r="DCP81" s="4"/>
      <c r="DCQ81" s="4"/>
      <c r="DCR81" s="4"/>
      <c r="DCS81" s="4"/>
      <c r="DCT81" s="4"/>
      <c r="DCU81" s="4"/>
      <c r="DCV81" s="4"/>
      <c r="DCW81" s="4"/>
      <c r="DCX81" s="4"/>
      <c r="DCY81" s="4"/>
      <c r="DCZ81" s="4"/>
      <c r="DDA81" s="4"/>
      <c r="DDB81" s="4"/>
      <c r="DDC81" s="4"/>
      <c r="DDD81" s="4"/>
      <c r="DDE81" s="4"/>
      <c r="DDF81" s="4"/>
      <c r="DDG81" s="4"/>
      <c r="DDH81" s="4"/>
      <c r="DDI81" s="4"/>
      <c r="DDJ81" s="4"/>
      <c r="DDK81" s="4"/>
      <c r="DDL81" s="4"/>
      <c r="DDM81" s="4"/>
      <c r="DDN81" s="4"/>
      <c r="DDO81" s="4"/>
      <c r="DDP81" s="4"/>
      <c r="DDQ81" s="4"/>
      <c r="DDR81" s="4"/>
      <c r="DDS81" s="4"/>
      <c r="DDT81" s="4"/>
      <c r="DDU81" s="4"/>
      <c r="DDV81" s="4"/>
      <c r="DDW81" s="4"/>
      <c r="DDX81" s="4"/>
      <c r="DDY81" s="4"/>
      <c r="DDZ81" s="4"/>
      <c r="DEA81" s="4"/>
      <c r="DEB81" s="4"/>
      <c r="DEC81" s="4"/>
      <c r="DED81" s="4"/>
      <c r="DEE81" s="4"/>
      <c r="DEF81" s="4"/>
      <c r="DEG81" s="4"/>
      <c r="DEH81" s="4"/>
      <c r="DEI81" s="4"/>
      <c r="DEJ81" s="4"/>
      <c r="DEK81" s="4"/>
      <c r="DEL81" s="4"/>
      <c r="DEM81" s="4"/>
      <c r="DEN81" s="4"/>
      <c r="DEO81" s="4"/>
      <c r="DEP81" s="4"/>
      <c r="DEQ81" s="4"/>
      <c r="DER81" s="4"/>
      <c r="DES81" s="4"/>
      <c r="DET81" s="4"/>
      <c r="DEU81" s="4"/>
      <c r="DEV81" s="4"/>
      <c r="DEW81" s="4"/>
      <c r="DEX81" s="4"/>
      <c r="DEY81" s="4"/>
      <c r="DEZ81" s="4"/>
      <c r="DFA81" s="4"/>
      <c r="DFB81" s="4"/>
      <c r="DFC81" s="4"/>
      <c r="DFD81" s="4"/>
      <c r="DFE81" s="4"/>
      <c r="DFF81" s="4"/>
      <c r="DFG81" s="4"/>
      <c r="DFH81" s="4"/>
      <c r="DFI81" s="4"/>
      <c r="DFJ81" s="4"/>
      <c r="DFK81" s="4"/>
      <c r="DFL81" s="4"/>
      <c r="DFM81" s="4"/>
      <c r="DFN81" s="4"/>
      <c r="DFO81" s="4"/>
      <c r="DFP81" s="4"/>
      <c r="DFQ81" s="4"/>
      <c r="DFR81" s="4"/>
      <c r="DFS81" s="4"/>
      <c r="DFT81" s="4"/>
      <c r="DFU81" s="4"/>
      <c r="DFV81" s="4"/>
      <c r="DFW81" s="4"/>
      <c r="DFX81" s="4"/>
      <c r="DFY81" s="4"/>
      <c r="DFZ81" s="4"/>
      <c r="DGA81" s="4"/>
      <c r="DGB81" s="4"/>
      <c r="DGC81" s="4"/>
      <c r="DGD81" s="4"/>
      <c r="DGE81" s="4"/>
      <c r="DGF81" s="4"/>
      <c r="DGG81" s="4"/>
      <c r="DGH81" s="4"/>
      <c r="DGI81" s="4"/>
      <c r="DGJ81" s="4"/>
      <c r="DGK81" s="4"/>
      <c r="DGL81" s="4"/>
      <c r="DGM81" s="4"/>
      <c r="DGN81" s="4"/>
      <c r="DGO81" s="4"/>
      <c r="DGP81" s="4"/>
      <c r="DGQ81" s="4"/>
      <c r="DGR81" s="4"/>
      <c r="DGS81" s="4"/>
      <c r="DGT81" s="4"/>
      <c r="DGU81" s="4"/>
      <c r="DGV81" s="4"/>
      <c r="DGW81" s="4"/>
      <c r="DGX81" s="4"/>
      <c r="DGY81" s="4"/>
      <c r="DGZ81" s="4"/>
      <c r="DHA81" s="4"/>
      <c r="DHB81" s="4"/>
      <c r="DHC81" s="4"/>
      <c r="DHD81" s="4"/>
      <c r="DHE81" s="4"/>
      <c r="DHF81" s="4"/>
      <c r="DHG81" s="4"/>
      <c r="DHH81" s="4"/>
      <c r="DHI81" s="4"/>
      <c r="DHJ81" s="4"/>
      <c r="DHK81" s="4"/>
      <c r="DHL81" s="4"/>
      <c r="DHM81" s="4"/>
      <c r="DHN81" s="4"/>
      <c r="DHO81" s="4"/>
      <c r="DHP81" s="4"/>
      <c r="DHQ81" s="4"/>
      <c r="DHR81" s="4"/>
      <c r="DHS81" s="4"/>
      <c r="DHT81" s="4"/>
      <c r="DHU81" s="4"/>
      <c r="DHV81" s="4"/>
      <c r="DHW81" s="4"/>
      <c r="DHX81" s="4"/>
      <c r="DHY81" s="4"/>
      <c r="DHZ81" s="4"/>
      <c r="DIA81" s="4"/>
      <c r="DIB81" s="4"/>
      <c r="DIC81" s="4"/>
      <c r="DID81" s="4"/>
      <c r="DIE81" s="4"/>
      <c r="DIF81" s="4"/>
      <c r="DIG81" s="4"/>
      <c r="DIH81" s="4"/>
      <c r="DII81" s="4"/>
      <c r="DIJ81" s="4"/>
      <c r="DIK81" s="4"/>
      <c r="DIL81" s="4"/>
      <c r="DIM81" s="4"/>
      <c r="DIN81" s="4"/>
      <c r="DIO81" s="4"/>
      <c r="DIP81" s="4"/>
      <c r="DIQ81" s="4"/>
      <c r="DIR81" s="4"/>
      <c r="DIS81" s="4"/>
      <c r="DIT81" s="4"/>
      <c r="DIU81" s="4"/>
      <c r="DIV81" s="4"/>
      <c r="DIW81" s="4"/>
      <c r="DIX81" s="4"/>
      <c r="DIY81" s="4"/>
      <c r="DIZ81" s="4"/>
      <c r="DJA81" s="4"/>
      <c r="DJB81" s="4"/>
      <c r="DJC81" s="4"/>
      <c r="DJD81" s="4"/>
      <c r="DJE81" s="4"/>
      <c r="DJF81" s="4"/>
      <c r="DJG81" s="4"/>
      <c r="DJH81" s="4"/>
      <c r="DJI81" s="4"/>
      <c r="DJJ81" s="4"/>
      <c r="DJK81" s="4"/>
      <c r="DJL81" s="4"/>
      <c r="DJM81" s="4"/>
      <c r="DJN81" s="4"/>
      <c r="DJO81" s="4"/>
      <c r="DJP81" s="4"/>
      <c r="DJQ81" s="4"/>
      <c r="DJR81" s="4"/>
      <c r="DJS81" s="4"/>
      <c r="DJT81" s="4"/>
      <c r="DJU81" s="4"/>
      <c r="DJV81" s="4"/>
      <c r="DJW81" s="4"/>
      <c r="DJX81" s="4"/>
      <c r="DJY81" s="4"/>
      <c r="DJZ81" s="4"/>
      <c r="DKA81" s="4"/>
      <c r="DKB81" s="4"/>
      <c r="DKC81" s="4"/>
      <c r="DKD81" s="4"/>
      <c r="DKE81" s="4"/>
      <c r="DKF81" s="4"/>
      <c r="DKG81" s="4"/>
      <c r="DKH81" s="4"/>
      <c r="DKI81" s="4"/>
      <c r="DKJ81" s="4"/>
      <c r="DKK81" s="4"/>
      <c r="DKL81" s="4"/>
      <c r="DKM81" s="4"/>
      <c r="DKN81" s="4"/>
      <c r="DKO81" s="4"/>
      <c r="DKP81" s="4"/>
      <c r="DKQ81" s="4"/>
      <c r="DKR81" s="4"/>
      <c r="DKS81" s="4"/>
      <c r="DKT81" s="4"/>
      <c r="DKU81" s="4"/>
      <c r="DKV81" s="4"/>
      <c r="DKW81" s="4"/>
      <c r="DKX81" s="4"/>
      <c r="DKY81" s="4"/>
      <c r="DKZ81" s="4"/>
      <c r="DLA81" s="4"/>
      <c r="DLB81" s="4"/>
      <c r="DLC81" s="4"/>
      <c r="DLD81" s="4"/>
      <c r="DLE81" s="4"/>
      <c r="DLF81" s="4"/>
      <c r="DLG81" s="4"/>
      <c r="DLH81" s="4"/>
      <c r="DLI81" s="4"/>
      <c r="DLJ81" s="4"/>
      <c r="DLK81" s="4"/>
      <c r="DLL81" s="4"/>
      <c r="DLM81" s="4"/>
      <c r="DLN81" s="4"/>
      <c r="DLO81" s="4"/>
      <c r="DLP81" s="4"/>
      <c r="DLQ81" s="4"/>
      <c r="DLR81" s="4"/>
      <c r="DLS81" s="4"/>
      <c r="DLT81" s="4"/>
      <c r="DLU81" s="4"/>
      <c r="DLV81" s="4"/>
      <c r="DLW81" s="4"/>
      <c r="DLX81" s="4"/>
      <c r="DLY81" s="4"/>
      <c r="DLZ81" s="4"/>
      <c r="DMA81" s="4"/>
      <c r="DMB81" s="4"/>
      <c r="DMC81" s="4"/>
      <c r="DMD81" s="4"/>
      <c r="DME81" s="4"/>
      <c r="DMF81" s="4"/>
      <c r="DMG81" s="4"/>
      <c r="DMH81" s="4"/>
      <c r="DMI81" s="4"/>
      <c r="DMJ81" s="4"/>
      <c r="DMK81" s="4"/>
      <c r="DML81" s="4"/>
      <c r="DMM81" s="4"/>
      <c r="DMN81" s="4"/>
      <c r="DMO81" s="4"/>
      <c r="DMP81" s="4"/>
      <c r="DMQ81" s="4"/>
      <c r="DMR81" s="4"/>
      <c r="DMS81" s="4"/>
      <c r="DMT81" s="4"/>
      <c r="DMU81" s="4"/>
      <c r="DMV81" s="4"/>
      <c r="DMW81" s="4"/>
      <c r="DMX81" s="4"/>
      <c r="DMY81" s="4"/>
      <c r="DMZ81" s="4"/>
      <c r="DNA81" s="4"/>
      <c r="DNB81" s="4"/>
      <c r="DNC81" s="4"/>
      <c r="DND81" s="4"/>
      <c r="DNE81" s="4"/>
      <c r="DNF81" s="4"/>
      <c r="DNG81" s="4"/>
      <c r="DNH81" s="4"/>
      <c r="DNI81" s="4"/>
      <c r="DNJ81" s="4"/>
      <c r="DNK81" s="4"/>
      <c r="DNL81" s="4"/>
      <c r="DNM81" s="4"/>
      <c r="DNN81" s="4"/>
      <c r="DNO81" s="4"/>
      <c r="DNP81" s="4"/>
      <c r="DNQ81" s="4"/>
      <c r="DNR81" s="4"/>
      <c r="DNS81" s="4"/>
      <c r="DNT81" s="4"/>
      <c r="DNU81" s="4"/>
      <c r="DNV81" s="4"/>
      <c r="DNW81" s="4"/>
      <c r="DNX81" s="4"/>
      <c r="DNY81" s="4"/>
      <c r="DNZ81" s="4"/>
      <c r="DOA81" s="4"/>
      <c r="DOB81" s="4"/>
      <c r="DOC81" s="4"/>
      <c r="DOD81" s="4"/>
      <c r="DOE81" s="4"/>
      <c r="DOF81" s="4"/>
      <c r="DOG81" s="4"/>
      <c r="DOH81" s="4"/>
      <c r="DOI81" s="4"/>
      <c r="DOJ81" s="4"/>
      <c r="DOK81" s="4"/>
      <c r="DOL81" s="4"/>
      <c r="DOM81" s="4"/>
      <c r="DON81" s="4"/>
      <c r="DOO81" s="4"/>
      <c r="DOP81" s="4"/>
      <c r="DOQ81" s="4"/>
      <c r="DOR81" s="4"/>
      <c r="DOS81" s="4"/>
      <c r="DOT81" s="4"/>
      <c r="DOU81" s="4"/>
      <c r="DOV81" s="4"/>
      <c r="DOW81" s="4"/>
      <c r="DOX81" s="4"/>
      <c r="DOY81" s="4"/>
      <c r="DOZ81" s="4"/>
      <c r="DPA81" s="4"/>
      <c r="DPB81" s="4"/>
      <c r="DPC81" s="4"/>
      <c r="DPD81" s="4"/>
      <c r="DPE81" s="4"/>
      <c r="DPF81" s="4"/>
      <c r="DPG81" s="4"/>
      <c r="DPH81" s="4"/>
      <c r="DPI81" s="4"/>
      <c r="DPJ81" s="4"/>
      <c r="DPK81" s="4"/>
      <c r="DPL81" s="4"/>
      <c r="DPM81" s="4"/>
      <c r="DPN81" s="4"/>
      <c r="DPO81" s="4"/>
      <c r="DPP81" s="4"/>
      <c r="DPQ81" s="4"/>
      <c r="DPR81" s="4"/>
      <c r="DPS81" s="4"/>
      <c r="DPT81" s="4"/>
      <c r="DPU81" s="4"/>
      <c r="DPV81" s="4"/>
      <c r="DPW81" s="4"/>
      <c r="DPX81" s="4"/>
      <c r="DPY81" s="4"/>
      <c r="DPZ81" s="4"/>
      <c r="DQA81" s="4"/>
      <c r="DQB81" s="4"/>
      <c r="DQC81" s="4"/>
      <c r="DQD81" s="4"/>
      <c r="DQE81" s="4"/>
      <c r="DQF81" s="4"/>
      <c r="DQG81" s="4"/>
      <c r="DQH81" s="4"/>
      <c r="DQI81" s="4"/>
      <c r="DQJ81" s="4"/>
      <c r="DQK81" s="4"/>
      <c r="DQL81" s="4"/>
      <c r="DQM81" s="4"/>
      <c r="DQN81" s="4"/>
      <c r="DQO81" s="4"/>
      <c r="DQP81" s="4"/>
      <c r="DQQ81" s="4"/>
      <c r="DQR81" s="4"/>
      <c r="DQS81" s="4"/>
      <c r="DQT81" s="4"/>
      <c r="DQU81" s="4"/>
      <c r="DQV81" s="4"/>
      <c r="DQW81" s="4"/>
      <c r="DQX81" s="4"/>
      <c r="DQY81" s="4"/>
      <c r="DQZ81" s="4"/>
      <c r="DRA81" s="4"/>
      <c r="DRB81" s="4"/>
      <c r="DRC81" s="4"/>
      <c r="DRD81" s="4"/>
      <c r="DRE81" s="4"/>
      <c r="DRF81" s="4"/>
      <c r="DRG81" s="4"/>
      <c r="DRH81" s="4"/>
      <c r="DRI81" s="4"/>
      <c r="DRJ81" s="4"/>
      <c r="DRK81" s="4"/>
      <c r="DRL81" s="4"/>
      <c r="DRM81" s="4"/>
      <c r="DRN81" s="4"/>
      <c r="DRO81" s="4"/>
      <c r="DRP81" s="4"/>
      <c r="DRQ81" s="4"/>
      <c r="DRR81" s="4"/>
      <c r="DRS81" s="4"/>
      <c r="DRT81" s="4"/>
      <c r="DRU81" s="4"/>
      <c r="DRV81" s="4"/>
      <c r="DRW81" s="4"/>
      <c r="DRX81" s="4"/>
      <c r="DRY81" s="4"/>
      <c r="DRZ81" s="4"/>
      <c r="DSA81" s="4"/>
      <c r="DSB81" s="4"/>
      <c r="DSC81" s="4"/>
      <c r="DSD81" s="4"/>
      <c r="DSE81" s="4"/>
      <c r="DSF81" s="4"/>
      <c r="DSG81" s="4"/>
      <c r="DSH81" s="4"/>
      <c r="DSI81" s="4"/>
      <c r="DSJ81" s="4"/>
      <c r="DSK81" s="4"/>
      <c r="DSL81" s="4"/>
      <c r="DSM81" s="4"/>
      <c r="DSN81" s="4"/>
      <c r="DSO81" s="4"/>
      <c r="DSP81" s="4"/>
      <c r="DSQ81" s="4"/>
      <c r="DSR81" s="4"/>
      <c r="DSS81" s="4"/>
      <c r="DST81" s="4"/>
      <c r="DSU81" s="4"/>
      <c r="DSV81" s="4"/>
      <c r="DSW81" s="4"/>
      <c r="DSX81" s="4"/>
      <c r="DSY81" s="4"/>
      <c r="DSZ81" s="4"/>
      <c r="DTA81" s="4"/>
      <c r="DTB81" s="4"/>
      <c r="DTC81" s="4"/>
      <c r="DTD81" s="4"/>
      <c r="DTE81" s="4"/>
      <c r="DTF81" s="4"/>
      <c r="DTG81" s="4"/>
      <c r="DTH81" s="4"/>
      <c r="DTI81" s="4"/>
      <c r="DTJ81" s="4"/>
      <c r="DTK81" s="4"/>
      <c r="DTL81" s="4"/>
      <c r="DTM81" s="4"/>
      <c r="DTN81" s="4"/>
      <c r="DTO81" s="4"/>
      <c r="DTP81" s="4"/>
      <c r="DTQ81" s="4"/>
      <c r="DTR81" s="4"/>
      <c r="DTS81" s="4"/>
      <c r="DTT81" s="4"/>
      <c r="DTU81" s="4"/>
      <c r="DTV81" s="4"/>
      <c r="DTW81" s="4"/>
      <c r="DTX81" s="4"/>
      <c r="DTY81" s="4"/>
      <c r="DTZ81" s="4"/>
      <c r="DUA81" s="4"/>
      <c r="DUB81" s="4"/>
      <c r="DUC81" s="4"/>
      <c r="DUD81" s="4"/>
      <c r="DUE81" s="4"/>
      <c r="DUF81" s="4"/>
      <c r="DUG81" s="4"/>
      <c r="DUH81" s="4"/>
      <c r="DUI81" s="4"/>
      <c r="DUJ81" s="4"/>
      <c r="DUK81" s="4"/>
      <c r="DUL81" s="4"/>
      <c r="DUM81" s="4"/>
      <c r="DUN81" s="4"/>
      <c r="DUO81" s="4"/>
      <c r="DUP81" s="4"/>
      <c r="DUQ81" s="4"/>
      <c r="DUR81" s="4"/>
      <c r="DUS81" s="4"/>
      <c r="DUT81" s="4"/>
      <c r="DUU81" s="4"/>
      <c r="DUV81" s="4"/>
      <c r="DUW81" s="4"/>
      <c r="DUX81" s="4"/>
      <c r="DUY81" s="4"/>
      <c r="DUZ81" s="4"/>
      <c r="DVA81" s="4"/>
      <c r="DVB81" s="4"/>
      <c r="DVC81" s="4"/>
      <c r="DVD81" s="4"/>
      <c r="DVE81" s="4"/>
      <c r="DVF81" s="4"/>
      <c r="DVG81" s="4"/>
      <c r="DVH81" s="4"/>
      <c r="DVI81" s="4"/>
      <c r="DVJ81" s="4"/>
      <c r="DVK81" s="4"/>
      <c r="DVL81" s="4"/>
      <c r="DVM81" s="4"/>
      <c r="DVN81" s="4"/>
      <c r="DVO81" s="4"/>
      <c r="DVP81" s="4"/>
      <c r="DVQ81" s="4"/>
      <c r="DVR81" s="4"/>
      <c r="DVS81" s="4"/>
      <c r="DVT81" s="4"/>
      <c r="DVU81" s="4"/>
      <c r="DVV81" s="4"/>
      <c r="DVW81" s="4"/>
      <c r="DVX81" s="4"/>
      <c r="DVY81" s="4"/>
      <c r="DVZ81" s="4"/>
      <c r="DWA81" s="4"/>
      <c r="DWB81" s="4"/>
      <c r="DWC81" s="4"/>
      <c r="DWD81" s="4"/>
      <c r="DWE81" s="4"/>
      <c r="DWF81" s="4"/>
      <c r="DWG81" s="4"/>
      <c r="DWH81" s="4"/>
      <c r="DWI81" s="4"/>
      <c r="DWJ81" s="4"/>
      <c r="DWK81" s="4"/>
      <c r="DWL81" s="4"/>
      <c r="DWM81" s="4"/>
      <c r="DWN81" s="4"/>
      <c r="DWO81" s="4"/>
      <c r="DWP81" s="4"/>
      <c r="DWQ81" s="4"/>
      <c r="DWR81" s="4"/>
      <c r="DWS81" s="4"/>
      <c r="DWT81" s="4"/>
      <c r="DWU81" s="4"/>
      <c r="DWV81" s="4"/>
      <c r="DWW81" s="4"/>
      <c r="DWX81" s="4"/>
      <c r="DWY81" s="4"/>
      <c r="DWZ81" s="4"/>
      <c r="DXA81" s="4"/>
      <c r="DXB81" s="4"/>
      <c r="DXC81" s="4"/>
      <c r="DXD81" s="4"/>
      <c r="DXE81" s="4"/>
      <c r="DXF81" s="4"/>
      <c r="DXG81" s="4"/>
      <c r="DXH81" s="4"/>
      <c r="DXI81" s="4"/>
      <c r="DXJ81" s="4"/>
      <c r="DXK81" s="4"/>
      <c r="DXL81" s="4"/>
      <c r="DXM81" s="4"/>
      <c r="DXN81" s="4"/>
      <c r="DXO81" s="4"/>
      <c r="DXP81" s="4"/>
      <c r="DXQ81" s="4"/>
      <c r="DXR81" s="4"/>
      <c r="DXS81" s="4"/>
      <c r="DXT81" s="4"/>
      <c r="DXU81" s="4"/>
      <c r="DXV81" s="4"/>
      <c r="DXW81" s="4"/>
      <c r="DXX81" s="4"/>
      <c r="DXY81" s="4"/>
      <c r="DXZ81" s="4"/>
      <c r="DYA81" s="4"/>
      <c r="DYB81" s="4"/>
      <c r="DYC81" s="4"/>
      <c r="DYD81" s="4"/>
      <c r="DYE81" s="4"/>
      <c r="DYF81" s="4"/>
      <c r="DYG81" s="4"/>
      <c r="DYH81" s="4"/>
      <c r="DYI81" s="4"/>
      <c r="DYJ81" s="4"/>
      <c r="DYK81" s="4"/>
      <c r="DYL81" s="4"/>
      <c r="DYM81" s="4"/>
      <c r="DYN81" s="4"/>
      <c r="DYO81" s="4"/>
      <c r="DYP81" s="4"/>
      <c r="DYQ81" s="4"/>
      <c r="DYR81" s="4"/>
      <c r="DYS81" s="4"/>
      <c r="DYT81" s="4"/>
      <c r="DYU81" s="4"/>
      <c r="DYV81" s="4"/>
      <c r="DYW81" s="4"/>
      <c r="DYX81" s="4"/>
      <c r="DYY81" s="4"/>
      <c r="DYZ81" s="4"/>
      <c r="DZA81" s="4"/>
      <c r="DZB81" s="4"/>
      <c r="DZC81" s="4"/>
      <c r="DZD81" s="4"/>
      <c r="DZE81" s="4"/>
      <c r="DZF81" s="4"/>
      <c r="DZG81" s="4"/>
      <c r="DZH81" s="4"/>
      <c r="DZI81" s="4"/>
      <c r="DZJ81" s="4"/>
      <c r="DZK81" s="4"/>
      <c r="DZL81" s="4"/>
      <c r="DZM81" s="4"/>
      <c r="DZN81" s="4"/>
      <c r="DZO81" s="4"/>
      <c r="DZP81" s="4"/>
      <c r="DZQ81" s="4"/>
      <c r="DZR81" s="4"/>
      <c r="DZS81" s="4"/>
      <c r="DZT81" s="4"/>
      <c r="DZU81" s="4"/>
      <c r="DZV81" s="4"/>
      <c r="DZW81" s="4"/>
      <c r="DZX81" s="4"/>
      <c r="DZY81" s="4"/>
      <c r="DZZ81" s="4"/>
      <c r="EAA81" s="4"/>
      <c r="EAB81" s="4"/>
      <c r="EAC81" s="4"/>
      <c r="EAD81" s="4"/>
      <c r="EAE81" s="4"/>
      <c r="EAF81" s="4"/>
      <c r="EAG81" s="4"/>
      <c r="EAH81" s="4"/>
      <c r="EAI81" s="4"/>
      <c r="EAJ81" s="4"/>
      <c r="EAK81" s="4"/>
      <c r="EAL81" s="4"/>
      <c r="EAM81" s="4"/>
      <c r="EAN81" s="4"/>
      <c r="EAO81" s="4"/>
      <c r="EAP81" s="4"/>
      <c r="EAQ81" s="4"/>
      <c r="EAR81" s="4"/>
      <c r="EAS81" s="4"/>
      <c r="EAT81" s="4"/>
      <c r="EAU81" s="4"/>
      <c r="EAV81" s="4"/>
      <c r="EAW81" s="4"/>
      <c r="EAX81" s="4"/>
      <c r="EAY81" s="4"/>
      <c r="EAZ81" s="4"/>
      <c r="EBA81" s="4"/>
      <c r="EBB81" s="4"/>
      <c r="EBC81" s="4"/>
      <c r="EBD81" s="4"/>
      <c r="EBE81" s="4"/>
      <c r="EBF81" s="4"/>
      <c r="EBG81" s="4"/>
      <c r="EBH81" s="4"/>
      <c r="EBI81" s="4"/>
      <c r="EBJ81" s="4"/>
      <c r="EBK81" s="4"/>
      <c r="EBL81" s="4"/>
      <c r="EBM81" s="4"/>
      <c r="EBN81" s="4"/>
      <c r="EBO81" s="4"/>
      <c r="EBP81" s="4"/>
      <c r="EBQ81" s="4"/>
      <c r="EBR81" s="4"/>
      <c r="EBS81" s="4"/>
      <c r="EBT81" s="4"/>
      <c r="EBU81" s="4"/>
      <c r="EBV81" s="4"/>
      <c r="EBW81" s="4"/>
      <c r="EBX81" s="4"/>
      <c r="EBY81" s="4"/>
      <c r="EBZ81" s="4"/>
      <c r="ECA81" s="4"/>
      <c r="ECB81" s="4"/>
      <c r="ECC81" s="4"/>
      <c r="ECD81" s="4"/>
      <c r="ECE81" s="4"/>
      <c r="ECF81" s="4"/>
      <c r="ECG81" s="4"/>
      <c r="ECH81" s="4"/>
      <c r="ECI81" s="4"/>
      <c r="ECJ81" s="4"/>
      <c r="ECK81" s="4"/>
      <c r="ECL81" s="4"/>
      <c r="ECM81" s="4"/>
      <c r="ECN81" s="4"/>
      <c r="ECO81" s="4"/>
      <c r="ECP81" s="4"/>
      <c r="ECQ81" s="4"/>
      <c r="ECR81" s="4"/>
      <c r="ECS81" s="4"/>
      <c r="ECT81" s="4"/>
      <c r="ECU81" s="4"/>
      <c r="ECV81" s="4"/>
      <c r="ECW81" s="4"/>
      <c r="ECX81" s="4"/>
      <c r="ECY81" s="4"/>
      <c r="ECZ81" s="4"/>
      <c r="EDA81" s="4"/>
      <c r="EDB81" s="4"/>
      <c r="EDC81" s="4"/>
      <c r="EDD81" s="4"/>
      <c r="EDE81" s="4"/>
      <c r="EDF81" s="4"/>
      <c r="EDG81" s="4"/>
      <c r="EDH81" s="4"/>
      <c r="EDI81" s="4"/>
      <c r="EDJ81" s="4"/>
      <c r="EDK81" s="4"/>
      <c r="EDL81" s="4"/>
      <c r="EDM81" s="4"/>
      <c r="EDN81" s="4"/>
      <c r="EDO81" s="4"/>
      <c r="EDP81" s="4"/>
      <c r="EDQ81" s="4"/>
      <c r="EDR81" s="4"/>
      <c r="EDS81" s="4"/>
      <c r="EDT81" s="4"/>
      <c r="EDU81" s="4"/>
      <c r="EDV81" s="4"/>
      <c r="EDW81" s="4"/>
      <c r="EDX81" s="4"/>
      <c r="EDY81" s="4"/>
      <c r="EDZ81" s="4"/>
      <c r="EEA81" s="4"/>
      <c r="EEB81" s="4"/>
      <c r="EEC81" s="4"/>
      <c r="EED81" s="4"/>
      <c r="EEE81" s="4"/>
      <c r="EEF81" s="4"/>
      <c r="EEG81" s="4"/>
      <c r="EEH81" s="4"/>
      <c r="EEI81" s="4"/>
      <c r="EEJ81" s="4"/>
      <c r="EEK81" s="4"/>
      <c r="EEL81" s="4"/>
      <c r="EEM81" s="4"/>
      <c r="EEN81" s="4"/>
      <c r="EEO81" s="4"/>
      <c r="EEP81" s="4"/>
      <c r="EEQ81" s="4"/>
      <c r="EER81" s="4"/>
      <c r="EES81" s="4"/>
      <c r="EET81" s="4"/>
      <c r="EEU81" s="4"/>
      <c r="EEV81" s="4"/>
      <c r="EEW81" s="4"/>
      <c r="EEX81" s="4"/>
      <c r="EEY81" s="4"/>
      <c r="EEZ81" s="4"/>
      <c r="EFA81" s="4"/>
      <c r="EFB81" s="4"/>
      <c r="EFC81" s="4"/>
      <c r="EFD81" s="4"/>
      <c r="EFE81" s="4"/>
      <c r="EFF81" s="4"/>
      <c r="EFG81" s="4"/>
      <c r="EFH81" s="4"/>
      <c r="EFI81" s="4"/>
      <c r="EFJ81" s="4"/>
      <c r="EFK81" s="4"/>
      <c r="EFL81" s="4"/>
      <c r="EFM81" s="4"/>
      <c r="EFN81" s="4"/>
      <c r="EFO81" s="4"/>
      <c r="EFP81" s="4"/>
      <c r="EFQ81" s="4"/>
      <c r="EFR81" s="4"/>
      <c r="EFS81" s="4"/>
      <c r="EFT81" s="4"/>
      <c r="EFU81" s="4"/>
      <c r="EFV81" s="4"/>
      <c r="EFW81" s="4"/>
      <c r="EFX81" s="4"/>
      <c r="EFY81" s="4"/>
      <c r="EFZ81" s="4"/>
      <c r="EGA81" s="4"/>
      <c r="EGB81" s="4"/>
      <c r="EGC81" s="4"/>
      <c r="EGD81" s="4"/>
      <c r="EGE81" s="4"/>
      <c r="EGF81" s="4"/>
      <c r="EGG81" s="4"/>
      <c r="EGH81" s="4"/>
      <c r="EGI81" s="4"/>
      <c r="EGJ81" s="4"/>
      <c r="EGK81" s="4"/>
      <c r="EGL81" s="4"/>
      <c r="EGM81" s="4"/>
      <c r="EGN81" s="4"/>
      <c r="EGO81" s="4"/>
      <c r="EGP81" s="4"/>
      <c r="EGQ81" s="4"/>
      <c r="EGR81" s="4"/>
      <c r="EGS81" s="4"/>
      <c r="EGT81" s="4"/>
      <c r="EGU81" s="4"/>
      <c r="EGV81" s="4"/>
      <c r="EGW81" s="4"/>
      <c r="EGX81" s="4"/>
      <c r="EGY81" s="4"/>
      <c r="EGZ81" s="4"/>
      <c r="EHA81" s="4"/>
      <c r="EHB81" s="4"/>
      <c r="EHC81" s="4"/>
      <c r="EHD81" s="4"/>
      <c r="EHE81" s="4"/>
      <c r="EHF81" s="4"/>
      <c r="EHG81" s="4"/>
      <c r="EHH81" s="4"/>
      <c r="EHI81" s="4"/>
      <c r="EHJ81" s="4"/>
      <c r="EHK81" s="4"/>
      <c r="EHL81" s="4"/>
      <c r="EHM81" s="4"/>
      <c r="EHN81" s="4"/>
      <c r="EHO81" s="4"/>
      <c r="EHP81" s="4"/>
      <c r="EHQ81" s="4"/>
      <c r="EHR81" s="4"/>
      <c r="EHS81" s="4"/>
      <c r="EHT81" s="4"/>
      <c r="EHU81" s="4"/>
      <c r="EHV81" s="4"/>
      <c r="EHW81" s="4"/>
      <c r="EHX81" s="4"/>
      <c r="EHY81" s="4"/>
      <c r="EHZ81" s="4"/>
      <c r="EIA81" s="4"/>
      <c r="EIB81" s="4"/>
      <c r="EIC81" s="4"/>
      <c r="EID81" s="4"/>
      <c r="EIE81" s="4"/>
      <c r="EIF81" s="4"/>
      <c r="EIG81" s="4"/>
      <c r="EIH81" s="4"/>
      <c r="EII81" s="4"/>
      <c r="EIJ81" s="4"/>
      <c r="EIK81" s="4"/>
      <c r="EIL81" s="4"/>
      <c r="EIM81" s="4"/>
      <c r="EIN81" s="4"/>
      <c r="EIO81" s="4"/>
      <c r="EIP81" s="4"/>
      <c r="EIQ81" s="4"/>
      <c r="EIR81" s="4"/>
      <c r="EIS81" s="4"/>
      <c r="EIT81" s="4"/>
      <c r="EIU81" s="4"/>
      <c r="EIV81" s="4"/>
      <c r="EIW81" s="4"/>
      <c r="EIX81" s="4"/>
      <c r="EIY81" s="4"/>
      <c r="EIZ81" s="4"/>
      <c r="EJA81" s="4"/>
      <c r="EJB81" s="4"/>
      <c r="EJC81" s="4"/>
      <c r="EJD81" s="4"/>
      <c r="EJE81" s="4"/>
      <c r="EJF81" s="4"/>
      <c r="EJG81" s="4"/>
      <c r="EJH81" s="4"/>
      <c r="EJI81" s="4"/>
      <c r="EJJ81" s="4"/>
      <c r="EJK81" s="4"/>
      <c r="EJL81" s="4"/>
      <c r="EJM81" s="4"/>
      <c r="EJN81" s="4"/>
      <c r="EJO81" s="4"/>
      <c r="EJP81" s="4"/>
      <c r="EJQ81" s="4"/>
      <c r="EJR81" s="4"/>
      <c r="EJS81" s="4"/>
      <c r="EJT81" s="4"/>
      <c r="EJU81" s="4"/>
      <c r="EJV81" s="4"/>
      <c r="EJW81" s="4"/>
      <c r="EJX81" s="4"/>
      <c r="EJY81" s="4"/>
      <c r="EJZ81" s="4"/>
      <c r="EKA81" s="4"/>
      <c r="EKB81" s="4"/>
      <c r="EKC81" s="4"/>
      <c r="EKD81" s="4"/>
      <c r="EKE81" s="4"/>
      <c r="EKF81" s="4"/>
      <c r="EKG81" s="4"/>
      <c r="EKH81" s="4"/>
      <c r="EKI81" s="4"/>
      <c r="EKJ81" s="4"/>
      <c r="EKK81" s="4"/>
      <c r="EKL81" s="4"/>
      <c r="EKM81" s="4"/>
      <c r="EKN81" s="4"/>
      <c r="EKO81" s="4"/>
      <c r="EKP81" s="4"/>
      <c r="EKQ81" s="4"/>
      <c r="EKR81" s="4"/>
      <c r="EKS81" s="4"/>
      <c r="EKT81" s="4"/>
      <c r="EKU81" s="4"/>
      <c r="EKV81" s="4"/>
      <c r="EKW81" s="4"/>
      <c r="EKX81" s="4"/>
      <c r="EKY81" s="4"/>
      <c r="EKZ81" s="4"/>
      <c r="ELA81" s="4"/>
      <c r="ELB81" s="4"/>
      <c r="ELC81" s="4"/>
      <c r="ELD81" s="4"/>
      <c r="ELE81" s="4"/>
      <c r="ELF81" s="4"/>
      <c r="ELG81" s="4"/>
      <c r="ELH81" s="4"/>
      <c r="ELI81" s="4"/>
      <c r="ELJ81" s="4"/>
      <c r="ELK81" s="4"/>
      <c r="ELL81" s="4"/>
      <c r="ELM81" s="4"/>
      <c r="ELN81" s="4"/>
      <c r="ELO81" s="4"/>
      <c r="ELP81" s="4"/>
      <c r="ELQ81" s="4"/>
      <c r="ELR81" s="4"/>
      <c r="ELS81" s="4"/>
      <c r="ELT81" s="4"/>
      <c r="ELU81" s="4"/>
      <c r="ELV81" s="4"/>
      <c r="ELW81" s="4"/>
      <c r="ELX81" s="4"/>
      <c r="ELY81" s="4"/>
      <c r="ELZ81" s="4"/>
      <c r="EMA81" s="4"/>
      <c r="EMB81" s="4"/>
      <c r="EMC81" s="4"/>
      <c r="EMD81" s="4"/>
      <c r="EME81" s="4"/>
      <c r="EMF81" s="4"/>
      <c r="EMG81" s="4"/>
      <c r="EMH81" s="4"/>
      <c r="EMI81" s="4"/>
      <c r="EMJ81" s="4"/>
      <c r="EMK81" s="4"/>
      <c r="EML81" s="4"/>
      <c r="EMM81" s="4"/>
      <c r="EMN81" s="4"/>
      <c r="EMO81" s="4"/>
      <c r="EMP81" s="4"/>
      <c r="EMQ81" s="4"/>
      <c r="EMR81" s="4"/>
      <c r="EMS81" s="4"/>
      <c r="EMT81" s="4"/>
      <c r="EMU81" s="4"/>
      <c r="EMV81" s="4"/>
      <c r="EMW81" s="4"/>
      <c r="EMX81" s="4"/>
      <c r="EMY81" s="4"/>
      <c r="EMZ81" s="4"/>
      <c r="ENA81" s="4"/>
      <c r="ENB81" s="4"/>
      <c r="ENC81" s="4"/>
      <c r="END81" s="4"/>
      <c r="ENE81" s="4"/>
      <c r="ENF81" s="4"/>
      <c r="ENG81" s="4"/>
      <c r="ENH81" s="4"/>
      <c r="ENI81" s="4"/>
      <c r="ENJ81" s="4"/>
      <c r="ENK81" s="4"/>
      <c r="ENL81" s="4"/>
      <c r="ENM81" s="4"/>
      <c r="ENN81" s="4"/>
      <c r="ENO81" s="4"/>
      <c r="ENP81" s="4"/>
      <c r="ENQ81" s="4"/>
      <c r="ENR81" s="4"/>
      <c r="ENS81" s="4"/>
      <c r="ENT81" s="4"/>
      <c r="ENU81" s="4"/>
      <c r="ENV81" s="4"/>
      <c r="ENW81" s="4"/>
      <c r="ENX81" s="4"/>
      <c r="ENY81" s="4"/>
      <c r="ENZ81" s="4"/>
      <c r="EOA81" s="4"/>
      <c r="EOB81" s="4"/>
      <c r="EOC81" s="4"/>
      <c r="EOD81" s="4"/>
      <c r="EOE81" s="4"/>
      <c r="EOF81" s="4"/>
      <c r="EOG81" s="4"/>
      <c r="EOH81" s="4"/>
      <c r="EOI81" s="4"/>
      <c r="EOJ81" s="4"/>
      <c r="EOK81" s="4"/>
      <c r="EOL81" s="4"/>
      <c r="EOM81" s="4"/>
      <c r="EON81" s="4"/>
      <c r="EOO81" s="4"/>
      <c r="EOP81" s="4"/>
      <c r="EOQ81" s="4"/>
      <c r="EOR81" s="4"/>
      <c r="EOS81" s="4"/>
      <c r="EOT81" s="4"/>
      <c r="EOU81" s="4"/>
      <c r="EOV81" s="4"/>
      <c r="EOW81" s="4"/>
      <c r="EOX81" s="4"/>
      <c r="EOY81" s="4"/>
      <c r="EOZ81" s="4"/>
      <c r="EPA81" s="4"/>
      <c r="EPB81" s="4"/>
      <c r="EPC81" s="4"/>
      <c r="EPD81" s="4"/>
      <c r="EPE81" s="4"/>
      <c r="EPF81" s="4"/>
      <c r="EPG81" s="4"/>
      <c r="EPH81" s="4"/>
      <c r="EPI81" s="4"/>
      <c r="EPJ81" s="4"/>
      <c r="EPK81" s="4"/>
      <c r="EPL81" s="4"/>
      <c r="EPM81" s="4"/>
      <c r="EPN81" s="4"/>
      <c r="EPO81" s="4"/>
      <c r="EPP81" s="4"/>
      <c r="EPQ81" s="4"/>
      <c r="EPR81" s="4"/>
      <c r="EPS81" s="4"/>
      <c r="EPT81" s="4"/>
      <c r="EPU81" s="4"/>
      <c r="EPV81" s="4"/>
      <c r="EPW81" s="4"/>
      <c r="EPX81" s="4"/>
      <c r="EPY81" s="4"/>
      <c r="EPZ81" s="4"/>
      <c r="EQA81" s="4"/>
      <c r="EQB81" s="4"/>
      <c r="EQC81" s="4"/>
      <c r="EQD81" s="4"/>
      <c r="EQE81" s="4"/>
      <c r="EQF81" s="4"/>
      <c r="EQG81" s="4"/>
      <c r="EQH81" s="4"/>
      <c r="EQI81" s="4"/>
      <c r="EQJ81" s="4"/>
      <c r="EQK81" s="4"/>
      <c r="EQL81" s="4"/>
      <c r="EQM81" s="4"/>
      <c r="EQN81" s="4"/>
      <c r="EQO81" s="4"/>
      <c r="EQP81" s="4"/>
      <c r="EQQ81" s="4"/>
      <c r="EQR81" s="4"/>
      <c r="EQS81" s="4"/>
      <c r="EQT81" s="4"/>
      <c r="EQU81" s="4"/>
      <c r="EQV81" s="4"/>
      <c r="EQW81" s="4"/>
      <c r="EQX81" s="4"/>
      <c r="EQY81" s="4"/>
      <c r="EQZ81" s="4"/>
      <c r="ERA81" s="4"/>
      <c r="ERB81" s="4"/>
      <c r="ERC81" s="4"/>
      <c r="ERD81" s="4"/>
      <c r="ERE81" s="4"/>
      <c r="ERF81" s="4"/>
      <c r="ERG81" s="4"/>
      <c r="ERH81" s="4"/>
      <c r="ERI81" s="4"/>
      <c r="ERJ81" s="4"/>
      <c r="ERK81" s="4"/>
      <c r="ERL81" s="4"/>
      <c r="ERM81" s="4"/>
      <c r="ERN81" s="4"/>
      <c r="ERO81" s="4"/>
      <c r="ERP81" s="4"/>
      <c r="ERQ81" s="4"/>
      <c r="ERR81" s="4"/>
      <c r="ERS81" s="4"/>
      <c r="ERT81" s="4"/>
      <c r="ERU81" s="4"/>
      <c r="ERV81" s="4"/>
      <c r="ERW81" s="4"/>
      <c r="ERX81" s="4"/>
      <c r="ERY81" s="4"/>
      <c r="ERZ81" s="4"/>
      <c r="ESA81" s="4"/>
      <c r="ESB81" s="4"/>
      <c r="ESC81" s="4"/>
      <c r="ESD81" s="4"/>
      <c r="ESE81" s="4"/>
      <c r="ESF81" s="4"/>
      <c r="ESG81" s="4"/>
      <c r="ESH81" s="4"/>
      <c r="ESI81" s="4"/>
      <c r="ESJ81" s="4"/>
      <c r="ESK81" s="4"/>
      <c r="ESL81" s="4"/>
      <c r="ESM81" s="4"/>
      <c r="ESN81" s="4"/>
      <c r="ESO81" s="4"/>
      <c r="ESP81" s="4"/>
      <c r="ESQ81" s="4"/>
      <c r="ESR81" s="4"/>
      <c r="ESS81" s="4"/>
      <c r="EST81" s="4"/>
      <c r="ESU81" s="4"/>
      <c r="ESV81" s="4"/>
      <c r="ESW81" s="4"/>
      <c r="ESX81" s="4"/>
      <c r="ESY81" s="4"/>
      <c r="ESZ81" s="4"/>
      <c r="ETA81" s="4"/>
      <c r="ETB81" s="4"/>
      <c r="ETC81" s="4"/>
      <c r="ETD81" s="4"/>
      <c r="ETE81" s="4"/>
      <c r="ETF81" s="4"/>
      <c r="ETG81" s="4"/>
      <c r="ETH81" s="4"/>
      <c r="ETI81" s="4"/>
      <c r="ETJ81" s="4"/>
      <c r="ETK81" s="4"/>
      <c r="ETL81" s="4"/>
      <c r="ETM81" s="4"/>
      <c r="ETN81" s="4"/>
      <c r="ETO81" s="4"/>
      <c r="ETP81" s="4"/>
      <c r="ETQ81" s="4"/>
      <c r="ETR81" s="4"/>
      <c r="ETS81" s="4"/>
      <c r="ETT81" s="4"/>
      <c r="ETU81" s="4"/>
      <c r="ETV81" s="4"/>
      <c r="ETW81" s="4"/>
      <c r="ETX81" s="4"/>
      <c r="ETY81" s="4"/>
      <c r="ETZ81" s="4"/>
      <c r="EUA81" s="4"/>
      <c r="EUB81" s="4"/>
      <c r="EUC81" s="4"/>
      <c r="EUD81" s="4"/>
      <c r="EUE81" s="4"/>
      <c r="EUF81" s="4"/>
      <c r="EUG81" s="4"/>
      <c r="EUH81" s="4"/>
      <c r="EUI81" s="4"/>
      <c r="EUJ81" s="4"/>
      <c r="EUK81" s="4"/>
      <c r="EUL81" s="4"/>
      <c r="EUM81" s="4"/>
      <c r="EUN81" s="4"/>
      <c r="EUO81" s="4"/>
      <c r="EUP81" s="4"/>
      <c r="EUQ81" s="4"/>
      <c r="EUR81" s="4"/>
      <c r="EUS81" s="4"/>
      <c r="EUT81" s="4"/>
      <c r="EUU81" s="4"/>
      <c r="EUV81" s="4"/>
      <c r="EUW81" s="4"/>
      <c r="EUX81" s="4"/>
      <c r="EUY81" s="4"/>
      <c r="EUZ81" s="4"/>
      <c r="EVA81" s="4"/>
      <c r="EVB81" s="4"/>
      <c r="EVC81" s="4"/>
      <c r="EVD81" s="4"/>
      <c r="EVE81" s="4"/>
      <c r="EVF81" s="4"/>
      <c r="EVG81" s="4"/>
      <c r="EVH81" s="4"/>
      <c r="EVI81" s="4"/>
      <c r="EVJ81" s="4"/>
      <c r="EVK81" s="4"/>
      <c r="EVL81" s="4"/>
      <c r="EVM81" s="4"/>
      <c r="EVN81" s="4"/>
      <c r="EVO81" s="4"/>
      <c r="EVP81" s="4"/>
      <c r="EVQ81" s="4"/>
      <c r="EVR81" s="4"/>
      <c r="EVS81" s="4"/>
      <c r="EVT81" s="4"/>
      <c r="EVU81" s="4"/>
      <c r="EVV81" s="4"/>
      <c r="EVW81" s="4"/>
      <c r="EVX81" s="4"/>
      <c r="EVY81" s="4"/>
      <c r="EVZ81" s="4"/>
      <c r="EWA81" s="4"/>
      <c r="EWB81" s="4"/>
      <c r="EWC81" s="4"/>
      <c r="EWD81" s="4"/>
      <c r="EWE81" s="4"/>
      <c r="EWF81" s="4"/>
      <c r="EWG81" s="4"/>
      <c r="EWH81" s="4"/>
      <c r="EWI81" s="4"/>
      <c r="EWJ81" s="4"/>
      <c r="EWK81" s="4"/>
      <c r="EWL81" s="4"/>
      <c r="EWM81" s="4"/>
      <c r="EWN81" s="4"/>
      <c r="EWO81" s="4"/>
      <c r="EWP81" s="4"/>
      <c r="EWQ81" s="4"/>
      <c r="EWR81" s="4"/>
      <c r="EWS81" s="4"/>
      <c r="EWT81" s="4"/>
      <c r="EWU81" s="4"/>
      <c r="EWV81" s="4"/>
      <c r="EWW81" s="4"/>
      <c r="EWX81" s="4"/>
      <c r="EWY81" s="4"/>
      <c r="EWZ81" s="4"/>
      <c r="EXA81" s="4"/>
      <c r="EXB81" s="4"/>
      <c r="EXC81" s="4"/>
      <c r="EXD81" s="4"/>
      <c r="EXE81" s="4"/>
      <c r="EXF81" s="4"/>
      <c r="EXG81" s="4"/>
      <c r="EXH81" s="4"/>
      <c r="EXI81" s="4"/>
      <c r="EXJ81" s="4"/>
      <c r="EXK81" s="4"/>
      <c r="EXL81" s="4"/>
      <c r="EXM81" s="4"/>
      <c r="EXN81" s="4"/>
      <c r="EXO81" s="4"/>
      <c r="EXP81" s="4"/>
      <c r="EXQ81" s="4"/>
      <c r="EXR81" s="4"/>
      <c r="EXS81" s="4"/>
      <c r="EXT81" s="4"/>
      <c r="EXU81" s="4"/>
      <c r="EXV81" s="4"/>
      <c r="EXW81" s="4"/>
      <c r="EXX81" s="4"/>
      <c r="EXY81" s="4"/>
      <c r="EXZ81" s="4"/>
      <c r="EYA81" s="4"/>
      <c r="EYB81" s="4"/>
      <c r="EYC81" s="4"/>
      <c r="EYD81" s="4"/>
      <c r="EYE81" s="4"/>
      <c r="EYF81" s="4"/>
      <c r="EYG81" s="4"/>
      <c r="EYH81" s="4"/>
      <c r="EYI81" s="4"/>
      <c r="EYJ81" s="4"/>
      <c r="EYK81" s="4"/>
      <c r="EYL81" s="4"/>
      <c r="EYM81" s="4"/>
      <c r="EYN81" s="4"/>
      <c r="EYO81" s="4"/>
      <c r="EYP81" s="4"/>
      <c r="EYQ81" s="4"/>
      <c r="EYR81" s="4"/>
      <c r="EYS81" s="4"/>
      <c r="EYT81" s="4"/>
      <c r="EYU81" s="4"/>
      <c r="EYV81" s="4"/>
      <c r="EYW81" s="4"/>
      <c r="EYX81" s="4"/>
      <c r="EYY81" s="4"/>
      <c r="EYZ81" s="4"/>
      <c r="EZA81" s="4"/>
      <c r="EZB81" s="4"/>
      <c r="EZC81" s="4"/>
      <c r="EZD81" s="4"/>
      <c r="EZE81" s="4"/>
      <c r="EZF81" s="4"/>
      <c r="EZG81" s="4"/>
      <c r="EZH81" s="4"/>
      <c r="EZI81" s="4"/>
      <c r="EZJ81" s="4"/>
      <c r="EZK81" s="4"/>
      <c r="EZL81" s="4"/>
      <c r="EZM81" s="4"/>
      <c r="EZN81" s="4"/>
      <c r="EZO81" s="4"/>
      <c r="EZP81" s="4"/>
      <c r="EZQ81" s="4"/>
      <c r="EZR81" s="4"/>
      <c r="EZS81" s="4"/>
      <c r="EZT81" s="4"/>
      <c r="EZU81" s="4"/>
      <c r="EZV81" s="4"/>
      <c r="EZW81" s="4"/>
      <c r="EZX81" s="4"/>
      <c r="EZY81" s="4"/>
      <c r="EZZ81" s="4"/>
      <c r="FAA81" s="4"/>
      <c r="FAB81" s="4"/>
      <c r="FAC81" s="4"/>
      <c r="FAD81" s="4"/>
      <c r="FAE81" s="4"/>
      <c r="FAF81" s="4"/>
      <c r="FAG81" s="4"/>
      <c r="FAH81" s="4"/>
      <c r="FAI81" s="4"/>
      <c r="FAJ81" s="4"/>
      <c r="FAK81" s="4"/>
      <c r="FAL81" s="4"/>
      <c r="FAM81" s="4"/>
      <c r="FAN81" s="4"/>
      <c r="FAO81" s="4"/>
      <c r="FAP81" s="4"/>
      <c r="FAQ81" s="4"/>
      <c r="FAR81" s="4"/>
      <c r="FAS81" s="4"/>
      <c r="FAT81" s="4"/>
      <c r="FAU81" s="4"/>
      <c r="FAV81" s="4"/>
      <c r="FAW81" s="4"/>
      <c r="FAX81" s="4"/>
      <c r="FAY81" s="4"/>
      <c r="FAZ81" s="4"/>
      <c r="FBA81" s="4"/>
      <c r="FBB81" s="4"/>
      <c r="FBC81" s="4"/>
      <c r="FBD81" s="4"/>
      <c r="FBE81" s="4"/>
      <c r="FBF81" s="4"/>
      <c r="FBG81" s="4"/>
      <c r="FBH81" s="4"/>
      <c r="FBI81" s="4"/>
      <c r="FBJ81" s="4"/>
      <c r="FBK81" s="4"/>
      <c r="FBL81" s="4"/>
      <c r="FBM81" s="4"/>
      <c r="FBN81" s="4"/>
      <c r="FBO81" s="4"/>
      <c r="FBP81" s="4"/>
      <c r="FBQ81" s="4"/>
      <c r="FBR81" s="4"/>
      <c r="FBS81" s="4"/>
      <c r="FBT81" s="4"/>
      <c r="FBU81" s="4"/>
      <c r="FBV81" s="4"/>
      <c r="FBW81" s="4"/>
      <c r="FBX81" s="4"/>
      <c r="FBY81" s="4"/>
      <c r="FBZ81" s="4"/>
      <c r="FCA81" s="4"/>
      <c r="FCB81" s="4"/>
      <c r="FCC81" s="4"/>
      <c r="FCD81" s="4"/>
      <c r="FCE81" s="4"/>
      <c r="FCF81" s="4"/>
      <c r="FCG81" s="4"/>
      <c r="FCH81" s="4"/>
      <c r="FCI81" s="4"/>
      <c r="FCJ81" s="4"/>
      <c r="FCK81" s="4"/>
      <c r="FCL81" s="4"/>
      <c r="FCM81" s="4"/>
      <c r="FCN81" s="4"/>
      <c r="FCO81" s="4"/>
      <c r="FCP81" s="4"/>
      <c r="FCQ81" s="4"/>
      <c r="FCR81" s="4"/>
      <c r="FCS81" s="4"/>
      <c r="FCT81" s="4"/>
      <c r="FCU81" s="4"/>
      <c r="FCV81" s="4"/>
      <c r="FCW81" s="4"/>
      <c r="FCX81" s="4"/>
      <c r="FCY81" s="4"/>
      <c r="FCZ81" s="4"/>
      <c r="FDA81" s="4"/>
      <c r="FDB81" s="4"/>
      <c r="FDC81" s="4"/>
      <c r="FDD81" s="4"/>
      <c r="FDE81" s="4"/>
      <c r="FDF81" s="4"/>
      <c r="FDG81" s="4"/>
      <c r="FDH81" s="4"/>
      <c r="FDI81" s="4"/>
      <c r="FDJ81" s="4"/>
      <c r="FDK81" s="4"/>
      <c r="FDL81" s="4"/>
      <c r="FDM81" s="4"/>
      <c r="FDN81" s="4"/>
      <c r="FDO81" s="4"/>
      <c r="FDP81" s="4"/>
      <c r="FDQ81" s="4"/>
      <c r="FDR81" s="4"/>
      <c r="FDS81" s="4"/>
      <c r="FDT81" s="4"/>
      <c r="FDU81" s="4"/>
      <c r="FDV81" s="4"/>
      <c r="FDW81" s="4"/>
      <c r="FDX81" s="4"/>
      <c r="FDY81" s="4"/>
      <c r="FDZ81" s="4"/>
      <c r="FEA81" s="4"/>
      <c r="FEB81" s="4"/>
      <c r="FEC81" s="4"/>
      <c r="FED81" s="4"/>
      <c r="FEE81" s="4"/>
      <c r="FEF81" s="4"/>
      <c r="FEG81" s="4"/>
      <c r="FEH81" s="4"/>
      <c r="FEI81" s="4"/>
      <c r="FEJ81" s="4"/>
      <c r="FEK81" s="4"/>
      <c r="FEL81" s="4"/>
      <c r="FEM81" s="4"/>
      <c r="FEN81" s="4"/>
      <c r="FEO81" s="4"/>
      <c r="FEP81" s="4"/>
      <c r="FEQ81" s="4"/>
      <c r="FER81" s="4"/>
      <c r="FES81" s="4"/>
      <c r="FET81" s="4"/>
      <c r="FEU81" s="4"/>
      <c r="FEV81" s="4"/>
      <c r="FEW81" s="4"/>
      <c r="FEX81" s="4"/>
      <c r="FEY81" s="4"/>
      <c r="FEZ81" s="4"/>
      <c r="FFA81" s="4"/>
      <c r="FFB81" s="4"/>
      <c r="FFC81" s="4"/>
      <c r="FFD81" s="4"/>
      <c r="FFE81" s="4"/>
      <c r="FFF81" s="4"/>
      <c r="FFG81" s="4"/>
      <c r="FFH81" s="4"/>
      <c r="FFI81" s="4"/>
      <c r="FFJ81" s="4"/>
      <c r="FFK81" s="4"/>
      <c r="FFL81" s="4"/>
      <c r="FFM81" s="4"/>
      <c r="FFN81" s="4"/>
      <c r="FFO81" s="4"/>
      <c r="FFP81" s="4"/>
      <c r="FFQ81" s="4"/>
      <c r="FFR81" s="4"/>
      <c r="FFS81" s="4"/>
      <c r="FFT81" s="4"/>
      <c r="FFU81" s="4"/>
      <c r="FFV81" s="4"/>
      <c r="FFW81" s="4"/>
      <c r="FFX81" s="4"/>
      <c r="FFY81" s="4"/>
      <c r="FFZ81" s="4"/>
      <c r="FGA81" s="4"/>
      <c r="FGB81" s="4"/>
      <c r="FGC81" s="4"/>
      <c r="FGD81" s="4"/>
      <c r="FGE81" s="4"/>
      <c r="FGF81" s="4"/>
      <c r="FGG81" s="4"/>
      <c r="FGH81" s="4"/>
      <c r="FGI81" s="4"/>
      <c r="FGJ81" s="4"/>
      <c r="FGK81" s="4"/>
      <c r="FGL81" s="4"/>
      <c r="FGM81" s="4"/>
      <c r="FGN81" s="4"/>
      <c r="FGO81" s="4"/>
      <c r="FGP81" s="4"/>
      <c r="FGQ81" s="4"/>
      <c r="FGR81" s="4"/>
      <c r="FGS81" s="4"/>
      <c r="FGT81" s="4"/>
      <c r="FGU81" s="4"/>
      <c r="FGV81" s="4"/>
      <c r="FGW81" s="4"/>
      <c r="FGX81" s="4"/>
      <c r="FGY81" s="4"/>
      <c r="FGZ81" s="4"/>
      <c r="FHA81" s="4"/>
      <c r="FHB81" s="4"/>
      <c r="FHC81" s="4"/>
      <c r="FHD81" s="4"/>
      <c r="FHE81" s="4"/>
      <c r="FHF81" s="4"/>
      <c r="FHG81" s="4"/>
      <c r="FHH81" s="4"/>
      <c r="FHI81" s="4"/>
      <c r="FHJ81" s="4"/>
      <c r="FHK81" s="4"/>
      <c r="FHL81" s="4"/>
      <c r="FHM81" s="4"/>
      <c r="FHN81" s="4"/>
      <c r="FHO81" s="4"/>
      <c r="FHP81" s="4"/>
      <c r="FHQ81" s="4"/>
      <c r="FHR81" s="4"/>
      <c r="FHS81" s="4"/>
      <c r="FHT81" s="4"/>
      <c r="FHU81" s="4"/>
      <c r="FHV81" s="4"/>
      <c r="FHW81" s="4"/>
      <c r="FHX81" s="4"/>
      <c r="FHY81" s="4"/>
      <c r="FHZ81" s="4"/>
      <c r="FIA81" s="4"/>
      <c r="FIB81" s="4"/>
      <c r="FIC81" s="4"/>
      <c r="FID81" s="4"/>
      <c r="FIE81" s="4"/>
      <c r="FIF81" s="4"/>
      <c r="FIG81" s="4"/>
      <c r="FIH81" s="4"/>
      <c r="FII81" s="4"/>
      <c r="FIJ81" s="4"/>
      <c r="FIK81" s="4"/>
      <c r="FIL81" s="4"/>
      <c r="FIM81" s="4"/>
      <c r="FIN81" s="4"/>
      <c r="FIO81" s="4"/>
      <c r="FIP81" s="4"/>
      <c r="FIQ81" s="4"/>
      <c r="FIR81" s="4"/>
      <c r="FIS81" s="4"/>
      <c r="FIT81" s="4"/>
      <c r="FIU81" s="4"/>
      <c r="FIV81" s="4"/>
      <c r="FIW81" s="4"/>
      <c r="FIX81" s="4"/>
      <c r="FIY81" s="4"/>
      <c r="FIZ81" s="4"/>
      <c r="FJA81" s="4"/>
      <c r="FJB81" s="4"/>
      <c r="FJC81" s="4"/>
      <c r="FJD81" s="4"/>
      <c r="FJE81" s="4"/>
      <c r="FJF81" s="4"/>
      <c r="FJG81" s="4"/>
      <c r="FJH81" s="4"/>
      <c r="FJI81" s="4"/>
      <c r="FJJ81" s="4"/>
      <c r="FJK81" s="4"/>
      <c r="FJL81" s="4"/>
      <c r="FJM81" s="4"/>
      <c r="FJN81" s="4"/>
      <c r="FJO81" s="4"/>
      <c r="FJP81" s="4"/>
      <c r="FJQ81" s="4"/>
      <c r="FJR81" s="4"/>
      <c r="FJS81" s="4"/>
      <c r="FJT81" s="4"/>
      <c r="FJU81" s="4"/>
      <c r="FJV81" s="4"/>
      <c r="FJW81" s="4"/>
      <c r="FJX81" s="4"/>
      <c r="FJY81" s="4"/>
      <c r="FJZ81" s="4"/>
      <c r="FKA81" s="4"/>
      <c r="FKB81" s="4"/>
      <c r="FKC81" s="4"/>
      <c r="FKD81" s="4"/>
      <c r="FKE81" s="4"/>
      <c r="FKF81" s="4"/>
      <c r="FKG81" s="4"/>
      <c r="FKH81" s="4"/>
      <c r="FKI81" s="4"/>
      <c r="FKJ81" s="4"/>
      <c r="FKK81" s="4"/>
      <c r="FKL81" s="4"/>
      <c r="FKM81" s="4"/>
      <c r="FKN81" s="4"/>
      <c r="FKO81" s="4"/>
      <c r="FKP81" s="4"/>
      <c r="FKQ81" s="4"/>
      <c r="FKR81" s="4"/>
      <c r="FKS81" s="4"/>
      <c r="FKT81" s="4"/>
      <c r="FKU81" s="4"/>
      <c r="FKV81" s="4"/>
      <c r="FKW81" s="4"/>
      <c r="FKX81" s="4"/>
      <c r="FKY81" s="4"/>
      <c r="FKZ81" s="4"/>
      <c r="FLA81" s="4"/>
      <c r="FLB81" s="4"/>
      <c r="FLC81" s="4"/>
      <c r="FLD81" s="4"/>
      <c r="FLE81" s="4"/>
      <c r="FLF81" s="4"/>
      <c r="FLG81" s="4"/>
      <c r="FLH81" s="4"/>
      <c r="FLI81" s="4"/>
      <c r="FLJ81" s="4"/>
      <c r="FLK81" s="4"/>
      <c r="FLL81" s="4"/>
      <c r="FLM81" s="4"/>
      <c r="FLN81" s="4"/>
      <c r="FLO81" s="4"/>
      <c r="FLP81" s="4"/>
      <c r="FLQ81" s="4"/>
      <c r="FLR81" s="4"/>
      <c r="FLS81" s="4"/>
      <c r="FLT81" s="4"/>
      <c r="FLU81" s="4"/>
      <c r="FLV81" s="4"/>
      <c r="FLW81" s="4"/>
      <c r="FLX81" s="4"/>
      <c r="FLY81" s="4"/>
      <c r="FLZ81" s="4"/>
      <c r="FMA81" s="4"/>
      <c r="FMB81" s="4"/>
      <c r="FMC81" s="4"/>
      <c r="FMD81" s="4"/>
      <c r="FME81" s="4"/>
      <c r="FMF81" s="4"/>
      <c r="FMG81" s="4"/>
      <c r="FMH81" s="4"/>
      <c r="FMI81" s="4"/>
      <c r="FMJ81" s="4"/>
      <c r="FMK81" s="4"/>
      <c r="FML81" s="4"/>
      <c r="FMM81" s="4"/>
      <c r="FMN81" s="4"/>
      <c r="FMO81" s="4"/>
      <c r="FMP81" s="4"/>
      <c r="FMQ81" s="4"/>
      <c r="FMR81" s="4"/>
      <c r="FMS81" s="4"/>
      <c r="FMT81" s="4"/>
      <c r="FMU81" s="4"/>
      <c r="FMV81" s="4"/>
      <c r="FMW81" s="4"/>
      <c r="FMX81" s="4"/>
      <c r="FMY81" s="4"/>
      <c r="FMZ81" s="4"/>
      <c r="FNA81" s="4"/>
      <c r="FNB81" s="4"/>
      <c r="FNC81" s="4"/>
      <c r="FND81" s="4"/>
      <c r="FNE81" s="4"/>
      <c r="FNF81" s="4"/>
      <c r="FNG81" s="4"/>
      <c r="FNH81" s="4"/>
      <c r="FNI81" s="4"/>
      <c r="FNJ81" s="4"/>
      <c r="FNK81" s="4"/>
      <c r="FNL81" s="4"/>
      <c r="FNM81" s="4"/>
      <c r="FNN81" s="4"/>
      <c r="FNO81" s="4"/>
      <c r="FNP81" s="4"/>
      <c r="FNQ81" s="4"/>
      <c r="FNR81" s="4"/>
      <c r="FNS81" s="4"/>
      <c r="FNT81" s="4"/>
      <c r="FNU81" s="4"/>
      <c r="FNV81" s="4"/>
      <c r="FNW81" s="4"/>
      <c r="FNX81" s="4"/>
      <c r="FNY81" s="4"/>
      <c r="FNZ81" s="4"/>
      <c r="FOA81" s="4"/>
      <c r="FOB81" s="4"/>
      <c r="FOC81" s="4"/>
      <c r="FOD81" s="4"/>
      <c r="FOE81" s="4"/>
      <c r="FOF81" s="4"/>
      <c r="FOG81" s="4"/>
      <c r="FOH81" s="4"/>
      <c r="FOI81" s="4"/>
      <c r="FOJ81" s="4"/>
      <c r="FOK81" s="4"/>
      <c r="FOL81" s="4"/>
      <c r="FOM81" s="4"/>
      <c r="FON81" s="4"/>
      <c r="FOO81" s="4"/>
      <c r="FOP81" s="4"/>
      <c r="FOQ81" s="4"/>
      <c r="FOR81" s="4"/>
      <c r="FOS81" s="4"/>
      <c r="FOT81" s="4"/>
      <c r="FOU81" s="4"/>
      <c r="FOV81" s="4"/>
      <c r="FOW81" s="4"/>
      <c r="FOX81" s="4"/>
      <c r="FOY81" s="4"/>
      <c r="FOZ81" s="4"/>
      <c r="FPA81" s="4"/>
      <c r="FPB81" s="4"/>
      <c r="FPC81" s="4"/>
      <c r="FPD81" s="4"/>
      <c r="FPE81" s="4"/>
      <c r="FPF81" s="4"/>
      <c r="FPG81" s="4"/>
      <c r="FPH81" s="4"/>
      <c r="FPI81" s="4"/>
      <c r="FPJ81" s="4"/>
      <c r="FPK81" s="4"/>
      <c r="FPL81" s="4"/>
      <c r="FPM81" s="4"/>
      <c r="FPN81" s="4"/>
      <c r="FPO81" s="4"/>
      <c r="FPP81" s="4"/>
      <c r="FPQ81" s="4"/>
      <c r="FPR81" s="4"/>
      <c r="FPS81" s="4"/>
      <c r="FPT81" s="4"/>
      <c r="FPU81" s="4"/>
      <c r="FPV81" s="4"/>
      <c r="FPW81" s="4"/>
      <c r="FPX81" s="4"/>
      <c r="FPY81" s="4"/>
      <c r="FPZ81" s="4"/>
      <c r="FQA81" s="4"/>
      <c r="FQB81" s="4"/>
      <c r="FQC81" s="4"/>
      <c r="FQD81" s="4"/>
      <c r="FQE81" s="4"/>
      <c r="FQF81" s="4"/>
      <c r="FQG81" s="4"/>
      <c r="FQH81" s="4"/>
      <c r="FQI81" s="4"/>
      <c r="FQJ81" s="4"/>
      <c r="FQK81" s="4"/>
      <c r="FQL81" s="4"/>
      <c r="FQM81" s="4"/>
      <c r="FQN81" s="4"/>
      <c r="FQO81" s="4"/>
      <c r="FQP81" s="4"/>
      <c r="FQQ81" s="4"/>
      <c r="FQR81" s="4"/>
      <c r="FQS81" s="4"/>
      <c r="FQT81" s="4"/>
      <c r="FQU81" s="4"/>
      <c r="FQV81" s="4"/>
      <c r="FQW81" s="4"/>
      <c r="FQX81" s="4"/>
      <c r="FQY81" s="4"/>
      <c r="FQZ81" s="4"/>
      <c r="FRA81" s="4"/>
      <c r="FRB81" s="4"/>
      <c r="FRC81" s="4"/>
      <c r="FRD81" s="4"/>
      <c r="FRE81" s="4"/>
      <c r="FRF81" s="4"/>
      <c r="FRG81" s="4"/>
      <c r="FRH81" s="4"/>
      <c r="FRI81" s="4"/>
      <c r="FRJ81" s="4"/>
      <c r="FRK81" s="4"/>
      <c r="FRL81" s="4"/>
      <c r="FRM81" s="4"/>
      <c r="FRN81" s="4"/>
      <c r="FRO81" s="4"/>
      <c r="FRP81" s="4"/>
      <c r="FRQ81" s="4"/>
      <c r="FRR81" s="4"/>
      <c r="FRS81" s="4"/>
      <c r="FRT81" s="4"/>
      <c r="FRU81" s="4"/>
      <c r="FRV81" s="4"/>
      <c r="FRW81" s="4"/>
      <c r="FRX81" s="4"/>
      <c r="FRY81" s="4"/>
      <c r="FRZ81" s="4"/>
      <c r="FSA81" s="4"/>
      <c r="FSB81" s="4"/>
      <c r="FSC81" s="4"/>
      <c r="FSD81" s="4"/>
      <c r="FSE81" s="4"/>
      <c r="FSF81" s="4"/>
      <c r="FSG81" s="4"/>
      <c r="FSH81" s="4"/>
      <c r="FSI81" s="4"/>
      <c r="FSJ81" s="4"/>
      <c r="FSK81" s="4"/>
      <c r="FSL81" s="4"/>
      <c r="FSM81" s="4"/>
      <c r="FSN81" s="4"/>
      <c r="FSO81" s="4"/>
      <c r="FSP81" s="4"/>
      <c r="FSQ81" s="4"/>
      <c r="FSR81" s="4"/>
      <c r="FSS81" s="4"/>
      <c r="FST81" s="4"/>
      <c r="FSU81" s="4"/>
      <c r="FSV81" s="4"/>
      <c r="FSW81" s="4"/>
      <c r="FSX81" s="4"/>
      <c r="FSY81" s="4"/>
      <c r="FSZ81" s="4"/>
      <c r="FTA81" s="4"/>
      <c r="FTB81" s="4"/>
      <c r="FTC81" s="4"/>
      <c r="FTD81" s="4"/>
      <c r="FTE81" s="4"/>
      <c r="FTF81" s="4"/>
      <c r="FTG81" s="4"/>
      <c r="FTH81" s="4"/>
      <c r="FTI81" s="4"/>
      <c r="FTJ81" s="4"/>
      <c r="FTK81" s="4"/>
      <c r="FTL81" s="4"/>
      <c r="FTM81" s="4"/>
      <c r="FTN81" s="4"/>
      <c r="FTO81" s="4"/>
      <c r="FTP81" s="4"/>
      <c r="FTQ81" s="4"/>
      <c r="FTR81" s="4"/>
      <c r="FTS81" s="4"/>
      <c r="FTT81" s="4"/>
      <c r="FTU81" s="4"/>
      <c r="FTV81" s="4"/>
      <c r="FTW81" s="4"/>
      <c r="FTX81" s="4"/>
      <c r="FTY81" s="4"/>
      <c r="FTZ81" s="4"/>
      <c r="FUA81" s="4"/>
      <c r="FUB81" s="4"/>
      <c r="FUC81" s="4"/>
      <c r="FUD81" s="4"/>
      <c r="FUE81" s="4"/>
      <c r="FUF81" s="4"/>
      <c r="FUG81" s="4"/>
      <c r="FUH81" s="4"/>
      <c r="FUI81" s="4"/>
      <c r="FUJ81" s="4"/>
      <c r="FUK81" s="4"/>
      <c r="FUL81" s="4"/>
      <c r="FUM81" s="4"/>
      <c r="FUN81" s="4"/>
      <c r="FUO81" s="4"/>
      <c r="FUP81" s="4"/>
      <c r="FUQ81" s="4"/>
      <c r="FUR81" s="4"/>
      <c r="FUS81" s="4"/>
      <c r="FUT81" s="4"/>
      <c r="FUU81" s="4"/>
      <c r="FUV81" s="4"/>
      <c r="FUW81" s="4"/>
      <c r="FUX81" s="4"/>
      <c r="FUY81" s="4"/>
      <c r="FUZ81" s="4"/>
      <c r="FVA81" s="4"/>
      <c r="FVB81" s="4"/>
      <c r="FVC81" s="4"/>
      <c r="FVD81" s="4"/>
      <c r="FVE81" s="4"/>
      <c r="FVF81" s="4"/>
      <c r="FVG81" s="4"/>
      <c r="FVH81" s="4"/>
      <c r="FVI81" s="4"/>
      <c r="FVJ81" s="4"/>
      <c r="FVK81" s="4"/>
      <c r="FVL81" s="4"/>
      <c r="FVM81" s="4"/>
      <c r="FVN81" s="4"/>
      <c r="FVO81" s="4"/>
      <c r="FVP81" s="4"/>
      <c r="FVQ81" s="4"/>
      <c r="FVR81" s="4"/>
      <c r="FVS81" s="4"/>
      <c r="FVT81" s="4"/>
      <c r="FVU81" s="4"/>
      <c r="FVV81" s="4"/>
      <c r="FVW81" s="4"/>
      <c r="FVX81" s="4"/>
      <c r="FVY81" s="4"/>
      <c r="FVZ81" s="4"/>
      <c r="FWA81" s="4"/>
      <c r="FWB81" s="4"/>
      <c r="FWC81" s="4"/>
      <c r="FWD81" s="4"/>
      <c r="FWE81" s="4"/>
      <c r="FWF81" s="4"/>
      <c r="FWG81" s="4"/>
      <c r="FWH81" s="4"/>
      <c r="FWI81" s="4"/>
      <c r="FWJ81" s="4"/>
      <c r="FWK81" s="4"/>
      <c r="FWL81" s="4"/>
      <c r="FWM81" s="4"/>
      <c r="FWN81" s="4"/>
      <c r="FWO81" s="4"/>
      <c r="FWP81" s="4"/>
      <c r="FWQ81" s="4"/>
      <c r="FWR81" s="4"/>
      <c r="FWS81" s="4"/>
      <c r="FWT81" s="4"/>
      <c r="FWU81" s="4"/>
      <c r="FWV81" s="4"/>
      <c r="FWW81" s="4"/>
      <c r="FWX81" s="4"/>
      <c r="FWY81" s="4"/>
      <c r="FWZ81" s="4"/>
      <c r="FXA81" s="4"/>
      <c r="FXB81" s="4"/>
      <c r="FXC81" s="4"/>
      <c r="FXD81" s="4"/>
      <c r="FXE81" s="4"/>
      <c r="FXF81" s="4"/>
      <c r="FXG81" s="4"/>
      <c r="FXH81" s="4"/>
      <c r="FXI81" s="4"/>
      <c r="FXJ81" s="4"/>
      <c r="FXK81" s="4"/>
      <c r="FXL81" s="4"/>
      <c r="FXM81" s="4"/>
      <c r="FXN81" s="4"/>
      <c r="FXO81" s="4"/>
      <c r="FXP81" s="4"/>
      <c r="FXQ81" s="4"/>
      <c r="FXR81" s="4"/>
      <c r="FXS81" s="4"/>
      <c r="FXT81" s="4"/>
      <c r="FXU81" s="4"/>
      <c r="FXV81" s="4"/>
      <c r="FXW81" s="4"/>
      <c r="FXX81" s="4"/>
      <c r="FXY81" s="4"/>
      <c r="FXZ81" s="4"/>
      <c r="FYA81" s="4"/>
      <c r="FYB81" s="4"/>
      <c r="FYC81" s="4"/>
      <c r="FYD81" s="4"/>
      <c r="FYE81" s="4"/>
      <c r="FYF81" s="4"/>
      <c r="FYG81" s="4"/>
      <c r="FYH81" s="4"/>
      <c r="FYI81" s="4"/>
      <c r="FYJ81" s="4"/>
      <c r="FYK81" s="4"/>
      <c r="FYL81" s="4"/>
      <c r="FYM81" s="4"/>
      <c r="FYN81" s="4"/>
      <c r="FYO81" s="4"/>
      <c r="FYP81" s="4"/>
      <c r="FYQ81" s="4"/>
      <c r="FYR81" s="4"/>
      <c r="FYS81" s="4"/>
      <c r="FYT81" s="4"/>
      <c r="FYU81" s="4"/>
      <c r="FYV81" s="4"/>
      <c r="FYW81" s="4"/>
      <c r="FYX81" s="4"/>
      <c r="FYY81" s="4"/>
      <c r="FYZ81" s="4"/>
      <c r="FZA81" s="4"/>
      <c r="FZB81" s="4"/>
      <c r="FZC81" s="4"/>
      <c r="FZD81" s="4"/>
      <c r="FZE81" s="4"/>
      <c r="FZF81" s="4"/>
      <c r="FZG81" s="4"/>
      <c r="FZH81" s="4"/>
      <c r="FZI81" s="4"/>
      <c r="FZJ81" s="4"/>
      <c r="FZK81" s="4"/>
      <c r="FZL81" s="4"/>
      <c r="FZM81" s="4"/>
      <c r="FZN81" s="4"/>
      <c r="FZO81" s="4"/>
      <c r="FZP81" s="4"/>
      <c r="FZQ81" s="4"/>
      <c r="FZR81" s="4"/>
      <c r="FZS81" s="4"/>
      <c r="FZT81" s="4"/>
      <c r="FZU81" s="4"/>
      <c r="FZV81" s="4"/>
      <c r="FZW81" s="4"/>
      <c r="FZX81" s="4"/>
      <c r="FZY81" s="4"/>
      <c r="FZZ81" s="4"/>
      <c r="GAA81" s="4"/>
      <c r="GAB81" s="4"/>
      <c r="GAC81" s="4"/>
      <c r="GAD81" s="4"/>
      <c r="GAE81" s="4"/>
      <c r="GAF81" s="4"/>
      <c r="GAG81" s="4"/>
      <c r="GAH81" s="4"/>
      <c r="GAI81" s="4"/>
      <c r="GAJ81" s="4"/>
      <c r="GAK81" s="4"/>
      <c r="GAL81" s="4"/>
      <c r="GAM81" s="4"/>
      <c r="GAN81" s="4"/>
      <c r="GAO81" s="4"/>
      <c r="GAP81" s="4"/>
      <c r="GAQ81" s="4"/>
      <c r="GAR81" s="4"/>
      <c r="GAS81" s="4"/>
      <c r="GAT81" s="4"/>
      <c r="GAU81" s="4"/>
      <c r="GAV81" s="4"/>
      <c r="GAW81" s="4"/>
      <c r="GAX81" s="4"/>
      <c r="GAY81" s="4"/>
      <c r="GAZ81" s="4"/>
      <c r="GBA81" s="4"/>
      <c r="GBB81" s="4"/>
      <c r="GBC81" s="4"/>
      <c r="GBD81" s="4"/>
      <c r="GBE81" s="4"/>
      <c r="GBF81" s="4"/>
      <c r="GBG81" s="4"/>
      <c r="GBH81" s="4"/>
      <c r="GBI81" s="4"/>
      <c r="GBJ81" s="4"/>
      <c r="GBK81" s="4"/>
      <c r="GBL81" s="4"/>
      <c r="GBM81" s="4"/>
      <c r="GBN81" s="4"/>
      <c r="GBO81" s="4"/>
      <c r="GBP81" s="4"/>
      <c r="GBQ81" s="4"/>
      <c r="GBR81" s="4"/>
      <c r="GBS81" s="4"/>
      <c r="GBT81" s="4"/>
      <c r="GBU81" s="4"/>
      <c r="GBV81" s="4"/>
      <c r="GBW81" s="4"/>
      <c r="GBX81" s="4"/>
      <c r="GBY81" s="4"/>
      <c r="GBZ81" s="4"/>
      <c r="GCA81" s="4"/>
      <c r="GCB81" s="4"/>
      <c r="GCC81" s="4"/>
      <c r="GCD81" s="4"/>
      <c r="GCE81" s="4"/>
      <c r="GCF81" s="4"/>
      <c r="GCG81" s="4"/>
      <c r="GCH81" s="4"/>
      <c r="GCI81" s="4"/>
      <c r="GCJ81" s="4"/>
      <c r="GCK81" s="4"/>
      <c r="GCL81" s="4"/>
      <c r="GCM81" s="4"/>
      <c r="GCN81" s="4"/>
      <c r="GCO81" s="4"/>
      <c r="GCP81" s="4"/>
      <c r="GCQ81" s="4"/>
      <c r="GCR81" s="4"/>
      <c r="GCS81" s="4"/>
      <c r="GCT81" s="4"/>
      <c r="GCU81" s="4"/>
      <c r="GCV81" s="4"/>
      <c r="GCW81" s="4"/>
      <c r="GCX81" s="4"/>
      <c r="GCY81" s="4"/>
      <c r="GCZ81" s="4"/>
      <c r="GDA81" s="4"/>
      <c r="GDB81" s="4"/>
      <c r="GDC81" s="4"/>
      <c r="GDD81" s="4"/>
      <c r="GDE81" s="4"/>
      <c r="GDF81" s="4"/>
      <c r="GDG81" s="4"/>
      <c r="GDH81" s="4"/>
      <c r="GDI81" s="4"/>
      <c r="GDJ81" s="4"/>
      <c r="GDK81" s="4"/>
      <c r="GDL81" s="4"/>
      <c r="GDM81" s="4"/>
      <c r="GDN81" s="4"/>
      <c r="GDO81" s="4"/>
      <c r="GDP81" s="4"/>
      <c r="GDQ81" s="4"/>
      <c r="GDR81" s="4"/>
      <c r="GDS81" s="4"/>
      <c r="GDT81" s="4"/>
      <c r="GDU81" s="4"/>
      <c r="GDV81" s="4"/>
      <c r="GDW81" s="4"/>
      <c r="GDX81" s="4"/>
      <c r="GDY81" s="4"/>
      <c r="GDZ81" s="4"/>
      <c r="GEA81" s="4"/>
      <c r="GEB81" s="4"/>
      <c r="GEC81" s="4"/>
      <c r="GED81" s="4"/>
      <c r="GEE81" s="4"/>
      <c r="GEF81" s="4"/>
      <c r="GEG81" s="4"/>
      <c r="GEH81" s="4"/>
      <c r="GEI81" s="4"/>
      <c r="GEJ81" s="4"/>
      <c r="GEK81" s="4"/>
      <c r="GEL81" s="4"/>
      <c r="GEM81" s="4"/>
      <c r="GEN81" s="4"/>
      <c r="GEO81" s="4"/>
      <c r="GEP81" s="4"/>
      <c r="GEQ81" s="4"/>
      <c r="GER81" s="4"/>
      <c r="GES81" s="4"/>
      <c r="GET81" s="4"/>
      <c r="GEU81" s="4"/>
      <c r="GEV81" s="4"/>
      <c r="GEW81" s="4"/>
      <c r="GEX81" s="4"/>
      <c r="GEY81" s="4"/>
      <c r="GEZ81" s="4"/>
      <c r="GFA81" s="4"/>
      <c r="GFB81" s="4"/>
      <c r="GFC81" s="4"/>
      <c r="GFD81" s="4"/>
      <c r="GFE81" s="4"/>
      <c r="GFF81" s="4"/>
      <c r="GFG81" s="4"/>
      <c r="GFH81" s="4"/>
      <c r="GFI81" s="4"/>
      <c r="GFJ81" s="4"/>
      <c r="GFK81" s="4"/>
      <c r="GFL81" s="4"/>
      <c r="GFM81" s="4"/>
      <c r="GFN81" s="4"/>
      <c r="GFO81" s="4"/>
      <c r="GFP81" s="4"/>
      <c r="GFQ81" s="4"/>
      <c r="GFR81" s="4"/>
      <c r="GFS81" s="4"/>
      <c r="GFT81" s="4"/>
      <c r="GFU81" s="4"/>
      <c r="GFV81" s="4"/>
      <c r="GFW81" s="4"/>
      <c r="GFX81" s="4"/>
      <c r="GFY81" s="4"/>
      <c r="GFZ81" s="4"/>
      <c r="GGA81" s="4"/>
      <c r="GGB81" s="4"/>
      <c r="GGC81" s="4"/>
      <c r="GGD81" s="4"/>
      <c r="GGE81" s="4"/>
      <c r="GGF81" s="4"/>
      <c r="GGG81" s="4"/>
      <c r="GGH81" s="4"/>
      <c r="GGI81" s="4"/>
      <c r="GGJ81" s="4"/>
      <c r="GGK81" s="4"/>
      <c r="GGL81" s="4"/>
      <c r="GGM81" s="4"/>
      <c r="GGN81" s="4"/>
      <c r="GGO81" s="4"/>
      <c r="GGP81" s="4"/>
      <c r="GGQ81" s="4"/>
      <c r="GGR81" s="4"/>
      <c r="GGS81" s="4"/>
      <c r="GGT81" s="4"/>
      <c r="GGU81" s="4"/>
      <c r="GGV81" s="4"/>
      <c r="GGW81" s="4"/>
      <c r="GGX81" s="4"/>
      <c r="GGY81" s="4"/>
      <c r="GGZ81" s="4"/>
      <c r="GHA81" s="4"/>
      <c r="GHB81" s="4"/>
      <c r="GHC81" s="4"/>
      <c r="GHD81" s="4"/>
      <c r="GHE81" s="4"/>
      <c r="GHF81" s="4"/>
      <c r="GHG81" s="4"/>
      <c r="GHH81" s="4"/>
      <c r="GHI81" s="4"/>
      <c r="GHJ81" s="4"/>
      <c r="GHK81" s="4"/>
      <c r="GHL81" s="4"/>
      <c r="GHM81" s="4"/>
      <c r="GHN81" s="4"/>
      <c r="GHO81" s="4"/>
      <c r="GHP81" s="4"/>
      <c r="GHQ81" s="4"/>
      <c r="GHR81" s="4"/>
      <c r="GHS81" s="4"/>
      <c r="GHT81" s="4"/>
      <c r="GHU81" s="4"/>
      <c r="GHV81" s="4"/>
      <c r="GHW81" s="4"/>
      <c r="GHX81" s="4"/>
      <c r="GHY81" s="4"/>
      <c r="GHZ81" s="4"/>
      <c r="GIA81" s="4"/>
      <c r="GIB81" s="4"/>
      <c r="GIC81" s="4"/>
      <c r="GID81" s="4"/>
      <c r="GIE81" s="4"/>
      <c r="GIF81" s="4"/>
      <c r="GIG81" s="4"/>
      <c r="GIH81" s="4"/>
      <c r="GII81" s="4"/>
      <c r="GIJ81" s="4"/>
      <c r="GIK81" s="4"/>
      <c r="GIL81" s="4"/>
      <c r="GIM81" s="4"/>
      <c r="GIN81" s="4"/>
      <c r="GIO81" s="4"/>
      <c r="GIP81" s="4"/>
      <c r="GIQ81" s="4"/>
      <c r="GIR81" s="4"/>
      <c r="GIS81" s="4"/>
      <c r="GIT81" s="4"/>
      <c r="GIU81" s="4"/>
      <c r="GIV81" s="4"/>
      <c r="GIW81" s="4"/>
      <c r="GIX81" s="4"/>
      <c r="GIY81" s="4"/>
      <c r="GIZ81" s="4"/>
      <c r="GJA81" s="4"/>
      <c r="GJB81" s="4"/>
      <c r="GJC81" s="4"/>
      <c r="GJD81" s="4"/>
      <c r="GJE81" s="4"/>
      <c r="GJF81" s="4"/>
      <c r="GJG81" s="4"/>
      <c r="GJH81" s="4"/>
      <c r="GJI81" s="4"/>
      <c r="GJJ81" s="4"/>
      <c r="GJK81" s="4"/>
      <c r="GJL81" s="4"/>
      <c r="GJM81" s="4"/>
      <c r="GJN81" s="4"/>
      <c r="GJO81" s="4"/>
      <c r="GJP81" s="4"/>
      <c r="GJQ81" s="4"/>
      <c r="GJR81" s="4"/>
      <c r="GJS81" s="4"/>
      <c r="GJT81" s="4"/>
      <c r="GJU81" s="4"/>
      <c r="GJV81" s="4"/>
      <c r="GJW81" s="4"/>
      <c r="GJX81" s="4"/>
      <c r="GJY81" s="4"/>
      <c r="GJZ81" s="4"/>
      <c r="GKA81" s="4"/>
      <c r="GKB81" s="4"/>
      <c r="GKC81" s="4"/>
      <c r="GKD81" s="4"/>
      <c r="GKE81" s="4"/>
      <c r="GKF81" s="4"/>
      <c r="GKG81" s="4"/>
      <c r="GKH81" s="4"/>
      <c r="GKI81" s="4"/>
      <c r="GKJ81" s="4"/>
      <c r="GKK81" s="4"/>
      <c r="GKL81" s="4"/>
      <c r="GKM81" s="4"/>
      <c r="GKN81" s="4"/>
      <c r="GKO81" s="4"/>
      <c r="GKP81" s="4"/>
      <c r="GKQ81" s="4"/>
      <c r="GKR81" s="4"/>
      <c r="GKS81" s="4"/>
      <c r="GKT81" s="4"/>
      <c r="GKU81" s="4"/>
      <c r="GKV81" s="4"/>
      <c r="GKW81" s="4"/>
      <c r="GKX81" s="4"/>
      <c r="GKY81" s="4"/>
      <c r="GKZ81" s="4"/>
      <c r="GLA81" s="4"/>
      <c r="GLB81" s="4"/>
      <c r="GLC81" s="4"/>
      <c r="GLD81" s="4"/>
      <c r="GLE81" s="4"/>
      <c r="GLF81" s="4"/>
      <c r="GLG81" s="4"/>
      <c r="GLH81" s="4"/>
      <c r="GLI81" s="4"/>
      <c r="GLJ81" s="4"/>
      <c r="GLK81" s="4"/>
      <c r="GLL81" s="4"/>
      <c r="GLM81" s="4"/>
      <c r="GLN81" s="4"/>
      <c r="GLO81" s="4"/>
      <c r="GLP81" s="4"/>
      <c r="GLQ81" s="4"/>
      <c r="GLR81" s="4"/>
      <c r="GLS81" s="4"/>
      <c r="GLT81" s="4"/>
      <c r="GLU81" s="4"/>
      <c r="GLV81" s="4"/>
      <c r="GLW81" s="4"/>
      <c r="GLX81" s="4"/>
      <c r="GLY81" s="4"/>
      <c r="GLZ81" s="4"/>
      <c r="GMA81" s="4"/>
      <c r="GMB81" s="4"/>
      <c r="GMC81" s="4"/>
      <c r="GMD81" s="4"/>
      <c r="GME81" s="4"/>
      <c r="GMF81" s="4"/>
      <c r="GMG81" s="4"/>
      <c r="GMH81" s="4"/>
      <c r="GMI81" s="4"/>
      <c r="GMJ81" s="4"/>
      <c r="GMK81" s="4"/>
      <c r="GML81" s="4"/>
      <c r="GMM81" s="4"/>
      <c r="GMN81" s="4"/>
      <c r="GMO81" s="4"/>
      <c r="GMP81" s="4"/>
      <c r="GMQ81" s="4"/>
      <c r="GMR81" s="4"/>
      <c r="GMS81" s="4"/>
      <c r="GMT81" s="4"/>
      <c r="GMU81" s="4"/>
      <c r="GMV81" s="4"/>
      <c r="GMW81" s="4"/>
      <c r="GMX81" s="4"/>
      <c r="GMY81" s="4"/>
      <c r="GMZ81" s="4"/>
      <c r="GNA81" s="4"/>
      <c r="GNB81" s="4"/>
      <c r="GNC81" s="4"/>
      <c r="GND81" s="4"/>
      <c r="GNE81" s="4"/>
      <c r="GNF81" s="4"/>
      <c r="GNG81" s="4"/>
      <c r="GNH81" s="4"/>
      <c r="GNI81" s="4"/>
      <c r="GNJ81" s="4"/>
      <c r="GNK81" s="4"/>
      <c r="GNL81" s="4"/>
      <c r="GNM81" s="4"/>
      <c r="GNN81" s="4"/>
      <c r="GNO81" s="4"/>
      <c r="GNP81" s="4"/>
      <c r="GNQ81" s="4"/>
      <c r="GNR81" s="4"/>
      <c r="GNS81" s="4"/>
      <c r="GNT81" s="4"/>
      <c r="GNU81" s="4"/>
      <c r="GNV81" s="4"/>
      <c r="GNW81" s="4"/>
      <c r="GNX81" s="4"/>
      <c r="GNY81" s="4"/>
      <c r="GNZ81" s="4"/>
      <c r="GOA81" s="4"/>
      <c r="GOB81" s="4"/>
      <c r="GOC81" s="4"/>
      <c r="GOD81" s="4"/>
      <c r="GOE81" s="4"/>
      <c r="GOF81" s="4"/>
      <c r="GOG81" s="4"/>
      <c r="GOH81" s="4"/>
      <c r="GOI81" s="4"/>
      <c r="GOJ81" s="4"/>
      <c r="GOK81" s="4"/>
      <c r="GOL81" s="4"/>
      <c r="GOM81" s="4"/>
      <c r="GON81" s="4"/>
      <c r="GOO81" s="4"/>
      <c r="GOP81" s="4"/>
      <c r="GOQ81" s="4"/>
      <c r="GOR81" s="4"/>
      <c r="GOS81" s="4"/>
      <c r="GOT81" s="4"/>
      <c r="GOU81" s="4"/>
      <c r="GOV81" s="4"/>
      <c r="GOW81" s="4"/>
      <c r="GOX81" s="4"/>
      <c r="GOY81" s="4"/>
      <c r="GOZ81" s="4"/>
      <c r="GPA81" s="4"/>
      <c r="GPB81" s="4"/>
      <c r="GPC81" s="4"/>
      <c r="GPD81" s="4"/>
      <c r="GPE81" s="4"/>
      <c r="GPF81" s="4"/>
      <c r="GPG81" s="4"/>
      <c r="GPH81" s="4"/>
      <c r="GPI81" s="4"/>
      <c r="GPJ81" s="4"/>
      <c r="GPK81" s="4"/>
      <c r="GPL81" s="4"/>
      <c r="GPM81" s="4"/>
      <c r="GPN81" s="4"/>
      <c r="GPO81" s="4"/>
      <c r="GPP81" s="4"/>
      <c r="GPQ81" s="4"/>
      <c r="GPR81" s="4"/>
      <c r="GPS81" s="4"/>
      <c r="GPT81" s="4"/>
      <c r="GPU81" s="4"/>
      <c r="GPV81" s="4"/>
      <c r="GPW81" s="4"/>
      <c r="GPX81" s="4"/>
      <c r="GPY81" s="4"/>
      <c r="GPZ81" s="4"/>
      <c r="GQA81" s="4"/>
      <c r="GQB81" s="4"/>
      <c r="GQC81" s="4"/>
      <c r="GQD81" s="4"/>
      <c r="GQE81" s="4"/>
      <c r="GQF81" s="4"/>
      <c r="GQG81" s="4"/>
      <c r="GQH81" s="4"/>
      <c r="GQI81" s="4"/>
      <c r="GQJ81" s="4"/>
      <c r="GQK81" s="4"/>
      <c r="GQL81" s="4"/>
      <c r="GQM81" s="4"/>
      <c r="GQN81" s="4"/>
      <c r="GQO81" s="4"/>
      <c r="GQP81" s="4"/>
      <c r="GQQ81" s="4"/>
      <c r="GQR81" s="4"/>
      <c r="GQS81" s="4"/>
      <c r="GQT81" s="4"/>
      <c r="GQU81" s="4"/>
      <c r="GQV81" s="4"/>
      <c r="GQW81" s="4"/>
      <c r="GQX81" s="4"/>
      <c r="GQY81" s="4"/>
      <c r="GQZ81" s="4"/>
      <c r="GRA81" s="4"/>
      <c r="GRB81" s="4"/>
      <c r="GRC81" s="4"/>
      <c r="GRD81" s="4"/>
      <c r="GRE81" s="4"/>
      <c r="GRF81" s="4"/>
      <c r="GRG81" s="4"/>
      <c r="GRH81" s="4"/>
      <c r="GRI81" s="4"/>
      <c r="GRJ81" s="4"/>
      <c r="GRK81" s="4"/>
      <c r="GRL81" s="4"/>
      <c r="GRM81" s="4"/>
      <c r="GRN81" s="4"/>
      <c r="GRO81" s="4"/>
      <c r="GRP81" s="4"/>
      <c r="GRQ81" s="4"/>
      <c r="GRR81" s="4"/>
      <c r="GRS81" s="4"/>
      <c r="GRT81" s="4"/>
      <c r="GRU81" s="4"/>
      <c r="GRV81" s="4"/>
      <c r="GRW81" s="4"/>
      <c r="GRX81" s="4"/>
      <c r="GRY81" s="4"/>
      <c r="GRZ81" s="4"/>
      <c r="GSA81" s="4"/>
      <c r="GSB81" s="4"/>
      <c r="GSC81" s="4"/>
      <c r="GSD81" s="4"/>
      <c r="GSE81" s="4"/>
      <c r="GSF81" s="4"/>
      <c r="GSG81" s="4"/>
      <c r="GSH81" s="4"/>
      <c r="GSI81" s="4"/>
      <c r="GSJ81" s="4"/>
      <c r="GSK81" s="4"/>
      <c r="GSL81" s="4"/>
      <c r="GSM81" s="4"/>
      <c r="GSN81" s="4"/>
      <c r="GSO81" s="4"/>
      <c r="GSP81" s="4"/>
      <c r="GSQ81" s="4"/>
      <c r="GSR81" s="4"/>
      <c r="GSS81" s="4"/>
      <c r="GST81" s="4"/>
      <c r="GSU81" s="4"/>
      <c r="GSV81" s="4"/>
      <c r="GSW81" s="4"/>
      <c r="GSX81" s="4"/>
      <c r="GSY81" s="4"/>
      <c r="GSZ81" s="4"/>
      <c r="GTA81" s="4"/>
      <c r="GTB81" s="4"/>
      <c r="GTC81" s="4"/>
      <c r="GTD81" s="4"/>
      <c r="GTE81" s="4"/>
      <c r="GTF81" s="4"/>
      <c r="GTG81" s="4"/>
      <c r="GTH81" s="4"/>
      <c r="GTI81" s="4"/>
      <c r="GTJ81" s="4"/>
      <c r="GTK81" s="4"/>
      <c r="GTL81" s="4"/>
      <c r="GTM81" s="4"/>
      <c r="GTN81" s="4"/>
      <c r="GTO81" s="4"/>
      <c r="GTP81" s="4"/>
      <c r="GTQ81" s="4"/>
      <c r="GTR81" s="4"/>
      <c r="GTS81" s="4"/>
      <c r="GTT81" s="4"/>
      <c r="GTU81" s="4"/>
      <c r="GTV81" s="4"/>
      <c r="GTW81" s="4"/>
      <c r="GTX81" s="4"/>
      <c r="GTY81" s="4"/>
      <c r="GTZ81" s="4"/>
      <c r="GUA81" s="4"/>
      <c r="GUB81" s="4"/>
      <c r="GUC81" s="4"/>
      <c r="GUD81" s="4"/>
      <c r="GUE81" s="4"/>
      <c r="GUF81" s="4"/>
      <c r="GUG81" s="4"/>
      <c r="GUH81" s="4"/>
      <c r="GUI81" s="4"/>
      <c r="GUJ81" s="4"/>
      <c r="GUK81" s="4"/>
      <c r="GUL81" s="4"/>
      <c r="GUM81" s="4"/>
      <c r="GUN81" s="4"/>
      <c r="GUO81" s="4"/>
      <c r="GUP81" s="4"/>
      <c r="GUQ81" s="4"/>
      <c r="GUR81" s="4"/>
      <c r="GUS81" s="4"/>
      <c r="GUT81" s="4"/>
      <c r="GUU81" s="4"/>
      <c r="GUV81" s="4"/>
      <c r="GUW81" s="4"/>
      <c r="GUX81" s="4"/>
      <c r="GUY81" s="4"/>
      <c r="GUZ81" s="4"/>
      <c r="GVA81" s="4"/>
      <c r="GVB81" s="4"/>
      <c r="GVC81" s="4"/>
      <c r="GVD81" s="4"/>
      <c r="GVE81" s="4"/>
      <c r="GVF81" s="4"/>
      <c r="GVG81" s="4"/>
      <c r="GVH81" s="4"/>
      <c r="GVI81" s="4"/>
      <c r="GVJ81" s="4"/>
      <c r="GVK81" s="4"/>
      <c r="GVL81" s="4"/>
      <c r="GVM81" s="4"/>
      <c r="GVN81" s="4"/>
      <c r="GVO81" s="4"/>
      <c r="GVP81" s="4"/>
      <c r="GVQ81" s="4"/>
      <c r="GVR81" s="4"/>
      <c r="GVS81" s="4"/>
      <c r="GVT81" s="4"/>
      <c r="GVU81" s="4"/>
      <c r="GVV81" s="4"/>
      <c r="GVW81" s="4"/>
      <c r="GVX81" s="4"/>
      <c r="GVY81" s="4"/>
      <c r="GVZ81" s="4"/>
      <c r="GWA81" s="4"/>
      <c r="GWB81" s="4"/>
      <c r="GWC81" s="4"/>
      <c r="GWD81" s="4"/>
      <c r="GWE81" s="4"/>
      <c r="GWF81" s="4"/>
      <c r="GWG81" s="4"/>
      <c r="GWH81" s="4"/>
      <c r="GWI81" s="4"/>
      <c r="GWJ81" s="4"/>
      <c r="GWK81" s="4"/>
      <c r="GWL81" s="4"/>
      <c r="GWM81" s="4"/>
      <c r="GWN81" s="4"/>
      <c r="GWO81" s="4"/>
      <c r="GWP81" s="4"/>
      <c r="GWQ81" s="4"/>
      <c r="GWR81" s="4"/>
      <c r="GWS81" s="4"/>
      <c r="GWT81" s="4"/>
      <c r="GWU81" s="4"/>
      <c r="GWV81" s="4"/>
      <c r="GWW81" s="4"/>
      <c r="GWX81" s="4"/>
      <c r="GWY81" s="4"/>
      <c r="GWZ81" s="4"/>
      <c r="GXA81" s="4"/>
      <c r="GXB81" s="4"/>
      <c r="GXC81" s="4"/>
      <c r="GXD81" s="4"/>
      <c r="GXE81" s="4"/>
      <c r="GXF81" s="4"/>
      <c r="GXG81" s="4"/>
      <c r="GXH81" s="4"/>
      <c r="GXI81" s="4"/>
      <c r="GXJ81" s="4"/>
      <c r="GXK81" s="4"/>
      <c r="GXL81" s="4"/>
      <c r="GXM81" s="4"/>
      <c r="GXN81" s="4"/>
      <c r="GXO81" s="4"/>
      <c r="GXP81" s="4"/>
      <c r="GXQ81" s="4"/>
      <c r="GXR81" s="4"/>
      <c r="GXS81" s="4"/>
      <c r="GXT81" s="4"/>
      <c r="GXU81" s="4"/>
      <c r="GXV81" s="4"/>
      <c r="GXW81" s="4"/>
      <c r="GXX81" s="4"/>
      <c r="GXY81" s="4"/>
      <c r="GXZ81" s="4"/>
      <c r="GYA81" s="4"/>
      <c r="GYB81" s="4"/>
      <c r="GYC81" s="4"/>
      <c r="GYD81" s="4"/>
      <c r="GYE81" s="4"/>
      <c r="GYF81" s="4"/>
      <c r="GYG81" s="4"/>
      <c r="GYH81" s="4"/>
      <c r="GYI81" s="4"/>
      <c r="GYJ81" s="4"/>
      <c r="GYK81" s="4"/>
      <c r="GYL81" s="4"/>
      <c r="GYM81" s="4"/>
      <c r="GYN81" s="4"/>
      <c r="GYO81" s="4"/>
      <c r="GYP81" s="4"/>
      <c r="GYQ81" s="4"/>
      <c r="GYR81" s="4"/>
      <c r="GYS81" s="4"/>
      <c r="GYT81" s="4"/>
      <c r="GYU81" s="4"/>
      <c r="GYV81" s="4"/>
      <c r="GYW81" s="4"/>
      <c r="GYX81" s="4"/>
      <c r="GYY81" s="4"/>
      <c r="GYZ81" s="4"/>
      <c r="GZA81" s="4"/>
      <c r="GZB81" s="4"/>
      <c r="GZC81" s="4"/>
      <c r="GZD81" s="4"/>
      <c r="GZE81" s="4"/>
      <c r="GZF81" s="4"/>
      <c r="GZG81" s="4"/>
      <c r="GZH81" s="4"/>
      <c r="GZI81" s="4"/>
      <c r="GZJ81" s="4"/>
      <c r="GZK81" s="4"/>
      <c r="GZL81" s="4"/>
      <c r="GZM81" s="4"/>
      <c r="GZN81" s="4"/>
      <c r="GZO81" s="4"/>
      <c r="GZP81" s="4"/>
      <c r="GZQ81" s="4"/>
      <c r="GZR81" s="4"/>
      <c r="GZS81" s="4"/>
      <c r="GZT81" s="4"/>
      <c r="GZU81" s="4"/>
      <c r="GZV81" s="4"/>
      <c r="GZW81" s="4"/>
      <c r="GZX81" s="4"/>
      <c r="GZY81" s="4"/>
      <c r="GZZ81" s="4"/>
      <c r="HAA81" s="4"/>
      <c r="HAB81" s="4"/>
      <c r="HAC81" s="4"/>
      <c r="HAD81" s="4"/>
      <c r="HAE81" s="4"/>
      <c r="HAF81" s="4"/>
      <c r="HAG81" s="4"/>
      <c r="HAH81" s="4"/>
      <c r="HAI81" s="4"/>
      <c r="HAJ81" s="4"/>
      <c r="HAK81" s="4"/>
      <c r="HAL81" s="4"/>
      <c r="HAM81" s="4"/>
      <c r="HAN81" s="4"/>
      <c r="HAO81" s="4"/>
      <c r="HAP81" s="4"/>
      <c r="HAQ81" s="4"/>
      <c r="HAR81" s="4"/>
      <c r="HAS81" s="4"/>
      <c r="HAT81" s="4"/>
      <c r="HAU81" s="4"/>
      <c r="HAV81" s="4"/>
      <c r="HAW81" s="4"/>
      <c r="HAX81" s="4"/>
      <c r="HAY81" s="4"/>
      <c r="HAZ81" s="4"/>
      <c r="HBA81" s="4"/>
      <c r="HBB81" s="4"/>
      <c r="HBC81" s="4"/>
      <c r="HBD81" s="4"/>
      <c r="HBE81" s="4"/>
      <c r="HBF81" s="4"/>
      <c r="HBG81" s="4"/>
      <c r="HBH81" s="4"/>
      <c r="HBI81" s="4"/>
      <c r="HBJ81" s="4"/>
      <c r="HBK81" s="4"/>
      <c r="HBL81" s="4"/>
      <c r="HBM81" s="4"/>
      <c r="HBN81" s="4"/>
      <c r="HBO81" s="4"/>
      <c r="HBP81" s="4"/>
      <c r="HBQ81" s="4"/>
      <c r="HBR81" s="4"/>
      <c r="HBS81" s="4"/>
      <c r="HBT81" s="4"/>
      <c r="HBU81" s="4"/>
      <c r="HBV81" s="4"/>
      <c r="HBW81" s="4"/>
      <c r="HBX81" s="4"/>
      <c r="HBY81" s="4"/>
      <c r="HBZ81" s="4"/>
      <c r="HCA81" s="4"/>
      <c r="HCB81" s="4"/>
      <c r="HCC81" s="4"/>
      <c r="HCD81" s="4"/>
      <c r="HCE81" s="4"/>
      <c r="HCF81" s="4"/>
      <c r="HCG81" s="4"/>
      <c r="HCH81" s="4"/>
      <c r="HCI81" s="4"/>
      <c r="HCJ81" s="4"/>
      <c r="HCK81" s="4"/>
      <c r="HCL81" s="4"/>
      <c r="HCM81" s="4"/>
      <c r="HCN81" s="4"/>
      <c r="HCO81" s="4"/>
      <c r="HCP81" s="4"/>
      <c r="HCQ81" s="4"/>
      <c r="HCR81" s="4"/>
      <c r="HCS81" s="4"/>
      <c r="HCT81" s="4"/>
      <c r="HCU81" s="4"/>
      <c r="HCV81" s="4"/>
      <c r="HCW81" s="4"/>
      <c r="HCX81" s="4"/>
      <c r="HCY81" s="4"/>
      <c r="HCZ81" s="4"/>
      <c r="HDA81" s="4"/>
      <c r="HDB81" s="4"/>
      <c r="HDC81" s="4"/>
      <c r="HDD81" s="4"/>
      <c r="HDE81" s="4"/>
      <c r="HDF81" s="4"/>
      <c r="HDG81" s="4"/>
      <c r="HDH81" s="4"/>
      <c r="HDI81" s="4"/>
      <c r="HDJ81" s="4"/>
      <c r="HDK81" s="4"/>
      <c r="HDL81" s="4"/>
      <c r="HDM81" s="4"/>
      <c r="HDN81" s="4"/>
      <c r="HDO81" s="4"/>
      <c r="HDP81" s="4"/>
      <c r="HDQ81" s="4"/>
      <c r="HDR81" s="4"/>
      <c r="HDS81" s="4"/>
      <c r="HDT81" s="4"/>
      <c r="HDU81" s="4"/>
      <c r="HDV81" s="4"/>
      <c r="HDW81" s="4"/>
      <c r="HDX81" s="4"/>
      <c r="HDY81" s="4"/>
      <c r="HDZ81" s="4"/>
      <c r="HEA81" s="4"/>
      <c r="HEB81" s="4"/>
      <c r="HEC81" s="4"/>
      <c r="HED81" s="4"/>
      <c r="HEE81" s="4"/>
      <c r="HEF81" s="4"/>
      <c r="HEG81" s="4"/>
      <c r="HEH81" s="4"/>
      <c r="HEI81" s="4"/>
      <c r="HEJ81" s="4"/>
      <c r="HEK81" s="4"/>
      <c r="HEL81" s="4"/>
      <c r="HEM81" s="4"/>
      <c r="HEN81" s="4"/>
      <c r="HEO81" s="4"/>
      <c r="HEP81" s="4"/>
      <c r="HEQ81" s="4"/>
      <c r="HER81" s="4"/>
      <c r="HES81" s="4"/>
      <c r="HET81" s="4"/>
      <c r="HEU81" s="4"/>
      <c r="HEV81" s="4"/>
      <c r="HEW81" s="4"/>
      <c r="HEX81" s="4"/>
      <c r="HEY81" s="4"/>
      <c r="HEZ81" s="4"/>
      <c r="HFA81" s="4"/>
      <c r="HFB81" s="4"/>
      <c r="HFC81" s="4"/>
      <c r="HFD81" s="4"/>
      <c r="HFE81" s="4"/>
      <c r="HFF81" s="4"/>
      <c r="HFG81" s="4"/>
      <c r="HFH81" s="4"/>
      <c r="HFI81" s="4"/>
      <c r="HFJ81" s="4"/>
      <c r="HFK81" s="4"/>
      <c r="HFL81" s="4"/>
      <c r="HFM81" s="4"/>
      <c r="HFN81" s="4"/>
      <c r="HFO81" s="4"/>
      <c r="HFP81" s="4"/>
      <c r="HFQ81" s="4"/>
      <c r="HFR81" s="4"/>
      <c r="HFS81" s="4"/>
      <c r="HFT81" s="4"/>
      <c r="HFU81" s="4"/>
      <c r="HFV81" s="4"/>
      <c r="HFW81" s="4"/>
      <c r="HFX81" s="4"/>
      <c r="HFY81" s="4"/>
      <c r="HFZ81" s="4"/>
      <c r="HGA81" s="4"/>
      <c r="HGB81" s="4"/>
      <c r="HGC81" s="4"/>
      <c r="HGD81" s="4"/>
      <c r="HGE81" s="4"/>
      <c r="HGF81" s="4"/>
      <c r="HGG81" s="4"/>
      <c r="HGH81" s="4"/>
      <c r="HGI81" s="4"/>
      <c r="HGJ81" s="4"/>
      <c r="HGK81" s="4"/>
      <c r="HGL81" s="4"/>
      <c r="HGM81" s="4"/>
      <c r="HGN81" s="4"/>
      <c r="HGO81" s="4"/>
      <c r="HGP81" s="4"/>
      <c r="HGQ81" s="4"/>
      <c r="HGR81" s="4"/>
      <c r="HGS81" s="4"/>
      <c r="HGT81" s="4"/>
      <c r="HGU81" s="4"/>
      <c r="HGV81" s="4"/>
      <c r="HGW81" s="4"/>
      <c r="HGX81" s="4"/>
      <c r="HGY81" s="4"/>
      <c r="HGZ81" s="4"/>
      <c r="HHA81" s="4"/>
      <c r="HHB81" s="4"/>
      <c r="HHC81" s="4"/>
      <c r="HHD81" s="4"/>
      <c r="HHE81" s="4"/>
      <c r="HHF81" s="4"/>
      <c r="HHG81" s="4"/>
      <c r="HHH81" s="4"/>
      <c r="HHI81" s="4"/>
      <c r="HHJ81" s="4"/>
      <c r="HHK81" s="4"/>
      <c r="HHL81" s="4"/>
      <c r="HHM81" s="4"/>
      <c r="HHN81" s="4"/>
      <c r="HHO81" s="4"/>
      <c r="HHP81" s="4"/>
      <c r="HHQ81" s="4"/>
      <c r="HHR81" s="4"/>
      <c r="HHS81" s="4"/>
      <c r="HHT81" s="4"/>
      <c r="HHU81" s="4"/>
      <c r="HHV81" s="4"/>
      <c r="HHW81" s="4"/>
      <c r="HHX81" s="4"/>
      <c r="HHY81" s="4"/>
      <c r="HHZ81" s="4"/>
      <c r="HIA81" s="4"/>
      <c r="HIB81" s="4"/>
      <c r="HIC81" s="4"/>
      <c r="HID81" s="4"/>
      <c r="HIE81" s="4"/>
      <c r="HIF81" s="4"/>
      <c r="HIG81" s="4"/>
      <c r="HIH81" s="4"/>
      <c r="HII81" s="4"/>
      <c r="HIJ81" s="4"/>
      <c r="HIK81" s="4"/>
      <c r="HIL81" s="4"/>
      <c r="HIM81" s="4"/>
      <c r="HIN81" s="4"/>
      <c r="HIO81" s="4"/>
      <c r="HIP81" s="4"/>
      <c r="HIQ81" s="4"/>
      <c r="HIR81" s="4"/>
      <c r="HIS81" s="4"/>
      <c r="HIT81" s="4"/>
      <c r="HIU81" s="4"/>
      <c r="HIV81" s="4"/>
      <c r="HIW81" s="4"/>
      <c r="HIX81" s="4"/>
      <c r="HIY81" s="4"/>
      <c r="HIZ81" s="4"/>
      <c r="HJA81" s="4"/>
      <c r="HJB81" s="4"/>
      <c r="HJC81" s="4"/>
      <c r="HJD81" s="4"/>
      <c r="HJE81" s="4"/>
      <c r="HJF81" s="4"/>
      <c r="HJG81" s="4"/>
      <c r="HJH81" s="4"/>
      <c r="HJI81" s="4"/>
      <c r="HJJ81" s="4"/>
      <c r="HJK81" s="4"/>
      <c r="HJL81" s="4"/>
      <c r="HJM81" s="4"/>
      <c r="HJN81" s="4"/>
      <c r="HJO81" s="4"/>
      <c r="HJP81" s="4"/>
      <c r="HJQ81" s="4"/>
      <c r="HJR81" s="4"/>
      <c r="HJS81" s="4"/>
      <c r="HJT81" s="4"/>
      <c r="HJU81" s="4"/>
      <c r="HJV81" s="4"/>
      <c r="HJW81" s="4"/>
      <c r="HJX81" s="4"/>
      <c r="HJY81" s="4"/>
      <c r="HJZ81" s="4"/>
      <c r="HKA81" s="4"/>
      <c r="HKB81" s="4"/>
      <c r="HKC81" s="4"/>
      <c r="HKD81" s="4"/>
      <c r="HKE81" s="4"/>
      <c r="HKF81" s="4"/>
      <c r="HKG81" s="4"/>
      <c r="HKH81" s="4"/>
      <c r="HKI81" s="4"/>
      <c r="HKJ81" s="4"/>
      <c r="HKK81" s="4"/>
      <c r="HKL81" s="4"/>
      <c r="HKM81" s="4"/>
      <c r="HKN81" s="4"/>
      <c r="HKO81" s="4"/>
      <c r="HKP81" s="4"/>
      <c r="HKQ81" s="4"/>
      <c r="HKR81" s="4"/>
      <c r="HKS81" s="4"/>
      <c r="HKT81" s="4"/>
      <c r="HKU81" s="4"/>
      <c r="HKV81" s="4"/>
      <c r="HKW81" s="4"/>
      <c r="HKX81" s="4"/>
      <c r="HKY81" s="4"/>
      <c r="HKZ81" s="4"/>
      <c r="HLA81" s="4"/>
      <c r="HLB81" s="4"/>
      <c r="HLC81" s="4"/>
      <c r="HLD81" s="4"/>
      <c r="HLE81" s="4"/>
      <c r="HLF81" s="4"/>
      <c r="HLG81" s="4"/>
      <c r="HLH81" s="4"/>
      <c r="HLI81" s="4"/>
      <c r="HLJ81" s="4"/>
      <c r="HLK81" s="4"/>
      <c r="HLL81" s="4"/>
      <c r="HLM81" s="4"/>
      <c r="HLN81" s="4"/>
      <c r="HLO81" s="4"/>
      <c r="HLP81" s="4"/>
      <c r="HLQ81" s="4"/>
      <c r="HLR81" s="4"/>
      <c r="HLS81" s="4"/>
      <c r="HLT81" s="4"/>
      <c r="HLU81" s="4"/>
      <c r="HLV81" s="4"/>
      <c r="HLW81" s="4"/>
      <c r="HLX81" s="4"/>
      <c r="HLY81" s="4"/>
      <c r="HLZ81" s="4"/>
      <c r="HMA81" s="4"/>
      <c r="HMB81" s="4"/>
      <c r="HMC81" s="4"/>
      <c r="HMD81" s="4"/>
      <c r="HME81" s="4"/>
      <c r="HMF81" s="4"/>
      <c r="HMG81" s="4"/>
      <c r="HMH81" s="4"/>
      <c r="HMI81" s="4"/>
      <c r="HMJ81" s="4"/>
      <c r="HMK81" s="4"/>
      <c r="HML81" s="4"/>
      <c r="HMM81" s="4"/>
      <c r="HMN81" s="4"/>
      <c r="HMO81" s="4"/>
      <c r="HMP81" s="4"/>
      <c r="HMQ81" s="4"/>
      <c r="HMR81" s="4"/>
      <c r="HMS81" s="4"/>
      <c r="HMT81" s="4"/>
      <c r="HMU81" s="4"/>
      <c r="HMV81" s="4"/>
      <c r="HMW81" s="4"/>
      <c r="HMX81" s="4"/>
      <c r="HMY81" s="4"/>
      <c r="HMZ81" s="4"/>
      <c r="HNA81" s="4"/>
      <c r="HNB81" s="4"/>
      <c r="HNC81" s="4"/>
      <c r="HND81" s="4"/>
      <c r="HNE81" s="4"/>
      <c r="HNF81" s="4"/>
      <c r="HNG81" s="4"/>
      <c r="HNH81" s="4"/>
      <c r="HNI81" s="4"/>
      <c r="HNJ81" s="4"/>
      <c r="HNK81" s="4"/>
      <c r="HNL81" s="4"/>
      <c r="HNM81" s="4"/>
      <c r="HNN81" s="4"/>
      <c r="HNO81" s="4"/>
      <c r="HNP81" s="4"/>
      <c r="HNQ81" s="4"/>
      <c r="HNR81" s="4"/>
      <c r="HNS81" s="4"/>
      <c r="HNT81" s="4"/>
      <c r="HNU81" s="4"/>
      <c r="HNV81" s="4"/>
      <c r="HNW81" s="4"/>
      <c r="HNX81" s="4"/>
      <c r="HNY81" s="4"/>
      <c r="HNZ81" s="4"/>
      <c r="HOA81" s="4"/>
      <c r="HOB81" s="4"/>
      <c r="HOC81" s="4"/>
      <c r="HOD81" s="4"/>
      <c r="HOE81" s="4"/>
      <c r="HOF81" s="4"/>
      <c r="HOG81" s="4"/>
      <c r="HOH81" s="4"/>
      <c r="HOI81" s="4"/>
      <c r="HOJ81" s="4"/>
      <c r="HOK81" s="4"/>
      <c r="HOL81" s="4"/>
      <c r="HOM81" s="4"/>
      <c r="HON81" s="4"/>
      <c r="HOO81" s="4"/>
      <c r="HOP81" s="4"/>
      <c r="HOQ81" s="4"/>
      <c r="HOR81" s="4"/>
      <c r="HOS81" s="4"/>
      <c r="HOT81" s="4"/>
      <c r="HOU81" s="4"/>
      <c r="HOV81" s="4"/>
      <c r="HOW81" s="4"/>
      <c r="HOX81" s="4"/>
      <c r="HOY81" s="4"/>
      <c r="HOZ81" s="4"/>
      <c r="HPA81" s="4"/>
      <c r="HPB81" s="4"/>
      <c r="HPC81" s="4"/>
      <c r="HPD81" s="4"/>
      <c r="HPE81" s="4"/>
      <c r="HPF81" s="4"/>
      <c r="HPG81" s="4"/>
      <c r="HPH81" s="4"/>
      <c r="HPI81" s="4"/>
      <c r="HPJ81" s="4"/>
      <c r="HPK81" s="4"/>
      <c r="HPL81" s="4"/>
      <c r="HPM81" s="4"/>
      <c r="HPN81" s="4"/>
      <c r="HPO81" s="4"/>
      <c r="HPP81" s="4"/>
      <c r="HPQ81" s="4"/>
      <c r="HPR81" s="4"/>
      <c r="HPS81" s="4"/>
      <c r="HPT81" s="4"/>
      <c r="HPU81" s="4"/>
      <c r="HPV81" s="4"/>
      <c r="HPW81" s="4"/>
      <c r="HPX81" s="4"/>
      <c r="HPY81" s="4"/>
      <c r="HPZ81" s="4"/>
      <c r="HQA81" s="4"/>
      <c r="HQB81" s="4"/>
      <c r="HQC81" s="4"/>
      <c r="HQD81" s="4"/>
      <c r="HQE81" s="4"/>
      <c r="HQF81" s="4"/>
      <c r="HQG81" s="4"/>
      <c r="HQH81" s="4"/>
      <c r="HQI81" s="4"/>
      <c r="HQJ81" s="4"/>
      <c r="HQK81" s="4"/>
      <c r="HQL81" s="4"/>
      <c r="HQM81" s="4"/>
      <c r="HQN81" s="4"/>
      <c r="HQO81" s="4"/>
      <c r="HQP81" s="4"/>
      <c r="HQQ81" s="4"/>
      <c r="HQR81" s="4"/>
      <c r="HQS81" s="4"/>
      <c r="HQT81" s="4"/>
      <c r="HQU81" s="4"/>
      <c r="HQV81" s="4"/>
      <c r="HQW81" s="4"/>
      <c r="HQX81" s="4"/>
      <c r="HQY81" s="4"/>
      <c r="HQZ81" s="4"/>
      <c r="HRA81" s="4"/>
      <c r="HRB81" s="4"/>
      <c r="HRC81" s="4"/>
      <c r="HRD81" s="4"/>
      <c r="HRE81" s="4"/>
      <c r="HRF81" s="4"/>
      <c r="HRG81" s="4"/>
      <c r="HRH81" s="4"/>
      <c r="HRI81" s="4"/>
      <c r="HRJ81" s="4"/>
      <c r="HRK81" s="4"/>
      <c r="HRL81" s="4"/>
      <c r="HRM81" s="4"/>
      <c r="HRN81" s="4"/>
      <c r="HRO81" s="4"/>
      <c r="HRP81" s="4"/>
      <c r="HRQ81" s="4"/>
      <c r="HRR81" s="4"/>
      <c r="HRS81" s="4"/>
      <c r="HRT81" s="4"/>
      <c r="HRU81" s="4"/>
      <c r="HRV81" s="4"/>
      <c r="HRW81" s="4"/>
      <c r="HRX81" s="4"/>
      <c r="HRY81" s="4"/>
      <c r="HRZ81" s="4"/>
      <c r="HSA81" s="4"/>
      <c r="HSB81" s="4"/>
      <c r="HSC81" s="4"/>
      <c r="HSD81" s="4"/>
      <c r="HSE81" s="4"/>
      <c r="HSF81" s="4"/>
      <c r="HSG81" s="4"/>
      <c r="HSH81" s="4"/>
      <c r="HSI81" s="4"/>
      <c r="HSJ81" s="4"/>
      <c r="HSK81" s="4"/>
      <c r="HSL81" s="4"/>
      <c r="HSM81" s="4"/>
      <c r="HSN81" s="4"/>
      <c r="HSO81" s="4"/>
      <c r="HSP81" s="4"/>
      <c r="HSQ81" s="4"/>
      <c r="HSR81" s="4"/>
      <c r="HSS81" s="4"/>
      <c r="HST81" s="4"/>
      <c r="HSU81" s="4"/>
      <c r="HSV81" s="4"/>
      <c r="HSW81" s="4"/>
      <c r="HSX81" s="4"/>
      <c r="HSY81" s="4"/>
      <c r="HSZ81" s="4"/>
      <c r="HTA81" s="4"/>
      <c r="HTB81" s="4"/>
      <c r="HTC81" s="4"/>
      <c r="HTD81" s="4"/>
      <c r="HTE81" s="4"/>
      <c r="HTF81" s="4"/>
      <c r="HTG81" s="4"/>
      <c r="HTH81" s="4"/>
      <c r="HTI81" s="4"/>
      <c r="HTJ81" s="4"/>
      <c r="HTK81" s="4"/>
      <c r="HTL81" s="4"/>
      <c r="HTM81" s="4"/>
      <c r="HTN81" s="4"/>
      <c r="HTO81" s="4"/>
      <c r="HTP81" s="4"/>
      <c r="HTQ81" s="4"/>
      <c r="HTR81" s="4"/>
      <c r="HTS81" s="4"/>
      <c r="HTT81" s="4"/>
      <c r="HTU81" s="4"/>
      <c r="HTV81" s="4"/>
      <c r="HTW81" s="4"/>
      <c r="HTX81" s="4"/>
      <c r="HTY81" s="4"/>
      <c r="HTZ81" s="4"/>
      <c r="HUA81" s="4"/>
      <c r="HUB81" s="4"/>
      <c r="HUC81" s="4"/>
      <c r="HUD81" s="4"/>
      <c r="HUE81" s="4"/>
      <c r="HUF81" s="4"/>
      <c r="HUG81" s="4"/>
      <c r="HUH81" s="4"/>
      <c r="HUI81" s="4"/>
      <c r="HUJ81" s="4"/>
      <c r="HUK81" s="4"/>
      <c r="HUL81" s="4"/>
      <c r="HUM81" s="4"/>
      <c r="HUN81" s="4"/>
      <c r="HUO81" s="4"/>
      <c r="HUP81" s="4"/>
      <c r="HUQ81" s="4"/>
      <c r="HUR81" s="4"/>
      <c r="HUS81" s="4"/>
      <c r="HUT81" s="4"/>
      <c r="HUU81" s="4"/>
      <c r="HUV81" s="4"/>
      <c r="HUW81" s="4"/>
      <c r="HUX81" s="4"/>
      <c r="HUY81" s="4"/>
      <c r="HUZ81" s="4"/>
      <c r="HVA81" s="4"/>
      <c r="HVB81" s="4"/>
      <c r="HVC81" s="4"/>
      <c r="HVD81" s="4"/>
      <c r="HVE81" s="4"/>
      <c r="HVF81" s="4"/>
      <c r="HVG81" s="4"/>
      <c r="HVH81" s="4"/>
      <c r="HVI81" s="4"/>
      <c r="HVJ81" s="4"/>
      <c r="HVK81" s="4"/>
      <c r="HVL81" s="4"/>
      <c r="HVM81" s="4"/>
      <c r="HVN81" s="4"/>
      <c r="HVO81" s="4"/>
      <c r="HVP81" s="4"/>
      <c r="HVQ81" s="4"/>
      <c r="HVR81" s="4"/>
      <c r="HVS81" s="4"/>
      <c r="HVT81" s="4"/>
      <c r="HVU81" s="4"/>
      <c r="HVV81" s="4"/>
      <c r="HVW81" s="4"/>
      <c r="HVX81" s="4"/>
      <c r="HVY81" s="4"/>
      <c r="HVZ81" s="4"/>
      <c r="HWA81" s="4"/>
      <c r="HWB81" s="4"/>
      <c r="HWC81" s="4"/>
      <c r="HWD81" s="4"/>
      <c r="HWE81" s="4"/>
      <c r="HWF81" s="4"/>
      <c r="HWG81" s="4"/>
      <c r="HWH81" s="4"/>
      <c r="HWI81" s="4"/>
      <c r="HWJ81" s="4"/>
      <c r="HWK81" s="4"/>
      <c r="HWL81" s="4"/>
      <c r="HWM81" s="4"/>
      <c r="HWN81" s="4"/>
      <c r="HWO81" s="4"/>
      <c r="HWP81" s="4"/>
      <c r="HWQ81" s="4"/>
      <c r="HWR81" s="4"/>
      <c r="HWS81" s="4"/>
      <c r="HWT81" s="4"/>
      <c r="HWU81" s="4"/>
      <c r="HWV81" s="4"/>
      <c r="HWW81" s="4"/>
      <c r="HWX81" s="4"/>
      <c r="HWY81" s="4"/>
      <c r="HWZ81" s="4"/>
      <c r="HXA81" s="4"/>
      <c r="HXB81" s="4"/>
      <c r="HXC81" s="4"/>
      <c r="HXD81" s="4"/>
      <c r="HXE81" s="4"/>
      <c r="HXF81" s="4"/>
      <c r="HXG81" s="4"/>
      <c r="HXH81" s="4"/>
      <c r="HXI81" s="4"/>
      <c r="HXJ81" s="4"/>
      <c r="HXK81" s="4"/>
      <c r="HXL81" s="4"/>
      <c r="HXM81" s="4"/>
      <c r="HXN81" s="4"/>
      <c r="HXO81" s="4"/>
      <c r="HXP81" s="4"/>
      <c r="HXQ81" s="4"/>
      <c r="HXR81" s="4"/>
      <c r="HXS81" s="4"/>
      <c r="HXT81" s="4"/>
      <c r="HXU81" s="4"/>
      <c r="HXV81" s="4"/>
      <c r="HXW81" s="4"/>
      <c r="HXX81" s="4"/>
      <c r="HXY81" s="4"/>
      <c r="HXZ81" s="4"/>
      <c r="HYA81" s="4"/>
      <c r="HYB81" s="4"/>
      <c r="HYC81" s="4"/>
      <c r="HYD81" s="4"/>
      <c r="HYE81" s="4"/>
      <c r="HYF81" s="4"/>
      <c r="HYG81" s="4"/>
      <c r="HYH81" s="4"/>
      <c r="HYI81" s="4"/>
      <c r="HYJ81" s="4"/>
      <c r="HYK81" s="4"/>
      <c r="HYL81" s="4"/>
      <c r="HYM81" s="4"/>
      <c r="HYN81" s="4"/>
      <c r="HYO81" s="4"/>
      <c r="HYP81" s="4"/>
      <c r="HYQ81" s="4"/>
      <c r="HYR81" s="4"/>
      <c r="HYS81" s="4"/>
      <c r="HYT81" s="4"/>
      <c r="HYU81" s="4"/>
      <c r="HYV81" s="4"/>
      <c r="HYW81" s="4"/>
      <c r="HYX81" s="4"/>
      <c r="HYY81" s="4"/>
      <c r="HYZ81" s="4"/>
      <c r="HZA81" s="4"/>
      <c r="HZB81" s="4"/>
      <c r="HZC81" s="4"/>
      <c r="HZD81" s="4"/>
      <c r="HZE81" s="4"/>
      <c r="HZF81" s="4"/>
      <c r="HZG81" s="4"/>
      <c r="HZH81" s="4"/>
      <c r="HZI81" s="4"/>
      <c r="HZJ81" s="4"/>
      <c r="HZK81" s="4"/>
      <c r="HZL81" s="4"/>
      <c r="HZM81" s="4"/>
      <c r="HZN81" s="4"/>
      <c r="HZO81" s="4"/>
      <c r="HZP81" s="4"/>
      <c r="HZQ81" s="4"/>
      <c r="HZR81" s="4"/>
      <c r="HZS81" s="4"/>
      <c r="HZT81" s="4"/>
      <c r="HZU81" s="4"/>
      <c r="HZV81" s="4"/>
      <c r="HZW81" s="4"/>
      <c r="HZX81" s="4"/>
      <c r="HZY81" s="4"/>
      <c r="HZZ81" s="4"/>
      <c r="IAA81" s="4"/>
      <c r="IAB81" s="4"/>
      <c r="IAC81" s="4"/>
      <c r="IAD81" s="4"/>
      <c r="IAE81" s="4"/>
      <c r="IAF81" s="4"/>
      <c r="IAG81" s="4"/>
      <c r="IAH81" s="4"/>
      <c r="IAI81" s="4"/>
      <c r="IAJ81" s="4"/>
      <c r="IAK81" s="4"/>
      <c r="IAL81" s="4"/>
      <c r="IAM81" s="4"/>
      <c r="IAN81" s="4"/>
      <c r="IAO81" s="4"/>
      <c r="IAP81" s="4"/>
      <c r="IAQ81" s="4"/>
      <c r="IAR81" s="4"/>
      <c r="IAS81" s="4"/>
      <c r="IAT81" s="4"/>
      <c r="IAU81" s="4"/>
      <c r="IAV81" s="4"/>
      <c r="IAW81" s="4"/>
      <c r="IAX81" s="4"/>
      <c r="IAY81" s="4"/>
      <c r="IAZ81" s="4"/>
      <c r="IBA81" s="4"/>
      <c r="IBB81" s="4"/>
      <c r="IBC81" s="4"/>
      <c r="IBD81" s="4"/>
      <c r="IBE81" s="4"/>
      <c r="IBF81" s="4"/>
      <c r="IBG81" s="4"/>
      <c r="IBH81" s="4"/>
      <c r="IBI81" s="4"/>
      <c r="IBJ81" s="4"/>
      <c r="IBK81" s="4"/>
      <c r="IBL81" s="4"/>
      <c r="IBM81" s="4"/>
      <c r="IBN81" s="4"/>
      <c r="IBO81" s="4"/>
      <c r="IBP81" s="4"/>
      <c r="IBQ81" s="4"/>
      <c r="IBR81" s="4"/>
      <c r="IBS81" s="4"/>
      <c r="IBT81" s="4"/>
      <c r="IBU81" s="4"/>
      <c r="IBV81" s="4"/>
      <c r="IBW81" s="4"/>
      <c r="IBX81" s="4"/>
      <c r="IBY81" s="4"/>
      <c r="IBZ81" s="4"/>
      <c r="ICA81" s="4"/>
      <c r="ICB81" s="4"/>
      <c r="ICC81" s="4"/>
      <c r="ICD81" s="4"/>
      <c r="ICE81" s="4"/>
      <c r="ICF81" s="4"/>
      <c r="ICG81" s="4"/>
      <c r="ICH81" s="4"/>
      <c r="ICI81" s="4"/>
      <c r="ICJ81" s="4"/>
      <c r="ICK81" s="4"/>
      <c r="ICL81" s="4"/>
      <c r="ICM81" s="4"/>
      <c r="ICN81" s="4"/>
      <c r="ICO81" s="4"/>
      <c r="ICP81" s="4"/>
      <c r="ICQ81" s="4"/>
      <c r="ICR81" s="4"/>
      <c r="ICS81" s="4"/>
      <c r="ICT81" s="4"/>
      <c r="ICU81" s="4"/>
      <c r="ICV81" s="4"/>
      <c r="ICW81" s="4"/>
      <c r="ICX81" s="4"/>
      <c r="ICY81" s="4"/>
      <c r="ICZ81" s="4"/>
      <c r="IDA81" s="4"/>
      <c r="IDB81" s="4"/>
      <c r="IDC81" s="4"/>
      <c r="IDD81" s="4"/>
      <c r="IDE81" s="4"/>
      <c r="IDF81" s="4"/>
      <c r="IDG81" s="4"/>
      <c r="IDH81" s="4"/>
      <c r="IDI81" s="4"/>
      <c r="IDJ81" s="4"/>
      <c r="IDK81" s="4"/>
      <c r="IDL81" s="4"/>
      <c r="IDM81" s="4"/>
      <c r="IDN81" s="4"/>
      <c r="IDO81" s="4"/>
      <c r="IDP81" s="4"/>
      <c r="IDQ81" s="4"/>
      <c r="IDR81" s="4"/>
      <c r="IDS81" s="4"/>
      <c r="IDT81" s="4"/>
      <c r="IDU81" s="4"/>
      <c r="IDV81" s="4"/>
      <c r="IDW81" s="4"/>
      <c r="IDX81" s="4"/>
      <c r="IDY81" s="4"/>
      <c r="IDZ81" s="4"/>
      <c r="IEA81" s="4"/>
      <c r="IEB81" s="4"/>
      <c r="IEC81" s="4"/>
      <c r="IED81" s="4"/>
      <c r="IEE81" s="4"/>
      <c r="IEF81" s="4"/>
      <c r="IEG81" s="4"/>
      <c r="IEH81" s="4"/>
      <c r="IEI81" s="4"/>
      <c r="IEJ81" s="4"/>
      <c r="IEK81" s="4"/>
      <c r="IEL81" s="4"/>
      <c r="IEM81" s="4"/>
      <c r="IEN81" s="4"/>
      <c r="IEO81" s="4"/>
      <c r="IEP81" s="4"/>
      <c r="IEQ81" s="4"/>
      <c r="IER81" s="4"/>
      <c r="IES81" s="4"/>
      <c r="IET81" s="4"/>
      <c r="IEU81" s="4"/>
      <c r="IEV81" s="4"/>
      <c r="IEW81" s="4"/>
      <c r="IEX81" s="4"/>
      <c r="IEY81" s="4"/>
      <c r="IEZ81" s="4"/>
      <c r="IFA81" s="4"/>
      <c r="IFB81" s="4"/>
      <c r="IFC81" s="4"/>
      <c r="IFD81" s="4"/>
      <c r="IFE81" s="4"/>
      <c r="IFF81" s="4"/>
      <c r="IFG81" s="4"/>
      <c r="IFH81" s="4"/>
      <c r="IFI81" s="4"/>
      <c r="IFJ81" s="4"/>
      <c r="IFK81" s="4"/>
      <c r="IFL81" s="4"/>
      <c r="IFM81" s="4"/>
      <c r="IFN81" s="4"/>
      <c r="IFO81" s="4"/>
      <c r="IFP81" s="4"/>
      <c r="IFQ81" s="4"/>
      <c r="IFR81" s="4"/>
      <c r="IFS81" s="4"/>
      <c r="IFT81" s="4"/>
      <c r="IFU81" s="4"/>
      <c r="IFV81" s="4"/>
      <c r="IFW81" s="4"/>
      <c r="IFX81" s="4"/>
      <c r="IFY81" s="4"/>
      <c r="IFZ81" s="4"/>
      <c r="IGA81" s="4"/>
      <c r="IGB81" s="4"/>
      <c r="IGC81" s="4"/>
      <c r="IGD81" s="4"/>
      <c r="IGE81" s="4"/>
      <c r="IGF81" s="4"/>
      <c r="IGG81" s="4"/>
      <c r="IGH81" s="4"/>
      <c r="IGI81" s="4"/>
      <c r="IGJ81" s="4"/>
      <c r="IGK81" s="4"/>
      <c r="IGL81" s="4"/>
      <c r="IGM81" s="4"/>
      <c r="IGN81" s="4"/>
      <c r="IGO81" s="4"/>
      <c r="IGP81" s="4"/>
      <c r="IGQ81" s="4"/>
      <c r="IGR81" s="4"/>
      <c r="IGS81" s="4"/>
      <c r="IGT81" s="4"/>
      <c r="IGU81" s="4"/>
      <c r="IGV81" s="4"/>
      <c r="IGW81" s="4"/>
      <c r="IGX81" s="4"/>
      <c r="IGY81" s="4"/>
      <c r="IGZ81" s="4"/>
      <c r="IHA81" s="4"/>
      <c r="IHB81" s="4"/>
      <c r="IHC81" s="4"/>
      <c r="IHD81" s="4"/>
      <c r="IHE81" s="4"/>
      <c r="IHF81" s="4"/>
      <c r="IHG81" s="4"/>
      <c r="IHH81" s="4"/>
      <c r="IHI81" s="4"/>
      <c r="IHJ81" s="4"/>
      <c r="IHK81" s="4"/>
      <c r="IHL81" s="4"/>
      <c r="IHM81" s="4"/>
      <c r="IHN81" s="4"/>
      <c r="IHO81" s="4"/>
      <c r="IHP81" s="4"/>
      <c r="IHQ81" s="4"/>
      <c r="IHR81" s="4"/>
      <c r="IHS81" s="4"/>
      <c r="IHT81" s="4"/>
      <c r="IHU81" s="4"/>
      <c r="IHV81" s="4"/>
      <c r="IHW81" s="4"/>
      <c r="IHX81" s="4"/>
      <c r="IHY81" s="4"/>
      <c r="IHZ81" s="4"/>
      <c r="IIA81" s="4"/>
      <c r="IIB81" s="4"/>
      <c r="IIC81" s="4"/>
      <c r="IID81" s="4"/>
      <c r="IIE81" s="4"/>
      <c r="IIF81" s="4"/>
      <c r="IIG81" s="4"/>
      <c r="IIH81" s="4"/>
      <c r="III81" s="4"/>
      <c r="IIJ81" s="4"/>
      <c r="IIK81" s="4"/>
      <c r="IIL81" s="4"/>
      <c r="IIM81" s="4"/>
      <c r="IIN81" s="4"/>
      <c r="IIO81" s="4"/>
      <c r="IIP81" s="4"/>
      <c r="IIQ81" s="4"/>
      <c r="IIR81" s="4"/>
      <c r="IIS81" s="4"/>
      <c r="IIT81" s="4"/>
      <c r="IIU81" s="4"/>
      <c r="IIV81" s="4"/>
      <c r="IIW81" s="4"/>
      <c r="IIX81" s="4"/>
      <c r="IIY81" s="4"/>
      <c r="IIZ81" s="4"/>
      <c r="IJA81" s="4"/>
      <c r="IJB81" s="4"/>
      <c r="IJC81" s="4"/>
      <c r="IJD81" s="4"/>
      <c r="IJE81" s="4"/>
      <c r="IJF81" s="4"/>
      <c r="IJG81" s="4"/>
      <c r="IJH81" s="4"/>
      <c r="IJI81" s="4"/>
      <c r="IJJ81" s="4"/>
      <c r="IJK81" s="4"/>
      <c r="IJL81" s="4"/>
      <c r="IJM81" s="4"/>
      <c r="IJN81" s="4"/>
      <c r="IJO81" s="4"/>
      <c r="IJP81" s="4"/>
      <c r="IJQ81" s="4"/>
      <c r="IJR81" s="4"/>
      <c r="IJS81" s="4"/>
      <c r="IJT81" s="4"/>
      <c r="IJU81" s="4"/>
      <c r="IJV81" s="4"/>
      <c r="IJW81" s="4"/>
      <c r="IJX81" s="4"/>
      <c r="IJY81" s="4"/>
      <c r="IJZ81" s="4"/>
      <c r="IKA81" s="4"/>
      <c r="IKB81" s="4"/>
      <c r="IKC81" s="4"/>
      <c r="IKD81" s="4"/>
      <c r="IKE81" s="4"/>
      <c r="IKF81" s="4"/>
      <c r="IKG81" s="4"/>
      <c r="IKH81" s="4"/>
      <c r="IKI81" s="4"/>
      <c r="IKJ81" s="4"/>
      <c r="IKK81" s="4"/>
      <c r="IKL81" s="4"/>
      <c r="IKM81" s="4"/>
      <c r="IKN81" s="4"/>
      <c r="IKO81" s="4"/>
      <c r="IKP81" s="4"/>
      <c r="IKQ81" s="4"/>
      <c r="IKR81" s="4"/>
      <c r="IKS81" s="4"/>
      <c r="IKT81" s="4"/>
      <c r="IKU81" s="4"/>
      <c r="IKV81" s="4"/>
      <c r="IKW81" s="4"/>
      <c r="IKX81" s="4"/>
      <c r="IKY81" s="4"/>
      <c r="IKZ81" s="4"/>
      <c r="ILA81" s="4"/>
      <c r="ILB81" s="4"/>
      <c r="ILC81" s="4"/>
      <c r="ILD81" s="4"/>
      <c r="ILE81" s="4"/>
      <c r="ILF81" s="4"/>
      <c r="ILG81" s="4"/>
      <c r="ILH81" s="4"/>
      <c r="ILI81" s="4"/>
      <c r="ILJ81" s="4"/>
      <c r="ILK81" s="4"/>
      <c r="ILL81" s="4"/>
      <c r="ILM81" s="4"/>
      <c r="ILN81" s="4"/>
      <c r="ILO81" s="4"/>
      <c r="ILP81" s="4"/>
      <c r="ILQ81" s="4"/>
      <c r="ILR81" s="4"/>
      <c r="ILS81" s="4"/>
      <c r="ILT81" s="4"/>
      <c r="ILU81" s="4"/>
      <c r="ILV81" s="4"/>
      <c r="ILW81" s="4"/>
      <c r="ILX81" s="4"/>
      <c r="ILY81" s="4"/>
      <c r="ILZ81" s="4"/>
      <c r="IMA81" s="4"/>
      <c r="IMB81" s="4"/>
      <c r="IMC81" s="4"/>
      <c r="IMD81" s="4"/>
      <c r="IME81" s="4"/>
      <c r="IMF81" s="4"/>
      <c r="IMG81" s="4"/>
      <c r="IMH81" s="4"/>
      <c r="IMI81" s="4"/>
      <c r="IMJ81" s="4"/>
      <c r="IMK81" s="4"/>
      <c r="IML81" s="4"/>
      <c r="IMM81" s="4"/>
      <c r="IMN81" s="4"/>
      <c r="IMO81" s="4"/>
      <c r="IMP81" s="4"/>
      <c r="IMQ81" s="4"/>
      <c r="IMR81" s="4"/>
      <c r="IMS81" s="4"/>
      <c r="IMT81" s="4"/>
      <c r="IMU81" s="4"/>
      <c r="IMV81" s="4"/>
      <c r="IMW81" s="4"/>
      <c r="IMX81" s="4"/>
      <c r="IMY81" s="4"/>
      <c r="IMZ81" s="4"/>
      <c r="INA81" s="4"/>
      <c r="INB81" s="4"/>
      <c r="INC81" s="4"/>
      <c r="IND81" s="4"/>
      <c r="INE81" s="4"/>
      <c r="INF81" s="4"/>
      <c r="ING81" s="4"/>
      <c r="INH81" s="4"/>
      <c r="INI81" s="4"/>
      <c r="INJ81" s="4"/>
      <c r="INK81" s="4"/>
      <c r="INL81" s="4"/>
      <c r="INM81" s="4"/>
      <c r="INN81" s="4"/>
      <c r="INO81" s="4"/>
      <c r="INP81" s="4"/>
      <c r="INQ81" s="4"/>
      <c r="INR81" s="4"/>
      <c r="INS81" s="4"/>
      <c r="INT81" s="4"/>
      <c r="INU81" s="4"/>
      <c r="INV81" s="4"/>
      <c r="INW81" s="4"/>
      <c r="INX81" s="4"/>
      <c r="INY81" s="4"/>
      <c r="INZ81" s="4"/>
      <c r="IOA81" s="4"/>
      <c r="IOB81" s="4"/>
      <c r="IOC81" s="4"/>
      <c r="IOD81" s="4"/>
      <c r="IOE81" s="4"/>
      <c r="IOF81" s="4"/>
      <c r="IOG81" s="4"/>
      <c r="IOH81" s="4"/>
      <c r="IOI81" s="4"/>
      <c r="IOJ81" s="4"/>
      <c r="IOK81" s="4"/>
      <c r="IOL81" s="4"/>
      <c r="IOM81" s="4"/>
      <c r="ION81" s="4"/>
      <c r="IOO81" s="4"/>
      <c r="IOP81" s="4"/>
      <c r="IOQ81" s="4"/>
      <c r="IOR81" s="4"/>
      <c r="IOS81" s="4"/>
      <c r="IOT81" s="4"/>
      <c r="IOU81" s="4"/>
      <c r="IOV81" s="4"/>
      <c r="IOW81" s="4"/>
      <c r="IOX81" s="4"/>
      <c r="IOY81" s="4"/>
      <c r="IOZ81" s="4"/>
      <c r="IPA81" s="4"/>
      <c r="IPB81" s="4"/>
      <c r="IPC81" s="4"/>
      <c r="IPD81" s="4"/>
      <c r="IPE81" s="4"/>
      <c r="IPF81" s="4"/>
      <c r="IPG81" s="4"/>
      <c r="IPH81" s="4"/>
      <c r="IPI81" s="4"/>
      <c r="IPJ81" s="4"/>
      <c r="IPK81" s="4"/>
      <c r="IPL81" s="4"/>
      <c r="IPM81" s="4"/>
      <c r="IPN81" s="4"/>
      <c r="IPO81" s="4"/>
      <c r="IPP81" s="4"/>
      <c r="IPQ81" s="4"/>
      <c r="IPR81" s="4"/>
      <c r="IPS81" s="4"/>
      <c r="IPT81" s="4"/>
      <c r="IPU81" s="4"/>
      <c r="IPV81" s="4"/>
      <c r="IPW81" s="4"/>
      <c r="IPX81" s="4"/>
      <c r="IPY81" s="4"/>
      <c r="IPZ81" s="4"/>
      <c r="IQA81" s="4"/>
      <c r="IQB81" s="4"/>
      <c r="IQC81" s="4"/>
      <c r="IQD81" s="4"/>
      <c r="IQE81" s="4"/>
      <c r="IQF81" s="4"/>
      <c r="IQG81" s="4"/>
      <c r="IQH81" s="4"/>
      <c r="IQI81" s="4"/>
      <c r="IQJ81" s="4"/>
      <c r="IQK81" s="4"/>
      <c r="IQL81" s="4"/>
      <c r="IQM81" s="4"/>
      <c r="IQN81" s="4"/>
      <c r="IQO81" s="4"/>
      <c r="IQP81" s="4"/>
      <c r="IQQ81" s="4"/>
      <c r="IQR81" s="4"/>
      <c r="IQS81" s="4"/>
      <c r="IQT81" s="4"/>
      <c r="IQU81" s="4"/>
      <c r="IQV81" s="4"/>
      <c r="IQW81" s="4"/>
      <c r="IQX81" s="4"/>
      <c r="IQY81" s="4"/>
      <c r="IQZ81" s="4"/>
      <c r="IRA81" s="4"/>
      <c r="IRB81" s="4"/>
      <c r="IRC81" s="4"/>
      <c r="IRD81" s="4"/>
      <c r="IRE81" s="4"/>
      <c r="IRF81" s="4"/>
      <c r="IRG81" s="4"/>
      <c r="IRH81" s="4"/>
      <c r="IRI81" s="4"/>
      <c r="IRJ81" s="4"/>
      <c r="IRK81" s="4"/>
      <c r="IRL81" s="4"/>
      <c r="IRM81" s="4"/>
      <c r="IRN81" s="4"/>
      <c r="IRO81" s="4"/>
      <c r="IRP81" s="4"/>
      <c r="IRQ81" s="4"/>
      <c r="IRR81" s="4"/>
      <c r="IRS81" s="4"/>
      <c r="IRT81" s="4"/>
      <c r="IRU81" s="4"/>
      <c r="IRV81" s="4"/>
      <c r="IRW81" s="4"/>
      <c r="IRX81" s="4"/>
      <c r="IRY81" s="4"/>
      <c r="IRZ81" s="4"/>
      <c r="ISA81" s="4"/>
      <c r="ISB81" s="4"/>
      <c r="ISC81" s="4"/>
      <c r="ISD81" s="4"/>
      <c r="ISE81" s="4"/>
      <c r="ISF81" s="4"/>
      <c r="ISG81" s="4"/>
      <c r="ISH81" s="4"/>
      <c r="ISI81" s="4"/>
      <c r="ISJ81" s="4"/>
      <c r="ISK81" s="4"/>
      <c r="ISL81" s="4"/>
      <c r="ISM81" s="4"/>
      <c r="ISN81" s="4"/>
      <c r="ISO81" s="4"/>
      <c r="ISP81" s="4"/>
      <c r="ISQ81" s="4"/>
      <c r="ISR81" s="4"/>
      <c r="ISS81" s="4"/>
      <c r="IST81" s="4"/>
      <c r="ISU81" s="4"/>
      <c r="ISV81" s="4"/>
      <c r="ISW81" s="4"/>
      <c r="ISX81" s="4"/>
      <c r="ISY81" s="4"/>
      <c r="ISZ81" s="4"/>
      <c r="ITA81" s="4"/>
      <c r="ITB81" s="4"/>
      <c r="ITC81" s="4"/>
      <c r="ITD81" s="4"/>
      <c r="ITE81" s="4"/>
      <c r="ITF81" s="4"/>
      <c r="ITG81" s="4"/>
      <c r="ITH81" s="4"/>
      <c r="ITI81" s="4"/>
      <c r="ITJ81" s="4"/>
      <c r="ITK81" s="4"/>
      <c r="ITL81" s="4"/>
      <c r="ITM81" s="4"/>
      <c r="ITN81" s="4"/>
      <c r="ITO81" s="4"/>
      <c r="ITP81" s="4"/>
      <c r="ITQ81" s="4"/>
      <c r="ITR81" s="4"/>
      <c r="ITS81" s="4"/>
      <c r="ITT81" s="4"/>
      <c r="ITU81" s="4"/>
      <c r="ITV81" s="4"/>
      <c r="ITW81" s="4"/>
      <c r="ITX81" s="4"/>
      <c r="ITY81" s="4"/>
      <c r="ITZ81" s="4"/>
      <c r="IUA81" s="4"/>
      <c r="IUB81" s="4"/>
      <c r="IUC81" s="4"/>
      <c r="IUD81" s="4"/>
      <c r="IUE81" s="4"/>
      <c r="IUF81" s="4"/>
      <c r="IUG81" s="4"/>
      <c r="IUH81" s="4"/>
      <c r="IUI81" s="4"/>
      <c r="IUJ81" s="4"/>
      <c r="IUK81" s="4"/>
      <c r="IUL81" s="4"/>
      <c r="IUM81" s="4"/>
      <c r="IUN81" s="4"/>
      <c r="IUO81" s="4"/>
      <c r="IUP81" s="4"/>
      <c r="IUQ81" s="4"/>
      <c r="IUR81" s="4"/>
      <c r="IUS81" s="4"/>
      <c r="IUT81" s="4"/>
      <c r="IUU81" s="4"/>
      <c r="IUV81" s="4"/>
      <c r="IUW81" s="4"/>
      <c r="IUX81" s="4"/>
      <c r="IUY81" s="4"/>
      <c r="IUZ81" s="4"/>
      <c r="IVA81" s="4"/>
      <c r="IVB81" s="4"/>
      <c r="IVC81" s="4"/>
      <c r="IVD81" s="4"/>
      <c r="IVE81" s="4"/>
      <c r="IVF81" s="4"/>
      <c r="IVG81" s="4"/>
      <c r="IVH81" s="4"/>
      <c r="IVI81" s="4"/>
      <c r="IVJ81" s="4"/>
      <c r="IVK81" s="4"/>
      <c r="IVL81" s="4"/>
      <c r="IVM81" s="4"/>
      <c r="IVN81" s="4"/>
      <c r="IVO81" s="4"/>
      <c r="IVP81" s="4"/>
      <c r="IVQ81" s="4"/>
      <c r="IVR81" s="4"/>
      <c r="IVS81" s="4"/>
      <c r="IVT81" s="4"/>
      <c r="IVU81" s="4"/>
      <c r="IVV81" s="4"/>
      <c r="IVW81" s="4"/>
      <c r="IVX81" s="4"/>
      <c r="IVY81" s="4"/>
      <c r="IVZ81" s="4"/>
      <c r="IWA81" s="4"/>
      <c r="IWB81" s="4"/>
      <c r="IWC81" s="4"/>
      <c r="IWD81" s="4"/>
      <c r="IWE81" s="4"/>
      <c r="IWF81" s="4"/>
      <c r="IWG81" s="4"/>
      <c r="IWH81" s="4"/>
      <c r="IWI81" s="4"/>
      <c r="IWJ81" s="4"/>
      <c r="IWK81" s="4"/>
      <c r="IWL81" s="4"/>
      <c r="IWM81" s="4"/>
      <c r="IWN81" s="4"/>
      <c r="IWO81" s="4"/>
      <c r="IWP81" s="4"/>
      <c r="IWQ81" s="4"/>
      <c r="IWR81" s="4"/>
      <c r="IWS81" s="4"/>
      <c r="IWT81" s="4"/>
      <c r="IWU81" s="4"/>
      <c r="IWV81" s="4"/>
      <c r="IWW81" s="4"/>
      <c r="IWX81" s="4"/>
      <c r="IWY81" s="4"/>
      <c r="IWZ81" s="4"/>
      <c r="IXA81" s="4"/>
      <c r="IXB81" s="4"/>
      <c r="IXC81" s="4"/>
      <c r="IXD81" s="4"/>
      <c r="IXE81" s="4"/>
      <c r="IXF81" s="4"/>
      <c r="IXG81" s="4"/>
      <c r="IXH81" s="4"/>
      <c r="IXI81" s="4"/>
      <c r="IXJ81" s="4"/>
      <c r="IXK81" s="4"/>
      <c r="IXL81" s="4"/>
      <c r="IXM81" s="4"/>
      <c r="IXN81" s="4"/>
      <c r="IXO81" s="4"/>
      <c r="IXP81" s="4"/>
      <c r="IXQ81" s="4"/>
      <c r="IXR81" s="4"/>
      <c r="IXS81" s="4"/>
      <c r="IXT81" s="4"/>
      <c r="IXU81" s="4"/>
      <c r="IXV81" s="4"/>
      <c r="IXW81" s="4"/>
      <c r="IXX81" s="4"/>
      <c r="IXY81" s="4"/>
      <c r="IXZ81" s="4"/>
      <c r="IYA81" s="4"/>
      <c r="IYB81" s="4"/>
      <c r="IYC81" s="4"/>
      <c r="IYD81" s="4"/>
      <c r="IYE81" s="4"/>
      <c r="IYF81" s="4"/>
      <c r="IYG81" s="4"/>
      <c r="IYH81" s="4"/>
      <c r="IYI81" s="4"/>
      <c r="IYJ81" s="4"/>
      <c r="IYK81" s="4"/>
      <c r="IYL81" s="4"/>
      <c r="IYM81" s="4"/>
      <c r="IYN81" s="4"/>
      <c r="IYO81" s="4"/>
      <c r="IYP81" s="4"/>
      <c r="IYQ81" s="4"/>
      <c r="IYR81" s="4"/>
      <c r="IYS81" s="4"/>
      <c r="IYT81" s="4"/>
      <c r="IYU81" s="4"/>
      <c r="IYV81" s="4"/>
      <c r="IYW81" s="4"/>
      <c r="IYX81" s="4"/>
      <c r="IYY81" s="4"/>
      <c r="IYZ81" s="4"/>
      <c r="IZA81" s="4"/>
      <c r="IZB81" s="4"/>
      <c r="IZC81" s="4"/>
      <c r="IZD81" s="4"/>
      <c r="IZE81" s="4"/>
      <c r="IZF81" s="4"/>
      <c r="IZG81" s="4"/>
      <c r="IZH81" s="4"/>
      <c r="IZI81" s="4"/>
      <c r="IZJ81" s="4"/>
      <c r="IZK81" s="4"/>
      <c r="IZL81" s="4"/>
      <c r="IZM81" s="4"/>
      <c r="IZN81" s="4"/>
      <c r="IZO81" s="4"/>
      <c r="IZP81" s="4"/>
      <c r="IZQ81" s="4"/>
      <c r="IZR81" s="4"/>
      <c r="IZS81" s="4"/>
      <c r="IZT81" s="4"/>
      <c r="IZU81" s="4"/>
      <c r="IZV81" s="4"/>
      <c r="IZW81" s="4"/>
      <c r="IZX81" s="4"/>
      <c r="IZY81" s="4"/>
      <c r="IZZ81" s="4"/>
      <c r="JAA81" s="4"/>
      <c r="JAB81" s="4"/>
      <c r="JAC81" s="4"/>
      <c r="JAD81" s="4"/>
      <c r="JAE81" s="4"/>
      <c r="JAF81" s="4"/>
      <c r="JAG81" s="4"/>
      <c r="JAH81" s="4"/>
      <c r="JAI81" s="4"/>
      <c r="JAJ81" s="4"/>
      <c r="JAK81" s="4"/>
      <c r="JAL81" s="4"/>
      <c r="JAM81" s="4"/>
      <c r="JAN81" s="4"/>
      <c r="JAO81" s="4"/>
      <c r="JAP81" s="4"/>
      <c r="JAQ81" s="4"/>
      <c r="JAR81" s="4"/>
      <c r="JAS81" s="4"/>
      <c r="JAT81" s="4"/>
      <c r="JAU81" s="4"/>
      <c r="JAV81" s="4"/>
      <c r="JAW81" s="4"/>
      <c r="JAX81" s="4"/>
      <c r="JAY81" s="4"/>
      <c r="JAZ81" s="4"/>
      <c r="JBA81" s="4"/>
      <c r="JBB81" s="4"/>
      <c r="JBC81" s="4"/>
      <c r="JBD81" s="4"/>
      <c r="JBE81" s="4"/>
      <c r="JBF81" s="4"/>
      <c r="JBG81" s="4"/>
      <c r="JBH81" s="4"/>
      <c r="JBI81" s="4"/>
      <c r="JBJ81" s="4"/>
      <c r="JBK81" s="4"/>
      <c r="JBL81" s="4"/>
      <c r="JBM81" s="4"/>
      <c r="JBN81" s="4"/>
      <c r="JBO81" s="4"/>
      <c r="JBP81" s="4"/>
      <c r="JBQ81" s="4"/>
      <c r="JBR81" s="4"/>
      <c r="JBS81" s="4"/>
      <c r="JBT81" s="4"/>
      <c r="JBU81" s="4"/>
      <c r="JBV81" s="4"/>
      <c r="JBW81" s="4"/>
      <c r="JBX81" s="4"/>
      <c r="JBY81" s="4"/>
      <c r="JBZ81" s="4"/>
      <c r="JCA81" s="4"/>
      <c r="JCB81" s="4"/>
      <c r="JCC81" s="4"/>
      <c r="JCD81" s="4"/>
      <c r="JCE81" s="4"/>
      <c r="JCF81" s="4"/>
      <c r="JCG81" s="4"/>
      <c r="JCH81" s="4"/>
      <c r="JCI81" s="4"/>
      <c r="JCJ81" s="4"/>
      <c r="JCK81" s="4"/>
      <c r="JCL81" s="4"/>
      <c r="JCM81" s="4"/>
      <c r="JCN81" s="4"/>
      <c r="JCO81" s="4"/>
      <c r="JCP81" s="4"/>
      <c r="JCQ81" s="4"/>
      <c r="JCR81" s="4"/>
      <c r="JCS81" s="4"/>
      <c r="JCT81" s="4"/>
      <c r="JCU81" s="4"/>
      <c r="JCV81" s="4"/>
      <c r="JCW81" s="4"/>
      <c r="JCX81" s="4"/>
      <c r="JCY81" s="4"/>
      <c r="JCZ81" s="4"/>
      <c r="JDA81" s="4"/>
      <c r="JDB81" s="4"/>
      <c r="JDC81" s="4"/>
      <c r="JDD81" s="4"/>
      <c r="JDE81" s="4"/>
      <c r="JDF81" s="4"/>
      <c r="JDG81" s="4"/>
      <c r="JDH81" s="4"/>
      <c r="JDI81" s="4"/>
      <c r="JDJ81" s="4"/>
      <c r="JDK81" s="4"/>
      <c r="JDL81" s="4"/>
      <c r="JDM81" s="4"/>
      <c r="JDN81" s="4"/>
      <c r="JDO81" s="4"/>
      <c r="JDP81" s="4"/>
      <c r="JDQ81" s="4"/>
      <c r="JDR81" s="4"/>
      <c r="JDS81" s="4"/>
      <c r="JDT81" s="4"/>
      <c r="JDU81" s="4"/>
      <c r="JDV81" s="4"/>
      <c r="JDW81" s="4"/>
      <c r="JDX81" s="4"/>
      <c r="JDY81" s="4"/>
      <c r="JDZ81" s="4"/>
      <c r="JEA81" s="4"/>
      <c r="JEB81" s="4"/>
      <c r="JEC81" s="4"/>
      <c r="JED81" s="4"/>
      <c r="JEE81" s="4"/>
      <c r="JEF81" s="4"/>
      <c r="JEG81" s="4"/>
      <c r="JEH81" s="4"/>
      <c r="JEI81" s="4"/>
      <c r="JEJ81" s="4"/>
      <c r="JEK81" s="4"/>
      <c r="JEL81" s="4"/>
      <c r="JEM81" s="4"/>
      <c r="JEN81" s="4"/>
      <c r="JEO81" s="4"/>
      <c r="JEP81" s="4"/>
      <c r="JEQ81" s="4"/>
      <c r="JER81" s="4"/>
      <c r="JES81" s="4"/>
      <c r="JET81" s="4"/>
      <c r="JEU81" s="4"/>
      <c r="JEV81" s="4"/>
      <c r="JEW81" s="4"/>
      <c r="JEX81" s="4"/>
      <c r="JEY81" s="4"/>
      <c r="JEZ81" s="4"/>
      <c r="JFA81" s="4"/>
      <c r="JFB81" s="4"/>
      <c r="JFC81" s="4"/>
      <c r="JFD81" s="4"/>
      <c r="JFE81" s="4"/>
      <c r="JFF81" s="4"/>
      <c r="JFG81" s="4"/>
      <c r="JFH81" s="4"/>
      <c r="JFI81" s="4"/>
      <c r="JFJ81" s="4"/>
      <c r="JFK81" s="4"/>
      <c r="JFL81" s="4"/>
      <c r="JFM81" s="4"/>
      <c r="JFN81" s="4"/>
      <c r="JFO81" s="4"/>
      <c r="JFP81" s="4"/>
      <c r="JFQ81" s="4"/>
      <c r="JFR81" s="4"/>
      <c r="JFS81" s="4"/>
      <c r="JFT81" s="4"/>
      <c r="JFU81" s="4"/>
      <c r="JFV81" s="4"/>
      <c r="JFW81" s="4"/>
      <c r="JFX81" s="4"/>
      <c r="JFY81" s="4"/>
      <c r="JFZ81" s="4"/>
      <c r="JGA81" s="4"/>
      <c r="JGB81" s="4"/>
      <c r="JGC81" s="4"/>
      <c r="JGD81" s="4"/>
      <c r="JGE81" s="4"/>
      <c r="JGF81" s="4"/>
      <c r="JGG81" s="4"/>
      <c r="JGH81" s="4"/>
      <c r="JGI81" s="4"/>
      <c r="JGJ81" s="4"/>
      <c r="JGK81" s="4"/>
      <c r="JGL81" s="4"/>
      <c r="JGM81" s="4"/>
      <c r="JGN81" s="4"/>
      <c r="JGO81" s="4"/>
      <c r="JGP81" s="4"/>
      <c r="JGQ81" s="4"/>
      <c r="JGR81" s="4"/>
      <c r="JGS81" s="4"/>
      <c r="JGT81" s="4"/>
      <c r="JGU81" s="4"/>
      <c r="JGV81" s="4"/>
      <c r="JGW81" s="4"/>
      <c r="JGX81" s="4"/>
      <c r="JGY81" s="4"/>
      <c r="JGZ81" s="4"/>
      <c r="JHA81" s="4"/>
      <c r="JHB81" s="4"/>
      <c r="JHC81" s="4"/>
      <c r="JHD81" s="4"/>
      <c r="JHE81" s="4"/>
      <c r="JHF81" s="4"/>
      <c r="JHG81" s="4"/>
      <c r="JHH81" s="4"/>
      <c r="JHI81" s="4"/>
      <c r="JHJ81" s="4"/>
      <c r="JHK81" s="4"/>
      <c r="JHL81" s="4"/>
      <c r="JHM81" s="4"/>
      <c r="JHN81" s="4"/>
      <c r="JHO81" s="4"/>
      <c r="JHP81" s="4"/>
      <c r="JHQ81" s="4"/>
      <c r="JHR81" s="4"/>
      <c r="JHS81" s="4"/>
      <c r="JHT81" s="4"/>
      <c r="JHU81" s="4"/>
      <c r="JHV81" s="4"/>
      <c r="JHW81" s="4"/>
      <c r="JHX81" s="4"/>
      <c r="JHY81" s="4"/>
      <c r="JHZ81" s="4"/>
      <c r="JIA81" s="4"/>
      <c r="JIB81" s="4"/>
      <c r="JIC81" s="4"/>
      <c r="JID81" s="4"/>
      <c r="JIE81" s="4"/>
      <c r="JIF81" s="4"/>
      <c r="JIG81" s="4"/>
      <c r="JIH81" s="4"/>
      <c r="JII81" s="4"/>
      <c r="JIJ81" s="4"/>
      <c r="JIK81" s="4"/>
      <c r="JIL81" s="4"/>
      <c r="JIM81" s="4"/>
      <c r="JIN81" s="4"/>
      <c r="JIO81" s="4"/>
      <c r="JIP81" s="4"/>
      <c r="JIQ81" s="4"/>
      <c r="JIR81" s="4"/>
      <c r="JIS81" s="4"/>
      <c r="JIT81" s="4"/>
      <c r="JIU81" s="4"/>
      <c r="JIV81" s="4"/>
      <c r="JIW81" s="4"/>
      <c r="JIX81" s="4"/>
      <c r="JIY81" s="4"/>
      <c r="JIZ81" s="4"/>
      <c r="JJA81" s="4"/>
      <c r="JJB81" s="4"/>
      <c r="JJC81" s="4"/>
      <c r="JJD81" s="4"/>
      <c r="JJE81" s="4"/>
      <c r="JJF81" s="4"/>
      <c r="JJG81" s="4"/>
      <c r="JJH81" s="4"/>
      <c r="JJI81" s="4"/>
      <c r="JJJ81" s="4"/>
      <c r="JJK81" s="4"/>
      <c r="JJL81" s="4"/>
      <c r="JJM81" s="4"/>
      <c r="JJN81" s="4"/>
      <c r="JJO81" s="4"/>
      <c r="JJP81" s="4"/>
      <c r="JJQ81" s="4"/>
      <c r="JJR81" s="4"/>
      <c r="JJS81" s="4"/>
      <c r="JJT81" s="4"/>
      <c r="JJU81" s="4"/>
      <c r="JJV81" s="4"/>
      <c r="JJW81" s="4"/>
      <c r="JJX81" s="4"/>
      <c r="JJY81" s="4"/>
      <c r="JJZ81" s="4"/>
      <c r="JKA81" s="4"/>
      <c r="JKB81" s="4"/>
      <c r="JKC81" s="4"/>
      <c r="JKD81" s="4"/>
      <c r="JKE81" s="4"/>
      <c r="JKF81" s="4"/>
      <c r="JKG81" s="4"/>
      <c r="JKH81" s="4"/>
      <c r="JKI81" s="4"/>
      <c r="JKJ81" s="4"/>
      <c r="JKK81" s="4"/>
      <c r="JKL81" s="4"/>
      <c r="JKM81" s="4"/>
      <c r="JKN81" s="4"/>
      <c r="JKO81" s="4"/>
      <c r="JKP81" s="4"/>
      <c r="JKQ81" s="4"/>
      <c r="JKR81" s="4"/>
      <c r="JKS81" s="4"/>
      <c r="JKT81" s="4"/>
      <c r="JKU81" s="4"/>
      <c r="JKV81" s="4"/>
      <c r="JKW81" s="4"/>
      <c r="JKX81" s="4"/>
      <c r="JKY81" s="4"/>
      <c r="JKZ81" s="4"/>
      <c r="JLA81" s="4"/>
      <c r="JLB81" s="4"/>
      <c r="JLC81" s="4"/>
      <c r="JLD81" s="4"/>
      <c r="JLE81" s="4"/>
      <c r="JLF81" s="4"/>
      <c r="JLG81" s="4"/>
      <c r="JLH81" s="4"/>
      <c r="JLI81" s="4"/>
      <c r="JLJ81" s="4"/>
      <c r="JLK81" s="4"/>
      <c r="JLL81" s="4"/>
      <c r="JLM81" s="4"/>
      <c r="JLN81" s="4"/>
      <c r="JLO81" s="4"/>
      <c r="JLP81" s="4"/>
      <c r="JLQ81" s="4"/>
      <c r="JLR81" s="4"/>
      <c r="JLS81" s="4"/>
      <c r="JLT81" s="4"/>
      <c r="JLU81" s="4"/>
      <c r="JLV81" s="4"/>
      <c r="JLW81" s="4"/>
      <c r="JLX81" s="4"/>
      <c r="JLY81" s="4"/>
      <c r="JLZ81" s="4"/>
      <c r="JMA81" s="4"/>
      <c r="JMB81" s="4"/>
      <c r="JMC81" s="4"/>
      <c r="JMD81" s="4"/>
      <c r="JME81" s="4"/>
      <c r="JMF81" s="4"/>
      <c r="JMG81" s="4"/>
      <c r="JMH81" s="4"/>
      <c r="JMI81" s="4"/>
      <c r="JMJ81" s="4"/>
      <c r="JMK81" s="4"/>
      <c r="JML81" s="4"/>
      <c r="JMM81" s="4"/>
      <c r="JMN81" s="4"/>
      <c r="JMO81" s="4"/>
      <c r="JMP81" s="4"/>
      <c r="JMQ81" s="4"/>
      <c r="JMR81" s="4"/>
      <c r="JMS81" s="4"/>
      <c r="JMT81" s="4"/>
      <c r="JMU81" s="4"/>
      <c r="JMV81" s="4"/>
      <c r="JMW81" s="4"/>
      <c r="JMX81" s="4"/>
      <c r="JMY81" s="4"/>
      <c r="JMZ81" s="4"/>
      <c r="JNA81" s="4"/>
      <c r="JNB81" s="4"/>
      <c r="JNC81" s="4"/>
      <c r="JND81" s="4"/>
      <c r="JNE81" s="4"/>
      <c r="JNF81" s="4"/>
      <c r="JNG81" s="4"/>
      <c r="JNH81" s="4"/>
      <c r="JNI81" s="4"/>
      <c r="JNJ81" s="4"/>
      <c r="JNK81" s="4"/>
      <c r="JNL81" s="4"/>
      <c r="JNM81" s="4"/>
      <c r="JNN81" s="4"/>
      <c r="JNO81" s="4"/>
      <c r="JNP81" s="4"/>
      <c r="JNQ81" s="4"/>
      <c r="JNR81" s="4"/>
      <c r="JNS81" s="4"/>
      <c r="JNT81" s="4"/>
      <c r="JNU81" s="4"/>
      <c r="JNV81" s="4"/>
      <c r="JNW81" s="4"/>
      <c r="JNX81" s="4"/>
      <c r="JNY81" s="4"/>
      <c r="JNZ81" s="4"/>
      <c r="JOA81" s="4"/>
      <c r="JOB81" s="4"/>
      <c r="JOC81" s="4"/>
      <c r="JOD81" s="4"/>
      <c r="JOE81" s="4"/>
      <c r="JOF81" s="4"/>
      <c r="JOG81" s="4"/>
      <c r="JOH81" s="4"/>
      <c r="JOI81" s="4"/>
      <c r="JOJ81" s="4"/>
      <c r="JOK81" s="4"/>
      <c r="JOL81" s="4"/>
      <c r="JOM81" s="4"/>
      <c r="JON81" s="4"/>
      <c r="JOO81" s="4"/>
      <c r="JOP81" s="4"/>
      <c r="JOQ81" s="4"/>
      <c r="JOR81" s="4"/>
      <c r="JOS81" s="4"/>
      <c r="JOT81" s="4"/>
      <c r="JOU81" s="4"/>
      <c r="JOV81" s="4"/>
      <c r="JOW81" s="4"/>
      <c r="JOX81" s="4"/>
      <c r="JOY81" s="4"/>
      <c r="JOZ81" s="4"/>
      <c r="JPA81" s="4"/>
      <c r="JPB81" s="4"/>
      <c r="JPC81" s="4"/>
      <c r="JPD81" s="4"/>
      <c r="JPE81" s="4"/>
      <c r="JPF81" s="4"/>
      <c r="JPG81" s="4"/>
      <c r="JPH81" s="4"/>
      <c r="JPI81" s="4"/>
      <c r="JPJ81" s="4"/>
      <c r="JPK81" s="4"/>
      <c r="JPL81" s="4"/>
      <c r="JPM81" s="4"/>
      <c r="JPN81" s="4"/>
      <c r="JPO81" s="4"/>
      <c r="JPP81" s="4"/>
      <c r="JPQ81" s="4"/>
      <c r="JPR81" s="4"/>
      <c r="JPS81" s="4"/>
      <c r="JPT81" s="4"/>
      <c r="JPU81" s="4"/>
      <c r="JPV81" s="4"/>
      <c r="JPW81" s="4"/>
      <c r="JPX81" s="4"/>
      <c r="JPY81" s="4"/>
      <c r="JPZ81" s="4"/>
      <c r="JQA81" s="4"/>
      <c r="JQB81" s="4"/>
      <c r="JQC81" s="4"/>
      <c r="JQD81" s="4"/>
      <c r="JQE81" s="4"/>
      <c r="JQF81" s="4"/>
      <c r="JQG81" s="4"/>
      <c r="JQH81" s="4"/>
      <c r="JQI81" s="4"/>
      <c r="JQJ81" s="4"/>
      <c r="JQK81" s="4"/>
      <c r="JQL81" s="4"/>
      <c r="JQM81" s="4"/>
      <c r="JQN81" s="4"/>
      <c r="JQO81" s="4"/>
      <c r="JQP81" s="4"/>
      <c r="JQQ81" s="4"/>
      <c r="JQR81" s="4"/>
      <c r="JQS81" s="4"/>
      <c r="JQT81" s="4"/>
      <c r="JQU81" s="4"/>
      <c r="JQV81" s="4"/>
      <c r="JQW81" s="4"/>
      <c r="JQX81" s="4"/>
      <c r="JQY81" s="4"/>
      <c r="JQZ81" s="4"/>
      <c r="JRA81" s="4"/>
      <c r="JRB81" s="4"/>
      <c r="JRC81" s="4"/>
      <c r="JRD81" s="4"/>
      <c r="JRE81" s="4"/>
      <c r="JRF81" s="4"/>
      <c r="JRG81" s="4"/>
      <c r="JRH81" s="4"/>
      <c r="JRI81" s="4"/>
      <c r="JRJ81" s="4"/>
      <c r="JRK81" s="4"/>
      <c r="JRL81" s="4"/>
      <c r="JRM81" s="4"/>
      <c r="JRN81" s="4"/>
      <c r="JRO81" s="4"/>
      <c r="JRP81" s="4"/>
      <c r="JRQ81" s="4"/>
      <c r="JRR81" s="4"/>
      <c r="JRS81" s="4"/>
      <c r="JRT81" s="4"/>
      <c r="JRU81" s="4"/>
      <c r="JRV81" s="4"/>
      <c r="JRW81" s="4"/>
      <c r="JRX81" s="4"/>
      <c r="JRY81" s="4"/>
      <c r="JRZ81" s="4"/>
      <c r="JSA81" s="4"/>
      <c r="JSB81" s="4"/>
      <c r="JSC81" s="4"/>
      <c r="JSD81" s="4"/>
      <c r="JSE81" s="4"/>
      <c r="JSF81" s="4"/>
      <c r="JSG81" s="4"/>
      <c r="JSH81" s="4"/>
      <c r="JSI81" s="4"/>
      <c r="JSJ81" s="4"/>
      <c r="JSK81" s="4"/>
      <c r="JSL81" s="4"/>
      <c r="JSM81" s="4"/>
      <c r="JSN81" s="4"/>
      <c r="JSO81" s="4"/>
      <c r="JSP81" s="4"/>
      <c r="JSQ81" s="4"/>
      <c r="JSR81" s="4"/>
      <c r="JSS81" s="4"/>
      <c r="JST81" s="4"/>
      <c r="JSU81" s="4"/>
      <c r="JSV81" s="4"/>
      <c r="JSW81" s="4"/>
      <c r="JSX81" s="4"/>
      <c r="JSY81" s="4"/>
      <c r="JSZ81" s="4"/>
      <c r="JTA81" s="4"/>
      <c r="JTB81" s="4"/>
      <c r="JTC81" s="4"/>
      <c r="JTD81" s="4"/>
      <c r="JTE81" s="4"/>
      <c r="JTF81" s="4"/>
      <c r="JTG81" s="4"/>
      <c r="JTH81" s="4"/>
      <c r="JTI81" s="4"/>
      <c r="JTJ81" s="4"/>
      <c r="JTK81" s="4"/>
      <c r="JTL81" s="4"/>
      <c r="JTM81" s="4"/>
      <c r="JTN81" s="4"/>
      <c r="JTO81" s="4"/>
      <c r="JTP81" s="4"/>
      <c r="JTQ81" s="4"/>
      <c r="JTR81" s="4"/>
      <c r="JTS81" s="4"/>
      <c r="JTT81" s="4"/>
      <c r="JTU81" s="4"/>
      <c r="JTV81" s="4"/>
      <c r="JTW81" s="4"/>
      <c r="JTX81" s="4"/>
      <c r="JTY81" s="4"/>
      <c r="JTZ81" s="4"/>
      <c r="JUA81" s="4"/>
      <c r="JUB81" s="4"/>
      <c r="JUC81" s="4"/>
      <c r="JUD81" s="4"/>
      <c r="JUE81" s="4"/>
      <c r="JUF81" s="4"/>
      <c r="JUG81" s="4"/>
      <c r="JUH81" s="4"/>
      <c r="JUI81" s="4"/>
      <c r="JUJ81" s="4"/>
      <c r="JUK81" s="4"/>
      <c r="JUL81" s="4"/>
      <c r="JUM81" s="4"/>
      <c r="JUN81" s="4"/>
      <c r="JUO81" s="4"/>
      <c r="JUP81" s="4"/>
      <c r="JUQ81" s="4"/>
      <c r="JUR81" s="4"/>
      <c r="JUS81" s="4"/>
      <c r="JUT81" s="4"/>
      <c r="JUU81" s="4"/>
      <c r="JUV81" s="4"/>
      <c r="JUW81" s="4"/>
      <c r="JUX81" s="4"/>
      <c r="JUY81" s="4"/>
      <c r="JUZ81" s="4"/>
      <c r="JVA81" s="4"/>
      <c r="JVB81" s="4"/>
      <c r="JVC81" s="4"/>
      <c r="JVD81" s="4"/>
      <c r="JVE81" s="4"/>
      <c r="JVF81" s="4"/>
      <c r="JVG81" s="4"/>
      <c r="JVH81" s="4"/>
      <c r="JVI81" s="4"/>
      <c r="JVJ81" s="4"/>
      <c r="JVK81" s="4"/>
      <c r="JVL81" s="4"/>
      <c r="JVM81" s="4"/>
      <c r="JVN81" s="4"/>
      <c r="JVO81" s="4"/>
      <c r="JVP81" s="4"/>
      <c r="JVQ81" s="4"/>
      <c r="JVR81" s="4"/>
      <c r="JVS81" s="4"/>
      <c r="JVT81" s="4"/>
      <c r="JVU81" s="4"/>
      <c r="JVV81" s="4"/>
      <c r="JVW81" s="4"/>
      <c r="JVX81" s="4"/>
      <c r="JVY81" s="4"/>
      <c r="JVZ81" s="4"/>
      <c r="JWA81" s="4"/>
      <c r="JWB81" s="4"/>
      <c r="JWC81" s="4"/>
      <c r="JWD81" s="4"/>
      <c r="JWE81" s="4"/>
      <c r="JWF81" s="4"/>
      <c r="JWG81" s="4"/>
      <c r="JWH81" s="4"/>
      <c r="JWI81" s="4"/>
      <c r="JWJ81" s="4"/>
      <c r="JWK81" s="4"/>
      <c r="JWL81" s="4"/>
      <c r="JWM81" s="4"/>
      <c r="JWN81" s="4"/>
      <c r="JWO81" s="4"/>
      <c r="JWP81" s="4"/>
      <c r="JWQ81" s="4"/>
      <c r="JWR81" s="4"/>
      <c r="JWS81" s="4"/>
      <c r="JWT81" s="4"/>
      <c r="JWU81" s="4"/>
      <c r="JWV81" s="4"/>
      <c r="JWW81" s="4"/>
      <c r="JWX81" s="4"/>
      <c r="JWY81" s="4"/>
      <c r="JWZ81" s="4"/>
      <c r="JXA81" s="4"/>
      <c r="JXB81" s="4"/>
      <c r="JXC81" s="4"/>
      <c r="JXD81" s="4"/>
      <c r="JXE81" s="4"/>
      <c r="JXF81" s="4"/>
      <c r="JXG81" s="4"/>
      <c r="JXH81" s="4"/>
      <c r="JXI81" s="4"/>
      <c r="JXJ81" s="4"/>
      <c r="JXK81" s="4"/>
      <c r="JXL81" s="4"/>
      <c r="JXM81" s="4"/>
      <c r="JXN81" s="4"/>
      <c r="JXO81" s="4"/>
      <c r="JXP81" s="4"/>
      <c r="JXQ81" s="4"/>
      <c r="JXR81" s="4"/>
      <c r="JXS81" s="4"/>
      <c r="JXT81" s="4"/>
      <c r="JXU81" s="4"/>
      <c r="JXV81" s="4"/>
      <c r="JXW81" s="4"/>
      <c r="JXX81" s="4"/>
      <c r="JXY81" s="4"/>
      <c r="JXZ81" s="4"/>
      <c r="JYA81" s="4"/>
      <c r="JYB81" s="4"/>
      <c r="JYC81" s="4"/>
      <c r="JYD81" s="4"/>
      <c r="JYE81" s="4"/>
      <c r="JYF81" s="4"/>
      <c r="JYG81" s="4"/>
      <c r="JYH81" s="4"/>
      <c r="JYI81" s="4"/>
      <c r="JYJ81" s="4"/>
      <c r="JYK81" s="4"/>
      <c r="JYL81" s="4"/>
      <c r="JYM81" s="4"/>
      <c r="JYN81" s="4"/>
      <c r="JYO81" s="4"/>
      <c r="JYP81" s="4"/>
      <c r="JYQ81" s="4"/>
      <c r="JYR81" s="4"/>
      <c r="JYS81" s="4"/>
      <c r="JYT81" s="4"/>
      <c r="JYU81" s="4"/>
      <c r="JYV81" s="4"/>
      <c r="JYW81" s="4"/>
      <c r="JYX81" s="4"/>
      <c r="JYY81" s="4"/>
      <c r="JYZ81" s="4"/>
      <c r="JZA81" s="4"/>
      <c r="JZB81" s="4"/>
      <c r="JZC81" s="4"/>
      <c r="JZD81" s="4"/>
      <c r="JZE81" s="4"/>
      <c r="JZF81" s="4"/>
      <c r="JZG81" s="4"/>
      <c r="JZH81" s="4"/>
      <c r="JZI81" s="4"/>
      <c r="JZJ81" s="4"/>
      <c r="JZK81" s="4"/>
      <c r="JZL81" s="4"/>
      <c r="JZM81" s="4"/>
      <c r="JZN81" s="4"/>
      <c r="JZO81" s="4"/>
      <c r="JZP81" s="4"/>
      <c r="JZQ81" s="4"/>
      <c r="JZR81" s="4"/>
      <c r="JZS81" s="4"/>
      <c r="JZT81" s="4"/>
      <c r="JZU81" s="4"/>
      <c r="JZV81" s="4"/>
      <c r="JZW81" s="4"/>
      <c r="JZX81" s="4"/>
      <c r="JZY81" s="4"/>
      <c r="JZZ81" s="4"/>
      <c r="KAA81" s="4"/>
      <c r="KAB81" s="4"/>
      <c r="KAC81" s="4"/>
      <c r="KAD81" s="4"/>
      <c r="KAE81" s="4"/>
      <c r="KAF81" s="4"/>
      <c r="KAG81" s="4"/>
      <c r="KAH81" s="4"/>
      <c r="KAI81" s="4"/>
      <c r="KAJ81" s="4"/>
      <c r="KAK81" s="4"/>
      <c r="KAL81" s="4"/>
      <c r="KAM81" s="4"/>
      <c r="KAN81" s="4"/>
      <c r="KAO81" s="4"/>
      <c r="KAP81" s="4"/>
      <c r="KAQ81" s="4"/>
      <c r="KAR81" s="4"/>
      <c r="KAS81" s="4"/>
      <c r="KAT81" s="4"/>
      <c r="KAU81" s="4"/>
      <c r="KAV81" s="4"/>
      <c r="KAW81" s="4"/>
      <c r="KAX81" s="4"/>
      <c r="KAY81" s="4"/>
      <c r="KAZ81" s="4"/>
      <c r="KBA81" s="4"/>
      <c r="KBB81" s="4"/>
      <c r="KBC81" s="4"/>
      <c r="KBD81" s="4"/>
      <c r="KBE81" s="4"/>
      <c r="KBF81" s="4"/>
      <c r="KBG81" s="4"/>
      <c r="KBH81" s="4"/>
      <c r="KBI81" s="4"/>
      <c r="KBJ81" s="4"/>
      <c r="KBK81" s="4"/>
      <c r="KBL81" s="4"/>
      <c r="KBM81" s="4"/>
      <c r="KBN81" s="4"/>
      <c r="KBO81" s="4"/>
      <c r="KBP81" s="4"/>
      <c r="KBQ81" s="4"/>
      <c r="KBR81" s="4"/>
      <c r="KBS81" s="4"/>
      <c r="KBT81" s="4"/>
      <c r="KBU81" s="4"/>
      <c r="KBV81" s="4"/>
      <c r="KBW81" s="4"/>
      <c r="KBX81" s="4"/>
      <c r="KBY81" s="4"/>
      <c r="KBZ81" s="4"/>
      <c r="KCA81" s="4"/>
      <c r="KCB81" s="4"/>
      <c r="KCC81" s="4"/>
      <c r="KCD81" s="4"/>
      <c r="KCE81" s="4"/>
      <c r="KCF81" s="4"/>
      <c r="KCG81" s="4"/>
      <c r="KCH81" s="4"/>
      <c r="KCI81" s="4"/>
      <c r="KCJ81" s="4"/>
      <c r="KCK81" s="4"/>
      <c r="KCL81" s="4"/>
      <c r="KCM81" s="4"/>
      <c r="KCN81" s="4"/>
      <c r="KCO81" s="4"/>
      <c r="KCP81" s="4"/>
      <c r="KCQ81" s="4"/>
      <c r="KCR81" s="4"/>
      <c r="KCS81" s="4"/>
      <c r="KCT81" s="4"/>
      <c r="KCU81" s="4"/>
      <c r="KCV81" s="4"/>
      <c r="KCW81" s="4"/>
      <c r="KCX81" s="4"/>
      <c r="KCY81" s="4"/>
      <c r="KCZ81" s="4"/>
      <c r="KDA81" s="4"/>
      <c r="KDB81" s="4"/>
      <c r="KDC81" s="4"/>
      <c r="KDD81" s="4"/>
      <c r="KDE81" s="4"/>
      <c r="KDF81" s="4"/>
      <c r="KDG81" s="4"/>
      <c r="KDH81" s="4"/>
      <c r="KDI81" s="4"/>
      <c r="KDJ81" s="4"/>
      <c r="KDK81" s="4"/>
      <c r="KDL81" s="4"/>
      <c r="KDM81" s="4"/>
      <c r="KDN81" s="4"/>
      <c r="KDO81" s="4"/>
      <c r="KDP81" s="4"/>
      <c r="KDQ81" s="4"/>
      <c r="KDR81" s="4"/>
      <c r="KDS81" s="4"/>
      <c r="KDT81" s="4"/>
      <c r="KDU81" s="4"/>
      <c r="KDV81" s="4"/>
      <c r="KDW81" s="4"/>
      <c r="KDX81" s="4"/>
      <c r="KDY81" s="4"/>
      <c r="KDZ81" s="4"/>
      <c r="KEA81" s="4"/>
      <c r="KEB81" s="4"/>
      <c r="KEC81" s="4"/>
      <c r="KED81" s="4"/>
      <c r="KEE81" s="4"/>
      <c r="KEF81" s="4"/>
      <c r="KEG81" s="4"/>
      <c r="KEH81" s="4"/>
      <c r="KEI81" s="4"/>
      <c r="KEJ81" s="4"/>
      <c r="KEK81" s="4"/>
      <c r="KEL81" s="4"/>
      <c r="KEM81" s="4"/>
      <c r="KEN81" s="4"/>
      <c r="KEO81" s="4"/>
      <c r="KEP81" s="4"/>
      <c r="KEQ81" s="4"/>
      <c r="KER81" s="4"/>
      <c r="KES81" s="4"/>
      <c r="KET81" s="4"/>
      <c r="KEU81" s="4"/>
      <c r="KEV81" s="4"/>
      <c r="KEW81" s="4"/>
      <c r="KEX81" s="4"/>
      <c r="KEY81" s="4"/>
      <c r="KEZ81" s="4"/>
      <c r="KFA81" s="4"/>
      <c r="KFB81" s="4"/>
      <c r="KFC81" s="4"/>
      <c r="KFD81" s="4"/>
      <c r="KFE81" s="4"/>
      <c r="KFF81" s="4"/>
      <c r="KFG81" s="4"/>
      <c r="KFH81" s="4"/>
      <c r="KFI81" s="4"/>
      <c r="KFJ81" s="4"/>
      <c r="KFK81" s="4"/>
      <c r="KFL81" s="4"/>
      <c r="KFM81" s="4"/>
      <c r="KFN81" s="4"/>
      <c r="KFO81" s="4"/>
      <c r="KFP81" s="4"/>
      <c r="KFQ81" s="4"/>
      <c r="KFR81" s="4"/>
      <c r="KFS81" s="4"/>
      <c r="KFT81" s="4"/>
      <c r="KFU81" s="4"/>
      <c r="KFV81" s="4"/>
      <c r="KFW81" s="4"/>
      <c r="KFX81" s="4"/>
      <c r="KFY81" s="4"/>
      <c r="KFZ81" s="4"/>
      <c r="KGA81" s="4"/>
      <c r="KGB81" s="4"/>
      <c r="KGC81" s="4"/>
      <c r="KGD81" s="4"/>
      <c r="KGE81" s="4"/>
      <c r="KGF81" s="4"/>
      <c r="KGG81" s="4"/>
      <c r="KGH81" s="4"/>
      <c r="KGI81" s="4"/>
      <c r="KGJ81" s="4"/>
      <c r="KGK81" s="4"/>
      <c r="KGL81" s="4"/>
      <c r="KGM81" s="4"/>
      <c r="KGN81" s="4"/>
      <c r="KGO81" s="4"/>
      <c r="KGP81" s="4"/>
      <c r="KGQ81" s="4"/>
      <c r="KGR81" s="4"/>
      <c r="KGS81" s="4"/>
      <c r="KGT81" s="4"/>
      <c r="KGU81" s="4"/>
      <c r="KGV81" s="4"/>
      <c r="KGW81" s="4"/>
      <c r="KGX81" s="4"/>
      <c r="KGY81" s="4"/>
      <c r="KGZ81" s="4"/>
      <c r="KHA81" s="4"/>
      <c r="KHB81" s="4"/>
      <c r="KHC81" s="4"/>
      <c r="KHD81" s="4"/>
      <c r="KHE81" s="4"/>
      <c r="KHF81" s="4"/>
      <c r="KHG81" s="4"/>
      <c r="KHH81" s="4"/>
      <c r="KHI81" s="4"/>
      <c r="KHJ81" s="4"/>
      <c r="KHK81" s="4"/>
      <c r="KHL81" s="4"/>
      <c r="KHM81" s="4"/>
      <c r="KHN81" s="4"/>
      <c r="KHO81" s="4"/>
      <c r="KHP81" s="4"/>
      <c r="KHQ81" s="4"/>
      <c r="KHR81" s="4"/>
      <c r="KHS81" s="4"/>
      <c r="KHT81" s="4"/>
      <c r="KHU81" s="4"/>
      <c r="KHV81" s="4"/>
      <c r="KHW81" s="4"/>
      <c r="KHX81" s="4"/>
      <c r="KHY81" s="4"/>
      <c r="KHZ81" s="4"/>
      <c r="KIA81" s="4"/>
      <c r="KIB81" s="4"/>
      <c r="KIC81" s="4"/>
      <c r="KID81" s="4"/>
      <c r="KIE81" s="4"/>
      <c r="KIF81" s="4"/>
      <c r="KIG81" s="4"/>
      <c r="KIH81" s="4"/>
      <c r="KII81" s="4"/>
      <c r="KIJ81" s="4"/>
      <c r="KIK81" s="4"/>
      <c r="KIL81" s="4"/>
      <c r="KIM81" s="4"/>
      <c r="KIN81" s="4"/>
      <c r="KIO81" s="4"/>
      <c r="KIP81" s="4"/>
      <c r="KIQ81" s="4"/>
      <c r="KIR81" s="4"/>
      <c r="KIS81" s="4"/>
      <c r="KIT81" s="4"/>
      <c r="KIU81" s="4"/>
      <c r="KIV81" s="4"/>
      <c r="KIW81" s="4"/>
      <c r="KIX81" s="4"/>
      <c r="KIY81" s="4"/>
      <c r="KIZ81" s="4"/>
      <c r="KJA81" s="4"/>
      <c r="KJB81" s="4"/>
      <c r="KJC81" s="4"/>
      <c r="KJD81" s="4"/>
      <c r="KJE81" s="4"/>
      <c r="KJF81" s="4"/>
      <c r="KJG81" s="4"/>
      <c r="KJH81" s="4"/>
      <c r="KJI81" s="4"/>
      <c r="KJJ81" s="4"/>
      <c r="KJK81" s="4"/>
      <c r="KJL81" s="4"/>
      <c r="KJM81" s="4"/>
      <c r="KJN81" s="4"/>
      <c r="KJO81" s="4"/>
      <c r="KJP81" s="4"/>
      <c r="KJQ81" s="4"/>
      <c r="KJR81" s="4"/>
      <c r="KJS81" s="4"/>
      <c r="KJT81" s="4"/>
      <c r="KJU81" s="4"/>
      <c r="KJV81" s="4"/>
      <c r="KJW81" s="4"/>
      <c r="KJX81" s="4"/>
      <c r="KJY81" s="4"/>
      <c r="KJZ81" s="4"/>
      <c r="KKA81" s="4"/>
      <c r="KKB81" s="4"/>
      <c r="KKC81" s="4"/>
      <c r="KKD81" s="4"/>
      <c r="KKE81" s="4"/>
      <c r="KKF81" s="4"/>
      <c r="KKG81" s="4"/>
      <c r="KKH81" s="4"/>
      <c r="KKI81" s="4"/>
      <c r="KKJ81" s="4"/>
      <c r="KKK81" s="4"/>
      <c r="KKL81" s="4"/>
      <c r="KKM81" s="4"/>
      <c r="KKN81" s="4"/>
      <c r="KKO81" s="4"/>
      <c r="KKP81" s="4"/>
      <c r="KKQ81" s="4"/>
      <c r="KKR81" s="4"/>
      <c r="KKS81" s="4"/>
      <c r="KKT81" s="4"/>
      <c r="KKU81" s="4"/>
      <c r="KKV81" s="4"/>
      <c r="KKW81" s="4"/>
      <c r="KKX81" s="4"/>
      <c r="KKY81" s="4"/>
      <c r="KKZ81" s="4"/>
      <c r="KLA81" s="4"/>
      <c r="KLB81" s="4"/>
      <c r="KLC81" s="4"/>
      <c r="KLD81" s="4"/>
      <c r="KLE81" s="4"/>
      <c r="KLF81" s="4"/>
      <c r="KLG81" s="4"/>
      <c r="KLH81" s="4"/>
      <c r="KLI81" s="4"/>
      <c r="KLJ81" s="4"/>
      <c r="KLK81" s="4"/>
      <c r="KLL81" s="4"/>
      <c r="KLM81" s="4"/>
      <c r="KLN81" s="4"/>
      <c r="KLO81" s="4"/>
      <c r="KLP81" s="4"/>
      <c r="KLQ81" s="4"/>
      <c r="KLR81" s="4"/>
      <c r="KLS81" s="4"/>
      <c r="KLT81" s="4"/>
      <c r="KLU81" s="4"/>
      <c r="KLV81" s="4"/>
      <c r="KLW81" s="4"/>
      <c r="KLX81" s="4"/>
      <c r="KLY81" s="4"/>
      <c r="KLZ81" s="4"/>
      <c r="KMA81" s="4"/>
      <c r="KMB81" s="4"/>
      <c r="KMC81" s="4"/>
      <c r="KMD81" s="4"/>
      <c r="KME81" s="4"/>
      <c r="KMF81" s="4"/>
      <c r="KMG81" s="4"/>
      <c r="KMH81" s="4"/>
      <c r="KMI81" s="4"/>
      <c r="KMJ81" s="4"/>
      <c r="KMK81" s="4"/>
      <c r="KML81" s="4"/>
      <c r="KMM81" s="4"/>
      <c r="KMN81" s="4"/>
      <c r="KMO81" s="4"/>
      <c r="KMP81" s="4"/>
      <c r="KMQ81" s="4"/>
      <c r="KMR81" s="4"/>
      <c r="KMS81" s="4"/>
      <c r="KMT81" s="4"/>
      <c r="KMU81" s="4"/>
      <c r="KMV81" s="4"/>
      <c r="KMW81" s="4"/>
      <c r="KMX81" s="4"/>
      <c r="KMY81" s="4"/>
      <c r="KMZ81" s="4"/>
      <c r="KNA81" s="4"/>
      <c r="KNB81" s="4"/>
      <c r="KNC81" s="4"/>
      <c r="KND81" s="4"/>
      <c r="KNE81" s="4"/>
      <c r="KNF81" s="4"/>
      <c r="KNG81" s="4"/>
      <c r="KNH81" s="4"/>
      <c r="KNI81" s="4"/>
      <c r="KNJ81" s="4"/>
      <c r="KNK81" s="4"/>
      <c r="KNL81" s="4"/>
      <c r="KNM81" s="4"/>
      <c r="KNN81" s="4"/>
      <c r="KNO81" s="4"/>
      <c r="KNP81" s="4"/>
      <c r="KNQ81" s="4"/>
      <c r="KNR81" s="4"/>
      <c r="KNS81" s="4"/>
      <c r="KNT81" s="4"/>
      <c r="KNU81" s="4"/>
      <c r="KNV81" s="4"/>
      <c r="KNW81" s="4"/>
      <c r="KNX81" s="4"/>
      <c r="KNY81" s="4"/>
      <c r="KNZ81" s="4"/>
      <c r="KOA81" s="4"/>
      <c r="KOB81" s="4"/>
      <c r="KOC81" s="4"/>
      <c r="KOD81" s="4"/>
      <c r="KOE81" s="4"/>
      <c r="KOF81" s="4"/>
      <c r="KOG81" s="4"/>
      <c r="KOH81" s="4"/>
      <c r="KOI81" s="4"/>
      <c r="KOJ81" s="4"/>
      <c r="KOK81" s="4"/>
      <c r="KOL81" s="4"/>
      <c r="KOM81" s="4"/>
      <c r="KON81" s="4"/>
      <c r="KOO81" s="4"/>
      <c r="KOP81" s="4"/>
      <c r="KOQ81" s="4"/>
      <c r="KOR81" s="4"/>
      <c r="KOS81" s="4"/>
      <c r="KOT81" s="4"/>
      <c r="KOU81" s="4"/>
      <c r="KOV81" s="4"/>
      <c r="KOW81" s="4"/>
      <c r="KOX81" s="4"/>
      <c r="KOY81" s="4"/>
      <c r="KOZ81" s="4"/>
      <c r="KPA81" s="4"/>
      <c r="KPB81" s="4"/>
      <c r="KPC81" s="4"/>
      <c r="KPD81" s="4"/>
      <c r="KPE81" s="4"/>
      <c r="KPF81" s="4"/>
      <c r="KPG81" s="4"/>
      <c r="KPH81" s="4"/>
      <c r="KPI81" s="4"/>
      <c r="KPJ81" s="4"/>
      <c r="KPK81" s="4"/>
      <c r="KPL81" s="4"/>
      <c r="KPM81" s="4"/>
      <c r="KPN81" s="4"/>
      <c r="KPO81" s="4"/>
      <c r="KPP81" s="4"/>
      <c r="KPQ81" s="4"/>
      <c r="KPR81" s="4"/>
      <c r="KPS81" s="4"/>
      <c r="KPT81" s="4"/>
      <c r="KPU81" s="4"/>
      <c r="KPV81" s="4"/>
      <c r="KPW81" s="4"/>
      <c r="KPX81" s="4"/>
      <c r="KPY81" s="4"/>
      <c r="KPZ81" s="4"/>
      <c r="KQA81" s="4"/>
      <c r="KQB81" s="4"/>
      <c r="KQC81" s="4"/>
      <c r="KQD81" s="4"/>
      <c r="KQE81" s="4"/>
      <c r="KQF81" s="4"/>
      <c r="KQG81" s="4"/>
      <c r="KQH81" s="4"/>
      <c r="KQI81" s="4"/>
      <c r="KQJ81" s="4"/>
      <c r="KQK81" s="4"/>
      <c r="KQL81" s="4"/>
      <c r="KQM81" s="4"/>
      <c r="KQN81" s="4"/>
      <c r="KQO81" s="4"/>
      <c r="KQP81" s="4"/>
      <c r="KQQ81" s="4"/>
      <c r="KQR81" s="4"/>
      <c r="KQS81" s="4"/>
      <c r="KQT81" s="4"/>
      <c r="KQU81" s="4"/>
      <c r="KQV81" s="4"/>
      <c r="KQW81" s="4"/>
      <c r="KQX81" s="4"/>
      <c r="KQY81" s="4"/>
      <c r="KQZ81" s="4"/>
      <c r="KRA81" s="4"/>
      <c r="KRB81" s="4"/>
      <c r="KRC81" s="4"/>
      <c r="KRD81" s="4"/>
      <c r="KRE81" s="4"/>
      <c r="KRF81" s="4"/>
      <c r="KRG81" s="4"/>
      <c r="KRH81" s="4"/>
      <c r="KRI81" s="4"/>
      <c r="KRJ81" s="4"/>
      <c r="KRK81" s="4"/>
      <c r="KRL81" s="4"/>
      <c r="KRM81" s="4"/>
      <c r="KRN81" s="4"/>
      <c r="KRO81" s="4"/>
      <c r="KRP81" s="4"/>
      <c r="KRQ81" s="4"/>
      <c r="KRR81" s="4"/>
      <c r="KRS81" s="4"/>
      <c r="KRT81" s="4"/>
      <c r="KRU81" s="4"/>
      <c r="KRV81" s="4"/>
      <c r="KRW81" s="4"/>
      <c r="KRX81" s="4"/>
      <c r="KRY81" s="4"/>
      <c r="KRZ81" s="4"/>
      <c r="KSA81" s="4"/>
      <c r="KSB81" s="4"/>
      <c r="KSC81" s="4"/>
      <c r="KSD81" s="4"/>
      <c r="KSE81" s="4"/>
      <c r="KSF81" s="4"/>
      <c r="KSG81" s="4"/>
      <c r="KSH81" s="4"/>
      <c r="KSI81" s="4"/>
      <c r="KSJ81" s="4"/>
      <c r="KSK81" s="4"/>
      <c r="KSL81" s="4"/>
      <c r="KSM81" s="4"/>
      <c r="KSN81" s="4"/>
      <c r="KSO81" s="4"/>
      <c r="KSP81" s="4"/>
      <c r="KSQ81" s="4"/>
      <c r="KSR81" s="4"/>
      <c r="KSS81" s="4"/>
      <c r="KST81" s="4"/>
      <c r="KSU81" s="4"/>
      <c r="KSV81" s="4"/>
      <c r="KSW81" s="4"/>
      <c r="KSX81" s="4"/>
      <c r="KSY81" s="4"/>
      <c r="KSZ81" s="4"/>
      <c r="KTA81" s="4"/>
      <c r="KTB81" s="4"/>
      <c r="KTC81" s="4"/>
      <c r="KTD81" s="4"/>
      <c r="KTE81" s="4"/>
      <c r="KTF81" s="4"/>
      <c r="KTG81" s="4"/>
      <c r="KTH81" s="4"/>
      <c r="KTI81" s="4"/>
      <c r="KTJ81" s="4"/>
      <c r="KTK81" s="4"/>
      <c r="KTL81" s="4"/>
      <c r="KTM81" s="4"/>
      <c r="KTN81" s="4"/>
      <c r="KTO81" s="4"/>
      <c r="KTP81" s="4"/>
      <c r="KTQ81" s="4"/>
      <c r="KTR81" s="4"/>
      <c r="KTS81" s="4"/>
      <c r="KTT81" s="4"/>
      <c r="KTU81" s="4"/>
      <c r="KTV81" s="4"/>
      <c r="KTW81" s="4"/>
      <c r="KTX81" s="4"/>
      <c r="KTY81" s="4"/>
      <c r="KTZ81" s="4"/>
      <c r="KUA81" s="4"/>
      <c r="KUB81" s="4"/>
      <c r="KUC81" s="4"/>
      <c r="KUD81" s="4"/>
      <c r="KUE81" s="4"/>
      <c r="KUF81" s="4"/>
      <c r="KUG81" s="4"/>
      <c r="KUH81" s="4"/>
      <c r="KUI81" s="4"/>
      <c r="KUJ81" s="4"/>
      <c r="KUK81" s="4"/>
      <c r="KUL81" s="4"/>
      <c r="KUM81" s="4"/>
      <c r="KUN81" s="4"/>
      <c r="KUO81" s="4"/>
      <c r="KUP81" s="4"/>
      <c r="KUQ81" s="4"/>
      <c r="KUR81" s="4"/>
      <c r="KUS81" s="4"/>
      <c r="KUT81" s="4"/>
      <c r="KUU81" s="4"/>
      <c r="KUV81" s="4"/>
      <c r="KUW81" s="4"/>
      <c r="KUX81" s="4"/>
      <c r="KUY81" s="4"/>
      <c r="KUZ81" s="4"/>
      <c r="KVA81" s="4"/>
      <c r="KVB81" s="4"/>
      <c r="KVC81" s="4"/>
      <c r="KVD81" s="4"/>
      <c r="KVE81" s="4"/>
      <c r="KVF81" s="4"/>
      <c r="KVG81" s="4"/>
      <c r="KVH81" s="4"/>
      <c r="KVI81" s="4"/>
      <c r="KVJ81" s="4"/>
      <c r="KVK81" s="4"/>
      <c r="KVL81" s="4"/>
      <c r="KVM81" s="4"/>
      <c r="KVN81" s="4"/>
      <c r="KVO81" s="4"/>
      <c r="KVP81" s="4"/>
      <c r="KVQ81" s="4"/>
      <c r="KVR81" s="4"/>
      <c r="KVS81" s="4"/>
      <c r="KVT81" s="4"/>
      <c r="KVU81" s="4"/>
      <c r="KVV81" s="4"/>
      <c r="KVW81" s="4"/>
      <c r="KVX81" s="4"/>
      <c r="KVY81" s="4"/>
      <c r="KVZ81" s="4"/>
      <c r="KWA81" s="4"/>
      <c r="KWB81" s="4"/>
      <c r="KWC81" s="4"/>
      <c r="KWD81" s="4"/>
      <c r="KWE81" s="4"/>
      <c r="KWF81" s="4"/>
      <c r="KWG81" s="4"/>
      <c r="KWH81" s="4"/>
      <c r="KWI81" s="4"/>
      <c r="KWJ81" s="4"/>
      <c r="KWK81" s="4"/>
      <c r="KWL81" s="4"/>
      <c r="KWM81" s="4"/>
      <c r="KWN81" s="4"/>
      <c r="KWO81" s="4"/>
      <c r="KWP81" s="4"/>
      <c r="KWQ81" s="4"/>
      <c r="KWR81" s="4"/>
      <c r="KWS81" s="4"/>
      <c r="KWT81" s="4"/>
      <c r="KWU81" s="4"/>
      <c r="KWV81" s="4"/>
      <c r="KWW81" s="4"/>
      <c r="KWX81" s="4"/>
      <c r="KWY81" s="4"/>
      <c r="KWZ81" s="4"/>
      <c r="KXA81" s="4"/>
      <c r="KXB81" s="4"/>
      <c r="KXC81" s="4"/>
      <c r="KXD81" s="4"/>
      <c r="KXE81" s="4"/>
      <c r="KXF81" s="4"/>
      <c r="KXG81" s="4"/>
      <c r="KXH81" s="4"/>
      <c r="KXI81" s="4"/>
      <c r="KXJ81" s="4"/>
      <c r="KXK81" s="4"/>
      <c r="KXL81" s="4"/>
      <c r="KXM81" s="4"/>
      <c r="KXN81" s="4"/>
      <c r="KXO81" s="4"/>
      <c r="KXP81" s="4"/>
      <c r="KXQ81" s="4"/>
      <c r="KXR81" s="4"/>
      <c r="KXS81" s="4"/>
      <c r="KXT81" s="4"/>
      <c r="KXU81" s="4"/>
      <c r="KXV81" s="4"/>
      <c r="KXW81" s="4"/>
      <c r="KXX81" s="4"/>
      <c r="KXY81" s="4"/>
      <c r="KXZ81" s="4"/>
      <c r="KYA81" s="4"/>
      <c r="KYB81" s="4"/>
      <c r="KYC81" s="4"/>
      <c r="KYD81" s="4"/>
      <c r="KYE81" s="4"/>
      <c r="KYF81" s="4"/>
      <c r="KYG81" s="4"/>
      <c r="KYH81" s="4"/>
      <c r="KYI81" s="4"/>
      <c r="KYJ81" s="4"/>
      <c r="KYK81" s="4"/>
      <c r="KYL81" s="4"/>
      <c r="KYM81" s="4"/>
      <c r="KYN81" s="4"/>
      <c r="KYO81" s="4"/>
      <c r="KYP81" s="4"/>
      <c r="KYQ81" s="4"/>
      <c r="KYR81" s="4"/>
      <c r="KYS81" s="4"/>
      <c r="KYT81" s="4"/>
      <c r="KYU81" s="4"/>
      <c r="KYV81" s="4"/>
      <c r="KYW81" s="4"/>
      <c r="KYX81" s="4"/>
      <c r="KYY81" s="4"/>
      <c r="KYZ81" s="4"/>
      <c r="KZA81" s="4"/>
      <c r="KZB81" s="4"/>
      <c r="KZC81" s="4"/>
      <c r="KZD81" s="4"/>
      <c r="KZE81" s="4"/>
      <c r="KZF81" s="4"/>
      <c r="KZG81" s="4"/>
      <c r="KZH81" s="4"/>
      <c r="KZI81" s="4"/>
      <c r="KZJ81" s="4"/>
      <c r="KZK81" s="4"/>
      <c r="KZL81" s="4"/>
      <c r="KZM81" s="4"/>
      <c r="KZN81" s="4"/>
      <c r="KZO81" s="4"/>
      <c r="KZP81" s="4"/>
      <c r="KZQ81" s="4"/>
      <c r="KZR81" s="4"/>
      <c r="KZS81" s="4"/>
      <c r="KZT81" s="4"/>
      <c r="KZU81" s="4"/>
      <c r="KZV81" s="4"/>
      <c r="KZW81" s="4"/>
      <c r="KZX81" s="4"/>
      <c r="KZY81" s="4"/>
      <c r="KZZ81" s="4"/>
      <c r="LAA81" s="4"/>
      <c r="LAB81" s="4"/>
      <c r="LAC81" s="4"/>
      <c r="LAD81" s="4"/>
      <c r="LAE81" s="4"/>
      <c r="LAF81" s="4"/>
      <c r="LAG81" s="4"/>
      <c r="LAH81" s="4"/>
      <c r="LAI81" s="4"/>
      <c r="LAJ81" s="4"/>
      <c r="LAK81" s="4"/>
      <c r="LAL81" s="4"/>
      <c r="LAM81" s="4"/>
      <c r="LAN81" s="4"/>
      <c r="LAO81" s="4"/>
      <c r="LAP81" s="4"/>
      <c r="LAQ81" s="4"/>
      <c r="LAR81" s="4"/>
      <c r="LAS81" s="4"/>
      <c r="LAT81" s="4"/>
      <c r="LAU81" s="4"/>
      <c r="LAV81" s="4"/>
      <c r="LAW81" s="4"/>
      <c r="LAX81" s="4"/>
      <c r="LAY81" s="4"/>
      <c r="LAZ81" s="4"/>
      <c r="LBA81" s="4"/>
      <c r="LBB81" s="4"/>
      <c r="LBC81" s="4"/>
      <c r="LBD81" s="4"/>
      <c r="LBE81" s="4"/>
      <c r="LBF81" s="4"/>
      <c r="LBG81" s="4"/>
      <c r="LBH81" s="4"/>
      <c r="LBI81" s="4"/>
      <c r="LBJ81" s="4"/>
      <c r="LBK81" s="4"/>
      <c r="LBL81" s="4"/>
      <c r="LBM81" s="4"/>
      <c r="LBN81" s="4"/>
      <c r="LBO81" s="4"/>
      <c r="LBP81" s="4"/>
      <c r="LBQ81" s="4"/>
      <c r="LBR81" s="4"/>
      <c r="LBS81" s="4"/>
      <c r="LBT81" s="4"/>
      <c r="LBU81" s="4"/>
      <c r="LBV81" s="4"/>
      <c r="LBW81" s="4"/>
      <c r="LBX81" s="4"/>
      <c r="LBY81" s="4"/>
      <c r="LBZ81" s="4"/>
      <c r="LCA81" s="4"/>
      <c r="LCB81" s="4"/>
      <c r="LCC81" s="4"/>
      <c r="LCD81" s="4"/>
      <c r="LCE81" s="4"/>
      <c r="LCF81" s="4"/>
      <c r="LCG81" s="4"/>
      <c r="LCH81" s="4"/>
      <c r="LCI81" s="4"/>
      <c r="LCJ81" s="4"/>
      <c r="LCK81" s="4"/>
      <c r="LCL81" s="4"/>
      <c r="LCM81" s="4"/>
      <c r="LCN81" s="4"/>
      <c r="LCO81" s="4"/>
      <c r="LCP81" s="4"/>
      <c r="LCQ81" s="4"/>
      <c r="LCR81" s="4"/>
      <c r="LCS81" s="4"/>
      <c r="LCT81" s="4"/>
      <c r="LCU81" s="4"/>
      <c r="LCV81" s="4"/>
      <c r="LCW81" s="4"/>
      <c r="LCX81" s="4"/>
      <c r="LCY81" s="4"/>
      <c r="LCZ81" s="4"/>
      <c r="LDA81" s="4"/>
      <c r="LDB81" s="4"/>
      <c r="LDC81" s="4"/>
      <c r="LDD81" s="4"/>
      <c r="LDE81" s="4"/>
      <c r="LDF81" s="4"/>
      <c r="LDG81" s="4"/>
      <c r="LDH81" s="4"/>
      <c r="LDI81" s="4"/>
      <c r="LDJ81" s="4"/>
      <c r="LDK81" s="4"/>
      <c r="LDL81" s="4"/>
      <c r="LDM81" s="4"/>
      <c r="LDN81" s="4"/>
      <c r="LDO81" s="4"/>
      <c r="LDP81" s="4"/>
      <c r="LDQ81" s="4"/>
      <c r="LDR81" s="4"/>
      <c r="LDS81" s="4"/>
      <c r="LDT81" s="4"/>
      <c r="LDU81" s="4"/>
      <c r="LDV81" s="4"/>
      <c r="LDW81" s="4"/>
      <c r="LDX81" s="4"/>
      <c r="LDY81" s="4"/>
      <c r="LDZ81" s="4"/>
      <c r="LEA81" s="4"/>
      <c r="LEB81" s="4"/>
      <c r="LEC81" s="4"/>
      <c r="LED81" s="4"/>
      <c r="LEE81" s="4"/>
      <c r="LEF81" s="4"/>
      <c r="LEG81" s="4"/>
      <c r="LEH81" s="4"/>
      <c r="LEI81" s="4"/>
      <c r="LEJ81" s="4"/>
      <c r="LEK81" s="4"/>
      <c r="LEL81" s="4"/>
      <c r="LEM81" s="4"/>
      <c r="LEN81" s="4"/>
      <c r="LEO81" s="4"/>
      <c r="LEP81" s="4"/>
      <c r="LEQ81" s="4"/>
      <c r="LER81" s="4"/>
      <c r="LES81" s="4"/>
      <c r="LET81" s="4"/>
      <c r="LEU81" s="4"/>
      <c r="LEV81" s="4"/>
      <c r="LEW81" s="4"/>
      <c r="LEX81" s="4"/>
      <c r="LEY81" s="4"/>
      <c r="LEZ81" s="4"/>
      <c r="LFA81" s="4"/>
      <c r="LFB81" s="4"/>
      <c r="LFC81" s="4"/>
      <c r="LFD81" s="4"/>
      <c r="LFE81" s="4"/>
      <c r="LFF81" s="4"/>
      <c r="LFG81" s="4"/>
      <c r="LFH81" s="4"/>
      <c r="LFI81" s="4"/>
      <c r="LFJ81" s="4"/>
      <c r="LFK81" s="4"/>
      <c r="LFL81" s="4"/>
      <c r="LFM81" s="4"/>
      <c r="LFN81" s="4"/>
      <c r="LFO81" s="4"/>
      <c r="LFP81" s="4"/>
      <c r="LFQ81" s="4"/>
      <c r="LFR81" s="4"/>
      <c r="LFS81" s="4"/>
      <c r="LFT81" s="4"/>
      <c r="LFU81" s="4"/>
      <c r="LFV81" s="4"/>
      <c r="LFW81" s="4"/>
      <c r="LFX81" s="4"/>
      <c r="LFY81" s="4"/>
      <c r="LFZ81" s="4"/>
      <c r="LGA81" s="4"/>
      <c r="LGB81" s="4"/>
      <c r="LGC81" s="4"/>
      <c r="LGD81" s="4"/>
      <c r="LGE81" s="4"/>
      <c r="LGF81" s="4"/>
      <c r="LGG81" s="4"/>
      <c r="LGH81" s="4"/>
      <c r="LGI81" s="4"/>
      <c r="LGJ81" s="4"/>
      <c r="LGK81" s="4"/>
      <c r="LGL81" s="4"/>
      <c r="LGM81" s="4"/>
      <c r="LGN81" s="4"/>
      <c r="LGO81" s="4"/>
      <c r="LGP81" s="4"/>
      <c r="LGQ81" s="4"/>
      <c r="LGR81" s="4"/>
      <c r="LGS81" s="4"/>
      <c r="LGT81" s="4"/>
      <c r="LGU81" s="4"/>
      <c r="LGV81" s="4"/>
      <c r="LGW81" s="4"/>
      <c r="LGX81" s="4"/>
      <c r="LGY81" s="4"/>
      <c r="LGZ81" s="4"/>
      <c r="LHA81" s="4"/>
      <c r="LHB81" s="4"/>
      <c r="LHC81" s="4"/>
      <c r="LHD81" s="4"/>
      <c r="LHE81" s="4"/>
      <c r="LHF81" s="4"/>
      <c r="LHG81" s="4"/>
      <c r="LHH81" s="4"/>
      <c r="LHI81" s="4"/>
      <c r="LHJ81" s="4"/>
      <c r="LHK81" s="4"/>
      <c r="LHL81" s="4"/>
      <c r="LHM81" s="4"/>
      <c r="LHN81" s="4"/>
      <c r="LHO81" s="4"/>
      <c r="LHP81" s="4"/>
      <c r="LHQ81" s="4"/>
      <c r="LHR81" s="4"/>
      <c r="LHS81" s="4"/>
      <c r="LHT81" s="4"/>
      <c r="LHU81" s="4"/>
      <c r="LHV81" s="4"/>
      <c r="LHW81" s="4"/>
      <c r="LHX81" s="4"/>
      <c r="LHY81" s="4"/>
      <c r="LHZ81" s="4"/>
      <c r="LIA81" s="4"/>
      <c r="LIB81" s="4"/>
      <c r="LIC81" s="4"/>
      <c r="LID81" s="4"/>
      <c r="LIE81" s="4"/>
      <c r="LIF81" s="4"/>
      <c r="LIG81" s="4"/>
      <c r="LIH81" s="4"/>
      <c r="LII81" s="4"/>
      <c r="LIJ81" s="4"/>
      <c r="LIK81" s="4"/>
      <c r="LIL81" s="4"/>
      <c r="LIM81" s="4"/>
      <c r="LIN81" s="4"/>
      <c r="LIO81" s="4"/>
      <c r="LIP81" s="4"/>
      <c r="LIQ81" s="4"/>
      <c r="LIR81" s="4"/>
      <c r="LIS81" s="4"/>
      <c r="LIT81" s="4"/>
      <c r="LIU81" s="4"/>
      <c r="LIV81" s="4"/>
      <c r="LIW81" s="4"/>
      <c r="LIX81" s="4"/>
      <c r="LIY81" s="4"/>
      <c r="LIZ81" s="4"/>
      <c r="LJA81" s="4"/>
      <c r="LJB81" s="4"/>
      <c r="LJC81" s="4"/>
      <c r="LJD81" s="4"/>
      <c r="LJE81" s="4"/>
      <c r="LJF81" s="4"/>
      <c r="LJG81" s="4"/>
      <c r="LJH81" s="4"/>
      <c r="LJI81" s="4"/>
      <c r="LJJ81" s="4"/>
      <c r="LJK81" s="4"/>
      <c r="LJL81" s="4"/>
      <c r="LJM81" s="4"/>
      <c r="LJN81" s="4"/>
      <c r="LJO81" s="4"/>
      <c r="LJP81" s="4"/>
      <c r="LJQ81" s="4"/>
      <c r="LJR81" s="4"/>
      <c r="LJS81" s="4"/>
      <c r="LJT81" s="4"/>
      <c r="LJU81" s="4"/>
      <c r="LJV81" s="4"/>
      <c r="LJW81" s="4"/>
      <c r="LJX81" s="4"/>
      <c r="LJY81" s="4"/>
      <c r="LJZ81" s="4"/>
      <c r="LKA81" s="4"/>
      <c r="LKB81" s="4"/>
      <c r="LKC81" s="4"/>
      <c r="LKD81" s="4"/>
      <c r="LKE81" s="4"/>
      <c r="LKF81" s="4"/>
      <c r="LKG81" s="4"/>
      <c r="LKH81" s="4"/>
      <c r="LKI81" s="4"/>
      <c r="LKJ81" s="4"/>
      <c r="LKK81" s="4"/>
      <c r="LKL81" s="4"/>
      <c r="LKM81" s="4"/>
      <c r="LKN81" s="4"/>
      <c r="LKO81" s="4"/>
      <c r="LKP81" s="4"/>
      <c r="LKQ81" s="4"/>
      <c r="LKR81" s="4"/>
      <c r="LKS81" s="4"/>
      <c r="LKT81" s="4"/>
      <c r="LKU81" s="4"/>
      <c r="LKV81" s="4"/>
      <c r="LKW81" s="4"/>
      <c r="LKX81" s="4"/>
      <c r="LKY81" s="4"/>
      <c r="LKZ81" s="4"/>
      <c r="LLA81" s="4"/>
      <c r="LLB81" s="4"/>
      <c r="LLC81" s="4"/>
      <c r="LLD81" s="4"/>
      <c r="LLE81" s="4"/>
      <c r="LLF81" s="4"/>
      <c r="LLG81" s="4"/>
      <c r="LLH81" s="4"/>
      <c r="LLI81" s="4"/>
      <c r="LLJ81" s="4"/>
      <c r="LLK81" s="4"/>
      <c r="LLL81" s="4"/>
      <c r="LLM81" s="4"/>
      <c r="LLN81" s="4"/>
      <c r="LLO81" s="4"/>
      <c r="LLP81" s="4"/>
      <c r="LLQ81" s="4"/>
      <c r="LLR81" s="4"/>
      <c r="LLS81" s="4"/>
      <c r="LLT81" s="4"/>
      <c r="LLU81" s="4"/>
      <c r="LLV81" s="4"/>
      <c r="LLW81" s="4"/>
      <c r="LLX81" s="4"/>
      <c r="LLY81" s="4"/>
      <c r="LLZ81" s="4"/>
      <c r="LMA81" s="4"/>
      <c r="LMB81" s="4"/>
      <c r="LMC81" s="4"/>
      <c r="LMD81" s="4"/>
      <c r="LME81" s="4"/>
      <c r="LMF81" s="4"/>
      <c r="LMG81" s="4"/>
      <c r="LMH81" s="4"/>
      <c r="LMI81" s="4"/>
      <c r="LMJ81" s="4"/>
      <c r="LMK81" s="4"/>
      <c r="LML81" s="4"/>
      <c r="LMM81" s="4"/>
      <c r="LMN81" s="4"/>
      <c r="LMO81" s="4"/>
      <c r="LMP81" s="4"/>
      <c r="LMQ81" s="4"/>
      <c r="LMR81" s="4"/>
      <c r="LMS81" s="4"/>
      <c r="LMT81" s="4"/>
      <c r="LMU81" s="4"/>
      <c r="LMV81" s="4"/>
      <c r="LMW81" s="4"/>
      <c r="LMX81" s="4"/>
      <c r="LMY81" s="4"/>
      <c r="LMZ81" s="4"/>
      <c r="LNA81" s="4"/>
      <c r="LNB81" s="4"/>
      <c r="LNC81" s="4"/>
      <c r="LND81" s="4"/>
      <c r="LNE81" s="4"/>
      <c r="LNF81" s="4"/>
      <c r="LNG81" s="4"/>
      <c r="LNH81" s="4"/>
      <c r="LNI81" s="4"/>
      <c r="LNJ81" s="4"/>
      <c r="LNK81" s="4"/>
      <c r="LNL81" s="4"/>
      <c r="LNM81" s="4"/>
      <c r="LNN81" s="4"/>
      <c r="LNO81" s="4"/>
      <c r="LNP81" s="4"/>
      <c r="LNQ81" s="4"/>
      <c r="LNR81" s="4"/>
      <c r="LNS81" s="4"/>
      <c r="LNT81" s="4"/>
      <c r="LNU81" s="4"/>
      <c r="LNV81" s="4"/>
      <c r="LNW81" s="4"/>
      <c r="LNX81" s="4"/>
      <c r="LNY81" s="4"/>
      <c r="LNZ81" s="4"/>
      <c r="LOA81" s="4"/>
      <c r="LOB81" s="4"/>
      <c r="LOC81" s="4"/>
      <c r="LOD81" s="4"/>
      <c r="LOE81" s="4"/>
      <c r="LOF81" s="4"/>
      <c r="LOG81" s="4"/>
      <c r="LOH81" s="4"/>
      <c r="LOI81" s="4"/>
      <c r="LOJ81" s="4"/>
      <c r="LOK81" s="4"/>
      <c r="LOL81" s="4"/>
      <c r="LOM81" s="4"/>
      <c r="LON81" s="4"/>
      <c r="LOO81" s="4"/>
      <c r="LOP81" s="4"/>
      <c r="LOQ81" s="4"/>
      <c r="LOR81" s="4"/>
      <c r="LOS81" s="4"/>
      <c r="LOT81" s="4"/>
      <c r="LOU81" s="4"/>
      <c r="LOV81" s="4"/>
      <c r="LOW81" s="4"/>
      <c r="LOX81" s="4"/>
      <c r="LOY81" s="4"/>
      <c r="LOZ81" s="4"/>
      <c r="LPA81" s="4"/>
      <c r="LPB81" s="4"/>
      <c r="LPC81" s="4"/>
      <c r="LPD81" s="4"/>
      <c r="LPE81" s="4"/>
      <c r="LPF81" s="4"/>
      <c r="LPG81" s="4"/>
      <c r="LPH81" s="4"/>
      <c r="LPI81" s="4"/>
      <c r="LPJ81" s="4"/>
      <c r="LPK81" s="4"/>
      <c r="LPL81" s="4"/>
      <c r="LPM81" s="4"/>
      <c r="LPN81" s="4"/>
      <c r="LPO81" s="4"/>
      <c r="LPP81" s="4"/>
      <c r="LPQ81" s="4"/>
      <c r="LPR81" s="4"/>
      <c r="LPS81" s="4"/>
      <c r="LPT81" s="4"/>
      <c r="LPU81" s="4"/>
      <c r="LPV81" s="4"/>
      <c r="LPW81" s="4"/>
      <c r="LPX81" s="4"/>
      <c r="LPY81" s="4"/>
      <c r="LPZ81" s="4"/>
      <c r="LQA81" s="4"/>
      <c r="LQB81" s="4"/>
      <c r="LQC81" s="4"/>
      <c r="LQD81" s="4"/>
      <c r="LQE81" s="4"/>
      <c r="LQF81" s="4"/>
      <c r="LQG81" s="4"/>
      <c r="LQH81" s="4"/>
      <c r="LQI81" s="4"/>
      <c r="LQJ81" s="4"/>
      <c r="LQK81" s="4"/>
      <c r="LQL81" s="4"/>
      <c r="LQM81" s="4"/>
      <c r="LQN81" s="4"/>
      <c r="LQO81" s="4"/>
      <c r="LQP81" s="4"/>
      <c r="LQQ81" s="4"/>
      <c r="LQR81" s="4"/>
      <c r="LQS81" s="4"/>
      <c r="LQT81" s="4"/>
      <c r="LQU81" s="4"/>
      <c r="LQV81" s="4"/>
      <c r="LQW81" s="4"/>
      <c r="LQX81" s="4"/>
      <c r="LQY81" s="4"/>
      <c r="LQZ81" s="4"/>
      <c r="LRA81" s="4"/>
      <c r="LRB81" s="4"/>
      <c r="LRC81" s="4"/>
      <c r="LRD81" s="4"/>
      <c r="LRE81" s="4"/>
      <c r="LRF81" s="4"/>
      <c r="LRG81" s="4"/>
      <c r="LRH81" s="4"/>
      <c r="LRI81" s="4"/>
      <c r="LRJ81" s="4"/>
      <c r="LRK81" s="4"/>
      <c r="LRL81" s="4"/>
      <c r="LRM81" s="4"/>
      <c r="LRN81" s="4"/>
      <c r="LRO81" s="4"/>
      <c r="LRP81" s="4"/>
      <c r="LRQ81" s="4"/>
      <c r="LRR81" s="4"/>
      <c r="LRS81" s="4"/>
      <c r="LRT81" s="4"/>
      <c r="LRU81" s="4"/>
      <c r="LRV81" s="4"/>
      <c r="LRW81" s="4"/>
      <c r="LRX81" s="4"/>
      <c r="LRY81" s="4"/>
      <c r="LRZ81" s="4"/>
      <c r="LSA81" s="4"/>
      <c r="LSB81" s="4"/>
      <c r="LSC81" s="4"/>
      <c r="LSD81" s="4"/>
      <c r="LSE81" s="4"/>
      <c r="LSF81" s="4"/>
      <c r="LSG81" s="4"/>
      <c r="LSH81" s="4"/>
      <c r="LSI81" s="4"/>
      <c r="LSJ81" s="4"/>
      <c r="LSK81" s="4"/>
      <c r="LSL81" s="4"/>
      <c r="LSM81" s="4"/>
      <c r="LSN81" s="4"/>
      <c r="LSO81" s="4"/>
      <c r="LSP81" s="4"/>
      <c r="LSQ81" s="4"/>
      <c r="LSR81" s="4"/>
      <c r="LSS81" s="4"/>
      <c r="LST81" s="4"/>
      <c r="LSU81" s="4"/>
      <c r="LSV81" s="4"/>
      <c r="LSW81" s="4"/>
      <c r="LSX81" s="4"/>
      <c r="LSY81" s="4"/>
      <c r="LSZ81" s="4"/>
      <c r="LTA81" s="4"/>
      <c r="LTB81" s="4"/>
      <c r="LTC81" s="4"/>
      <c r="LTD81" s="4"/>
      <c r="LTE81" s="4"/>
      <c r="LTF81" s="4"/>
      <c r="LTG81" s="4"/>
      <c r="LTH81" s="4"/>
      <c r="LTI81" s="4"/>
      <c r="LTJ81" s="4"/>
      <c r="LTK81" s="4"/>
      <c r="LTL81" s="4"/>
      <c r="LTM81" s="4"/>
      <c r="LTN81" s="4"/>
      <c r="LTO81" s="4"/>
      <c r="LTP81" s="4"/>
      <c r="LTQ81" s="4"/>
      <c r="LTR81" s="4"/>
      <c r="LTS81" s="4"/>
      <c r="LTT81" s="4"/>
      <c r="LTU81" s="4"/>
      <c r="LTV81" s="4"/>
      <c r="LTW81" s="4"/>
      <c r="LTX81" s="4"/>
      <c r="LTY81" s="4"/>
      <c r="LTZ81" s="4"/>
      <c r="LUA81" s="4"/>
      <c r="LUB81" s="4"/>
      <c r="LUC81" s="4"/>
      <c r="LUD81" s="4"/>
      <c r="LUE81" s="4"/>
      <c r="LUF81" s="4"/>
      <c r="LUG81" s="4"/>
      <c r="LUH81" s="4"/>
      <c r="LUI81" s="4"/>
      <c r="LUJ81" s="4"/>
      <c r="LUK81" s="4"/>
      <c r="LUL81" s="4"/>
      <c r="LUM81" s="4"/>
      <c r="LUN81" s="4"/>
      <c r="LUO81" s="4"/>
      <c r="LUP81" s="4"/>
      <c r="LUQ81" s="4"/>
      <c r="LUR81" s="4"/>
      <c r="LUS81" s="4"/>
      <c r="LUT81" s="4"/>
      <c r="LUU81" s="4"/>
      <c r="LUV81" s="4"/>
      <c r="LUW81" s="4"/>
      <c r="LUX81" s="4"/>
      <c r="LUY81" s="4"/>
      <c r="LUZ81" s="4"/>
      <c r="LVA81" s="4"/>
      <c r="LVB81" s="4"/>
      <c r="LVC81" s="4"/>
      <c r="LVD81" s="4"/>
      <c r="LVE81" s="4"/>
      <c r="LVF81" s="4"/>
      <c r="LVG81" s="4"/>
      <c r="LVH81" s="4"/>
      <c r="LVI81" s="4"/>
      <c r="LVJ81" s="4"/>
      <c r="LVK81" s="4"/>
      <c r="LVL81" s="4"/>
      <c r="LVM81" s="4"/>
      <c r="LVN81" s="4"/>
      <c r="LVO81" s="4"/>
      <c r="LVP81" s="4"/>
      <c r="LVQ81" s="4"/>
      <c r="LVR81" s="4"/>
      <c r="LVS81" s="4"/>
      <c r="LVT81" s="4"/>
      <c r="LVU81" s="4"/>
      <c r="LVV81" s="4"/>
      <c r="LVW81" s="4"/>
      <c r="LVX81" s="4"/>
      <c r="LVY81" s="4"/>
      <c r="LVZ81" s="4"/>
      <c r="LWA81" s="4"/>
      <c r="LWB81" s="4"/>
      <c r="LWC81" s="4"/>
      <c r="LWD81" s="4"/>
      <c r="LWE81" s="4"/>
      <c r="LWF81" s="4"/>
      <c r="LWG81" s="4"/>
      <c r="LWH81" s="4"/>
      <c r="LWI81" s="4"/>
      <c r="LWJ81" s="4"/>
      <c r="LWK81" s="4"/>
      <c r="LWL81" s="4"/>
      <c r="LWM81" s="4"/>
      <c r="LWN81" s="4"/>
      <c r="LWO81" s="4"/>
      <c r="LWP81" s="4"/>
      <c r="LWQ81" s="4"/>
      <c r="LWR81" s="4"/>
      <c r="LWS81" s="4"/>
      <c r="LWT81" s="4"/>
      <c r="LWU81" s="4"/>
      <c r="LWV81" s="4"/>
      <c r="LWW81" s="4"/>
      <c r="LWX81" s="4"/>
      <c r="LWY81" s="4"/>
      <c r="LWZ81" s="4"/>
      <c r="LXA81" s="4"/>
      <c r="LXB81" s="4"/>
      <c r="LXC81" s="4"/>
      <c r="LXD81" s="4"/>
      <c r="LXE81" s="4"/>
      <c r="LXF81" s="4"/>
      <c r="LXG81" s="4"/>
      <c r="LXH81" s="4"/>
      <c r="LXI81" s="4"/>
      <c r="LXJ81" s="4"/>
      <c r="LXK81" s="4"/>
      <c r="LXL81" s="4"/>
      <c r="LXM81" s="4"/>
      <c r="LXN81" s="4"/>
      <c r="LXO81" s="4"/>
      <c r="LXP81" s="4"/>
      <c r="LXQ81" s="4"/>
      <c r="LXR81" s="4"/>
      <c r="LXS81" s="4"/>
      <c r="LXT81" s="4"/>
      <c r="LXU81" s="4"/>
      <c r="LXV81" s="4"/>
      <c r="LXW81" s="4"/>
      <c r="LXX81" s="4"/>
      <c r="LXY81" s="4"/>
      <c r="LXZ81" s="4"/>
      <c r="LYA81" s="4"/>
      <c r="LYB81" s="4"/>
      <c r="LYC81" s="4"/>
      <c r="LYD81" s="4"/>
      <c r="LYE81" s="4"/>
      <c r="LYF81" s="4"/>
      <c r="LYG81" s="4"/>
      <c r="LYH81" s="4"/>
      <c r="LYI81" s="4"/>
      <c r="LYJ81" s="4"/>
      <c r="LYK81" s="4"/>
      <c r="LYL81" s="4"/>
      <c r="LYM81" s="4"/>
      <c r="LYN81" s="4"/>
      <c r="LYO81" s="4"/>
      <c r="LYP81" s="4"/>
      <c r="LYQ81" s="4"/>
      <c r="LYR81" s="4"/>
      <c r="LYS81" s="4"/>
      <c r="LYT81" s="4"/>
      <c r="LYU81" s="4"/>
      <c r="LYV81" s="4"/>
      <c r="LYW81" s="4"/>
      <c r="LYX81" s="4"/>
      <c r="LYY81" s="4"/>
      <c r="LYZ81" s="4"/>
      <c r="LZA81" s="4"/>
      <c r="LZB81" s="4"/>
      <c r="LZC81" s="4"/>
      <c r="LZD81" s="4"/>
      <c r="LZE81" s="4"/>
      <c r="LZF81" s="4"/>
      <c r="LZG81" s="4"/>
      <c r="LZH81" s="4"/>
      <c r="LZI81" s="4"/>
      <c r="LZJ81" s="4"/>
      <c r="LZK81" s="4"/>
      <c r="LZL81" s="4"/>
      <c r="LZM81" s="4"/>
      <c r="LZN81" s="4"/>
      <c r="LZO81" s="4"/>
      <c r="LZP81" s="4"/>
      <c r="LZQ81" s="4"/>
      <c r="LZR81" s="4"/>
      <c r="LZS81" s="4"/>
      <c r="LZT81" s="4"/>
      <c r="LZU81" s="4"/>
      <c r="LZV81" s="4"/>
      <c r="LZW81" s="4"/>
      <c r="LZX81" s="4"/>
      <c r="LZY81" s="4"/>
      <c r="LZZ81" s="4"/>
      <c r="MAA81" s="4"/>
      <c r="MAB81" s="4"/>
      <c r="MAC81" s="4"/>
      <c r="MAD81" s="4"/>
      <c r="MAE81" s="4"/>
      <c r="MAF81" s="4"/>
      <c r="MAG81" s="4"/>
      <c r="MAH81" s="4"/>
      <c r="MAI81" s="4"/>
      <c r="MAJ81" s="4"/>
      <c r="MAK81" s="4"/>
      <c r="MAL81" s="4"/>
      <c r="MAM81" s="4"/>
      <c r="MAN81" s="4"/>
      <c r="MAO81" s="4"/>
      <c r="MAP81" s="4"/>
      <c r="MAQ81" s="4"/>
      <c r="MAR81" s="4"/>
      <c r="MAS81" s="4"/>
      <c r="MAT81" s="4"/>
      <c r="MAU81" s="4"/>
      <c r="MAV81" s="4"/>
      <c r="MAW81" s="4"/>
      <c r="MAX81" s="4"/>
      <c r="MAY81" s="4"/>
      <c r="MAZ81" s="4"/>
      <c r="MBA81" s="4"/>
      <c r="MBB81" s="4"/>
      <c r="MBC81" s="4"/>
      <c r="MBD81" s="4"/>
      <c r="MBE81" s="4"/>
      <c r="MBF81" s="4"/>
      <c r="MBG81" s="4"/>
      <c r="MBH81" s="4"/>
      <c r="MBI81" s="4"/>
      <c r="MBJ81" s="4"/>
      <c r="MBK81" s="4"/>
      <c r="MBL81" s="4"/>
      <c r="MBM81" s="4"/>
      <c r="MBN81" s="4"/>
      <c r="MBO81" s="4"/>
      <c r="MBP81" s="4"/>
      <c r="MBQ81" s="4"/>
      <c r="MBR81" s="4"/>
      <c r="MBS81" s="4"/>
      <c r="MBT81" s="4"/>
      <c r="MBU81" s="4"/>
      <c r="MBV81" s="4"/>
      <c r="MBW81" s="4"/>
      <c r="MBX81" s="4"/>
      <c r="MBY81" s="4"/>
      <c r="MBZ81" s="4"/>
      <c r="MCA81" s="4"/>
      <c r="MCB81" s="4"/>
      <c r="MCC81" s="4"/>
      <c r="MCD81" s="4"/>
      <c r="MCE81" s="4"/>
      <c r="MCF81" s="4"/>
      <c r="MCG81" s="4"/>
      <c r="MCH81" s="4"/>
      <c r="MCI81" s="4"/>
      <c r="MCJ81" s="4"/>
      <c r="MCK81" s="4"/>
      <c r="MCL81" s="4"/>
      <c r="MCM81" s="4"/>
      <c r="MCN81" s="4"/>
      <c r="MCO81" s="4"/>
      <c r="MCP81" s="4"/>
      <c r="MCQ81" s="4"/>
      <c r="MCR81" s="4"/>
      <c r="MCS81" s="4"/>
      <c r="MCT81" s="4"/>
      <c r="MCU81" s="4"/>
      <c r="MCV81" s="4"/>
      <c r="MCW81" s="4"/>
      <c r="MCX81" s="4"/>
      <c r="MCY81" s="4"/>
      <c r="MCZ81" s="4"/>
      <c r="MDA81" s="4"/>
      <c r="MDB81" s="4"/>
      <c r="MDC81" s="4"/>
      <c r="MDD81" s="4"/>
      <c r="MDE81" s="4"/>
      <c r="MDF81" s="4"/>
      <c r="MDG81" s="4"/>
      <c r="MDH81" s="4"/>
      <c r="MDI81" s="4"/>
      <c r="MDJ81" s="4"/>
      <c r="MDK81" s="4"/>
      <c r="MDL81" s="4"/>
      <c r="MDM81" s="4"/>
      <c r="MDN81" s="4"/>
      <c r="MDO81" s="4"/>
      <c r="MDP81" s="4"/>
      <c r="MDQ81" s="4"/>
      <c r="MDR81" s="4"/>
      <c r="MDS81" s="4"/>
      <c r="MDT81" s="4"/>
      <c r="MDU81" s="4"/>
      <c r="MDV81" s="4"/>
      <c r="MDW81" s="4"/>
      <c r="MDX81" s="4"/>
      <c r="MDY81" s="4"/>
      <c r="MDZ81" s="4"/>
      <c r="MEA81" s="4"/>
      <c r="MEB81" s="4"/>
      <c r="MEC81" s="4"/>
      <c r="MED81" s="4"/>
      <c r="MEE81" s="4"/>
      <c r="MEF81" s="4"/>
      <c r="MEG81" s="4"/>
      <c r="MEH81" s="4"/>
      <c r="MEI81" s="4"/>
      <c r="MEJ81" s="4"/>
      <c r="MEK81" s="4"/>
      <c r="MEL81" s="4"/>
      <c r="MEM81" s="4"/>
      <c r="MEN81" s="4"/>
      <c r="MEO81" s="4"/>
      <c r="MEP81" s="4"/>
      <c r="MEQ81" s="4"/>
      <c r="MER81" s="4"/>
      <c r="MES81" s="4"/>
      <c r="MET81" s="4"/>
      <c r="MEU81" s="4"/>
      <c r="MEV81" s="4"/>
      <c r="MEW81" s="4"/>
      <c r="MEX81" s="4"/>
      <c r="MEY81" s="4"/>
      <c r="MEZ81" s="4"/>
      <c r="MFA81" s="4"/>
      <c r="MFB81" s="4"/>
      <c r="MFC81" s="4"/>
      <c r="MFD81" s="4"/>
      <c r="MFE81" s="4"/>
      <c r="MFF81" s="4"/>
      <c r="MFG81" s="4"/>
      <c r="MFH81" s="4"/>
      <c r="MFI81" s="4"/>
      <c r="MFJ81" s="4"/>
      <c r="MFK81" s="4"/>
      <c r="MFL81" s="4"/>
      <c r="MFM81" s="4"/>
      <c r="MFN81" s="4"/>
      <c r="MFO81" s="4"/>
      <c r="MFP81" s="4"/>
      <c r="MFQ81" s="4"/>
      <c r="MFR81" s="4"/>
      <c r="MFS81" s="4"/>
      <c r="MFT81" s="4"/>
      <c r="MFU81" s="4"/>
      <c r="MFV81" s="4"/>
      <c r="MFW81" s="4"/>
      <c r="MFX81" s="4"/>
      <c r="MFY81" s="4"/>
      <c r="MFZ81" s="4"/>
      <c r="MGA81" s="4"/>
      <c r="MGB81" s="4"/>
      <c r="MGC81" s="4"/>
      <c r="MGD81" s="4"/>
      <c r="MGE81" s="4"/>
      <c r="MGF81" s="4"/>
      <c r="MGG81" s="4"/>
      <c r="MGH81" s="4"/>
      <c r="MGI81" s="4"/>
      <c r="MGJ81" s="4"/>
      <c r="MGK81" s="4"/>
      <c r="MGL81" s="4"/>
      <c r="MGM81" s="4"/>
      <c r="MGN81" s="4"/>
      <c r="MGO81" s="4"/>
      <c r="MGP81" s="4"/>
      <c r="MGQ81" s="4"/>
      <c r="MGR81" s="4"/>
      <c r="MGS81" s="4"/>
      <c r="MGT81" s="4"/>
      <c r="MGU81" s="4"/>
      <c r="MGV81" s="4"/>
      <c r="MGW81" s="4"/>
      <c r="MGX81" s="4"/>
      <c r="MGY81" s="4"/>
      <c r="MGZ81" s="4"/>
      <c r="MHA81" s="4"/>
      <c r="MHB81" s="4"/>
      <c r="MHC81" s="4"/>
      <c r="MHD81" s="4"/>
      <c r="MHE81" s="4"/>
      <c r="MHF81" s="4"/>
      <c r="MHG81" s="4"/>
      <c r="MHH81" s="4"/>
      <c r="MHI81" s="4"/>
      <c r="MHJ81" s="4"/>
      <c r="MHK81" s="4"/>
      <c r="MHL81" s="4"/>
      <c r="MHM81" s="4"/>
      <c r="MHN81" s="4"/>
      <c r="MHO81" s="4"/>
      <c r="MHP81" s="4"/>
      <c r="MHQ81" s="4"/>
      <c r="MHR81" s="4"/>
      <c r="MHS81" s="4"/>
      <c r="MHT81" s="4"/>
      <c r="MHU81" s="4"/>
      <c r="MHV81" s="4"/>
      <c r="MHW81" s="4"/>
      <c r="MHX81" s="4"/>
      <c r="MHY81" s="4"/>
      <c r="MHZ81" s="4"/>
      <c r="MIA81" s="4"/>
      <c r="MIB81" s="4"/>
      <c r="MIC81" s="4"/>
      <c r="MID81" s="4"/>
      <c r="MIE81" s="4"/>
      <c r="MIF81" s="4"/>
      <c r="MIG81" s="4"/>
      <c r="MIH81" s="4"/>
      <c r="MII81" s="4"/>
      <c r="MIJ81" s="4"/>
      <c r="MIK81" s="4"/>
      <c r="MIL81" s="4"/>
      <c r="MIM81" s="4"/>
      <c r="MIN81" s="4"/>
      <c r="MIO81" s="4"/>
      <c r="MIP81" s="4"/>
      <c r="MIQ81" s="4"/>
      <c r="MIR81" s="4"/>
      <c r="MIS81" s="4"/>
      <c r="MIT81" s="4"/>
      <c r="MIU81" s="4"/>
      <c r="MIV81" s="4"/>
      <c r="MIW81" s="4"/>
      <c r="MIX81" s="4"/>
      <c r="MIY81" s="4"/>
      <c r="MIZ81" s="4"/>
      <c r="MJA81" s="4"/>
      <c r="MJB81" s="4"/>
      <c r="MJC81" s="4"/>
      <c r="MJD81" s="4"/>
      <c r="MJE81" s="4"/>
      <c r="MJF81" s="4"/>
      <c r="MJG81" s="4"/>
      <c r="MJH81" s="4"/>
      <c r="MJI81" s="4"/>
      <c r="MJJ81" s="4"/>
      <c r="MJK81" s="4"/>
      <c r="MJL81" s="4"/>
      <c r="MJM81" s="4"/>
      <c r="MJN81" s="4"/>
      <c r="MJO81" s="4"/>
      <c r="MJP81" s="4"/>
      <c r="MJQ81" s="4"/>
      <c r="MJR81" s="4"/>
      <c r="MJS81" s="4"/>
      <c r="MJT81" s="4"/>
      <c r="MJU81" s="4"/>
      <c r="MJV81" s="4"/>
      <c r="MJW81" s="4"/>
      <c r="MJX81" s="4"/>
      <c r="MJY81" s="4"/>
      <c r="MJZ81" s="4"/>
      <c r="MKA81" s="4"/>
      <c r="MKB81" s="4"/>
      <c r="MKC81" s="4"/>
      <c r="MKD81" s="4"/>
      <c r="MKE81" s="4"/>
      <c r="MKF81" s="4"/>
      <c r="MKG81" s="4"/>
      <c r="MKH81" s="4"/>
      <c r="MKI81" s="4"/>
      <c r="MKJ81" s="4"/>
      <c r="MKK81" s="4"/>
      <c r="MKL81" s="4"/>
      <c r="MKM81" s="4"/>
      <c r="MKN81" s="4"/>
      <c r="MKO81" s="4"/>
      <c r="MKP81" s="4"/>
      <c r="MKQ81" s="4"/>
      <c r="MKR81" s="4"/>
      <c r="MKS81" s="4"/>
      <c r="MKT81" s="4"/>
      <c r="MKU81" s="4"/>
      <c r="MKV81" s="4"/>
      <c r="MKW81" s="4"/>
      <c r="MKX81" s="4"/>
      <c r="MKY81" s="4"/>
      <c r="MKZ81" s="4"/>
      <c r="MLA81" s="4"/>
      <c r="MLB81" s="4"/>
      <c r="MLC81" s="4"/>
      <c r="MLD81" s="4"/>
      <c r="MLE81" s="4"/>
      <c r="MLF81" s="4"/>
      <c r="MLG81" s="4"/>
      <c r="MLH81" s="4"/>
      <c r="MLI81" s="4"/>
      <c r="MLJ81" s="4"/>
      <c r="MLK81" s="4"/>
      <c r="MLL81" s="4"/>
      <c r="MLM81" s="4"/>
      <c r="MLN81" s="4"/>
      <c r="MLO81" s="4"/>
      <c r="MLP81" s="4"/>
      <c r="MLQ81" s="4"/>
      <c r="MLR81" s="4"/>
      <c r="MLS81" s="4"/>
      <c r="MLT81" s="4"/>
      <c r="MLU81" s="4"/>
      <c r="MLV81" s="4"/>
      <c r="MLW81" s="4"/>
      <c r="MLX81" s="4"/>
      <c r="MLY81" s="4"/>
      <c r="MLZ81" s="4"/>
      <c r="MMA81" s="4"/>
      <c r="MMB81" s="4"/>
      <c r="MMC81" s="4"/>
      <c r="MMD81" s="4"/>
      <c r="MME81" s="4"/>
      <c r="MMF81" s="4"/>
      <c r="MMG81" s="4"/>
      <c r="MMH81" s="4"/>
      <c r="MMI81" s="4"/>
      <c r="MMJ81" s="4"/>
      <c r="MMK81" s="4"/>
      <c r="MML81" s="4"/>
      <c r="MMM81" s="4"/>
      <c r="MMN81" s="4"/>
      <c r="MMO81" s="4"/>
      <c r="MMP81" s="4"/>
      <c r="MMQ81" s="4"/>
      <c r="MMR81" s="4"/>
      <c r="MMS81" s="4"/>
      <c r="MMT81" s="4"/>
      <c r="MMU81" s="4"/>
      <c r="MMV81" s="4"/>
      <c r="MMW81" s="4"/>
      <c r="MMX81" s="4"/>
      <c r="MMY81" s="4"/>
      <c r="MMZ81" s="4"/>
      <c r="MNA81" s="4"/>
      <c r="MNB81" s="4"/>
      <c r="MNC81" s="4"/>
      <c r="MND81" s="4"/>
      <c r="MNE81" s="4"/>
      <c r="MNF81" s="4"/>
      <c r="MNG81" s="4"/>
      <c r="MNH81" s="4"/>
      <c r="MNI81" s="4"/>
      <c r="MNJ81" s="4"/>
      <c r="MNK81" s="4"/>
      <c r="MNL81" s="4"/>
      <c r="MNM81" s="4"/>
      <c r="MNN81" s="4"/>
      <c r="MNO81" s="4"/>
      <c r="MNP81" s="4"/>
      <c r="MNQ81" s="4"/>
      <c r="MNR81" s="4"/>
      <c r="MNS81" s="4"/>
      <c r="MNT81" s="4"/>
      <c r="MNU81" s="4"/>
      <c r="MNV81" s="4"/>
      <c r="MNW81" s="4"/>
      <c r="MNX81" s="4"/>
      <c r="MNY81" s="4"/>
      <c r="MNZ81" s="4"/>
      <c r="MOA81" s="4"/>
      <c r="MOB81" s="4"/>
      <c r="MOC81" s="4"/>
      <c r="MOD81" s="4"/>
      <c r="MOE81" s="4"/>
      <c r="MOF81" s="4"/>
      <c r="MOG81" s="4"/>
      <c r="MOH81" s="4"/>
      <c r="MOI81" s="4"/>
      <c r="MOJ81" s="4"/>
      <c r="MOK81" s="4"/>
      <c r="MOL81" s="4"/>
      <c r="MOM81" s="4"/>
      <c r="MON81" s="4"/>
      <c r="MOO81" s="4"/>
      <c r="MOP81" s="4"/>
      <c r="MOQ81" s="4"/>
      <c r="MOR81" s="4"/>
      <c r="MOS81" s="4"/>
      <c r="MOT81" s="4"/>
      <c r="MOU81" s="4"/>
      <c r="MOV81" s="4"/>
      <c r="MOW81" s="4"/>
      <c r="MOX81" s="4"/>
      <c r="MOY81" s="4"/>
      <c r="MOZ81" s="4"/>
      <c r="MPA81" s="4"/>
      <c r="MPB81" s="4"/>
      <c r="MPC81" s="4"/>
      <c r="MPD81" s="4"/>
      <c r="MPE81" s="4"/>
      <c r="MPF81" s="4"/>
      <c r="MPG81" s="4"/>
      <c r="MPH81" s="4"/>
      <c r="MPI81" s="4"/>
      <c r="MPJ81" s="4"/>
      <c r="MPK81" s="4"/>
      <c r="MPL81" s="4"/>
      <c r="MPM81" s="4"/>
      <c r="MPN81" s="4"/>
      <c r="MPO81" s="4"/>
      <c r="MPP81" s="4"/>
      <c r="MPQ81" s="4"/>
      <c r="MPR81" s="4"/>
      <c r="MPS81" s="4"/>
      <c r="MPT81" s="4"/>
      <c r="MPU81" s="4"/>
      <c r="MPV81" s="4"/>
      <c r="MPW81" s="4"/>
      <c r="MPX81" s="4"/>
      <c r="MPY81" s="4"/>
      <c r="MPZ81" s="4"/>
      <c r="MQA81" s="4"/>
      <c r="MQB81" s="4"/>
      <c r="MQC81" s="4"/>
      <c r="MQD81" s="4"/>
      <c r="MQE81" s="4"/>
      <c r="MQF81" s="4"/>
      <c r="MQG81" s="4"/>
      <c r="MQH81" s="4"/>
      <c r="MQI81" s="4"/>
      <c r="MQJ81" s="4"/>
      <c r="MQK81" s="4"/>
      <c r="MQL81" s="4"/>
      <c r="MQM81" s="4"/>
      <c r="MQN81" s="4"/>
      <c r="MQO81" s="4"/>
      <c r="MQP81" s="4"/>
      <c r="MQQ81" s="4"/>
      <c r="MQR81" s="4"/>
      <c r="MQS81" s="4"/>
      <c r="MQT81" s="4"/>
      <c r="MQU81" s="4"/>
      <c r="MQV81" s="4"/>
      <c r="MQW81" s="4"/>
      <c r="MQX81" s="4"/>
      <c r="MQY81" s="4"/>
      <c r="MQZ81" s="4"/>
      <c r="MRA81" s="4"/>
      <c r="MRB81" s="4"/>
      <c r="MRC81" s="4"/>
      <c r="MRD81" s="4"/>
      <c r="MRE81" s="4"/>
      <c r="MRF81" s="4"/>
      <c r="MRG81" s="4"/>
      <c r="MRH81" s="4"/>
      <c r="MRI81" s="4"/>
      <c r="MRJ81" s="4"/>
      <c r="MRK81" s="4"/>
      <c r="MRL81" s="4"/>
      <c r="MRM81" s="4"/>
      <c r="MRN81" s="4"/>
      <c r="MRO81" s="4"/>
      <c r="MRP81" s="4"/>
      <c r="MRQ81" s="4"/>
      <c r="MRR81" s="4"/>
      <c r="MRS81" s="4"/>
      <c r="MRT81" s="4"/>
      <c r="MRU81" s="4"/>
      <c r="MRV81" s="4"/>
      <c r="MRW81" s="4"/>
      <c r="MRX81" s="4"/>
      <c r="MRY81" s="4"/>
      <c r="MRZ81" s="4"/>
      <c r="MSA81" s="4"/>
      <c r="MSB81" s="4"/>
      <c r="MSC81" s="4"/>
      <c r="MSD81" s="4"/>
      <c r="MSE81" s="4"/>
      <c r="MSF81" s="4"/>
      <c r="MSG81" s="4"/>
      <c r="MSH81" s="4"/>
      <c r="MSI81" s="4"/>
      <c r="MSJ81" s="4"/>
      <c r="MSK81" s="4"/>
      <c r="MSL81" s="4"/>
      <c r="MSM81" s="4"/>
      <c r="MSN81" s="4"/>
      <c r="MSO81" s="4"/>
      <c r="MSP81" s="4"/>
      <c r="MSQ81" s="4"/>
      <c r="MSR81" s="4"/>
      <c r="MSS81" s="4"/>
      <c r="MST81" s="4"/>
      <c r="MSU81" s="4"/>
      <c r="MSV81" s="4"/>
      <c r="MSW81" s="4"/>
      <c r="MSX81" s="4"/>
      <c r="MSY81" s="4"/>
      <c r="MSZ81" s="4"/>
      <c r="MTA81" s="4"/>
      <c r="MTB81" s="4"/>
      <c r="MTC81" s="4"/>
      <c r="MTD81" s="4"/>
      <c r="MTE81" s="4"/>
      <c r="MTF81" s="4"/>
      <c r="MTG81" s="4"/>
      <c r="MTH81" s="4"/>
      <c r="MTI81" s="4"/>
      <c r="MTJ81" s="4"/>
      <c r="MTK81" s="4"/>
      <c r="MTL81" s="4"/>
      <c r="MTM81" s="4"/>
      <c r="MTN81" s="4"/>
      <c r="MTO81" s="4"/>
      <c r="MTP81" s="4"/>
      <c r="MTQ81" s="4"/>
      <c r="MTR81" s="4"/>
      <c r="MTS81" s="4"/>
      <c r="MTT81" s="4"/>
      <c r="MTU81" s="4"/>
      <c r="MTV81" s="4"/>
      <c r="MTW81" s="4"/>
      <c r="MTX81" s="4"/>
      <c r="MTY81" s="4"/>
      <c r="MTZ81" s="4"/>
      <c r="MUA81" s="4"/>
      <c r="MUB81" s="4"/>
      <c r="MUC81" s="4"/>
      <c r="MUD81" s="4"/>
      <c r="MUE81" s="4"/>
      <c r="MUF81" s="4"/>
      <c r="MUG81" s="4"/>
      <c r="MUH81" s="4"/>
      <c r="MUI81" s="4"/>
      <c r="MUJ81" s="4"/>
      <c r="MUK81" s="4"/>
      <c r="MUL81" s="4"/>
      <c r="MUM81" s="4"/>
      <c r="MUN81" s="4"/>
      <c r="MUO81" s="4"/>
      <c r="MUP81" s="4"/>
      <c r="MUQ81" s="4"/>
      <c r="MUR81" s="4"/>
      <c r="MUS81" s="4"/>
      <c r="MUT81" s="4"/>
      <c r="MUU81" s="4"/>
      <c r="MUV81" s="4"/>
      <c r="MUW81" s="4"/>
      <c r="MUX81" s="4"/>
      <c r="MUY81" s="4"/>
      <c r="MUZ81" s="4"/>
      <c r="MVA81" s="4"/>
      <c r="MVB81" s="4"/>
      <c r="MVC81" s="4"/>
      <c r="MVD81" s="4"/>
      <c r="MVE81" s="4"/>
      <c r="MVF81" s="4"/>
      <c r="MVG81" s="4"/>
      <c r="MVH81" s="4"/>
      <c r="MVI81" s="4"/>
      <c r="MVJ81" s="4"/>
      <c r="MVK81" s="4"/>
      <c r="MVL81" s="4"/>
      <c r="MVM81" s="4"/>
      <c r="MVN81" s="4"/>
      <c r="MVO81" s="4"/>
      <c r="MVP81" s="4"/>
      <c r="MVQ81" s="4"/>
      <c r="MVR81" s="4"/>
      <c r="MVS81" s="4"/>
      <c r="MVT81" s="4"/>
      <c r="MVU81" s="4"/>
      <c r="MVV81" s="4"/>
      <c r="MVW81" s="4"/>
      <c r="MVX81" s="4"/>
      <c r="MVY81" s="4"/>
      <c r="MVZ81" s="4"/>
      <c r="MWA81" s="4"/>
      <c r="MWB81" s="4"/>
      <c r="MWC81" s="4"/>
      <c r="MWD81" s="4"/>
      <c r="MWE81" s="4"/>
      <c r="MWF81" s="4"/>
      <c r="MWG81" s="4"/>
      <c r="MWH81" s="4"/>
      <c r="MWI81" s="4"/>
      <c r="MWJ81" s="4"/>
      <c r="MWK81" s="4"/>
      <c r="MWL81" s="4"/>
      <c r="MWM81" s="4"/>
      <c r="MWN81" s="4"/>
      <c r="MWO81" s="4"/>
      <c r="MWP81" s="4"/>
      <c r="MWQ81" s="4"/>
      <c r="MWR81" s="4"/>
      <c r="MWS81" s="4"/>
      <c r="MWT81" s="4"/>
      <c r="MWU81" s="4"/>
      <c r="MWV81" s="4"/>
      <c r="MWW81" s="4"/>
      <c r="MWX81" s="4"/>
      <c r="MWY81" s="4"/>
      <c r="MWZ81" s="4"/>
      <c r="MXA81" s="4"/>
      <c r="MXB81" s="4"/>
      <c r="MXC81" s="4"/>
      <c r="MXD81" s="4"/>
      <c r="MXE81" s="4"/>
      <c r="MXF81" s="4"/>
      <c r="MXG81" s="4"/>
      <c r="MXH81" s="4"/>
      <c r="MXI81" s="4"/>
      <c r="MXJ81" s="4"/>
      <c r="MXK81" s="4"/>
      <c r="MXL81" s="4"/>
      <c r="MXM81" s="4"/>
      <c r="MXN81" s="4"/>
      <c r="MXO81" s="4"/>
      <c r="MXP81" s="4"/>
      <c r="MXQ81" s="4"/>
      <c r="MXR81" s="4"/>
      <c r="MXS81" s="4"/>
      <c r="MXT81" s="4"/>
      <c r="MXU81" s="4"/>
      <c r="MXV81" s="4"/>
      <c r="MXW81" s="4"/>
      <c r="MXX81" s="4"/>
      <c r="MXY81" s="4"/>
      <c r="MXZ81" s="4"/>
      <c r="MYA81" s="4"/>
      <c r="MYB81" s="4"/>
      <c r="MYC81" s="4"/>
      <c r="MYD81" s="4"/>
      <c r="MYE81" s="4"/>
      <c r="MYF81" s="4"/>
      <c r="MYG81" s="4"/>
      <c r="MYH81" s="4"/>
      <c r="MYI81" s="4"/>
      <c r="MYJ81" s="4"/>
      <c r="MYK81" s="4"/>
      <c r="MYL81" s="4"/>
      <c r="MYM81" s="4"/>
      <c r="MYN81" s="4"/>
      <c r="MYO81" s="4"/>
      <c r="MYP81" s="4"/>
      <c r="MYQ81" s="4"/>
      <c r="MYR81" s="4"/>
      <c r="MYS81" s="4"/>
      <c r="MYT81" s="4"/>
      <c r="MYU81" s="4"/>
      <c r="MYV81" s="4"/>
      <c r="MYW81" s="4"/>
      <c r="MYX81" s="4"/>
      <c r="MYY81" s="4"/>
      <c r="MYZ81" s="4"/>
      <c r="MZA81" s="4"/>
      <c r="MZB81" s="4"/>
      <c r="MZC81" s="4"/>
      <c r="MZD81" s="4"/>
      <c r="MZE81" s="4"/>
      <c r="MZF81" s="4"/>
      <c r="MZG81" s="4"/>
      <c r="MZH81" s="4"/>
      <c r="MZI81" s="4"/>
      <c r="MZJ81" s="4"/>
      <c r="MZK81" s="4"/>
      <c r="MZL81" s="4"/>
      <c r="MZM81" s="4"/>
      <c r="MZN81" s="4"/>
      <c r="MZO81" s="4"/>
      <c r="MZP81" s="4"/>
      <c r="MZQ81" s="4"/>
      <c r="MZR81" s="4"/>
      <c r="MZS81" s="4"/>
      <c r="MZT81" s="4"/>
      <c r="MZU81" s="4"/>
      <c r="MZV81" s="4"/>
      <c r="MZW81" s="4"/>
      <c r="MZX81" s="4"/>
      <c r="MZY81" s="4"/>
      <c r="MZZ81" s="4"/>
      <c r="NAA81" s="4"/>
      <c r="NAB81" s="4"/>
      <c r="NAC81" s="4"/>
      <c r="NAD81" s="4"/>
      <c r="NAE81" s="4"/>
      <c r="NAF81" s="4"/>
      <c r="NAG81" s="4"/>
      <c r="NAH81" s="4"/>
      <c r="NAI81" s="4"/>
      <c r="NAJ81" s="4"/>
      <c r="NAK81" s="4"/>
      <c r="NAL81" s="4"/>
      <c r="NAM81" s="4"/>
      <c r="NAN81" s="4"/>
      <c r="NAO81" s="4"/>
      <c r="NAP81" s="4"/>
      <c r="NAQ81" s="4"/>
      <c r="NAR81" s="4"/>
      <c r="NAS81" s="4"/>
      <c r="NAT81" s="4"/>
      <c r="NAU81" s="4"/>
      <c r="NAV81" s="4"/>
      <c r="NAW81" s="4"/>
      <c r="NAX81" s="4"/>
      <c r="NAY81" s="4"/>
      <c r="NAZ81" s="4"/>
      <c r="NBA81" s="4"/>
      <c r="NBB81" s="4"/>
      <c r="NBC81" s="4"/>
      <c r="NBD81" s="4"/>
      <c r="NBE81" s="4"/>
      <c r="NBF81" s="4"/>
      <c r="NBG81" s="4"/>
      <c r="NBH81" s="4"/>
      <c r="NBI81" s="4"/>
      <c r="NBJ81" s="4"/>
      <c r="NBK81" s="4"/>
      <c r="NBL81" s="4"/>
      <c r="NBM81" s="4"/>
      <c r="NBN81" s="4"/>
      <c r="NBO81" s="4"/>
      <c r="NBP81" s="4"/>
      <c r="NBQ81" s="4"/>
      <c r="NBR81" s="4"/>
      <c r="NBS81" s="4"/>
      <c r="NBT81" s="4"/>
      <c r="NBU81" s="4"/>
      <c r="NBV81" s="4"/>
      <c r="NBW81" s="4"/>
      <c r="NBX81" s="4"/>
      <c r="NBY81" s="4"/>
      <c r="NBZ81" s="4"/>
      <c r="NCA81" s="4"/>
      <c r="NCB81" s="4"/>
      <c r="NCC81" s="4"/>
      <c r="NCD81" s="4"/>
      <c r="NCE81" s="4"/>
      <c r="NCF81" s="4"/>
      <c r="NCG81" s="4"/>
      <c r="NCH81" s="4"/>
      <c r="NCI81" s="4"/>
      <c r="NCJ81" s="4"/>
      <c r="NCK81" s="4"/>
      <c r="NCL81" s="4"/>
      <c r="NCM81" s="4"/>
      <c r="NCN81" s="4"/>
      <c r="NCO81" s="4"/>
      <c r="NCP81" s="4"/>
      <c r="NCQ81" s="4"/>
      <c r="NCR81" s="4"/>
      <c r="NCS81" s="4"/>
      <c r="NCT81" s="4"/>
      <c r="NCU81" s="4"/>
      <c r="NCV81" s="4"/>
      <c r="NCW81" s="4"/>
      <c r="NCX81" s="4"/>
      <c r="NCY81" s="4"/>
      <c r="NCZ81" s="4"/>
      <c r="NDA81" s="4"/>
      <c r="NDB81" s="4"/>
      <c r="NDC81" s="4"/>
      <c r="NDD81" s="4"/>
      <c r="NDE81" s="4"/>
      <c r="NDF81" s="4"/>
      <c r="NDG81" s="4"/>
      <c r="NDH81" s="4"/>
      <c r="NDI81" s="4"/>
      <c r="NDJ81" s="4"/>
      <c r="NDK81" s="4"/>
      <c r="NDL81" s="4"/>
      <c r="NDM81" s="4"/>
      <c r="NDN81" s="4"/>
      <c r="NDO81" s="4"/>
      <c r="NDP81" s="4"/>
      <c r="NDQ81" s="4"/>
      <c r="NDR81" s="4"/>
      <c r="NDS81" s="4"/>
      <c r="NDT81" s="4"/>
      <c r="NDU81" s="4"/>
      <c r="NDV81" s="4"/>
      <c r="NDW81" s="4"/>
      <c r="NDX81" s="4"/>
      <c r="NDY81" s="4"/>
      <c r="NDZ81" s="4"/>
      <c r="NEA81" s="4"/>
      <c r="NEB81" s="4"/>
      <c r="NEC81" s="4"/>
      <c r="NED81" s="4"/>
      <c r="NEE81" s="4"/>
      <c r="NEF81" s="4"/>
      <c r="NEG81" s="4"/>
      <c r="NEH81" s="4"/>
      <c r="NEI81" s="4"/>
      <c r="NEJ81" s="4"/>
      <c r="NEK81" s="4"/>
      <c r="NEL81" s="4"/>
      <c r="NEM81" s="4"/>
      <c r="NEN81" s="4"/>
      <c r="NEO81" s="4"/>
      <c r="NEP81" s="4"/>
      <c r="NEQ81" s="4"/>
      <c r="NER81" s="4"/>
      <c r="NES81" s="4"/>
      <c r="NET81" s="4"/>
      <c r="NEU81" s="4"/>
      <c r="NEV81" s="4"/>
      <c r="NEW81" s="4"/>
      <c r="NEX81" s="4"/>
      <c r="NEY81" s="4"/>
      <c r="NEZ81" s="4"/>
      <c r="NFA81" s="4"/>
      <c r="NFB81" s="4"/>
      <c r="NFC81" s="4"/>
      <c r="NFD81" s="4"/>
      <c r="NFE81" s="4"/>
      <c r="NFF81" s="4"/>
      <c r="NFG81" s="4"/>
      <c r="NFH81" s="4"/>
      <c r="NFI81" s="4"/>
      <c r="NFJ81" s="4"/>
      <c r="NFK81" s="4"/>
      <c r="NFL81" s="4"/>
      <c r="NFM81" s="4"/>
      <c r="NFN81" s="4"/>
      <c r="NFO81" s="4"/>
      <c r="NFP81" s="4"/>
      <c r="NFQ81" s="4"/>
      <c r="NFR81" s="4"/>
      <c r="NFS81" s="4"/>
      <c r="NFT81" s="4"/>
      <c r="NFU81" s="4"/>
      <c r="NFV81" s="4"/>
      <c r="NFW81" s="4"/>
      <c r="NFX81" s="4"/>
      <c r="NFY81" s="4"/>
      <c r="NFZ81" s="4"/>
      <c r="NGA81" s="4"/>
      <c r="NGB81" s="4"/>
      <c r="NGC81" s="4"/>
      <c r="NGD81" s="4"/>
      <c r="NGE81" s="4"/>
      <c r="NGF81" s="4"/>
      <c r="NGG81" s="4"/>
      <c r="NGH81" s="4"/>
      <c r="NGI81" s="4"/>
      <c r="NGJ81" s="4"/>
      <c r="NGK81" s="4"/>
      <c r="NGL81" s="4"/>
      <c r="NGM81" s="4"/>
      <c r="NGN81" s="4"/>
      <c r="NGO81" s="4"/>
      <c r="NGP81" s="4"/>
      <c r="NGQ81" s="4"/>
      <c r="NGR81" s="4"/>
      <c r="NGS81" s="4"/>
      <c r="NGT81" s="4"/>
      <c r="NGU81" s="4"/>
      <c r="NGV81" s="4"/>
      <c r="NGW81" s="4"/>
      <c r="NGX81" s="4"/>
      <c r="NGY81" s="4"/>
      <c r="NGZ81" s="4"/>
      <c r="NHA81" s="4"/>
      <c r="NHB81" s="4"/>
      <c r="NHC81" s="4"/>
      <c r="NHD81" s="4"/>
      <c r="NHE81" s="4"/>
      <c r="NHF81" s="4"/>
      <c r="NHG81" s="4"/>
      <c r="NHH81" s="4"/>
      <c r="NHI81" s="4"/>
      <c r="NHJ81" s="4"/>
      <c r="NHK81" s="4"/>
      <c r="NHL81" s="4"/>
      <c r="NHM81" s="4"/>
      <c r="NHN81" s="4"/>
      <c r="NHO81" s="4"/>
      <c r="NHP81" s="4"/>
      <c r="NHQ81" s="4"/>
      <c r="NHR81" s="4"/>
      <c r="NHS81" s="4"/>
      <c r="NHT81" s="4"/>
      <c r="NHU81" s="4"/>
      <c r="NHV81" s="4"/>
      <c r="NHW81" s="4"/>
      <c r="NHX81" s="4"/>
      <c r="NHY81" s="4"/>
      <c r="NHZ81" s="4"/>
      <c r="NIA81" s="4"/>
      <c r="NIB81" s="4"/>
      <c r="NIC81" s="4"/>
      <c r="NID81" s="4"/>
      <c r="NIE81" s="4"/>
      <c r="NIF81" s="4"/>
      <c r="NIG81" s="4"/>
      <c r="NIH81" s="4"/>
      <c r="NII81" s="4"/>
      <c r="NIJ81" s="4"/>
      <c r="NIK81" s="4"/>
      <c r="NIL81" s="4"/>
      <c r="NIM81" s="4"/>
      <c r="NIN81" s="4"/>
      <c r="NIO81" s="4"/>
      <c r="NIP81" s="4"/>
      <c r="NIQ81" s="4"/>
      <c r="NIR81" s="4"/>
      <c r="NIS81" s="4"/>
      <c r="NIT81" s="4"/>
      <c r="NIU81" s="4"/>
      <c r="NIV81" s="4"/>
      <c r="NIW81" s="4"/>
      <c r="NIX81" s="4"/>
      <c r="NIY81" s="4"/>
      <c r="NIZ81" s="4"/>
      <c r="NJA81" s="4"/>
      <c r="NJB81" s="4"/>
      <c r="NJC81" s="4"/>
      <c r="NJD81" s="4"/>
      <c r="NJE81" s="4"/>
      <c r="NJF81" s="4"/>
      <c r="NJG81" s="4"/>
      <c r="NJH81" s="4"/>
      <c r="NJI81" s="4"/>
      <c r="NJJ81" s="4"/>
      <c r="NJK81" s="4"/>
      <c r="NJL81" s="4"/>
      <c r="NJM81" s="4"/>
      <c r="NJN81" s="4"/>
      <c r="NJO81" s="4"/>
      <c r="NJP81" s="4"/>
      <c r="NJQ81" s="4"/>
      <c r="NJR81" s="4"/>
      <c r="NJS81" s="4"/>
      <c r="NJT81" s="4"/>
      <c r="NJU81" s="4"/>
      <c r="NJV81" s="4"/>
      <c r="NJW81" s="4"/>
      <c r="NJX81" s="4"/>
      <c r="NJY81" s="4"/>
      <c r="NJZ81" s="4"/>
      <c r="NKA81" s="4"/>
      <c r="NKB81" s="4"/>
      <c r="NKC81" s="4"/>
      <c r="NKD81" s="4"/>
      <c r="NKE81" s="4"/>
      <c r="NKF81" s="4"/>
      <c r="NKG81" s="4"/>
      <c r="NKH81" s="4"/>
      <c r="NKI81" s="4"/>
      <c r="NKJ81" s="4"/>
      <c r="NKK81" s="4"/>
      <c r="NKL81" s="4"/>
      <c r="NKM81" s="4"/>
      <c r="NKN81" s="4"/>
      <c r="NKO81" s="4"/>
      <c r="NKP81" s="4"/>
      <c r="NKQ81" s="4"/>
      <c r="NKR81" s="4"/>
      <c r="NKS81" s="4"/>
      <c r="NKT81" s="4"/>
      <c r="NKU81" s="4"/>
      <c r="NKV81" s="4"/>
      <c r="NKW81" s="4"/>
      <c r="NKX81" s="4"/>
      <c r="NKY81" s="4"/>
      <c r="NKZ81" s="4"/>
      <c r="NLA81" s="4"/>
      <c r="NLB81" s="4"/>
      <c r="NLC81" s="4"/>
      <c r="NLD81" s="4"/>
      <c r="NLE81" s="4"/>
      <c r="NLF81" s="4"/>
      <c r="NLG81" s="4"/>
      <c r="NLH81" s="4"/>
      <c r="NLI81" s="4"/>
      <c r="NLJ81" s="4"/>
      <c r="NLK81" s="4"/>
      <c r="NLL81" s="4"/>
      <c r="NLM81" s="4"/>
      <c r="NLN81" s="4"/>
      <c r="NLO81" s="4"/>
      <c r="NLP81" s="4"/>
      <c r="NLQ81" s="4"/>
      <c r="NLR81" s="4"/>
      <c r="NLS81" s="4"/>
      <c r="NLT81" s="4"/>
      <c r="NLU81" s="4"/>
      <c r="NLV81" s="4"/>
      <c r="NLW81" s="4"/>
      <c r="NLX81" s="4"/>
      <c r="NLY81" s="4"/>
      <c r="NLZ81" s="4"/>
      <c r="NMA81" s="4"/>
      <c r="NMB81" s="4"/>
      <c r="NMC81" s="4"/>
      <c r="NMD81" s="4"/>
      <c r="NME81" s="4"/>
      <c r="NMF81" s="4"/>
      <c r="NMG81" s="4"/>
      <c r="NMH81" s="4"/>
      <c r="NMI81" s="4"/>
      <c r="NMJ81" s="4"/>
      <c r="NMK81" s="4"/>
      <c r="NML81" s="4"/>
      <c r="NMM81" s="4"/>
      <c r="NMN81" s="4"/>
      <c r="NMO81" s="4"/>
      <c r="NMP81" s="4"/>
      <c r="NMQ81" s="4"/>
      <c r="NMR81" s="4"/>
      <c r="NMS81" s="4"/>
      <c r="NMT81" s="4"/>
      <c r="NMU81" s="4"/>
      <c r="NMV81" s="4"/>
      <c r="NMW81" s="4"/>
      <c r="NMX81" s="4"/>
      <c r="NMY81" s="4"/>
      <c r="NMZ81" s="4"/>
      <c r="NNA81" s="4"/>
      <c r="NNB81" s="4"/>
      <c r="NNC81" s="4"/>
      <c r="NND81" s="4"/>
      <c r="NNE81" s="4"/>
      <c r="NNF81" s="4"/>
      <c r="NNG81" s="4"/>
      <c r="NNH81" s="4"/>
      <c r="NNI81" s="4"/>
      <c r="NNJ81" s="4"/>
      <c r="NNK81" s="4"/>
      <c r="NNL81" s="4"/>
      <c r="NNM81" s="4"/>
      <c r="NNN81" s="4"/>
      <c r="NNO81" s="4"/>
      <c r="NNP81" s="4"/>
      <c r="NNQ81" s="4"/>
      <c r="NNR81" s="4"/>
      <c r="NNS81" s="4"/>
      <c r="NNT81" s="4"/>
      <c r="NNU81" s="4"/>
      <c r="NNV81" s="4"/>
      <c r="NNW81" s="4"/>
      <c r="NNX81" s="4"/>
      <c r="NNY81" s="4"/>
      <c r="NNZ81" s="4"/>
      <c r="NOA81" s="4"/>
      <c r="NOB81" s="4"/>
      <c r="NOC81" s="4"/>
      <c r="NOD81" s="4"/>
      <c r="NOE81" s="4"/>
      <c r="NOF81" s="4"/>
      <c r="NOG81" s="4"/>
      <c r="NOH81" s="4"/>
      <c r="NOI81" s="4"/>
      <c r="NOJ81" s="4"/>
      <c r="NOK81" s="4"/>
      <c r="NOL81" s="4"/>
      <c r="NOM81" s="4"/>
      <c r="NON81" s="4"/>
      <c r="NOO81" s="4"/>
      <c r="NOP81" s="4"/>
      <c r="NOQ81" s="4"/>
      <c r="NOR81" s="4"/>
      <c r="NOS81" s="4"/>
      <c r="NOT81" s="4"/>
      <c r="NOU81" s="4"/>
      <c r="NOV81" s="4"/>
      <c r="NOW81" s="4"/>
      <c r="NOX81" s="4"/>
      <c r="NOY81" s="4"/>
      <c r="NOZ81" s="4"/>
      <c r="NPA81" s="4"/>
      <c r="NPB81" s="4"/>
      <c r="NPC81" s="4"/>
      <c r="NPD81" s="4"/>
      <c r="NPE81" s="4"/>
      <c r="NPF81" s="4"/>
      <c r="NPG81" s="4"/>
      <c r="NPH81" s="4"/>
      <c r="NPI81" s="4"/>
      <c r="NPJ81" s="4"/>
      <c r="NPK81" s="4"/>
      <c r="NPL81" s="4"/>
      <c r="NPM81" s="4"/>
      <c r="NPN81" s="4"/>
      <c r="NPO81" s="4"/>
      <c r="NPP81" s="4"/>
      <c r="NPQ81" s="4"/>
      <c r="NPR81" s="4"/>
      <c r="NPS81" s="4"/>
      <c r="NPT81" s="4"/>
      <c r="NPU81" s="4"/>
      <c r="NPV81" s="4"/>
      <c r="NPW81" s="4"/>
      <c r="NPX81" s="4"/>
      <c r="NPY81" s="4"/>
      <c r="NPZ81" s="4"/>
      <c r="NQA81" s="4"/>
      <c r="NQB81" s="4"/>
      <c r="NQC81" s="4"/>
      <c r="NQD81" s="4"/>
      <c r="NQE81" s="4"/>
      <c r="NQF81" s="4"/>
      <c r="NQG81" s="4"/>
      <c r="NQH81" s="4"/>
      <c r="NQI81" s="4"/>
      <c r="NQJ81" s="4"/>
      <c r="NQK81" s="4"/>
      <c r="NQL81" s="4"/>
      <c r="NQM81" s="4"/>
      <c r="NQN81" s="4"/>
      <c r="NQO81" s="4"/>
      <c r="NQP81" s="4"/>
      <c r="NQQ81" s="4"/>
      <c r="NQR81" s="4"/>
      <c r="NQS81" s="4"/>
      <c r="NQT81" s="4"/>
      <c r="NQU81" s="4"/>
      <c r="NQV81" s="4"/>
      <c r="NQW81" s="4"/>
      <c r="NQX81" s="4"/>
      <c r="NQY81" s="4"/>
      <c r="NQZ81" s="4"/>
      <c r="NRA81" s="4"/>
      <c r="NRB81" s="4"/>
      <c r="NRC81" s="4"/>
      <c r="NRD81" s="4"/>
      <c r="NRE81" s="4"/>
      <c r="NRF81" s="4"/>
      <c r="NRG81" s="4"/>
      <c r="NRH81" s="4"/>
      <c r="NRI81" s="4"/>
      <c r="NRJ81" s="4"/>
      <c r="NRK81" s="4"/>
      <c r="NRL81" s="4"/>
      <c r="NRM81" s="4"/>
      <c r="NRN81" s="4"/>
      <c r="NRO81" s="4"/>
      <c r="NRP81" s="4"/>
      <c r="NRQ81" s="4"/>
      <c r="NRR81" s="4"/>
      <c r="NRS81" s="4"/>
      <c r="NRT81" s="4"/>
      <c r="NRU81" s="4"/>
      <c r="NRV81" s="4"/>
      <c r="NRW81" s="4"/>
      <c r="NRX81" s="4"/>
      <c r="NRY81" s="4"/>
      <c r="NRZ81" s="4"/>
      <c r="NSA81" s="4"/>
      <c r="NSB81" s="4"/>
      <c r="NSC81" s="4"/>
      <c r="NSD81" s="4"/>
      <c r="NSE81" s="4"/>
      <c r="NSF81" s="4"/>
      <c r="NSG81" s="4"/>
      <c r="NSH81" s="4"/>
      <c r="NSI81" s="4"/>
      <c r="NSJ81" s="4"/>
      <c r="NSK81" s="4"/>
      <c r="NSL81" s="4"/>
      <c r="NSM81" s="4"/>
      <c r="NSN81" s="4"/>
      <c r="NSO81" s="4"/>
      <c r="NSP81" s="4"/>
      <c r="NSQ81" s="4"/>
      <c r="NSR81" s="4"/>
      <c r="NSS81" s="4"/>
      <c r="NST81" s="4"/>
      <c r="NSU81" s="4"/>
      <c r="NSV81" s="4"/>
      <c r="NSW81" s="4"/>
      <c r="NSX81" s="4"/>
      <c r="NSY81" s="4"/>
      <c r="NSZ81" s="4"/>
      <c r="NTA81" s="4"/>
      <c r="NTB81" s="4"/>
      <c r="NTC81" s="4"/>
      <c r="NTD81" s="4"/>
      <c r="NTE81" s="4"/>
      <c r="NTF81" s="4"/>
      <c r="NTG81" s="4"/>
      <c r="NTH81" s="4"/>
      <c r="NTI81" s="4"/>
      <c r="NTJ81" s="4"/>
      <c r="NTK81" s="4"/>
      <c r="NTL81" s="4"/>
      <c r="NTM81" s="4"/>
      <c r="NTN81" s="4"/>
      <c r="NTO81" s="4"/>
      <c r="NTP81" s="4"/>
      <c r="NTQ81" s="4"/>
      <c r="NTR81" s="4"/>
      <c r="NTS81" s="4"/>
      <c r="NTT81" s="4"/>
      <c r="NTU81" s="4"/>
      <c r="NTV81" s="4"/>
      <c r="NTW81" s="4"/>
      <c r="NTX81" s="4"/>
      <c r="NTY81" s="4"/>
      <c r="NTZ81" s="4"/>
      <c r="NUA81" s="4"/>
      <c r="NUB81" s="4"/>
      <c r="NUC81" s="4"/>
      <c r="NUD81" s="4"/>
      <c r="NUE81" s="4"/>
      <c r="NUF81" s="4"/>
      <c r="NUG81" s="4"/>
      <c r="NUH81" s="4"/>
      <c r="NUI81" s="4"/>
      <c r="NUJ81" s="4"/>
      <c r="NUK81" s="4"/>
      <c r="NUL81" s="4"/>
      <c r="NUM81" s="4"/>
      <c r="NUN81" s="4"/>
      <c r="NUO81" s="4"/>
      <c r="NUP81" s="4"/>
      <c r="NUQ81" s="4"/>
      <c r="NUR81" s="4"/>
      <c r="NUS81" s="4"/>
      <c r="NUT81" s="4"/>
      <c r="NUU81" s="4"/>
      <c r="NUV81" s="4"/>
      <c r="NUW81" s="4"/>
      <c r="NUX81" s="4"/>
      <c r="NUY81" s="4"/>
      <c r="NUZ81" s="4"/>
      <c r="NVA81" s="4"/>
      <c r="NVB81" s="4"/>
      <c r="NVC81" s="4"/>
      <c r="NVD81" s="4"/>
      <c r="NVE81" s="4"/>
      <c r="NVF81" s="4"/>
      <c r="NVG81" s="4"/>
      <c r="NVH81" s="4"/>
      <c r="NVI81" s="4"/>
      <c r="NVJ81" s="4"/>
      <c r="NVK81" s="4"/>
      <c r="NVL81" s="4"/>
      <c r="NVM81" s="4"/>
      <c r="NVN81" s="4"/>
      <c r="NVO81" s="4"/>
      <c r="NVP81" s="4"/>
      <c r="NVQ81" s="4"/>
      <c r="NVR81" s="4"/>
      <c r="NVS81" s="4"/>
      <c r="NVT81" s="4"/>
      <c r="NVU81" s="4"/>
      <c r="NVV81" s="4"/>
      <c r="NVW81" s="4"/>
      <c r="NVX81" s="4"/>
      <c r="NVY81" s="4"/>
      <c r="NVZ81" s="4"/>
      <c r="NWA81" s="4"/>
      <c r="NWB81" s="4"/>
      <c r="NWC81" s="4"/>
      <c r="NWD81" s="4"/>
      <c r="NWE81" s="4"/>
      <c r="NWF81" s="4"/>
      <c r="NWG81" s="4"/>
      <c r="NWH81" s="4"/>
      <c r="NWI81" s="4"/>
      <c r="NWJ81" s="4"/>
      <c r="NWK81" s="4"/>
      <c r="NWL81" s="4"/>
      <c r="NWM81" s="4"/>
      <c r="NWN81" s="4"/>
      <c r="NWO81" s="4"/>
      <c r="NWP81" s="4"/>
      <c r="NWQ81" s="4"/>
      <c r="NWR81" s="4"/>
      <c r="NWS81" s="4"/>
      <c r="NWT81" s="4"/>
      <c r="NWU81" s="4"/>
      <c r="NWV81" s="4"/>
      <c r="NWW81" s="4"/>
      <c r="NWX81" s="4"/>
      <c r="NWY81" s="4"/>
      <c r="NWZ81" s="4"/>
      <c r="NXA81" s="4"/>
      <c r="NXB81" s="4"/>
      <c r="NXC81" s="4"/>
      <c r="NXD81" s="4"/>
      <c r="NXE81" s="4"/>
      <c r="NXF81" s="4"/>
      <c r="NXG81" s="4"/>
      <c r="NXH81" s="4"/>
      <c r="NXI81" s="4"/>
      <c r="NXJ81" s="4"/>
      <c r="NXK81" s="4"/>
      <c r="NXL81" s="4"/>
      <c r="NXM81" s="4"/>
      <c r="NXN81" s="4"/>
      <c r="NXO81" s="4"/>
      <c r="NXP81" s="4"/>
      <c r="NXQ81" s="4"/>
      <c r="NXR81" s="4"/>
      <c r="NXS81" s="4"/>
      <c r="NXT81" s="4"/>
      <c r="NXU81" s="4"/>
      <c r="NXV81" s="4"/>
      <c r="NXW81" s="4"/>
      <c r="NXX81" s="4"/>
      <c r="NXY81" s="4"/>
      <c r="NXZ81" s="4"/>
      <c r="NYA81" s="4"/>
      <c r="NYB81" s="4"/>
      <c r="NYC81" s="4"/>
      <c r="NYD81" s="4"/>
      <c r="NYE81" s="4"/>
      <c r="NYF81" s="4"/>
      <c r="NYG81" s="4"/>
      <c r="NYH81" s="4"/>
      <c r="NYI81" s="4"/>
      <c r="NYJ81" s="4"/>
      <c r="NYK81" s="4"/>
      <c r="NYL81" s="4"/>
      <c r="NYM81" s="4"/>
      <c r="NYN81" s="4"/>
      <c r="NYO81" s="4"/>
      <c r="NYP81" s="4"/>
      <c r="NYQ81" s="4"/>
      <c r="NYR81" s="4"/>
      <c r="NYS81" s="4"/>
      <c r="NYT81" s="4"/>
      <c r="NYU81" s="4"/>
      <c r="NYV81" s="4"/>
      <c r="NYW81" s="4"/>
      <c r="NYX81" s="4"/>
      <c r="NYY81" s="4"/>
      <c r="NYZ81" s="4"/>
      <c r="NZA81" s="4"/>
      <c r="NZB81" s="4"/>
      <c r="NZC81" s="4"/>
      <c r="NZD81" s="4"/>
      <c r="NZE81" s="4"/>
      <c r="NZF81" s="4"/>
      <c r="NZG81" s="4"/>
      <c r="NZH81" s="4"/>
      <c r="NZI81" s="4"/>
      <c r="NZJ81" s="4"/>
      <c r="NZK81" s="4"/>
      <c r="NZL81" s="4"/>
      <c r="NZM81" s="4"/>
      <c r="NZN81" s="4"/>
      <c r="NZO81" s="4"/>
      <c r="NZP81" s="4"/>
      <c r="NZQ81" s="4"/>
      <c r="NZR81" s="4"/>
      <c r="NZS81" s="4"/>
      <c r="NZT81" s="4"/>
      <c r="NZU81" s="4"/>
      <c r="NZV81" s="4"/>
      <c r="NZW81" s="4"/>
      <c r="NZX81" s="4"/>
      <c r="NZY81" s="4"/>
      <c r="NZZ81" s="4"/>
      <c r="OAA81" s="4"/>
      <c r="OAB81" s="4"/>
      <c r="OAC81" s="4"/>
      <c r="OAD81" s="4"/>
      <c r="OAE81" s="4"/>
      <c r="OAF81" s="4"/>
      <c r="OAG81" s="4"/>
      <c r="OAH81" s="4"/>
      <c r="OAI81" s="4"/>
      <c r="OAJ81" s="4"/>
      <c r="OAK81" s="4"/>
      <c r="OAL81" s="4"/>
      <c r="OAM81" s="4"/>
      <c r="OAN81" s="4"/>
      <c r="OAO81" s="4"/>
      <c r="OAP81" s="4"/>
      <c r="OAQ81" s="4"/>
      <c r="OAR81" s="4"/>
      <c r="OAS81" s="4"/>
      <c r="OAT81" s="4"/>
      <c r="OAU81" s="4"/>
      <c r="OAV81" s="4"/>
      <c r="OAW81" s="4"/>
      <c r="OAX81" s="4"/>
      <c r="OAY81" s="4"/>
      <c r="OAZ81" s="4"/>
      <c r="OBA81" s="4"/>
      <c r="OBB81" s="4"/>
      <c r="OBC81" s="4"/>
      <c r="OBD81" s="4"/>
      <c r="OBE81" s="4"/>
      <c r="OBF81" s="4"/>
      <c r="OBG81" s="4"/>
      <c r="OBH81" s="4"/>
      <c r="OBI81" s="4"/>
      <c r="OBJ81" s="4"/>
      <c r="OBK81" s="4"/>
      <c r="OBL81" s="4"/>
      <c r="OBM81" s="4"/>
      <c r="OBN81" s="4"/>
      <c r="OBO81" s="4"/>
      <c r="OBP81" s="4"/>
      <c r="OBQ81" s="4"/>
      <c r="OBR81" s="4"/>
      <c r="OBS81" s="4"/>
      <c r="OBT81" s="4"/>
      <c r="OBU81" s="4"/>
      <c r="OBV81" s="4"/>
      <c r="OBW81" s="4"/>
      <c r="OBX81" s="4"/>
      <c r="OBY81" s="4"/>
      <c r="OBZ81" s="4"/>
      <c r="OCA81" s="4"/>
      <c r="OCB81" s="4"/>
      <c r="OCC81" s="4"/>
      <c r="OCD81" s="4"/>
      <c r="OCE81" s="4"/>
      <c r="OCF81" s="4"/>
      <c r="OCG81" s="4"/>
      <c r="OCH81" s="4"/>
      <c r="OCI81" s="4"/>
      <c r="OCJ81" s="4"/>
      <c r="OCK81" s="4"/>
      <c r="OCL81" s="4"/>
      <c r="OCM81" s="4"/>
      <c r="OCN81" s="4"/>
      <c r="OCO81" s="4"/>
      <c r="OCP81" s="4"/>
      <c r="OCQ81" s="4"/>
      <c r="OCR81" s="4"/>
      <c r="OCS81" s="4"/>
      <c r="OCT81" s="4"/>
      <c r="OCU81" s="4"/>
      <c r="OCV81" s="4"/>
      <c r="OCW81" s="4"/>
      <c r="OCX81" s="4"/>
      <c r="OCY81" s="4"/>
      <c r="OCZ81" s="4"/>
      <c r="ODA81" s="4"/>
      <c r="ODB81" s="4"/>
      <c r="ODC81" s="4"/>
      <c r="ODD81" s="4"/>
      <c r="ODE81" s="4"/>
      <c r="ODF81" s="4"/>
      <c r="ODG81" s="4"/>
      <c r="ODH81" s="4"/>
      <c r="ODI81" s="4"/>
      <c r="ODJ81" s="4"/>
      <c r="ODK81" s="4"/>
      <c r="ODL81" s="4"/>
      <c r="ODM81" s="4"/>
      <c r="ODN81" s="4"/>
      <c r="ODO81" s="4"/>
      <c r="ODP81" s="4"/>
      <c r="ODQ81" s="4"/>
      <c r="ODR81" s="4"/>
      <c r="ODS81" s="4"/>
      <c r="ODT81" s="4"/>
      <c r="ODU81" s="4"/>
      <c r="ODV81" s="4"/>
      <c r="ODW81" s="4"/>
      <c r="ODX81" s="4"/>
      <c r="ODY81" s="4"/>
      <c r="ODZ81" s="4"/>
      <c r="OEA81" s="4"/>
      <c r="OEB81" s="4"/>
      <c r="OEC81" s="4"/>
      <c r="OED81" s="4"/>
      <c r="OEE81" s="4"/>
      <c r="OEF81" s="4"/>
      <c r="OEG81" s="4"/>
      <c r="OEH81" s="4"/>
      <c r="OEI81" s="4"/>
      <c r="OEJ81" s="4"/>
      <c r="OEK81" s="4"/>
      <c r="OEL81" s="4"/>
      <c r="OEM81" s="4"/>
      <c r="OEN81" s="4"/>
      <c r="OEO81" s="4"/>
      <c r="OEP81" s="4"/>
      <c r="OEQ81" s="4"/>
      <c r="OER81" s="4"/>
      <c r="OES81" s="4"/>
      <c r="OET81" s="4"/>
      <c r="OEU81" s="4"/>
      <c r="OEV81" s="4"/>
      <c r="OEW81" s="4"/>
      <c r="OEX81" s="4"/>
      <c r="OEY81" s="4"/>
      <c r="OEZ81" s="4"/>
      <c r="OFA81" s="4"/>
      <c r="OFB81" s="4"/>
      <c r="OFC81" s="4"/>
      <c r="OFD81" s="4"/>
      <c r="OFE81" s="4"/>
      <c r="OFF81" s="4"/>
      <c r="OFG81" s="4"/>
      <c r="OFH81" s="4"/>
      <c r="OFI81" s="4"/>
      <c r="OFJ81" s="4"/>
      <c r="OFK81" s="4"/>
      <c r="OFL81" s="4"/>
      <c r="OFM81" s="4"/>
      <c r="OFN81" s="4"/>
      <c r="OFO81" s="4"/>
      <c r="OFP81" s="4"/>
      <c r="OFQ81" s="4"/>
      <c r="OFR81" s="4"/>
      <c r="OFS81" s="4"/>
      <c r="OFT81" s="4"/>
      <c r="OFU81" s="4"/>
      <c r="OFV81" s="4"/>
      <c r="OFW81" s="4"/>
      <c r="OFX81" s="4"/>
      <c r="OFY81" s="4"/>
      <c r="OFZ81" s="4"/>
      <c r="OGA81" s="4"/>
      <c r="OGB81" s="4"/>
      <c r="OGC81" s="4"/>
      <c r="OGD81" s="4"/>
      <c r="OGE81" s="4"/>
      <c r="OGF81" s="4"/>
      <c r="OGG81" s="4"/>
      <c r="OGH81" s="4"/>
      <c r="OGI81" s="4"/>
      <c r="OGJ81" s="4"/>
      <c r="OGK81" s="4"/>
      <c r="OGL81" s="4"/>
      <c r="OGM81" s="4"/>
      <c r="OGN81" s="4"/>
      <c r="OGO81" s="4"/>
      <c r="OGP81" s="4"/>
      <c r="OGQ81" s="4"/>
      <c r="OGR81" s="4"/>
      <c r="OGS81" s="4"/>
      <c r="OGT81" s="4"/>
      <c r="OGU81" s="4"/>
      <c r="OGV81" s="4"/>
      <c r="OGW81" s="4"/>
      <c r="OGX81" s="4"/>
      <c r="OGY81" s="4"/>
      <c r="OGZ81" s="4"/>
      <c r="OHA81" s="4"/>
      <c r="OHB81" s="4"/>
      <c r="OHC81" s="4"/>
      <c r="OHD81" s="4"/>
      <c r="OHE81" s="4"/>
      <c r="OHF81" s="4"/>
      <c r="OHG81" s="4"/>
      <c r="OHH81" s="4"/>
      <c r="OHI81" s="4"/>
      <c r="OHJ81" s="4"/>
      <c r="OHK81" s="4"/>
      <c r="OHL81" s="4"/>
      <c r="OHM81" s="4"/>
      <c r="OHN81" s="4"/>
      <c r="OHO81" s="4"/>
      <c r="OHP81" s="4"/>
      <c r="OHQ81" s="4"/>
      <c r="OHR81" s="4"/>
      <c r="OHS81" s="4"/>
      <c r="OHT81" s="4"/>
      <c r="OHU81" s="4"/>
      <c r="OHV81" s="4"/>
      <c r="OHW81" s="4"/>
      <c r="OHX81" s="4"/>
      <c r="OHY81" s="4"/>
      <c r="OHZ81" s="4"/>
      <c r="OIA81" s="4"/>
      <c r="OIB81" s="4"/>
      <c r="OIC81" s="4"/>
      <c r="OID81" s="4"/>
      <c r="OIE81" s="4"/>
      <c r="OIF81" s="4"/>
      <c r="OIG81" s="4"/>
      <c r="OIH81" s="4"/>
      <c r="OII81" s="4"/>
      <c r="OIJ81" s="4"/>
      <c r="OIK81" s="4"/>
      <c r="OIL81" s="4"/>
      <c r="OIM81" s="4"/>
      <c r="OIN81" s="4"/>
      <c r="OIO81" s="4"/>
      <c r="OIP81" s="4"/>
      <c r="OIQ81" s="4"/>
      <c r="OIR81" s="4"/>
      <c r="OIS81" s="4"/>
      <c r="OIT81" s="4"/>
      <c r="OIU81" s="4"/>
      <c r="OIV81" s="4"/>
      <c r="OIW81" s="4"/>
      <c r="OIX81" s="4"/>
      <c r="OIY81" s="4"/>
      <c r="OIZ81" s="4"/>
      <c r="OJA81" s="4"/>
      <c r="OJB81" s="4"/>
      <c r="OJC81" s="4"/>
      <c r="OJD81" s="4"/>
      <c r="OJE81" s="4"/>
      <c r="OJF81" s="4"/>
      <c r="OJG81" s="4"/>
      <c r="OJH81" s="4"/>
      <c r="OJI81" s="4"/>
      <c r="OJJ81" s="4"/>
      <c r="OJK81" s="4"/>
      <c r="OJL81" s="4"/>
      <c r="OJM81" s="4"/>
      <c r="OJN81" s="4"/>
      <c r="OJO81" s="4"/>
      <c r="OJP81" s="4"/>
      <c r="OJQ81" s="4"/>
      <c r="OJR81" s="4"/>
      <c r="OJS81" s="4"/>
      <c r="OJT81" s="4"/>
      <c r="OJU81" s="4"/>
      <c r="OJV81" s="4"/>
      <c r="OJW81" s="4"/>
      <c r="OJX81" s="4"/>
      <c r="OJY81" s="4"/>
      <c r="OJZ81" s="4"/>
      <c r="OKA81" s="4"/>
      <c r="OKB81" s="4"/>
      <c r="OKC81" s="4"/>
      <c r="OKD81" s="4"/>
      <c r="OKE81" s="4"/>
      <c r="OKF81" s="4"/>
      <c r="OKG81" s="4"/>
      <c r="OKH81" s="4"/>
      <c r="OKI81" s="4"/>
      <c r="OKJ81" s="4"/>
      <c r="OKK81" s="4"/>
      <c r="OKL81" s="4"/>
      <c r="OKM81" s="4"/>
      <c r="OKN81" s="4"/>
      <c r="OKO81" s="4"/>
      <c r="OKP81" s="4"/>
      <c r="OKQ81" s="4"/>
      <c r="OKR81" s="4"/>
      <c r="OKS81" s="4"/>
      <c r="OKT81" s="4"/>
      <c r="OKU81" s="4"/>
      <c r="OKV81" s="4"/>
      <c r="OKW81" s="4"/>
      <c r="OKX81" s="4"/>
      <c r="OKY81" s="4"/>
      <c r="OKZ81" s="4"/>
      <c r="OLA81" s="4"/>
      <c r="OLB81" s="4"/>
      <c r="OLC81" s="4"/>
      <c r="OLD81" s="4"/>
      <c r="OLE81" s="4"/>
      <c r="OLF81" s="4"/>
      <c r="OLG81" s="4"/>
      <c r="OLH81" s="4"/>
      <c r="OLI81" s="4"/>
      <c r="OLJ81" s="4"/>
      <c r="OLK81" s="4"/>
      <c r="OLL81" s="4"/>
      <c r="OLM81" s="4"/>
      <c r="OLN81" s="4"/>
      <c r="OLO81" s="4"/>
      <c r="OLP81" s="4"/>
      <c r="OLQ81" s="4"/>
      <c r="OLR81" s="4"/>
      <c r="OLS81" s="4"/>
      <c r="OLT81" s="4"/>
      <c r="OLU81" s="4"/>
      <c r="OLV81" s="4"/>
      <c r="OLW81" s="4"/>
      <c r="OLX81" s="4"/>
      <c r="OLY81" s="4"/>
      <c r="OLZ81" s="4"/>
      <c r="OMA81" s="4"/>
      <c r="OMB81" s="4"/>
      <c r="OMC81" s="4"/>
      <c r="OMD81" s="4"/>
      <c r="OME81" s="4"/>
      <c r="OMF81" s="4"/>
      <c r="OMG81" s="4"/>
      <c r="OMH81" s="4"/>
      <c r="OMI81" s="4"/>
      <c r="OMJ81" s="4"/>
      <c r="OMK81" s="4"/>
      <c r="OML81" s="4"/>
      <c r="OMM81" s="4"/>
      <c r="OMN81" s="4"/>
      <c r="OMO81" s="4"/>
      <c r="OMP81" s="4"/>
      <c r="OMQ81" s="4"/>
      <c r="OMR81" s="4"/>
      <c r="OMS81" s="4"/>
      <c r="OMT81" s="4"/>
      <c r="OMU81" s="4"/>
      <c r="OMV81" s="4"/>
      <c r="OMW81" s="4"/>
      <c r="OMX81" s="4"/>
      <c r="OMY81" s="4"/>
      <c r="OMZ81" s="4"/>
      <c r="ONA81" s="4"/>
      <c r="ONB81" s="4"/>
      <c r="ONC81" s="4"/>
      <c r="OND81" s="4"/>
      <c r="ONE81" s="4"/>
      <c r="ONF81" s="4"/>
      <c r="ONG81" s="4"/>
      <c r="ONH81" s="4"/>
      <c r="ONI81" s="4"/>
      <c r="ONJ81" s="4"/>
      <c r="ONK81" s="4"/>
      <c r="ONL81" s="4"/>
      <c r="ONM81" s="4"/>
      <c r="ONN81" s="4"/>
      <c r="ONO81" s="4"/>
      <c r="ONP81" s="4"/>
      <c r="ONQ81" s="4"/>
      <c r="ONR81" s="4"/>
      <c r="ONS81" s="4"/>
      <c r="ONT81" s="4"/>
      <c r="ONU81" s="4"/>
      <c r="ONV81" s="4"/>
      <c r="ONW81" s="4"/>
      <c r="ONX81" s="4"/>
      <c r="ONY81" s="4"/>
      <c r="ONZ81" s="4"/>
      <c r="OOA81" s="4"/>
      <c r="OOB81" s="4"/>
      <c r="OOC81" s="4"/>
      <c r="OOD81" s="4"/>
      <c r="OOE81" s="4"/>
      <c r="OOF81" s="4"/>
      <c r="OOG81" s="4"/>
      <c r="OOH81" s="4"/>
      <c r="OOI81" s="4"/>
      <c r="OOJ81" s="4"/>
      <c r="OOK81" s="4"/>
      <c r="OOL81" s="4"/>
      <c r="OOM81" s="4"/>
      <c r="OON81" s="4"/>
      <c r="OOO81" s="4"/>
      <c r="OOP81" s="4"/>
      <c r="OOQ81" s="4"/>
      <c r="OOR81" s="4"/>
      <c r="OOS81" s="4"/>
      <c r="OOT81" s="4"/>
      <c r="OOU81" s="4"/>
      <c r="OOV81" s="4"/>
      <c r="OOW81" s="4"/>
      <c r="OOX81" s="4"/>
      <c r="OOY81" s="4"/>
      <c r="OOZ81" s="4"/>
      <c r="OPA81" s="4"/>
      <c r="OPB81" s="4"/>
      <c r="OPC81" s="4"/>
      <c r="OPD81" s="4"/>
      <c r="OPE81" s="4"/>
      <c r="OPF81" s="4"/>
      <c r="OPG81" s="4"/>
      <c r="OPH81" s="4"/>
      <c r="OPI81" s="4"/>
      <c r="OPJ81" s="4"/>
      <c r="OPK81" s="4"/>
      <c r="OPL81" s="4"/>
      <c r="OPM81" s="4"/>
      <c r="OPN81" s="4"/>
      <c r="OPO81" s="4"/>
      <c r="OPP81" s="4"/>
      <c r="OPQ81" s="4"/>
      <c r="OPR81" s="4"/>
      <c r="OPS81" s="4"/>
      <c r="OPT81" s="4"/>
      <c r="OPU81" s="4"/>
      <c r="OPV81" s="4"/>
      <c r="OPW81" s="4"/>
      <c r="OPX81" s="4"/>
      <c r="OPY81" s="4"/>
      <c r="OPZ81" s="4"/>
      <c r="OQA81" s="4"/>
      <c r="OQB81" s="4"/>
      <c r="OQC81" s="4"/>
      <c r="OQD81" s="4"/>
      <c r="OQE81" s="4"/>
      <c r="OQF81" s="4"/>
      <c r="OQG81" s="4"/>
      <c r="OQH81" s="4"/>
      <c r="OQI81" s="4"/>
      <c r="OQJ81" s="4"/>
      <c r="OQK81" s="4"/>
      <c r="OQL81" s="4"/>
      <c r="OQM81" s="4"/>
      <c r="OQN81" s="4"/>
      <c r="OQO81" s="4"/>
      <c r="OQP81" s="4"/>
      <c r="OQQ81" s="4"/>
      <c r="OQR81" s="4"/>
      <c r="OQS81" s="4"/>
      <c r="OQT81" s="4"/>
      <c r="OQU81" s="4"/>
      <c r="OQV81" s="4"/>
      <c r="OQW81" s="4"/>
      <c r="OQX81" s="4"/>
      <c r="OQY81" s="4"/>
      <c r="OQZ81" s="4"/>
      <c r="ORA81" s="4"/>
      <c r="ORB81" s="4"/>
      <c r="ORC81" s="4"/>
      <c r="ORD81" s="4"/>
      <c r="ORE81" s="4"/>
      <c r="ORF81" s="4"/>
      <c r="ORG81" s="4"/>
      <c r="ORH81" s="4"/>
      <c r="ORI81" s="4"/>
      <c r="ORJ81" s="4"/>
      <c r="ORK81" s="4"/>
      <c r="ORL81" s="4"/>
      <c r="ORM81" s="4"/>
      <c r="ORN81" s="4"/>
      <c r="ORO81" s="4"/>
      <c r="ORP81" s="4"/>
      <c r="ORQ81" s="4"/>
      <c r="ORR81" s="4"/>
      <c r="ORS81" s="4"/>
      <c r="ORT81" s="4"/>
      <c r="ORU81" s="4"/>
      <c r="ORV81" s="4"/>
      <c r="ORW81" s="4"/>
      <c r="ORX81" s="4"/>
      <c r="ORY81" s="4"/>
      <c r="ORZ81" s="4"/>
      <c r="OSA81" s="4"/>
      <c r="OSB81" s="4"/>
      <c r="OSC81" s="4"/>
      <c r="OSD81" s="4"/>
      <c r="OSE81" s="4"/>
      <c r="OSF81" s="4"/>
      <c r="OSG81" s="4"/>
      <c r="OSH81" s="4"/>
      <c r="OSI81" s="4"/>
      <c r="OSJ81" s="4"/>
      <c r="OSK81" s="4"/>
      <c r="OSL81" s="4"/>
      <c r="OSM81" s="4"/>
      <c r="OSN81" s="4"/>
      <c r="OSO81" s="4"/>
      <c r="OSP81" s="4"/>
      <c r="OSQ81" s="4"/>
      <c r="OSR81" s="4"/>
      <c r="OSS81" s="4"/>
      <c r="OST81" s="4"/>
      <c r="OSU81" s="4"/>
      <c r="OSV81" s="4"/>
      <c r="OSW81" s="4"/>
      <c r="OSX81" s="4"/>
      <c r="OSY81" s="4"/>
      <c r="OSZ81" s="4"/>
      <c r="OTA81" s="4"/>
      <c r="OTB81" s="4"/>
      <c r="OTC81" s="4"/>
      <c r="OTD81" s="4"/>
      <c r="OTE81" s="4"/>
      <c r="OTF81" s="4"/>
      <c r="OTG81" s="4"/>
      <c r="OTH81" s="4"/>
      <c r="OTI81" s="4"/>
      <c r="OTJ81" s="4"/>
      <c r="OTK81" s="4"/>
      <c r="OTL81" s="4"/>
      <c r="OTM81" s="4"/>
      <c r="OTN81" s="4"/>
      <c r="OTO81" s="4"/>
      <c r="OTP81" s="4"/>
      <c r="OTQ81" s="4"/>
      <c r="OTR81" s="4"/>
      <c r="OTS81" s="4"/>
      <c r="OTT81" s="4"/>
      <c r="OTU81" s="4"/>
      <c r="OTV81" s="4"/>
      <c r="OTW81" s="4"/>
      <c r="OTX81" s="4"/>
      <c r="OTY81" s="4"/>
      <c r="OTZ81" s="4"/>
      <c r="OUA81" s="4"/>
      <c r="OUB81" s="4"/>
      <c r="OUC81" s="4"/>
      <c r="OUD81" s="4"/>
      <c r="OUE81" s="4"/>
      <c r="OUF81" s="4"/>
      <c r="OUG81" s="4"/>
      <c r="OUH81" s="4"/>
      <c r="OUI81" s="4"/>
      <c r="OUJ81" s="4"/>
      <c r="OUK81" s="4"/>
      <c r="OUL81" s="4"/>
      <c r="OUM81" s="4"/>
      <c r="OUN81" s="4"/>
      <c r="OUO81" s="4"/>
      <c r="OUP81" s="4"/>
      <c r="OUQ81" s="4"/>
      <c r="OUR81" s="4"/>
      <c r="OUS81" s="4"/>
      <c r="OUT81" s="4"/>
      <c r="OUU81" s="4"/>
      <c r="OUV81" s="4"/>
      <c r="OUW81" s="4"/>
      <c r="OUX81" s="4"/>
      <c r="OUY81" s="4"/>
      <c r="OUZ81" s="4"/>
      <c r="OVA81" s="4"/>
      <c r="OVB81" s="4"/>
      <c r="OVC81" s="4"/>
      <c r="OVD81" s="4"/>
      <c r="OVE81" s="4"/>
      <c r="OVF81" s="4"/>
      <c r="OVG81" s="4"/>
      <c r="OVH81" s="4"/>
      <c r="OVI81" s="4"/>
      <c r="OVJ81" s="4"/>
      <c r="OVK81" s="4"/>
      <c r="OVL81" s="4"/>
      <c r="OVM81" s="4"/>
      <c r="OVN81" s="4"/>
      <c r="OVO81" s="4"/>
      <c r="OVP81" s="4"/>
      <c r="OVQ81" s="4"/>
      <c r="OVR81" s="4"/>
      <c r="OVS81" s="4"/>
      <c r="OVT81" s="4"/>
      <c r="OVU81" s="4"/>
      <c r="OVV81" s="4"/>
      <c r="OVW81" s="4"/>
      <c r="OVX81" s="4"/>
      <c r="OVY81" s="4"/>
      <c r="OVZ81" s="4"/>
      <c r="OWA81" s="4"/>
      <c r="OWB81" s="4"/>
      <c r="OWC81" s="4"/>
      <c r="OWD81" s="4"/>
      <c r="OWE81" s="4"/>
      <c r="OWF81" s="4"/>
      <c r="OWG81" s="4"/>
      <c r="OWH81" s="4"/>
      <c r="OWI81" s="4"/>
      <c r="OWJ81" s="4"/>
      <c r="OWK81" s="4"/>
      <c r="OWL81" s="4"/>
      <c r="OWM81" s="4"/>
      <c r="OWN81" s="4"/>
      <c r="OWO81" s="4"/>
      <c r="OWP81" s="4"/>
      <c r="OWQ81" s="4"/>
      <c r="OWR81" s="4"/>
      <c r="OWS81" s="4"/>
      <c r="OWT81" s="4"/>
      <c r="OWU81" s="4"/>
      <c r="OWV81" s="4"/>
      <c r="OWW81" s="4"/>
      <c r="OWX81" s="4"/>
      <c r="OWY81" s="4"/>
      <c r="OWZ81" s="4"/>
      <c r="OXA81" s="4"/>
      <c r="OXB81" s="4"/>
      <c r="OXC81" s="4"/>
      <c r="OXD81" s="4"/>
      <c r="OXE81" s="4"/>
      <c r="OXF81" s="4"/>
      <c r="OXG81" s="4"/>
      <c r="OXH81" s="4"/>
      <c r="OXI81" s="4"/>
      <c r="OXJ81" s="4"/>
      <c r="OXK81" s="4"/>
      <c r="OXL81" s="4"/>
      <c r="OXM81" s="4"/>
      <c r="OXN81" s="4"/>
      <c r="OXO81" s="4"/>
      <c r="OXP81" s="4"/>
      <c r="OXQ81" s="4"/>
      <c r="OXR81" s="4"/>
      <c r="OXS81" s="4"/>
      <c r="OXT81" s="4"/>
      <c r="OXU81" s="4"/>
      <c r="OXV81" s="4"/>
      <c r="OXW81" s="4"/>
      <c r="OXX81" s="4"/>
      <c r="OXY81" s="4"/>
      <c r="OXZ81" s="4"/>
      <c r="OYA81" s="4"/>
      <c r="OYB81" s="4"/>
      <c r="OYC81" s="4"/>
      <c r="OYD81" s="4"/>
      <c r="OYE81" s="4"/>
      <c r="OYF81" s="4"/>
      <c r="OYG81" s="4"/>
      <c r="OYH81" s="4"/>
      <c r="OYI81" s="4"/>
      <c r="OYJ81" s="4"/>
      <c r="OYK81" s="4"/>
      <c r="OYL81" s="4"/>
      <c r="OYM81" s="4"/>
      <c r="OYN81" s="4"/>
      <c r="OYO81" s="4"/>
      <c r="OYP81" s="4"/>
      <c r="OYQ81" s="4"/>
      <c r="OYR81" s="4"/>
      <c r="OYS81" s="4"/>
      <c r="OYT81" s="4"/>
      <c r="OYU81" s="4"/>
      <c r="OYV81" s="4"/>
      <c r="OYW81" s="4"/>
      <c r="OYX81" s="4"/>
      <c r="OYY81" s="4"/>
      <c r="OYZ81" s="4"/>
      <c r="OZA81" s="4"/>
      <c r="OZB81" s="4"/>
      <c r="OZC81" s="4"/>
      <c r="OZD81" s="4"/>
      <c r="OZE81" s="4"/>
      <c r="OZF81" s="4"/>
      <c r="OZG81" s="4"/>
      <c r="OZH81" s="4"/>
      <c r="OZI81" s="4"/>
      <c r="OZJ81" s="4"/>
      <c r="OZK81" s="4"/>
      <c r="OZL81" s="4"/>
      <c r="OZM81" s="4"/>
      <c r="OZN81" s="4"/>
      <c r="OZO81" s="4"/>
      <c r="OZP81" s="4"/>
      <c r="OZQ81" s="4"/>
      <c r="OZR81" s="4"/>
      <c r="OZS81" s="4"/>
      <c r="OZT81" s="4"/>
      <c r="OZU81" s="4"/>
      <c r="OZV81" s="4"/>
      <c r="OZW81" s="4"/>
      <c r="OZX81" s="4"/>
      <c r="OZY81" s="4"/>
      <c r="OZZ81" s="4"/>
      <c r="PAA81" s="4"/>
      <c r="PAB81" s="4"/>
      <c r="PAC81" s="4"/>
      <c r="PAD81" s="4"/>
      <c r="PAE81" s="4"/>
      <c r="PAF81" s="4"/>
      <c r="PAG81" s="4"/>
      <c r="PAH81" s="4"/>
      <c r="PAI81" s="4"/>
      <c r="PAJ81" s="4"/>
      <c r="PAK81" s="4"/>
      <c r="PAL81" s="4"/>
      <c r="PAM81" s="4"/>
      <c r="PAN81" s="4"/>
      <c r="PAO81" s="4"/>
      <c r="PAP81" s="4"/>
      <c r="PAQ81" s="4"/>
      <c r="PAR81" s="4"/>
      <c r="PAS81" s="4"/>
      <c r="PAT81" s="4"/>
      <c r="PAU81" s="4"/>
      <c r="PAV81" s="4"/>
      <c r="PAW81" s="4"/>
      <c r="PAX81" s="4"/>
      <c r="PAY81" s="4"/>
      <c r="PAZ81" s="4"/>
      <c r="PBA81" s="4"/>
      <c r="PBB81" s="4"/>
      <c r="PBC81" s="4"/>
      <c r="PBD81" s="4"/>
      <c r="PBE81" s="4"/>
      <c r="PBF81" s="4"/>
      <c r="PBG81" s="4"/>
      <c r="PBH81" s="4"/>
      <c r="PBI81" s="4"/>
      <c r="PBJ81" s="4"/>
      <c r="PBK81" s="4"/>
      <c r="PBL81" s="4"/>
      <c r="PBM81" s="4"/>
      <c r="PBN81" s="4"/>
      <c r="PBO81" s="4"/>
      <c r="PBP81" s="4"/>
      <c r="PBQ81" s="4"/>
      <c r="PBR81" s="4"/>
      <c r="PBS81" s="4"/>
      <c r="PBT81" s="4"/>
      <c r="PBU81" s="4"/>
      <c r="PBV81" s="4"/>
      <c r="PBW81" s="4"/>
      <c r="PBX81" s="4"/>
      <c r="PBY81" s="4"/>
      <c r="PBZ81" s="4"/>
      <c r="PCA81" s="4"/>
      <c r="PCB81" s="4"/>
      <c r="PCC81" s="4"/>
      <c r="PCD81" s="4"/>
      <c r="PCE81" s="4"/>
      <c r="PCF81" s="4"/>
      <c r="PCG81" s="4"/>
      <c r="PCH81" s="4"/>
      <c r="PCI81" s="4"/>
      <c r="PCJ81" s="4"/>
      <c r="PCK81" s="4"/>
      <c r="PCL81" s="4"/>
      <c r="PCM81" s="4"/>
      <c r="PCN81" s="4"/>
      <c r="PCO81" s="4"/>
      <c r="PCP81" s="4"/>
      <c r="PCQ81" s="4"/>
      <c r="PCR81" s="4"/>
      <c r="PCS81" s="4"/>
      <c r="PCT81" s="4"/>
      <c r="PCU81" s="4"/>
      <c r="PCV81" s="4"/>
      <c r="PCW81" s="4"/>
      <c r="PCX81" s="4"/>
      <c r="PCY81" s="4"/>
      <c r="PCZ81" s="4"/>
      <c r="PDA81" s="4"/>
      <c r="PDB81" s="4"/>
      <c r="PDC81" s="4"/>
      <c r="PDD81" s="4"/>
      <c r="PDE81" s="4"/>
      <c r="PDF81" s="4"/>
      <c r="PDG81" s="4"/>
      <c r="PDH81" s="4"/>
      <c r="PDI81" s="4"/>
      <c r="PDJ81" s="4"/>
      <c r="PDK81" s="4"/>
      <c r="PDL81" s="4"/>
      <c r="PDM81" s="4"/>
      <c r="PDN81" s="4"/>
      <c r="PDO81" s="4"/>
      <c r="PDP81" s="4"/>
      <c r="PDQ81" s="4"/>
      <c r="PDR81" s="4"/>
      <c r="PDS81" s="4"/>
      <c r="PDT81" s="4"/>
      <c r="PDU81" s="4"/>
      <c r="PDV81" s="4"/>
      <c r="PDW81" s="4"/>
      <c r="PDX81" s="4"/>
      <c r="PDY81" s="4"/>
      <c r="PDZ81" s="4"/>
      <c r="PEA81" s="4"/>
      <c r="PEB81" s="4"/>
      <c r="PEC81" s="4"/>
      <c r="PED81" s="4"/>
      <c r="PEE81" s="4"/>
      <c r="PEF81" s="4"/>
      <c r="PEG81" s="4"/>
      <c r="PEH81" s="4"/>
      <c r="PEI81" s="4"/>
      <c r="PEJ81" s="4"/>
      <c r="PEK81" s="4"/>
      <c r="PEL81" s="4"/>
      <c r="PEM81" s="4"/>
      <c r="PEN81" s="4"/>
      <c r="PEO81" s="4"/>
      <c r="PEP81" s="4"/>
      <c r="PEQ81" s="4"/>
      <c r="PER81" s="4"/>
      <c r="PES81" s="4"/>
      <c r="PET81" s="4"/>
      <c r="PEU81" s="4"/>
      <c r="PEV81" s="4"/>
      <c r="PEW81" s="4"/>
      <c r="PEX81" s="4"/>
      <c r="PEY81" s="4"/>
      <c r="PEZ81" s="4"/>
      <c r="PFA81" s="4"/>
      <c r="PFB81" s="4"/>
      <c r="PFC81" s="4"/>
      <c r="PFD81" s="4"/>
      <c r="PFE81" s="4"/>
      <c r="PFF81" s="4"/>
      <c r="PFG81" s="4"/>
      <c r="PFH81" s="4"/>
      <c r="PFI81" s="4"/>
      <c r="PFJ81" s="4"/>
      <c r="PFK81" s="4"/>
      <c r="PFL81" s="4"/>
      <c r="PFM81" s="4"/>
      <c r="PFN81" s="4"/>
      <c r="PFO81" s="4"/>
      <c r="PFP81" s="4"/>
      <c r="PFQ81" s="4"/>
      <c r="PFR81" s="4"/>
      <c r="PFS81" s="4"/>
      <c r="PFT81" s="4"/>
      <c r="PFU81" s="4"/>
      <c r="PFV81" s="4"/>
      <c r="PFW81" s="4"/>
      <c r="PFX81" s="4"/>
      <c r="PFY81" s="4"/>
      <c r="PFZ81" s="4"/>
      <c r="PGA81" s="4"/>
      <c r="PGB81" s="4"/>
      <c r="PGC81" s="4"/>
      <c r="PGD81" s="4"/>
      <c r="PGE81" s="4"/>
      <c r="PGF81" s="4"/>
      <c r="PGG81" s="4"/>
      <c r="PGH81" s="4"/>
      <c r="PGI81" s="4"/>
      <c r="PGJ81" s="4"/>
      <c r="PGK81" s="4"/>
      <c r="PGL81" s="4"/>
      <c r="PGM81" s="4"/>
      <c r="PGN81" s="4"/>
      <c r="PGO81" s="4"/>
      <c r="PGP81" s="4"/>
      <c r="PGQ81" s="4"/>
      <c r="PGR81" s="4"/>
      <c r="PGS81" s="4"/>
      <c r="PGT81" s="4"/>
      <c r="PGU81" s="4"/>
      <c r="PGV81" s="4"/>
      <c r="PGW81" s="4"/>
      <c r="PGX81" s="4"/>
      <c r="PGY81" s="4"/>
      <c r="PGZ81" s="4"/>
      <c r="PHA81" s="4"/>
      <c r="PHB81" s="4"/>
      <c r="PHC81" s="4"/>
      <c r="PHD81" s="4"/>
      <c r="PHE81" s="4"/>
      <c r="PHF81" s="4"/>
      <c r="PHG81" s="4"/>
      <c r="PHH81" s="4"/>
      <c r="PHI81" s="4"/>
      <c r="PHJ81" s="4"/>
      <c r="PHK81" s="4"/>
      <c r="PHL81" s="4"/>
      <c r="PHM81" s="4"/>
      <c r="PHN81" s="4"/>
      <c r="PHO81" s="4"/>
      <c r="PHP81" s="4"/>
      <c r="PHQ81" s="4"/>
      <c r="PHR81" s="4"/>
      <c r="PHS81" s="4"/>
      <c r="PHT81" s="4"/>
      <c r="PHU81" s="4"/>
      <c r="PHV81" s="4"/>
      <c r="PHW81" s="4"/>
      <c r="PHX81" s="4"/>
      <c r="PHY81" s="4"/>
      <c r="PHZ81" s="4"/>
      <c r="PIA81" s="4"/>
      <c r="PIB81" s="4"/>
      <c r="PIC81" s="4"/>
      <c r="PID81" s="4"/>
      <c r="PIE81" s="4"/>
      <c r="PIF81" s="4"/>
      <c r="PIG81" s="4"/>
      <c r="PIH81" s="4"/>
      <c r="PII81" s="4"/>
      <c r="PIJ81" s="4"/>
      <c r="PIK81" s="4"/>
      <c r="PIL81" s="4"/>
      <c r="PIM81" s="4"/>
      <c r="PIN81" s="4"/>
      <c r="PIO81" s="4"/>
      <c r="PIP81" s="4"/>
      <c r="PIQ81" s="4"/>
      <c r="PIR81" s="4"/>
      <c r="PIS81" s="4"/>
      <c r="PIT81" s="4"/>
      <c r="PIU81" s="4"/>
      <c r="PIV81" s="4"/>
      <c r="PIW81" s="4"/>
      <c r="PIX81" s="4"/>
      <c r="PIY81" s="4"/>
      <c r="PIZ81" s="4"/>
      <c r="PJA81" s="4"/>
      <c r="PJB81" s="4"/>
      <c r="PJC81" s="4"/>
      <c r="PJD81" s="4"/>
      <c r="PJE81" s="4"/>
      <c r="PJF81" s="4"/>
      <c r="PJG81" s="4"/>
      <c r="PJH81" s="4"/>
      <c r="PJI81" s="4"/>
      <c r="PJJ81" s="4"/>
      <c r="PJK81" s="4"/>
      <c r="PJL81" s="4"/>
      <c r="PJM81" s="4"/>
      <c r="PJN81" s="4"/>
      <c r="PJO81" s="4"/>
      <c r="PJP81" s="4"/>
      <c r="PJQ81" s="4"/>
      <c r="PJR81" s="4"/>
      <c r="PJS81" s="4"/>
      <c r="PJT81" s="4"/>
      <c r="PJU81" s="4"/>
      <c r="PJV81" s="4"/>
      <c r="PJW81" s="4"/>
      <c r="PJX81" s="4"/>
      <c r="PJY81" s="4"/>
      <c r="PJZ81" s="4"/>
      <c r="PKA81" s="4"/>
      <c r="PKB81" s="4"/>
      <c r="PKC81" s="4"/>
      <c r="PKD81" s="4"/>
      <c r="PKE81" s="4"/>
      <c r="PKF81" s="4"/>
      <c r="PKG81" s="4"/>
      <c r="PKH81" s="4"/>
      <c r="PKI81" s="4"/>
      <c r="PKJ81" s="4"/>
      <c r="PKK81" s="4"/>
      <c r="PKL81" s="4"/>
      <c r="PKM81" s="4"/>
      <c r="PKN81" s="4"/>
      <c r="PKO81" s="4"/>
      <c r="PKP81" s="4"/>
      <c r="PKQ81" s="4"/>
      <c r="PKR81" s="4"/>
      <c r="PKS81" s="4"/>
      <c r="PKT81" s="4"/>
      <c r="PKU81" s="4"/>
      <c r="PKV81" s="4"/>
      <c r="PKW81" s="4"/>
      <c r="PKX81" s="4"/>
      <c r="PKY81" s="4"/>
      <c r="PKZ81" s="4"/>
      <c r="PLA81" s="4"/>
      <c r="PLB81" s="4"/>
      <c r="PLC81" s="4"/>
      <c r="PLD81" s="4"/>
      <c r="PLE81" s="4"/>
      <c r="PLF81" s="4"/>
      <c r="PLG81" s="4"/>
      <c r="PLH81" s="4"/>
      <c r="PLI81" s="4"/>
      <c r="PLJ81" s="4"/>
      <c r="PLK81" s="4"/>
      <c r="PLL81" s="4"/>
      <c r="PLM81" s="4"/>
      <c r="PLN81" s="4"/>
      <c r="PLO81" s="4"/>
      <c r="PLP81" s="4"/>
      <c r="PLQ81" s="4"/>
      <c r="PLR81" s="4"/>
      <c r="PLS81" s="4"/>
      <c r="PLT81" s="4"/>
      <c r="PLU81" s="4"/>
      <c r="PLV81" s="4"/>
      <c r="PLW81" s="4"/>
      <c r="PLX81" s="4"/>
      <c r="PLY81" s="4"/>
      <c r="PLZ81" s="4"/>
      <c r="PMA81" s="4"/>
      <c r="PMB81" s="4"/>
      <c r="PMC81" s="4"/>
      <c r="PMD81" s="4"/>
      <c r="PME81" s="4"/>
      <c r="PMF81" s="4"/>
      <c r="PMG81" s="4"/>
      <c r="PMH81" s="4"/>
      <c r="PMI81" s="4"/>
      <c r="PMJ81" s="4"/>
      <c r="PMK81" s="4"/>
      <c r="PML81" s="4"/>
      <c r="PMM81" s="4"/>
      <c r="PMN81" s="4"/>
      <c r="PMO81" s="4"/>
      <c r="PMP81" s="4"/>
      <c r="PMQ81" s="4"/>
      <c r="PMR81" s="4"/>
      <c r="PMS81" s="4"/>
      <c r="PMT81" s="4"/>
      <c r="PMU81" s="4"/>
      <c r="PMV81" s="4"/>
      <c r="PMW81" s="4"/>
      <c r="PMX81" s="4"/>
      <c r="PMY81" s="4"/>
      <c r="PMZ81" s="4"/>
      <c r="PNA81" s="4"/>
      <c r="PNB81" s="4"/>
      <c r="PNC81" s="4"/>
      <c r="PND81" s="4"/>
      <c r="PNE81" s="4"/>
      <c r="PNF81" s="4"/>
      <c r="PNG81" s="4"/>
      <c r="PNH81" s="4"/>
      <c r="PNI81" s="4"/>
      <c r="PNJ81" s="4"/>
      <c r="PNK81" s="4"/>
      <c r="PNL81" s="4"/>
      <c r="PNM81" s="4"/>
      <c r="PNN81" s="4"/>
      <c r="PNO81" s="4"/>
      <c r="PNP81" s="4"/>
      <c r="PNQ81" s="4"/>
      <c r="PNR81" s="4"/>
      <c r="PNS81" s="4"/>
      <c r="PNT81" s="4"/>
      <c r="PNU81" s="4"/>
      <c r="PNV81" s="4"/>
      <c r="PNW81" s="4"/>
      <c r="PNX81" s="4"/>
      <c r="PNY81" s="4"/>
      <c r="PNZ81" s="4"/>
      <c r="POA81" s="4"/>
      <c r="POB81" s="4"/>
      <c r="POC81" s="4"/>
      <c r="POD81" s="4"/>
      <c r="POE81" s="4"/>
      <c r="POF81" s="4"/>
      <c r="POG81" s="4"/>
      <c r="POH81" s="4"/>
      <c r="POI81" s="4"/>
      <c r="POJ81" s="4"/>
      <c r="POK81" s="4"/>
      <c r="POL81" s="4"/>
      <c r="POM81" s="4"/>
      <c r="PON81" s="4"/>
      <c r="POO81" s="4"/>
      <c r="POP81" s="4"/>
      <c r="POQ81" s="4"/>
      <c r="POR81" s="4"/>
      <c r="POS81" s="4"/>
      <c r="POT81" s="4"/>
      <c r="POU81" s="4"/>
      <c r="POV81" s="4"/>
      <c r="POW81" s="4"/>
      <c r="POX81" s="4"/>
      <c r="POY81" s="4"/>
      <c r="POZ81" s="4"/>
      <c r="PPA81" s="4"/>
      <c r="PPB81" s="4"/>
      <c r="PPC81" s="4"/>
      <c r="PPD81" s="4"/>
      <c r="PPE81" s="4"/>
      <c r="PPF81" s="4"/>
      <c r="PPG81" s="4"/>
      <c r="PPH81" s="4"/>
      <c r="PPI81" s="4"/>
      <c r="PPJ81" s="4"/>
      <c r="PPK81" s="4"/>
      <c r="PPL81" s="4"/>
      <c r="PPM81" s="4"/>
      <c r="PPN81" s="4"/>
      <c r="PPO81" s="4"/>
      <c r="PPP81" s="4"/>
      <c r="PPQ81" s="4"/>
      <c r="PPR81" s="4"/>
      <c r="PPS81" s="4"/>
      <c r="PPT81" s="4"/>
      <c r="PPU81" s="4"/>
      <c r="PPV81" s="4"/>
      <c r="PPW81" s="4"/>
      <c r="PPX81" s="4"/>
      <c r="PPY81" s="4"/>
      <c r="PPZ81" s="4"/>
      <c r="PQA81" s="4"/>
      <c r="PQB81" s="4"/>
      <c r="PQC81" s="4"/>
      <c r="PQD81" s="4"/>
      <c r="PQE81" s="4"/>
      <c r="PQF81" s="4"/>
      <c r="PQG81" s="4"/>
      <c r="PQH81" s="4"/>
      <c r="PQI81" s="4"/>
      <c r="PQJ81" s="4"/>
      <c r="PQK81" s="4"/>
      <c r="PQL81" s="4"/>
      <c r="PQM81" s="4"/>
      <c r="PQN81" s="4"/>
      <c r="PQO81" s="4"/>
      <c r="PQP81" s="4"/>
      <c r="PQQ81" s="4"/>
      <c r="PQR81" s="4"/>
      <c r="PQS81" s="4"/>
      <c r="PQT81" s="4"/>
      <c r="PQU81" s="4"/>
      <c r="PQV81" s="4"/>
      <c r="PQW81" s="4"/>
      <c r="PQX81" s="4"/>
      <c r="PQY81" s="4"/>
      <c r="PQZ81" s="4"/>
      <c r="PRA81" s="4"/>
      <c r="PRB81" s="4"/>
      <c r="PRC81" s="4"/>
      <c r="PRD81" s="4"/>
      <c r="PRE81" s="4"/>
      <c r="PRF81" s="4"/>
      <c r="PRG81" s="4"/>
      <c r="PRH81" s="4"/>
      <c r="PRI81" s="4"/>
      <c r="PRJ81" s="4"/>
      <c r="PRK81" s="4"/>
      <c r="PRL81" s="4"/>
      <c r="PRM81" s="4"/>
      <c r="PRN81" s="4"/>
      <c r="PRO81" s="4"/>
      <c r="PRP81" s="4"/>
      <c r="PRQ81" s="4"/>
      <c r="PRR81" s="4"/>
      <c r="PRS81" s="4"/>
      <c r="PRT81" s="4"/>
      <c r="PRU81" s="4"/>
      <c r="PRV81" s="4"/>
      <c r="PRW81" s="4"/>
      <c r="PRX81" s="4"/>
      <c r="PRY81" s="4"/>
      <c r="PRZ81" s="4"/>
      <c r="PSA81" s="4"/>
      <c r="PSB81" s="4"/>
      <c r="PSC81" s="4"/>
      <c r="PSD81" s="4"/>
      <c r="PSE81" s="4"/>
      <c r="PSF81" s="4"/>
      <c r="PSG81" s="4"/>
      <c r="PSH81" s="4"/>
      <c r="PSI81" s="4"/>
      <c r="PSJ81" s="4"/>
      <c r="PSK81" s="4"/>
      <c r="PSL81" s="4"/>
      <c r="PSM81" s="4"/>
      <c r="PSN81" s="4"/>
      <c r="PSO81" s="4"/>
      <c r="PSP81" s="4"/>
      <c r="PSQ81" s="4"/>
      <c r="PSR81" s="4"/>
      <c r="PSS81" s="4"/>
      <c r="PST81" s="4"/>
      <c r="PSU81" s="4"/>
      <c r="PSV81" s="4"/>
      <c r="PSW81" s="4"/>
      <c r="PSX81" s="4"/>
      <c r="PSY81" s="4"/>
      <c r="PSZ81" s="4"/>
      <c r="PTA81" s="4"/>
      <c r="PTB81" s="4"/>
      <c r="PTC81" s="4"/>
      <c r="PTD81" s="4"/>
      <c r="PTE81" s="4"/>
      <c r="PTF81" s="4"/>
      <c r="PTG81" s="4"/>
      <c r="PTH81" s="4"/>
      <c r="PTI81" s="4"/>
      <c r="PTJ81" s="4"/>
      <c r="PTK81" s="4"/>
      <c r="PTL81" s="4"/>
      <c r="PTM81" s="4"/>
      <c r="PTN81" s="4"/>
      <c r="PTO81" s="4"/>
      <c r="PTP81" s="4"/>
      <c r="PTQ81" s="4"/>
      <c r="PTR81" s="4"/>
      <c r="PTS81" s="4"/>
      <c r="PTT81" s="4"/>
      <c r="PTU81" s="4"/>
      <c r="PTV81" s="4"/>
      <c r="PTW81" s="4"/>
      <c r="PTX81" s="4"/>
      <c r="PTY81" s="4"/>
      <c r="PTZ81" s="4"/>
      <c r="PUA81" s="4"/>
      <c r="PUB81" s="4"/>
      <c r="PUC81" s="4"/>
      <c r="PUD81" s="4"/>
      <c r="PUE81" s="4"/>
      <c r="PUF81" s="4"/>
      <c r="PUG81" s="4"/>
      <c r="PUH81" s="4"/>
      <c r="PUI81" s="4"/>
      <c r="PUJ81" s="4"/>
      <c r="PUK81" s="4"/>
      <c r="PUL81" s="4"/>
      <c r="PUM81" s="4"/>
      <c r="PUN81" s="4"/>
      <c r="PUO81" s="4"/>
      <c r="PUP81" s="4"/>
      <c r="PUQ81" s="4"/>
      <c r="PUR81" s="4"/>
      <c r="PUS81" s="4"/>
      <c r="PUT81" s="4"/>
      <c r="PUU81" s="4"/>
      <c r="PUV81" s="4"/>
      <c r="PUW81" s="4"/>
      <c r="PUX81" s="4"/>
      <c r="PUY81" s="4"/>
      <c r="PUZ81" s="4"/>
      <c r="PVA81" s="4"/>
      <c r="PVB81" s="4"/>
      <c r="PVC81" s="4"/>
      <c r="PVD81" s="4"/>
      <c r="PVE81" s="4"/>
      <c r="PVF81" s="4"/>
      <c r="PVG81" s="4"/>
      <c r="PVH81" s="4"/>
      <c r="PVI81" s="4"/>
      <c r="PVJ81" s="4"/>
      <c r="PVK81" s="4"/>
      <c r="PVL81" s="4"/>
      <c r="PVM81" s="4"/>
      <c r="PVN81" s="4"/>
      <c r="PVO81" s="4"/>
      <c r="PVP81" s="4"/>
      <c r="PVQ81" s="4"/>
      <c r="PVR81" s="4"/>
      <c r="PVS81" s="4"/>
      <c r="PVT81" s="4"/>
      <c r="PVU81" s="4"/>
      <c r="PVV81" s="4"/>
      <c r="PVW81" s="4"/>
      <c r="PVX81" s="4"/>
      <c r="PVY81" s="4"/>
      <c r="PVZ81" s="4"/>
      <c r="PWA81" s="4"/>
      <c r="PWB81" s="4"/>
      <c r="PWC81" s="4"/>
      <c r="PWD81" s="4"/>
      <c r="PWE81" s="4"/>
      <c r="PWF81" s="4"/>
      <c r="PWG81" s="4"/>
      <c r="PWH81" s="4"/>
      <c r="PWI81" s="4"/>
      <c r="PWJ81" s="4"/>
      <c r="PWK81" s="4"/>
      <c r="PWL81" s="4"/>
      <c r="PWM81" s="4"/>
      <c r="PWN81" s="4"/>
      <c r="PWO81" s="4"/>
      <c r="PWP81" s="4"/>
      <c r="PWQ81" s="4"/>
      <c r="PWR81" s="4"/>
      <c r="PWS81" s="4"/>
      <c r="PWT81" s="4"/>
      <c r="PWU81" s="4"/>
      <c r="PWV81" s="4"/>
      <c r="PWW81" s="4"/>
      <c r="PWX81" s="4"/>
      <c r="PWY81" s="4"/>
      <c r="PWZ81" s="4"/>
      <c r="PXA81" s="4"/>
      <c r="PXB81" s="4"/>
      <c r="PXC81" s="4"/>
      <c r="PXD81" s="4"/>
      <c r="PXE81" s="4"/>
      <c r="PXF81" s="4"/>
      <c r="PXG81" s="4"/>
      <c r="PXH81" s="4"/>
      <c r="PXI81" s="4"/>
      <c r="PXJ81" s="4"/>
      <c r="PXK81" s="4"/>
      <c r="PXL81" s="4"/>
      <c r="PXM81" s="4"/>
      <c r="PXN81" s="4"/>
      <c r="PXO81" s="4"/>
      <c r="PXP81" s="4"/>
      <c r="PXQ81" s="4"/>
      <c r="PXR81" s="4"/>
      <c r="PXS81" s="4"/>
      <c r="PXT81" s="4"/>
      <c r="PXU81" s="4"/>
      <c r="PXV81" s="4"/>
      <c r="PXW81" s="4"/>
      <c r="PXX81" s="4"/>
      <c r="PXY81" s="4"/>
      <c r="PXZ81" s="4"/>
      <c r="PYA81" s="4"/>
      <c r="PYB81" s="4"/>
      <c r="PYC81" s="4"/>
      <c r="PYD81" s="4"/>
      <c r="PYE81" s="4"/>
      <c r="PYF81" s="4"/>
      <c r="PYG81" s="4"/>
      <c r="PYH81" s="4"/>
      <c r="PYI81" s="4"/>
      <c r="PYJ81" s="4"/>
      <c r="PYK81" s="4"/>
      <c r="PYL81" s="4"/>
      <c r="PYM81" s="4"/>
      <c r="PYN81" s="4"/>
      <c r="PYO81" s="4"/>
      <c r="PYP81" s="4"/>
      <c r="PYQ81" s="4"/>
      <c r="PYR81" s="4"/>
      <c r="PYS81" s="4"/>
      <c r="PYT81" s="4"/>
      <c r="PYU81" s="4"/>
      <c r="PYV81" s="4"/>
      <c r="PYW81" s="4"/>
      <c r="PYX81" s="4"/>
      <c r="PYY81" s="4"/>
      <c r="PYZ81" s="4"/>
      <c r="PZA81" s="4"/>
      <c r="PZB81" s="4"/>
      <c r="PZC81" s="4"/>
      <c r="PZD81" s="4"/>
      <c r="PZE81" s="4"/>
      <c r="PZF81" s="4"/>
      <c r="PZG81" s="4"/>
      <c r="PZH81" s="4"/>
      <c r="PZI81" s="4"/>
      <c r="PZJ81" s="4"/>
      <c r="PZK81" s="4"/>
      <c r="PZL81" s="4"/>
      <c r="PZM81" s="4"/>
      <c r="PZN81" s="4"/>
      <c r="PZO81" s="4"/>
      <c r="PZP81" s="4"/>
      <c r="PZQ81" s="4"/>
      <c r="PZR81" s="4"/>
      <c r="PZS81" s="4"/>
      <c r="PZT81" s="4"/>
      <c r="PZU81" s="4"/>
      <c r="PZV81" s="4"/>
      <c r="PZW81" s="4"/>
      <c r="PZX81" s="4"/>
      <c r="PZY81" s="4"/>
      <c r="PZZ81" s="4"/>
      <c r="QAA81" s="4"/>
      <c r="QAB81" s="4"/>
      <c r="QAC81" s="4"/>
      <c r="QAD81" s="4"/>
      <c r="QAE81" s="4"/>
      <c r="QAF81" s="4"/>
      <c r="QAG81" s="4"/>
      <c r="QAH81" s="4"/>
      <c r="QAI81" s="4"/>
      <c r="QAJ81" s="4"/>
      <c r="QAK81" s="4"/>
      <c r="QAL81" s="4"/>
      <c r="QAM81" s="4"/>
      <c r="QAN81" s="4"/>
      <c r="QAO81" s="4"/>
      <c r="QAP81" s="4"/>
      <c r="QAQ81" s="4"/>
      <c r="QAR81" s="4"/>
      <c r="QAS81" s="4"/>
      <c r="QAT81" s="4"/>
      <c r="QAU81" s="4"/>
      <c r="QAV81" s="4"/>
      <c r="QAW81" s="4"/>
      <c r="QAX81" s="4"/>
      <c r="QAY81" s="4"/>
      <c r="QAZ81" s="4"/>
      <c r="QBA81" s="4"/>
      <c r="QBB81" s="4"/>
      <c r="QBC81" s="4"/>
      <c r="QBD81" s="4"/>
      <c r="QBE81" s="4"/>
      <c r="QBF81" s="4"/>
      <c r="QBG81" s="4"/>
      <c r="QBH81" s="4"/>
      <c r="QBI81" s="4"/>
      <c r="QBJ81" s="4"/>
      <c r="QBK81" s="4"/>
      <c r="QBL81" s="4"/>
      <c r="QBM81" s="4"/>
      <c r="QBN81" s="4"/>
      <c r="QBO81" s="4"/>
      <c r="QBP81" s="4"/>
      <c r="QBQ81" s="4"/>
      <c r="QBR81" s="4"/>
      <c r="QBS81" s="4"/>
      <c r="QBT81" s="4"/>
      <c r="QBU81" s="4"/>
      <c r="QBV81" s="4"/>
      <c r="QBW81" s="4"/>
      <c r="QBX81" s="4"/>
      <c r="QBY81" s="4"/>
      <c r="QBZ81" s="4"/>
      <c r="QCA81" s="4"/>
      <c r="QCB81" s="4"/>
      <c r="QCC81" s="4"/>
      <c r="QCD81" s="4"/>
      <c r="QCE81" s="4"/>
      <c r="QCF81" s="4"/>
      <c r="QCG81" s="4"/>
      <c r="QCH81" s="4"/>
      <c r="QCI81" s="4"/>
      <c r="QCJ81" s="4"/>
      <c r="QCK81" s="4"/>
      <c r="QCL81" s="4"/>
      <c r="QCM81" s="4"/>
      <c r="QCN81" s="4"/>
      <c r="QCO81" s="4"/>
      <c r="QCP81" s="4"/>
      <c r="QCQ81" s="4"/>
      <c r="QCR81" s="4"/>
      <c r="QCS81" s="4"/>
      <c r="QCT81" s="4"/>
      <c r="QCU81" s="4"/>
      <c r="QCV81" s="4"/>
      <c r="QCW81" s="4"/>
      <c r="QCX81" s="4"/>
      <c r="QCY81" s="4"/>
      <c r="QCZ81" s="4"/>
      <c r="QDA81" s="4"/>
      <c r="QDB81" s="4"/>
      <c r="QDC81" s="4"/>
      <c r="QDD81" s="4"/>
      <c r="QDE81" s="4"/>
      <c r="QDF81" s="4"/>
      <c r="QDG81" s="4"/>
      <c r="QDH81" s="4"/>
      <c r="QDI81" s="4"/>
      <c r="QDJ81" s="4"/>
      <c r="QDK81" s="4"/>
      <c r="QDL81" s="4"/>
      <c r="QDM81" s="4"/>
      <c r="QDN81" s="4"/>
      <c r="QDO81" s="4"/>
      <c r="QDP81" s="4"/>
      <c r="QDQ81" s="4"/>
      <c r="QDR81" s="4"/>
      <c r="QDS81" s="4"/>
      <c r="QDT81" s="4"/>
      <c r="QDU81" s="4"/>
      <c r="QDV81" s="4"/>
      <c r="QDW81" s="4"/>
      <c r="QDX81" s="4"/>
      <c r="QDY81" s="4"/>
      <c r="QDZ81" s="4"/>
      <c r="QEA81" s="4"/>
      <c r="QEB81" s="4"/>
      <c r="QEC81" s="4"/>
      <c r="QED81" s="4"/>
      <c r="QEE81" s="4"/>
      <c r="QEF81" s="4"/>
      <c r="QEG81" s="4"/>
      <c r="QEH81" s="4"/>
      <c r="QEI81" s="4"/>
      <c r="QEJ81" s="4"/>
      <c r="QEK81" s="4"/>
      <c r="QEL81" s="4"/>
      <c r="QEM81" s="4"/>
      <c r="QEN81" s="4"/>
      <c r="QEO81" s="4"/>
      <c r="QEP81" s="4"/>
      <c r="QEQ81" s="4"/>
      <c r="QER81" s="4"/>
      <c r="QES81" s="4"/>
      <c r="QET81" s="4"/>
      <c r="QEU81" s="4"/>
      <c r="QEV81" s="4"/>
      <c r="QEW81" s="4"/>
      <c r="QEX81" s="4"/>
      <c r="QEY81" s="4"/>
      <c r="QEZ81" s="4"/>
      <c r="QFA81" s="4"/>
      <c r="QFB81" s="4"/>
      <c r="QFC81" s="4"/>
      <c r="QFD81" s="4"/>
      <c r="QFE81" s="4"/>
      <c r="QFF81" s="4"/>
      <c r="QFG81" s="4"/>
      <c r="QFH81" s="4"/>
      <c r="QFI81" s="4"/>
      <c r="QFJ81" s="4"/>
      <c r="QFK81" s="4"/>
      <c r="QFL81" s="4"/>
      <c r="QFM81" s="4"/>
      <c r="QFN81" s="4"/>
      <c r="QFO81" s="4"/>
      <c r="QFP81" s="4"/>
      <c r="QFQ81" s="4"/>
      <c r="QFR81" s="4"/>
      <c r="QFS81" s="4"/>
      <c r="QFT81" s="4"/>
      <c r="QFU81" s="4"/>
      <c r="QFV81" s="4"/>
      <c r="QFW81" s="4"/>
      <c r="QFX81" s="4"/>
      <c r="QFY81" s="4"/>
      <c r="QFZ81" s="4"/>
      <c r="QGA81" s="4"/>
      <c r="QGB81" s="4"/>
      <c r="QGC81" s="4"/>
      <c r="QGD81" s="4"/>
      <c r="QGE81" s="4"/>
      <c r="QGF81" s="4"/>
      <c r="QGG81" s="4"/>
      <c r="QGH81" s="4"/>
      <c r="QGI81" s="4"/>
      <c r="QGJ81" s="4"/>
      <c r="QGK81" s="4"/>
      <c r="QGL81" s="4"/>
      <c r="QGM81" s="4"/>
      <c r="QGN81" s="4"/>
      <c r="QGO81" s="4"/>
      <c r="QGP81" s="4"/>
      <c r="QGQ81" s="4"/>
      <c r="QGR81" s="4"/>
      <c r="QGS81" s="4"/>
      <c r="QGT81" s="4"/>
      <c r="QGU81" s="4"/>
      <c r="QGV81" s="4"/>
      <c r="QGW81" s="4"/>
      <c r="QGX81" s="4"/>
      <c r="QGY81" s="4"/>
      <c r="QGZ81" s="4"/>
      <c r="QHA81" s="4"/>
      <c r="QHB81" s="4"/>
      <c r="QHC81" s="4"/>
      <c r="QHD81" s="4"/>
      <c r="QHE81" s="4"/>
      <c r="QHF81" s="4"/>
      <c r="QHG81" s="4"/>
      <c r="QHH81" s="4"/>
      <c r="QHI81" s="4"/>
      <c r="QHJ81" s="4"/>
      <c r="QHK81" s="4"/>
      <c r="QHL81" s="4"/>
      <c r="QHM81" s="4"/>
      <c r="QHN81" s="4"/>
      <c r="QHO81" s="4"/>
      <c r="QHP81" s="4"/>
      <c r="QHQ81" s="4"/>
      <c r="QHR81" s="4"/>
      <c r="QHS81" s="4"/>
      <c r="QHT81" s="4"/>
      <c r="QHU81" s="4"/>
      <c r="QHV81" s="4"/>
      <c r="QHW81" s="4"/>
      <c r="QHX81" s="4"/>
      <c r="QHY81" s="4"/>
      <c r="QHZ81" s="4"/>
      <c r="QIA81" s="4"/>
      <c r="QIB81" s="4"/>
      <c r="QIC81" s="4"/>
      <c r="QID81" s="4"/>
      <c r="QIE81" s="4"/>
      <c r="QIF81" s="4"/>
      <c r="QIG81" s="4"/>
      <c r="QIH81" s="4"/>
      <c r="QII81" s="4"/>
      <c r="QIJ81" s="4"/>
      <c r="QIK81" s="4"/>
      <c r="QIL81" s="4"/>
      <c r="QIM81" s="4"/>
      <c r="QIN81" s="4"/>
      <c r="QIO81" s="4"/>
      <c r="QIP81" s="4"/>
      <c r="QIQ81" s="4"/>
      <c r="QIR81" s="4"/>
      <c r="QIS81" s="4"/>
      <c r="QIT81" s="4"/>
      <c r="QIU81" s="4"/>
      <c r="QIV81" s="4"/>
      <c r="QIW81" s="4"/>
      <c r="QIX81" s="4"/>
      <c r="QIY81" s="4"/>
      <c r="QIZ81" s="4"/>
      <c r="QJA81" s="4"/>
      <c r="QJB81" s="4"/>
      <c r="QJC81" s="4"/>
      <c r="QJD81" s="4"/>
      <c r="QJE81" s="4"/>
      <c r="QJF81" s="4"/>
      <c r="QJG81" s="4"/>
      <c r="QJH81" s="4"/>
      <c r="QJI81" s="4"/>
      <c r="QJJ81" s="4"/>
      <c r="QJK81" s="4"/>
      <c r="QJL81" s="4"/>
      <c r="QJM81" s="4"/>
      <c r="QJN81" s="4"/>
      <c r="QJO81" s="4"/>
      <c r="QJP81" s="4"/>
      <c r="QJQ81" s="4"/>
      <c r="QJR81" s="4"/>
      <c r="QJS81" s="4"/>
      <c r="QJT81" s="4"/>
      <c r="QJU81" s="4"/>
      <c r="QJV81" s="4"/>
      <c r="QJW81" s="4"/>
      <c r="QJX81" s="4"/>
      <c r="QJY81" s="4"/>
      <c r="QJZ81" s="4"/>
      <c r="QKA81" s="4"/>
      <c r="QKB81" s="4"/>
      <c r="QKC81" s="4"/>
      <c r="QKD81" s="4"/>
      <c r="QKE81" s="4"/>
      <c r="QKF81" s="4"/>
      <c r="QKG81" s="4"/>
      <c r="QKH81" s="4"/>
      <c r="QKI81" s="4"/>
      <c r="QKJ81" s="4"/>
      <c r="QKK81" s="4"/>
      <c r="QKL81" s="4"/>
      <c r="QKM81" s="4"/>
      <c r="QKN81" s="4"/>
      <c r="QKO81" s="4"/>
      <c r="QKP81" s="4"/>
      <c r="QKQ81" s="4"/>
      <c r="QKR81" s="4"/>
      <c r="QKS81" s="4"/>
      <c r="QKT81" s="4"/>
      <c r="QKU81" s="4"/>
      <c r="QKV81" s="4"/>
      <c r="QKW81" s="4"/>
      <c r="QKX81" s="4"/>
      <c r="QKY81" s="4"/>
      <c r="QKZ81" s="4"/>
      <c r="QLA81" s="4"/>
      <c r="QLB81" s="4"/>
      <c r="QLC81" s="4"/>
      <c r="QLD81" s="4"/>
      <c r="QLE81" s="4"/>
      <c r="QLF81" s="4"/>
      <c r="QLG81" s="4"/>
      <c r="QLH81" s="4"/>
      <c r="QLI81" s="4"/>
      <c r="QLJ81" s="4"/>
      <c r="QLK81" s="4"/>
      <c r="QLL81" s="4"/>
      <c r="QLM81" s="4"/>
      <c r="QLN81" s="4"/>
      <c r="QLO81" s="4"/>
      <c r="QLP81" s="4"/>
      <c r="QLQ81" s="4"/>
      <c r="QLR81" s="4"/>
      <c r="QLS81" s="4"/>
      <c r="QLT81" s="4"/>
      <c r="QLU81" s="4"/>
      <c r="QLV81" s="4"/>
      <c r="QLW81" s="4"/>
      <c r="QLX81" s="4"/>
      <c r="QLY81" s="4"/>
      <c r="QLZ81" s="4"/>
      <c r="QMA81" s="4"/>
      <c r="QMB81" s="4"/>
      <c r="QMC81" s="4"/>
      <c r="QMD81" s="4"/>
      <c r="QME81" s="4"/>
      <c r="QMF81" s="4"/>
      <c r="QMG81" s="4"/>
      <c r="QMH81" s="4"/>
      <c r="QMI81" s="4"/>
      <c r="QMJ81" s="4"/>
      <c r="QMK81" s="4"/>
      <c r="QML81" s="4"/>
      <c r="QMM81" s="4"/>
      <c r="QMN81" s="4"/>
      <c r="QMO81" s="4"/>
      <c r="QMP81" s="4"/>
      <c r="QMQ81" s="4"/>
      <c r="QMR81" s="4"/>
      <c r="QMS81" s="4"/>
      <c r="QMT81" s="4"/>
      <c r="QMU81" s="4"/>
      <c r="QMV81" s="4"/>
      <c r="QMW81" s="4"/>
      <c r="QMX81" s="4"/>
      <c r="QMY81" s="4"/>
      <c r="QMZ81" s="4"/>
      <c r="QNA81" s="4"/>
      <c r="QNB81" s="4"/>
      <c r="QNC81" s="4"/>
      <c r="QND81" s="4"/>
      <c r="QNE81" s="4"/>
      <c r="QNF81" s="4"/>
      <c r="QNG81" s="4"/>
      <c r="QNH81" s="4"/>
      <c r="QNI81" s="4"/>
      <c r="QNJ81" s="4"/>
      <c r="QNK81" s="4"/>
      <c r="QNL81" s="4"/>
      <c r="QNM81" s="4"/>
      <c r="QNN81" s="4"/>
      <c r="QNO81" s="4"/>
      <c r="QNP81" s="4"/>
      <c r="QNQ81" s="4"/>
      <c r="QNR81" s="4"/>
      <c r="QNS81" s="4"/>
      <c r="QNT81" s="4"/>
      <c r="QNU81" s="4"/>
      <c r="QNV81" s="4"/>
      <c r="QNW81" s="4"/>
      <c r="QNX81" s="4"/>
      <c r="QNY81" s="4"/>
      <c r="QNZ81" s="4"/>
      <c r="QOA81" s="4"/>
      <c r="QOB81" s="4"/>
      <c r="QOC81" s="4"/>
      <c r="QOD81" s="4"/>
      <c r="QOE81" s="4"/>
      <c r="QOF81" s="4"/>
      <c r="QOG81" s="4"/>
      <c r="QOH81" s="4"/>
      <c r="QOI81" s="4"/>
      <c r="QOJ81" s="4"/>
      <c r="QOK81" s="4"/>
      <c r="QOL81" s="4"/>
      <c r="QOM81" s="4"/>
      <c r="QON81" s="4"/>
      <c r="QOO81" s="4"/>
      <c r="QOP81" s="4"/>
      <c r="QOQ81" s="4"/>
      <c r="QOR81" s="4"/>
      <c r="QOS81" s="4"/>
      <c r="QOT81" s="4"/>
      <c r="QOU81" s="4"/>
      <c r="QOV81" s="4"/>
      <c r="QOW81" s="4"/>
      <c r="QOX81" s="4"/>
      <c r="QOY81" s="4"/>
      <c r="QOZ81" s="4"/>
      <c r="QPA81" s="4"/>
      <c r="QPB81" s="4"/>
      <c r="QPC81" s="4"/>
      <c r="QPD81" s="4"/>
      <c r="QPE81" s="4"/>
      <c r="QPF81" s="4"/>
      <c r="QPG81" s="4"/>
      <c r="QPH81" s="4"/>
      <c r="QPI81" s="4"/>
      <c r="QPJ81" s="4"/>
      <c r="QPK81" s="4"/>
      <c r="QPL81" s="4"/>
      <c r="QPM81" s="4"/>
      <c r="QPN81" s="4"/>
      <c r="QPO81" s="4"/>
      <c r="QPP81" s="4"/>
      <c r="QPQ81" s="4"/>
      <c r="QPR81" s="4"/>
      <c r="QPS81" s="4"/>
      <c r="QPT81" s="4"/>
      <c r="QPU81" s="4"/>
      <c r="QPV81" s="4"/>
      <c r="QPW81" s="4"/>
      <c r="QPX81" s="4"/>
      <c r="QPY81" s="4"/>
      <c r="QPZ81" s="4"/>
      <c r="QQA81" s="4"/>
      <c r="QQB81" s="4"/>
      <c r="QQC81" s="4"/>
      <c r="QQD81" s="4"/>
      <c r="QQE81" s="4"/>
      <c r="QQF81" s="4"/>
      <c r="QQG81" s="4"/>
      <c r="QQH81" s="4"/>
      <c r="QQI81" s="4"/>
      <c r="QQJ81" s="4"/>
      <c r="QQK81" s="4"/>
      <c r="QQL81" s="4"/>
      <c r="QQM81" s="4"/>
      <c r="QQN81" s="4"/>
      <c r="QQO81" s="4"/>
      <c r="QQP81" s="4"/>
      <c r="QQQ81" s="4"/>
      <c r="QQR81" s="4"/>
      <c r="QQS81" s="4"/>
      <c r="QQT81" s="4"/>
      <c r="QQU81" s="4"/>
      <c r="QQV81" s="4"/>
      <c r="QQW81" s="4"/>
      <c r="QQX81" s="4"/>
      <c r="QQY81" s="4"/>
      <c r="QQZ81" s="4"/>
      <c r="QRA81" s="4"/>
      <c r="QRB81" s="4"/>
      <c r="QRC81" s="4"/>
      <c r="QRD81" s="4"/>
      <c r="QRE81" s="4"/>
      <c r="QRF81" s="4"/>
      <c r="QRG81" s="4"/>
      <c r="QRH81" s="4"/>
      <c r="QRI81" s="4"/>
      <c r="QRJ81" s="4"/>
      <c r="QRK81" s="4"/>
      <c r="QRL81" s="4"/>
      <c r="QRM81" s="4"/>
      <c r="QRN81" s="4"/>
      <c r="QRO81" s="4"/>
      <c r="QRP81" s="4"/>
      <c r="QRQ81" s="4"/>
      <c r="QRR81" s="4"/>
      <c r="QRS81" s="4"/>
      <c r="QRT81" s="4"/>
      <c r="QRU81" s="4"/>
      <c r="QRV81" s="4"/>
      <c r="QRW81" s="4"/>
      <c r="QRX81" s="4"/>
      <c r="QRY81" s="4"/>
      <c r="QRZ81" s="4"/>
      <c r="QSA81" s="4"/>
      <c r="QSB81" s="4"/>
      <c r="QSC81" s="4"/>
      <c r="QSD81" s="4"/>
      <c r="QSE81" s="4"/>
      <c r="QSF81" s="4"/>
      <c r="QSG81" s="4"/>
      <c r="QSH81" s="4"/>
      <c r="QSI81" s="4"/>
      <c r="QSJ81" s="4"/>
      <c r="QSK81" s="4"/>
      <c r="QSL81" s="4"/>
      <c r="QSM81" s="4"/>
      <c r="QSN81" s="4"/>
      <c r="QSO81" s="4"/>
      <c r="QSP81" s="4"/>
      <c r="QSQ81" s="4"/>
      <c r="QSR81" s="4"/>
      <c r="QSS81" s="4"/>
      <c r="QST81" s="4"/>
      <c r="QSU81" s="4"/>
      <c r="QSV81" s="4"/>
      <c r="QSW81" s="4"/>
      <c r="QSX81" s="4"/>
      <c r="QSY81" s="4"/>
      <c r="QSZ81" s="4"/>
      <c r="QTA81" s="4"/>
      <c r="QTB81" s="4"/>
      <c r="QTC81" s="4"/>
      <c r="QTD81" s="4"/>
      <c r="QTE81" s="4"/>
      <c r="QTF81" s="4"/>
      <c r="QTG81" s="4"/>
      <c r="QTH81" s="4"/>
      <c r="QTI81" s="4"/>
      <c r="QTJ81" s="4"/>
      <c r="QTK81" s="4"/>
      <c r="QTL81" s="4"/>
      <c r="QTM81" s="4"/>
      <c r="QTN81" s="4"/>
      <c r="QTO81" s="4"/>
      <c r="QTP81" s="4"/>
      <c r="QTQ81" s="4"/>
      <c r="QTR81" s="4"/>
      <c r="QTS81" s="4"/>
      <c r="QTT81" s="4"/>
      <c r="QTU81" s="4"/>
      <c r="QTV81" s="4"/>
      <c r="QTW81" s="4"/>
      <c r="QTX81" s="4"/>
      <c r="QTY81" s="4"/>
      <c r="QTZ81" s="4"/>
      <c r="QUA81" s="4"/>
      <c r="QUB81" s="4"/>
      <c r="QUC81" s="4"/>
      <c r="QUD81" s="4"/>
      <c r="QUE81" s="4"/>
      <c r="QUF81" s="4"/>
      <c r="QUG81" s="4"/>
      <c r="QUH81" s="4"/>
      <c r="QUI81" s="4"/>
      <c r="QUJ81" s="4"/>
      <c r="QUK81" s="4"/>
      <c r="QUL81" s="4"/>
      <c r="QUM81" s="4"/>
      <c r="QUN81" s="4"/>
      <c r="QUO81" s="4"/>
      <c r="QUP81" s="4"/>
      <c r="QUQ81" s="4"/>
      <c r="QUR81" s="4"/>
      <c r="QUS81" s="4"/>
      <c r="QUT81" s="4"/>
      <c r="QUU81" s="4"/>
      <c r="QUV81" s="4"/>
      <c r="QUW81" s="4"/>
      <c r="QUX81" s="4"/>
      <c r="QUY81" s="4"/>
      <c r="QUZ81" s="4"/>
      <c r="QVA81" s="4"/>
      <c r="QVB81" s="4"/>
      <c r="QVC81" s="4"/>
      <c r="QVD81" s="4"/>
      <c r="QVE81" s="4"/>
      <c r="QVF81" s="4"/>
      <c r="QVG81" s="4"/>
      <c r="QVH81" s="4"/>
      <c r="QVI81" s="4"/>
      <c r="QVJ81" s="4"/>
      <c r="QVK81" s="4"/>
      <c r="QVL81" s="4"/>
      <c r="QVM81" s="4"/>
      <c r="QVN81" s="4"/>
      <c r="QVO81" s="4"/>
      <c r="QVP81" s="4"/>
      <c r="QVQ81" s="4"/>
      <c r="QVR81" s="4"/>
      <c r="QVS81" s="4"/>
      <c r="QVT81" s="4"/>
      <c r="QVU81" s="4"/>
      <c r="QVV81" s="4"/>
      <c r="QVW81" s="4"/>
      <c r="QVX81" s="4"/>
      <c r="QVY81" s="4"/>
      <c r="QVZ81" s="4"/>
      <c r="QWA81" s="4"/>
      <c r="QWB81" s="4"/>
      <c r="QWC81" s="4"/>
      <c r="QWD81" s="4"/>
      <c r="QWE81" s="4"/>
      <c r="QWF81" s="4"/>
      <c r="QWG81" s="4"/>
      <c r="QWH81" s="4"/>
      <c r="QWI81" s="4"/>
      <c r="QWJ81" s="4"/>
      <c r="QWK81" s="4"/>
      <c r="QWL81" s="4"/>
      <c r="QWM81" s="4"/>
      <c r="QWN81" s="4"/>
      <c r="QWO81" s="4"/>
      <c r="QWP81" s="4"/>
      <c r="QWQ81" s="4"/>
      <c r="QWR81" s="4"/>
      <c r="QWS81" s="4"/>
      <c r="QWT81" s="4"/>
      <c r="QWU81" s="4"/>
      <c r="QWV81" s="4"/>
      <c r="QWW81" s="4"/>
      <c r="QWX81" s="4"/>
      <c r="QWY81" s="4"/>
      <c r="QWZ81" s="4"/>
      <c r="QXA81" s="4"/>
      <c r="QXB81" s="4"/>
      <c r="QXC81" s="4"/>
      <c r="QXD81" s="4"/>
      <c r="QXE81" s="4"/>
      <c r="QXF81" s="4"/>
      <c r="QXG81" s="4"/>
      <c r="QXH81" s="4"/>
      <c r="QXI81" s="4"/>
      <c r="QXJ81" s="4"/>
      <c r="QXK81" s="4"/>
      <c r="QXL81" s="4"/>
      <c r="QXM81" s="4"/>
      <c r="QXN81" s="4"/>
      <c r="QXO81" s="4"/>
      <c r="QXP81" s="4"/>
      <c r="QXQ81" s="4"/>
      <c r="QXR81" s="4"/>
      <c r="QXS81" s="4"/>
      <c r="QXT81" s="4"/>
      <c r="QXU81" s="4"/>
      <c r="QXV81" s="4"/>
      <c r="QXW81" s="4"/>
      <c r="QXX81" s="4"/>
      <c r="QXY81" s="4"/>
      <c r="QXZ81" s="4"/>
      <c r="QYA81" s="4"/>
      <c r="QYB81" s="4"/>
      <c r="QYC81" s="4"/>
      <c r="QYD81" s="4"/>
      <c r="QYE81" s="4"/>
      <c r="QYF81" s="4"/>
      <c r="QYG81" s="4"/>
      <c r="QYH81" s="4"/>
      <c r="QYI81" s="4"/>
      <c r="QYJ81" s="4"/>
      <c r="QYK81" s="4"/>
      <c r="QYL81" s="4"/>
      <c r="QYM81" s="4"/>
      <c r="QYN81" s="4"/>
      <c r="QYO81" s="4"/>
      <c r="QYP81" s="4"/>
      <c r="QYQ81" s="4"/>
      <c r="QYR81" s="4"/>
      <c r="QYS81" s="4"/>
      <c r="QYT81" s="4"/>
      <c r="QYU81" s="4"/>
      <c r="QYV81" s="4"/>
      <c r="QYW81" s="4"/>
      <c r="QYX81" s="4"/>
      <c r="QYY81" s="4"/>
      <c r="QYZ81" s="4"/>
      <c r="QZA81" s="4"/>
      <c r="QZB81" s="4"/>
      <c r="QZC81" s="4"/>
      <c r="QZD81" s="4"/>
      <c r="QZE81" s="4"/>
      <c r="QZF81" s="4"/>
      <c r="QZG81" s="4"/>
      <c r="QZH81" s="4"/>
      <c r="QZI81" s="4"/>
      <c r="QZJ81" s="4"/>
      <c r="QZK81" s="4"/>
      <c r="QZL81" s="4"/>
      <c r="QZM81" s="4"/>
      <c r="QZN81" s="4"/>
      <c r="QZO81" s="4"/>
      <c r="QZP81" s="4"/>
      <c r="QZQ81" s="4"/>
      <c r="QZR81" s="4"/>
      <c r="QZS81" s="4"/>
      <c r="QZT81" s="4"/>
      <c r="QZU81" s="4"/>
      <c r="QZV81" s="4"/>
      <c r="QZW81" s="4"/>
      <c r="QZX81" s="4"/>
      <c r="QZY81" s="4"/>
      <c r="QZZ81" s="4"/>
      <c r="RAA81" s="4"/>
      <c r="RAB81" s="4"/>
      <c r="RAC81" s="4"/>
      <c r="RAD81" s="4"/>
      <c r="RAE81" s="4"/>
      <c r="RAF81" s="4"/>
      <c r="RAG81" s="4"/>
      <c r="RAH81" s="4"/>
      <c r="RAI81" s="4"/>
      <c r="RAJ81" s="4"/>
      <c r="RAK81" s="4"/>
      <c r="RAL81" s="4"/>
      <c r="RAM81" s="4"/>
      <c r="RAN81" s="4"/>
      <c r="RAO81" s="4"/>
      <c r="RAP81" s="4"/>
      <c r="RAQ81" s="4"/>
      <c r="RAR81" s="4"/>
      <c r="RAS81" s="4"/>
      <c r="RAT81" s="4"/>
      <c r="RAU81" s="4"/>
      <c r="RAV81" s="4"/>
      <c r="RAW81" s="4"/>
      <c r="RAX81" s="4"/>
      <c r="RAY81" s="4"/>
      <c r="RAZ81" s="4"/>
      <c r="RBA81" s="4"/>
      <c r="RBB81" s="4"/>
      <c r="RBC81" s="4"/>
      <c r="RBD81" s="4"/>
      <c r="RBE81" s="4"/>
      <c r="RBF81" s="4"/>
      <c r="RBG81" s="4"/>
      <c r="RBH81" s="4"/>
      <c r="RBI81" s="4"/>
      <c r="RBJ81" s="4"/>
      <c r="RBK81" s="4"/>
      <c r="RBL81" s="4"/>
      <c r="RBM81" s="4"/>
      <c r="RBN81" s="4"/>
      <c r="RBO81" s="4"/>
      <c r="RBP81" s="4"/>
      <c r="RBQ81" s="4"/>
      <c r="RBR81" s="4"/>
      <c r="RBS81" s="4"/>
      <c r="RBT81" s="4"/>
      <c r="RBU81" s="4"/>
      <c r="RBV81" s="4"/>
      <c r="RBW81" s="4"/>
      <c r="RBX81" s="4"/>
      <c r="RBY81" s="4"/>
      <c r="RBZ81" s="4"/>
      <c r="RCA81" s="4"/>
      <c r="RCB81" s="4"/>
      <c r="RCC81" s="4"/>
      <c r="RCD81" s="4"/>
      <c r="RCE81" s="4"/>
      <c r="RCF81" s="4"/>
      <c r="RCG81" s="4"/>
      <c r="RCH81" s="4"/>
      <c r="RCI81" s="4"/>
      <c r="RCJ81" s="4"/>
      <c r="RCK81" s="4"/>
      <c r="RCL81" s="4"/>
      <c r="RCM81" s="4"/>
      <c r="RCN81" s="4"/>
      <c r="RCO81" s="4"/>
      <c r="RCP81" s="4"/>
      <c r="RCQ81" s="4"/>
      <c r="RCR81" s="4"/>
      <c r="RCS81" s="4"/>
      <c r="RCT81" s="4"/>
      <c r="RCU81" s="4"/>
      <c r="RCV81" s="4"/>
      <c r="RCW81" s="4"/>
      <c r="RCX81" s="4"/>
      <c r="RCY81" s="4"/>
      <c r="RCZ81" s="4"/>
      <c r="RDA81" s="4"/>
      <c r="RDB81" s="4"/>
      <c r="RDC81" s="4"/>
      <c r="RDD81" s="4"/>
      <c r="RDE81" s="4"/>
      <c r="RDF81" s="4"/>
      <c r="RDG81" s="4"/>
      <c r="RDH81" s="4"/>
      <c r="RDI81" s="4"/>
      <c r="RDJ81" s="4"/>
      <c r="RDK81" s="4"/>
      <c r="RDL81" s="4"/>
      <c r="RDM81" s="4"/>
      <c r="RDN81" s="4"/>
      <c r="RDO81" s="4"/>
      <c r="RDP81" s="4"/>
      <c r="RDQ81" s="4"/>
      <c r="RDR81" s="4"/>
      <c r="RDS81" s="4"/>
      <c r="RDT81" s="4"/>
      <c r="RDU81" s="4"/>
      <c r="RDV81" s="4"/>
      <c r="RDW81" s="4"/>
      <c r="RDX81" s="4"/>
      <c r="RDY81" s="4"/>
      <c r="RDZ81" s="4"/>
      <c r="REA81" s="4"/>
      <c r="REB81" s="4"/>
      <c r="REC81" s="4"/>
      <c r="RED81" s="4"/>
      <c r="REE81" s="4"/>
      <c r="REF81" s="4"/>
      <c r="REG81" s="4"/>
      <c r="REH81" s="4"/>
      <c r="REI81" s="4"/>
      <c r="REJ81" s="4"/>
      <c r="REK81" s="4"/>
      <c r="REL81" s="4"/>
      <c r="REM81" s="4"/>
      <c r="REN81" s="4"/>
      <c r="REO81" s="4"/>
      <c r="REP81" s="4"/>
      <c r="REQ81" s="4"/>
      <c r="RER81" s="4"/>
      <c r="RES81" s="4"/>
      <c r="RET81" s="4"/>
      <c r="REU81" s="4"/>
      <c r="REV81" s="4"/>
      <c r="REW81" s="4"/>
      <c r="REX81" s="4"/>
      <c r="REY81" s="4"/>
      <c r="REZ81" s="4"/>
      <c r="RFA81" s="4"/>
      <c r="RFB81" s="4"/>
      <c r="RFC81" s="4"/>
      <c r="RFD81" s="4"/>
      <c r="RFE81" s="4"/>
      <c r="RFF81" s="4"/>
      <c r="RFG81" s="4"/>
      <c r="RFH81" s="4"/>
      <c r="RFI81" s="4"/>
      <c r="RFJ81" s="4"/>
      <c r="RFK81" s="4"/>
      <c r="RFL81" s="4"/>
      <c r="RFM81" s="4"/>
      <c r="RFN81" s="4"/>
      <c r="RFO81" s="4"/>
      <c r="RFP81" s="4"/>
      <c r="RFQ81" s="4"/>
      <c r="RFR81" s="4"/>
      <c r="RFS81" s="4"/>
      <c r="RFT81" s="4"/>
      <c r="RFU81" s="4"/>
      <c r="RFV81" s="4"/>
      <c r="RFW81" s="4"/>
      <c r="RFX81" s="4"/>
      <c r="RFY81" s="4"/>
      <c r="RFZ81" s="4"/>
      <c r="RGA81" s="4"/>
      <c r="RGB81" s="4"/>
      <c r="RGC81" s="4"/>
      <c r="RGD81" s="4"/>
      <c r="RGE81" s="4"/>
      <c r="RGF81" s="4"/>
      <c r="RGG81" s="4"/>
      <c r="RGH81" s="4"/>
      <c r="RGI81" s="4"/>
      <c r="RGJ81" s="4"/>
      <c r="RGK81" s="4"/>
      <c r="RGL81" s="4"/>
      <c r="RGM81" s="4"/>
      <c r="RGN81" s="4"/>
      <c r="RGO81" s="4"/>
      <c r="RGP81" s="4"/>
      <c r="RGQ81" s="4"/>
      <c r="RGR81" s="4"/>
      <c r="RGS81" s="4"/>
      <c r="RGT81" s="4"/>
      <c r="RGU81" s="4"/>
      <c r="RGV81" s="4"/>
      <c r="RGW81" s="4"/>
      <c r="RGX81" s="4"/>
      <c r="RGY81" s="4"/>
      <c r="RGZ81" s="4"/>
      <c r="RHA81" s="4"/>
      <c r="RHB81" s="4"/>
      <c r="RHC81" s="4"/>
      <c r="RHD81" s="4"/>
      <c r="RHE81" s="4"/>
      <c r="RHF81" s="4"/>
      <c r="RHG81" s="4"/>
      <c r="RHH81" s="4"/>
      <c r="RHI81" s="4"/>
      <c r="RHJ81" s="4"/>
      <c r="RHK81" s="4"/>
      <c r="RHL81" s="4"/>
      <c r="RHM81" s="4"/>
      <c r="RHN81" s="4"/>
      <c r="RHO81" s="4"/>
      <c r="RHP81" s="4"/>
      <c r="RHQ81" s="4"/>
      <c r="RHR81" s="4"/>
      <c r="RHS81" s="4"/>
      <c r="RHT81" s="4"/>
      <c r="RHU81" s="4"/>
      <c r="RHV81" s="4"/>
      <c r="RHW81" s="4"/>
      <c r="RHX81" s="4"/>
      <c r="RHY81" s="4"/>
      <c r="RHZ81" s="4"/>
      <c r="RIA81" s="4"/>
      <c r="RIB81" s="4"/>
      <c r="RIC81" s="4"/>
      <c r="RID81" s="4"/>
      <c r="RIE81" s="4"/>
      <c r="RIF81" s="4"/>
      <c r="RIG81" s="4"/>
      <c r="RIH81" s="4"/>
      <c r="RII81" s="4"/>
      <c r="RIJ81" s="4"/>
      <c r="RIK81" s="4"/>
      <c r="RIL81" s="4"/>
      <c r="RIM81" s="4"/>
      <c r="RIN81" s="4"/>
      <c r="RIO81" s="4"/>
      <c r="RIP81" s="4"/>
      <c r="RIQ81" s="4"/>
      <c r="RIR81" s="4"/>
      <c r="RIS81" s="4"/>
      <c r="RIT81" s="4"/>
      <c r="RIU81" s="4"/>
      <c r="RIV81" s="4"/>
      <c r="RIW81" s="4"/>
      <c r="RIX81" s="4"/>
      <c r="RIY81" s="4"/>
      <c r="RIZ81" s="4"/>
      <c r="RJA81" s="4"/>
      <c r="RJB81" s="4"/>
      <c r="RJC81" s="4"/>
      <c r="RJD81" s="4"/>
      <c r="RJE81" s="4"/>
      <c r="RJF81" s="4"/>
      <c r="RJG81" s="4"/>
      <c r="RJH81" s="4"/>
      <c r="RJI81" s="4"/>
      <c r="RJJ81" s="4"/>
      <c r="RJK81" s="4"/>
      <c r="RJL81" s="4"/>
      <c r="RJM81" s="4"/>
      <c r="RJN81" s="4"/>
      <c r="RJO81" s="4"/>
      <c r="RJP81" s="4"/>
      <c r="RJQ81" s="4"/>
      <c r="RJR81" s="4"/>
      <c r="RJS81" s="4"/>
      <c r="RJT81" s="4"/>
      <c r="RJU81" s="4"/>
      <c r="RJV81" s="4"/>
      <c r="RJW81" s="4"/>
      <c r="RJX81" s="4"/>
      <c r="RJY81" s="4"/>
      <c r="RJZ81" s="4"/>
      <c r="RKA81" s="4"/>
      <c r="RKB81" s="4"/>
      <c r="RKC81" s="4"/>
      <c r="RKD81" s="4"/>
      <c r="RKE81" s="4"/>
      <c r="RKF81" s="4"/>
      <c r="RKG81" s="4"/>
      <c r="RKH81" s="4"/>
      <c r="RKI81" s="4"/>
      <c r="RKJ81" s="4"/>
      <c r="RKK81" s="4"/>
      <c r="RKL81" s="4"/>
      <c r="RKM81" s="4"/>
      <c r="RKN81" s="4"/>
      <c r="RKO81" s="4"/>
      <c r="RKP81" s="4"/>
      <c r="RKQ81" s="4"/>
      <c r="RKR81" s="4"/>
      <c r="RKS81" s="4"/>
      <c r="RKT81" s="4"/>
      <c r="RKU81" s="4"/>
      <c r="RKV81" s="4"/>
      <c r="RKW81" s="4"/>
      <c r="RKX81" s="4"/>
      <c r="RKY81" s="4"/>
      <c r="RKZ81" s="4"/>
      <c r="RLA81" s="4"/>
      <c r="RLB81" s="4"/>
      <c r="RLC81" s="4"/>
      <c r="RLD81" s="4"/>
      <c r="RLE81" s="4"/>
      <c r="RLF81" s="4"/>
      <c r="RLG81" s="4"/>
      <c r="RLH81" s="4"/>
      <c r="RLI81" s="4"/>
      <c r="RLJ81" s="4"/>
      <c r="RLK81" s="4"/>
      <c r="RLL81" s="4"/>
      <c r="RLM81" s="4"/>
      <c r="RLN81" s="4"/>
      <c r="RLO81" s="4"/>
      <c r="RLP81" s="4"/>
      <c r="RLQ81" s="4"/>
      <c r="RLR81" s="4"/>
      <c r="RLS81" s="4"/>
      <c r="RLT81" s="4"/>
      <c r="RLU81" s="4"/>
      <c r="RLV81" s="4"/>
      <c r="RLW81" s="4"/>
      <c r="RLX81" s="4"/>
      <c r="RLY81" s="4"/>
      <c r="RLZ81" s="4"/>
      <c r="RMA81" s="4"/>
      <c r="RMB81" s="4"/>
      <c r="RMC81" s="4"/>
      <c r="RMD81" s="4"/>
      <c r="RME81" s="4"/>
      <c r="RMF81" s="4"/>
      <c r="RMG81" s="4"/>
      <c r="RMH81" s="4"/>
      <c r="RMI81" s="4"/>
      <c r="RMJ81" s="4"/>
      <c r="RMK81" s="4"/>
      <c r="RML81" s="4"/>
      <c r="RMM81" s="4"/>
      <c r="RMN81" s="4"/>
      <c r="RMO81" s="4"/>
      <c r="RMP81" s="4"/>
      <c r="RMQ81" s="4"/>
      <c r="RMR81" s="4"/>
      <c r="RMS81" s="4"/>
      <c r="RMT81" s="4"/>
      <c r="RMU81" s="4"/>
      <c r="RMV81" s="4"/>
      <c r="RMW81" s="4"/>
      <c r="RMX81" s="4"/>
      <c r="RMY81" s="4"/>
      <c r="RMZ81" s="4"/>
      <c r="RNA81" s="4"/>
      <c r="RNB81" s="4"/>
      <c r="RNC81" s="4"/>
      <c r="RND81" s="4"/>
      <c r="RNE81" s="4"/>
      <c r="RNF81" s="4"/>
      <c r="RNG81" s="4"/>
      <c r="RNH81" s="4"/>
      <c r="RNI81" s="4"/>
      <c r="RNJ81" s="4"/>
      <c r="RNK81" s="4"/>
      <c r="RNL81" s="4"/>
      <c r="RNM81" s="4"/>
      <c r="RNN81" s="4"/>
      <c r="RNO81" s="4"/>
      <c r="RNP81" s="4"/>
      <c r="RNQ81" s="4"/>
      <c r="RNR81" s="4"/>
      <c r="RNS81" s="4"/>
      <c r="RNT81" s="4"/>
      <c r="RNU81" s="4"/>
      <c r="RNV81" s="4"/>
      <c r="RNW81" s="4"/>
      <c r="RNX81" s="4"/>
      <c r="RNY81" s="4"/>
      <c r="RNZ81" s="4"/>
      <c r="ROA81" s="4"/>
      <c r="ROB81" s="4"/>
      <c r="ROC81" s="4"/>
      <c r="ROD81" s="4"/>
      <c r="ROE81" s="4"/>
      <c r="ROF81" s="4"/>
      <c r="ROG81" s="4"/>
      <c r="ROH81" s="4"/>
      <c r="ROI81" s="4"/>
      <c r="ROJ81" s="4"/>
      <c r="ROK81" s="4"/>
      <c r="ROL81" s="4"/>
      <c r="ROM81" s="4"/>
      <c r="RON81" s="4"/>
      <c r="ROO81" s="4"/>
      <c r="ROP81" s="4"/>
      <c r="ROQ81" s="4"/>
      <c r="ROR81" s="4"/>
      <c r="ROS81" s="4"/>
      <c r="ROT81" s="4"/>
      <c r="ROU81" s="4"/>
      <c r="ROV81" s="4"/>
      <c r="ROW81" s="4"/>
      <c r="ROX81" s="4"/>
      <c r="ROY81" s="4"/>
      <c r="ROZ81" s="4"/>
      <c r="RPA81" s="4"/>
      <c r="RPB81" s="4"/>
      <c r="RPC81" s="4"/>
      <c r="RPD81" s="4"/>
      <c r="RPE81" s="4"/>
      <c r="RPF81" s="4"/>
      <c r="RPG81" s="4"/>
      <c r="RPH81" s="4"/>
      <c r="RPI81" s="4"/>
      <c r="RPJ81" s="4"/>
      <c r="RPK81" s="4"/>
      <c r="RPL81" s="4"/>
      <c r="RPM81" s="4"/>
      <c r="RPN81" s="4"/>
      <c r="RPO81" s="4"/>
      <c r="RPP81" s="4"/>
      <c r="RPQ81" s="4"/>
      <c r="RPR81" s="4"/>
      <c r="RPS81" s="4"/>
      <c r="RPT81" s="4"/>
      <c r="RPU81" s="4"/>
      <c r="RPV81" s="4"/>
      <c r="RPW81" s="4"/>
      <c r="RPX81" s="4"/>
      <c r="RPY81" s="4"/>
      <c r="RPZ81" s="4"/>
      <c r="RQA81" s="4"/>
      <c r="RQB81" s="4"/>
      <c r="RQC81" s="4"/>
      <c r="RQD81" s="4"/>
      <c r="RQE81" s="4"/>
      <c r="RQF81" s="4"/>
      <c r="RQG81" s="4"/>
      <c r="RQH81" s="4"/>
      <c r="RQI81" s="4"/>
      <c r="RQJ81" s="4"/>
      <c r="RQK81" s="4"/>
      <c r="RQL81" s="4"/>
      <c r="RQM81" s="4"/>
      <c r="RQN81" s="4"/>
      <c r="RQO81" s="4"/>
      <c r="RQP81" s="4"/>
      <c r="RQQ81" s="4"/>
      <c r="RQR81" s="4"/>
      <c r="RQS81" s="4"/>
      <c r="RQT81" s="4"/>
      <c r="RQU81" s="4"/>
      <c r="RQV81" s="4"/>
      <c r="RQW81" s="4"/>
      <c r="RQX81" s="4"/>
      <c r="RQY81" s="4"/>
      <c r="RQZ81" s="4"/>
      <c r="RRA81" s="4"/>
      <c r="RRB81" s="4"/>
      <c r="RRC81" s="4"/>
      <c r="RRD81" s="4"/>
      <c r="RRE81" s="4"/>
      <c r="RRF81" s="4"/>
      <c r="RRG81" s="4"/>
      <c r="RRH81" s="4"/>
      <c r="RRI81" s="4"/>
      <c r="RRJ81" s="4"/>
      <c r="RRK81" s="4"/>
      <c r="RRL81" s="4"/>
      <c r="RRM81" s="4"/>
      <c r="RRN81" s="4"/>
      <c r="RRO81" s="4"/>
      <c r="RRP81" s="4"/>
      <c r="RRQ81" s="4"/>
      <c r="RRR81" s="4"/>
      <c r="RRS81" s="4"/>
      <c r="RRT81" s="4"/>
      <c r="RRU81" s="4"/>
      <c r="RRV81" s="4"/>
      <c r="RRW81" s="4"/>
      <c r="RRX81" s="4"/>
      <c r="RRY81" s="4"/>
      <c r="RRZ81" s="4"/>
      <c r="RSA81" s="4"/>
      <c r="RSB81" s="4"/>
      <c r="RSC81" s="4"/>
      <c r="RSD81" s="4"/>
      <c r="RSE81" s="4"/>
      <c r="RSF81" s="4"/>
      <c r="RSG81" s="4"/>
      <c r="RSH81" s="4"/>
      <c r="RSI81" s="4"/>
      <c r="RSJ81" s="4"/>
      <c r="RSK81" s="4"/>
      <c r="RSL81" s="4"/>
      <c r="RSM81" s="4"/>
      <c r="RSN81" s="4"/>
      <c r="RSO81" s="4"/>
      <c r="RSP81" s="4"/>
      <c r="RSQ81" s="4"/>
      <c r="RSR81" s="4"/>
      <c r="RSS81" s="4"/>
      <c r="RST81" s="4"/>
      <c r="RSU81" s="4"/>
      <c r="RSV81" s="4"/>
      <c r="RSW81" s="4"/>
      <c r="RSX81" s="4"/>
      <c r="RSY81" s="4"/>
      <c r="RSZ81" s="4"/>
      <c r="RTA81" s="4"/>
      <c r="RTB81" s="4"/>
      <c r="RTC81" s="4"/>
      <c r="RTD81" s="4"/>
      <c r="RTE81" s="4"/>
      <c r="RTF81" s="4"/>
      <c r="RTG81" s="4"/>
      <c r="RTH81" s="4"/>
      <c r="RTI81" s="4"/>
      <c r="RTJ81" s="4"/>
      <c r="RTK81" s="4"/>
      <c r="RTL81" s="4"/>
      <c r="RTM81" s="4"/>
      <c r="RTN81" s="4"/>
      <c r="RTO81" s="4"/>
      <c r="RTP81" s="4"/>
      <c r="RTQ81" s="4"/>
      <c r="RTR81" s="4"/>
      <c r="RTS81" s="4"/>
      <c r="RTT81" s="4"/>
      <c r="RTU81" s="4"/>
      <c r="RTV81" s="4"/>
      <c r="RTW81" s="4"/>
      <c r="RTX81" s="4"/>
      <c r="RTY81" s="4"/>
      <c r="RTZ81" s="4"/>
      <c r="RUA81" s="4"/>
      <c r="RUB81" s="4"/>
      <c r="RUC81" s="4"/>
      <c r="RUD81" s="4"/>
      <c r="RUE81" s="4"/>
      <c r="RUF81" s="4"/>
      <c r="RUG81" s="4"/>
      <c r="RUH81" s="4"/>
      <c r="RUI81" s="4"/>
      <c r="RUJ81" s="4"/>
      <c r="RUK81" s="4"/>
      <c r="RUL81" s="4"/>
      <c r="RUM81" s="4"/>
      <c r="RUN81" s="4"/>
      <c r="RUO81" s="4"/>
      <c r="RUP81" s="4"/>
      <c r="RUQ81" s="4"/>
      <c r="RUR81" s="4"/>
      <c r="RUS81" s="4"/>
      <c r="RUT81" s="4"/>
      <c r="RUU81" s="4"/>
      <c r="RUV81" s="4"/>
      <c r="RUW81" s="4"/>
      <c r="RUX81" s="4"/>
      <c r="RUY81" s="4"/>
      <c r="RUZ81" s="4"/>
      <c r="RVA81" s="4"/>
      <c r="RVB81" s="4"/>
      <c r="RVC81" s="4"/>
      <c r="RVD81" s="4"/>
      <c r="RVE81" s="4"/>
      <c r="RVF81" s="4"/>
      <c r="RVG81" s="4"/>
      <c r="RVH81" s="4"/>
      <c r="RVI81" s="4"/>
      <c r="RVJ81" s="4"/>
      <c r="RVK81" s="4"/>
      <c r="RVL81" s="4"/>
      <c r="RVM81" s="4"/>
      <c r="RVN81" s="4"/>
      <c r="RVO81" s="4"/>
      <c r="RVP81" s="4"/>
      <c r="RVQ81" s="4"/>
      <c r="RVR81" s="4"/>
      <c r="RVS81" s="4"/>
      <c r="RVT81" s="4"/>
      <c r="RVU81" s="4"/>
      <c r="RVV81" s="4"/>
      <c r="RVW81" s="4"/>
      <c r="RVX81" s="4"/>
      <c r="RVY81" s="4"/>
      <c r="RVZ81" s="4"/>
      <c r="RWA81" s="4"/>
      <c r="RWB81" s="4"/>
      <c r="RWC81" s="4"/>
      <c r="RWD81" s="4"/>
      <c r="RWE81" s="4"/>
      <c r="RWF81" s="4"/>
      <c r="RWG81" s="4"/>
      <c r="RWH81" s="4"/>
      <c r="RWI81" s="4"/>
      <c r="RWJ81" s="4"/>
      <c r="RWK81" s="4"/>
      <c r="RWL81" s="4"/>
      <c r="RWM81" s="4"/>
      <c r="RWN81" s="4"/>
      <c r="RWO81" s="4"/>
      <c r="RWP81" s="4"/>
      <c r="RWQ81" s="4"/>
      <c r="RWR81" s="4"/>
      <c r="RWS81" s="4"/>
      <c r="RWT81" s="4"/>
      <c r="RWU81" s="4"/>
      <c r="RWV81" s="4"/>
      <c r="RWW81" s="4"/>
      <c r="RWX81" s="4"/>
      <c r="RWY81" s="4"/>
      <c r="RWZ81" s="4"/>
      <c r="RXA81" s="4"/>
      <c r="RXB81" s="4"/>
      <c r="RXC81" s="4"/>
      <c r="RXD81" s="4"/>
      <c r="RXE81" s="4"/>
      <c r="RXF81" s="4"/>
      <c r="RXG81" s="4"/>
      <c r="RXH81" s="4"/>
      <c r="RXI81" s="4"/>
      <c r="RXJ81" s="4"/>
      <c r="RXK81" s="4"/>
      <c r="RXL81" s="4"/>
      <c r="RXM81" s="4"/>
      <c r="RXN81" s="4"/>
      <c r="RXO81" s="4"/>
      <c r="RXP81" s="4"/>
      <c r="RXQ81" s="4"/>
      <c r="RXR81" s="4"/>
      <c r="RXS81" s="4"/>
      <c r="RXT81" s="4"/>
      <c r="RXU81" s="4"/>
      <c r="RXV81" s="4"/>
      <c r="RXW81" s="4"/>
      <c r="RXX81" s="4"/>
      <c r="RXY81" s="4"/>
      <c r="RXZ81" s="4"/>
      <c r="RYA81" s="4"/>
      <c r="RYB81" s="4"/>
      <c r="RYC81" s="4"/>
      <c r="RYD81" s="4"/>
      <c r="RYE81" s="4"/>
      <c r="RYF81" s="4"/>
      <c r="RYG81" s="4"/>
      <c r="RYH81" s="4"/>
      <c r="RYI81" s="4"/>
      <c r="RYJ81" s="4"/>
      <c r="RYK81" s="4"/>
      <c r="RYL81" s="4"/>
      <c r="RYM81" s="4"/>
      <c r="RYN81" s="4"/>
      <c r="RYO81" s="4"/>
      <c r="RYP81" s="4"/>
      <c r="RYQ81" s="4"/>
      <c r="RYR81" s="4"/>
      <c r="RYS81" s="4"/>
      <c r="RYT81" s="4"/>
      <c r="RYU81" s="4"/>
      <c r="RYV81" s="4"/>
      <c r="RYW81" s="4"/>
      <c r="RYX81" s="4"/>
      <c r="RYY81" s="4"/>
      <c r="RYZ81" s="4"/>
      <c r="RZA81" s="4"/>
      <c r="RZB81" s="4"/>
      <c r="RZC81" s="4"/>
      <c r="RZD81" s="4"/>
      <c r="RZE81" s="4"/>
      <c r="RZF81" s="4"/>
      <c r="RZG81" s="4"/>
      <c r="RZH81" s="4"/>
      <c r="RZI81" s="4"/>
      <c r="RZJ81" s="4"/>
      <c r="RZK81" s="4"/>
      <c r="RZL81" s="4"/>
      <c r="RZM81" s="4"/>
      <c r="RZN81" s="4"/>
      <c r="RZO81" s="4"/>
      <c r="RZP81" s="4"/>
      <c r="RZQ81" s="4"/>
      <c r="RZR81" s="4"/>
      <c r="RZS81" s="4"/>
      <c r="RZT81" s="4"/>
      <c r="RZU81" s="4"/>
      <c r="RZV81" s="4"/>
      <c r="RZW81" s="4"/>
      <c r="RZX81" s="4"/>
      <c r="RZY81" s="4"/>
      <c r="RZZ81" s="4"/>
      <c r="SAA81" s="4"/>
      <c r="SAB81" s="4"/>
      <c r="SAC81" s="4"/>
      <c r="SAD81" s="4"/>
      <c r="SAE81" s="4"/>
      <c r="SAF81" s="4"/>
      <c r="SAG81" s="4"/>
      <c r="SAH81" s="4"/>
      <c r="SAI81" s="4"/>
      <c r="SAJ81" s="4"/>
      <c r="SAK81" s="4"/>
      <c r="SAL81" s="4"/>
      <c r="SAM81" s="4"/>
      <c r="SAN81" s="4"/>
      <c r="SAO81" s="4"/>
      <c r="SAP81" s="4"/>
      <c r="SAQ81" s="4"/>
      <c r="SAR81" s="4"/>
      <c r="SAS81" s="4"/>
      <c r="SAT81" s="4"/>
      <c r="SAU81" s="4"/>
      <c r="SAV81" s="4"/>
      <c r="SAW81" s="4"/>
      <c r="SAX81" s="4"/>
      <c r="SAY81" s="4"/>
      <c r="SAZ81" s="4"/>
      <c r="SBA81" s="4"/>
      <c r="SBB81" s="4"/>
      <c r="SBC81" s="4"/>
      <c r="SBD81" s="4"/>
      <c r="SBE81" s="4"/>
      <c r="SBF81" s="4"/>
      <c r="SBG81" s="4"/>
      <c r="SBH81" s="4"/>
      <c r="SBI81" s="4"/>
      <c r="SBJ81" s="4"/>
      <c r="SBK81" s="4"/>
      <c r="SBL81" s="4"/>
      <c r="SBM81" s="4"/>
      <c r="SBN81" s="4"/>
      <c r="SBO81" s="4"/>
      <c r="SBP81" s="4"/>
      <c r="SBQ81" s="4"/>
      <c r="SBR81" s="4"/>
      <c r="SBS81" s="4"/>
      <c r="SBT81" s="4"/>
      <c r="SBU81" s="4"/>
      <c r="SBV81" s="4"/>
      <c r="SBW81" s="4"/>
      <c r="SBX81" s="4"/>
      <c r="SBY81" s="4"/>
      <c r="SBZ81" s="4"/>
      <c r="SCA81" s="4"/>
      <c r="SCB81" s="4"/>
      <c r="SCC81" s="4"/>
      <c r="SCD81" s="4"/>
      <c r="SCE81" s="4"/>
      <c r="SCF81" s="4"/>
      <c r="SCG81" s="4"/>
      <c r="SCH81" s="4"/>
      <c r="SCI81" s="4"/>
      <c r="SCJ81" s="4"/>
      <c r="SCK81" s="4"/>
      <c r="SCL81" s="4"/>
      <c r="SCM81" s="4"/>
      <c r="SCN81" s="4"/>
      <c r="SCO81" s="4"/>
      <c r="SCP81" s="4"/>
      <c r="SCQ81" s="4"/>
      <c r="SCR81" s="4"/>
      <c r="SCS81" s="4"/>
      <c r="SCT81" s="4"/>
      <c r="SCU81" s="4"/>
      <c r="SCV81" s="4"/>
      <c r="SCW81" s="4"/>
      <c r="SCX81" s="4"/>
      <c r="SCY81" s="4"/>
      <c r="SCZ81" s="4"/>
      <c r="SDA81" s="4"/>
      <c r="SDB81" s="4"/>
      <c r="SDC81" s="4"/>
      <c r="SDD81" s="4"/>
      <c r="SDE81" s="4"/>
      <c r="SDF81" s="4"/>
      <c r="SDG81" s="4"/>
      <c r="SDH81" s="4"/>
      <c r="SDI81" s="4"/>
      <c r="SDJ81" s="4"/>
      <c r="SDK81" s="4"/>
      <c r="SDL81" s="4"/>
      <c r="SDM81" s="4"/>
      <c r="SDN81" s="4"/>
      <c r="SDO81" s="4"/>
      <c r="SDP81" s="4"/>
      <c r="SDQ81" s="4"/>
      <c r="SDR81" s="4"/>
      <c r="SDS81" s="4"/>
      <c r="SDT81" s="4"/>
      <c r="SDU81" s="4"/>
      <c r="SDV81" s="4"/>
      <c r="SDW81" s="4"/>
      <c r="SDX81" s="4"/>
      <c r="SDY81" s="4"/>
      <c r="SDZ81" s="4"/>
      <c r="SEA81" s="4"/>
      <c r="SEB81" s="4"/>
      <c r="SEC81" s="4"/>
      <c r="SED81" s="4"/>
      <c r="SEE81" s="4"/>
      <c r="SEF81" s="4"/>
      <c r="SEG81" s="4"/>
      <c r="SEH81" s="4"/>
      <c r="SEI81" s="4"/>
      <c r="SEJ81" s="4"/>
      <c r="SEK81" s="4"/>
      <c r="SEL81" s="4"/>
      <c r="SEM81" s="4"/>
      <c r="SEN81" s="4"/>
      <c r="SEO81" s="4"/>
      <c r="SEP81" s="4"/>
      <c r="SEQ81" s="4"/>
      <c r="SER81" s="4"/>
      <c r="SES81" s="4"/>
      <c r="SET81" s="4"/>
      <c r="SEU81" s="4"/>
      <c r="SEV81" s="4"/>
      <c r="SEW81" s="4"/>
      <c r="SEX81" s="4"/>
      <c r="SEY81" s="4"/>
      <c r="SEZ81" s="4"/>
      <c r="SFA81" s="4"/>
      <c r="SFB81" s="4"/>
      <c r="SFC81" s="4"/>
      <c r="SFD81" s="4"/>
      <c r="SFE81" s="4"/>
      <c r="SFF81" s="4"/>
      <c r="SFG81" s="4"/>
      <c r="SFH81" s="4"/>
      <c r="SFI81" s="4"/>
      <c r="SFJ81" s="4"/>
      <c r="SFK81" s="4"/>
      <c r="SFL81" s="4"/>
      <c r="SFM81" s="4"/>
      <c r="SFN81" s="4"/>
      <c r="SFO81" s="4"/>
      <c r="SFP81" s="4"/>
      <c r="SFQ81" s="4"/>
      <c r="SFR81" s="4"/>
      <c r="SFS81" s="4"/>
      <c r="SFT81" s="4"/>
      <c r="SFU81" s="4"/>
      <c r="SFV81" s="4"/>
      <c r="SFW81" s="4"/>
      <c r="SFX81" s="4"/>
      <c r="SFY81" s="4"/>
      <c r="SFZ81" s="4"/>
      <c r="SGA81" s="4"/>
      <c r="SGB81" s="4"/>
      <c r="SGC81" s="4"/>
      <c r="SGD81" s="4"/>
      <c r="SGE81" s="4"/>
      <c r="SGF81" s="4"/>
      <c r="SGG81" s="4"/>
      <c r="SGH81" s="4"/>
      <c r="SGI81" s="4"/>
      <c r="SGJ81" s="4"/>
      <c r="SGK81" s="4"/>
      <c r="SGL81" s="4"/>
      <c r="SGM81" s="4"/>
      <c r="SGN81" s="4"/>
      <c r="SGO81" s="4"/>
      <c r="SGP81" s="4"/>
      <c r="SGQ81" s="4"/>
      <c r="SGR81" s="4"/>
      <c r="SGS81" s="4"/>
      <c r="SGT81" s="4"/>
      <c r="SGU81" s="4"/>
      <c r="SGV81" s="4"/>
      <c r="SGW81" s="4"/>
      <c r="SGX81" s="4"/>
      <c r="SGY81" s="4"/>
      <c r="SGZ81" s="4"/>
      <c r="SHA81" s="4"/>
      <c r="SHB81" s="4"/>
      <c r="SHC81" s="4"/>
      <c r="SHD81" s="4"/>
      <c r="SHE81" s="4"/>
      <c r="SHF81" s="4"/>
      <c r="SHG81" s="4"/>
      <c r="SHH81" s="4"/>
      <c r="SHI81" s="4"/>
      <c r="SHJ81" s="4"/>
      <c r="SHK81" s="4"/>
      <c r="SHL81" s="4"/>
      <c r="SHM81" s="4"/>
      <c r="SHN81" s="4"/>
      <c r="SHO81" s="4"/>
      <c r="SHP81" s="4"/>
      <c r="SHQ81" s="4"/>
      <c r="SHR81" s="4"/>
      <c r="SHS81" s="4"/>
      <c r="SHT81" s="4"/>
      <c r="SHU81" s="4"/>
      <c r="SHV81" s="4"/>
      <c r="SHW81" s="4"/>
      <c r="SHX81" s="4"/>
      <c r="SHY81" s="4"/>
      <c r="SHZ81" s="4"/>
      <c r="SIA81" s="4"/>
      <c r="SIB81" s="4"/>
      <c r="SIC81" s="4"/>
      <c r="SID81" s="4"/>
      <c r="SIE81" s="4"/>
      <c r="SIF81" s="4"/>
      <c r="SIG81" s="4"/>
      <c r="SIH81" s="4"/>
      <c r="SII81" s="4"/>
      <c r="SIJ81" s="4"/>
      <c r="SIK81" s="4"/>
      <c r="SIL81" s="4"/>
      <c r="SIM81" s="4"/>
      <c r="SIN81" s="4"/>
      <c r="SIO81" s="4"/>
      <c r="SIP81" s="4"/>
      <c r="SIQ81" s="4"/>
      <c r="SIR81" s="4"/>
      <c r="SIS81" s="4"/>
      <c r="SIT81" s="4"/>
      <c r="SIU81" s="4"/>
      <c r="SIV81" s="4"/>
      <c r="SIW81" s="4"/>
      <c r="SIX81" s="4"/>
      <c r="SIY81" s="4"/>
      <c r="SIZ81" s="4"/>
      <c r="SJA81" s="4"/>
      <c r="SJB81" s="4"/>
      <c r="SJC81" s="4"/>
      <c r="SJD81" s="4"/>
      <c r="SJE81" s="4"/>
      <c r="SJF81" s="4"/>
      <c r="SJG81" s="4"/>
      <c r="SJH81" s="4"/>
      <c r="SJI81" s="4"/>
      <c r="SJJ81" s="4"/>
      <c r="SJK81" s="4"/>
      <c r="SJL81" s="4"/>
      <c r="SJM81" s="4"/>
      <c r="SJN81" s="4"/>
      <c r="SJO81" s="4"/>
      <c r="SJP81" s="4"/>
      <c r="SJQ81" s="4"/>
      <c r="SJR81" s="4"/>
      <c r="SJS81" s="4"/>
      <c r="SJT81" s="4"/>
      <c r="SJU81" s="4"/>
      <c r="SJV81" s="4"/>
      <c r="SJW81" s="4"/>
      <c r="SJX81" s="4"/>
      <c r="SJY81" s="4"/>
      <c r="SJZ81" s="4"/>
      <c r="SKA81" s="4"/>
      <c r="SKB81" s="4"/>
      <c r="SKC81" s="4"/>
      <c r="SKD81" s="4"/>
      <c r="SKE81" s="4"/>
      <c r="SKF81" s="4"/>
      <c r="SKG81" s="4"/>
      <c r="SKH81" s="4"/>
      <c r="SKI81" s="4"/>
      <c r="SKJ81" s="4"/>
      <c r="SKK81" s="4"/>
      <c r="SKL81" s="4"/>
      <c r="SKM81" s="4"/>
      <c r="SKN81" s="4"/>
      <c r="SKO81" s="4"/>
      <c r="SKP81" s="4"/>
      <c r="SKQ81" s="4"/>
      <c r="SKR81" s="4"/>
      <c r="SKS81" s="4"/>
      <c r="SKT81" s="4"/>
      <c r="SKU81" s="4"/>
      <c r="SKV81" s="4"/>
      <c r="SKW81" s="4"/>
      <c r="SKX81" s="4"/>
      <c r="SKY81" s="4"/>
      <c r="SKZ81" s="4"/>
      <c r="SLA81" s="4"/>
      <c r="SLB81" s="4"/>
      <c r="SLC81" s="4"/>
      <c r="SLD81" s="4"/>
      <c r="SLE81" s="4"/>
      <c r="SLF81" s="4"/>
      <c r="SLG81" s="4"/>
      <c r="SLH81" s="4"/>
      <c r="SLI81" s="4"/>
      <c r="SLJ81" s="4"/>
      <c r="SLK81" s="4"/>
      <c r="SLL81" s="4"/>
      <c r="SLM81" s="4"/>
      <c r="SLN81" s="4"/>
      <c r="SLO81" s="4"/>
      <c r="SLP81" s="4"/>
      <c r="SLQ81" s="4"/>
      <c r="SLR81" s="4"/>
      <c r="SLS81" s="4"/>
      <c r="SLT81" s="4"/>
      <c r="SLU81" s="4"/>
      <c r="SLV81" s="4"/>
      <c r="SLW81" s="4"/>
      <c r="SLX81" s="4"/>
      <c r="SLY81" s="4"/>
      <c r="SLZ81" s="4"/>
      <c r="SMA81" s="4"/>
      <c r="SMB81" s="4"/>
      <c r="SMC81" s="4"/>
      <c r="SMD81" s="4"/>
      <c r="SME81" s="4"/>
      <c r="SMF81" s="4"/>
      <c r="SMG81" s="4"/>
      <c r="SMH81" s="4"/>
      <c r="SMI81" s="4"/>
      <c r="SMJ81" s="4"/>
      <c r="SMK81" s="4"/>
      <c r="SML81" s="4"/>
      <c r="SMM81" s="4"/>
      <c r="SMN81" s="4"/>
      <c r="SMO81" s="4"/>
      <c r="SMP81" s="4"/>
      <c r="SMQ81" s="4"/>
      <c r="SMR81" s="4"/>
      <c r="SMS81" s="4"/>
      <c r="SMT81" s="4"/>
      <c r="SMU81" s="4"/>
      <c r="SMV81" s="4"/>
      <c r="SMW81" s="4"/>
      <c r="SMX81" s="4"/>
      <c r="SMY81" s="4"/>
      <c r="SMZ81" s="4"/>
      <c r="SNA81" s="4"/>
      <c r="SNB81" s="4"/>
      <c r="SNC81" s="4"/>
      <c r="SND81" s="4"/>
      <c r="SNE81" s="4"/>
      <c r="SNF81" s="4"/>
      <c r="SNG81" s="4"/>
      <c r="SNH81" s="4"/>
      <c r="SNI81" s="4"/>
      <c r="SNJ81" s="4"/>
      <c r="SNK81" s="4"/>
      <c r="SNL81" s="4"/>
      <c r="SNM81" s="4"/>
      <c r="SNN81" s="4"/>
      <c r="SNO81" s="4"/>
      <c r="SNP81" s="4"/>
      <c r="SNQ81" s="4"/>
      <c r="SNR81" s="4"/>
      <c r="SNS81" s="4"/>
      <c r="SNT81" s="4"/>
      <c r="SNU81" s="4"/>
      <c r="SNV81" s="4"/>
      <c r="SNW81" s="4"/>
      <c r="SNX81" s="4"/>
      <c r="SNY81" s="4"/>
      <c r="SNZ81" s="4"/>
      <c r="SOA81" s="4"/>
      <c r="SOB81" s="4"/>
      <c r="SOC81" s="4"/>
      <c r="SOD81" s="4"/>
      <c r="SOE81" s="4"/>
      <c r="SOF81" s="4"/>
      <c r="SOG81" s="4"/>
      <c r="SOH81" s="4"/>
      <c r="SOI81" s="4"/>
      <c r="SOJ81" s="4"/>
      <c r="SOK81" s="4"/>
      <c r="SOL81" s="4"/>
      <c r="SOM81" s="4"/>
      <c r="SON81" s="4"/>
      <c r="SOO81" s="4"/>
      <c r="SOP81" s="4"/>
      <c r="SOQ81" s="4"/>
      <c r="SOR81" s="4"/>
      <c r="SOS81" s="4"/>
      <c r="SOT81" s="4"/>
      <c r="SOU81" s="4"/>
      <c r="SOV81" s="4"/>
      <c r="SOW81" s="4"/>
      <c r="SOX81" s="4"/>
      <c r="SOY81" s="4"/>
      <c r="SOZ81" s="4"/>
      <c r="SPA81" s="4"/>
      <c r="SPB81" s="4"/>
      <c r="SPC81" s="4"/>
      <c r="SPD81" s="4"/>
      <c r="SPE81" s="4"/>
      <c r="SPF81" s="4"/>
      <c r="SPG81" s="4"/>
      <c r="SPH81" s="4"/>
      <c r="SPI81" s="4"/>
      <c r="SPJ81" s="4"/>
      <c r="SPK81" s="4"/>
      <c r="SPL81" s="4"/>
      <c r="SPM81" s="4"/>
      <c r="SPN81" s="4"/>
      <c r="SPO81" s="4"/>
      <c r="SPP81" s="4"/>
      <c r="SPQ81" s="4"/>
      <c r="SPR81" s="4"/>
      <c r="SPS81" s="4"/>
      <c r="SPT81" s="4"/>
      <c r="SPU81" s="4"/>
      <c r="SPV81" s="4"/>
      <c r="SPW81" s="4"/>
      <c r="SPX81" s="4"/>
      <c r="SPY81" s="4"/>
      <c r="SPZ81" s="4"/>
      <c r="SQA81" s="4"/>
      <c r="SQB81" s="4"/>
      <c r="SQC81" s="4"/>
      <c r="SQD81" s="4"/>
      <c r="SQE81" s="4"/>
      <c r="SQF81" s="4"/>
      <c r="SQG81" s="4"/>
      <c r="SQH81" s="4"/>
      <c r="SQI81" s="4"/>
      <c r="SQJ81" s="4"/>
      <c r="SQK81" s="4"/>
      <c r="SQL81" s="4"/>
      <c r="SQM81" s="4"/>
      <c r="SQN81" s="4"/>
      <c r="SQO81" s="4"/>
      <c r="SQP81" s="4"/>
      <c r="SQQ81" s="4"/>
      <c r="SQR81" s="4"/>
      <c r="SQS81" s="4"/>
      <c r="SQT81" s="4"/>
      <c r="SQU81" s="4"/>
      <c r="SQV81" s="4"/>
      <c r="SQW81" s="4"/>
      <c r="SQX81" s="4"/>
      <c r="SQY81" s="4"/>
      <c r="SQZ81" s="4"/>
      <c r="SRA81" s="4"/>
      <c r="SRB81" s="4"/>
      <c r="SRC81" s="4"/>
      <c r="SRD81" s="4"/>
      <c r="SRE81" s="4"/>
      <c r="SRF81" s="4"/>
      <c r="SRG81" s="4"/>
      <c r="SRH81" s="4"/>
      <c r="SRI81" s="4"/>
      <c r="SRJ81" s="4"/>
      <c r="SRK81" s="4"/>
      <c r="SRL81" s="4"/>
      <c r="SRM81" s="4"/>
      <c r="SRN81" s="4"/>
      <c r="SRO81" s="4"/>
      <c r="SRP81" s="4"/>
      <c r="SRQ81" s="4"/>
      <c r="SRR81" s="4"/>
      <c r="SRS81" s="4"/>
      <c r="SRT81" s="4"/>
      <c r="SRU81" s="4"/>
      <c r="SRV81" s="4"/>
      <c r="SRW81" s="4"/>
      <c r="SRX81" s="4"/>
      <c r="SRY81" s="4"/>
      <c r="SRZ81" s="4"/>
      <c r="SSA81" s="4"/>
      <c r="SSB81" s="4"/>
      <c r="SSC81" s="4"/>
      <c r="SSD81" s="4"/>
      <c r="SSE81" s="4"/>
      <c r="SSF81" s="4"/>
      <c r="SSG81" s="4"/>
      <c r="SSH81" s="4"/>
      <c r="SSI81" s="4"/>
      <c r="SSJ81" s="4"/>
      <c r="SSK81" s="4"/>
      <c r="SSL81" s="4"/>
      <c r="SSM81" s="4"/>
      <c r="SSN81" s="4"/>
      <c r="SSO81" s="4"/>
      <c r="SSP81" s="4"/>
      <c r="SSQ81" s="4"/>
      <c r="SSR81" s="4"/>
      <c r="SSS81" s="4"/>
      <c r="SST81" s="4"/>
      <c r="SSU81" s="4"/>
      <c r="SSV81" s="4"/>
      <c r="SSW81" s="4"/>
      <c r="SSX81" s="4"/>
      <c r="SSY81" s="4"/>
      <c r="SSZ81" s="4"/>
      <c r="STA81" s="4"/>
      <c r="STB81" s="4"/>
      <c r="STC81" s="4"/>
      <c r="STD81" s="4"/>
      <c r="STE81" s="4"/>
      <c r="STF81" s="4"/>
      <c r="STG81" s="4"/>
      <c r="STH81" s="4"/>
      <c r="STI81" s="4"/>
      <c r="STJ81" s="4"/>
      <c r="STK81" s="4"/>
      <c r="STL81" s="4"/>
      <c r="STM81" s="4"/>
      <c r="STN81" s="4"/>
      <c r="STO81" s="4"/>
      <c r="STP81" s="4"/>
      <c r="STQ81" s="4"/>
      <c r="STR81" s="4"/>
      <c r="STS81" s="4"/>
      <c r="STT81" s="4"/>
      <c r="STU81" s="4"/>
      <c r="STV81" s="4"/>
      <c r="STW81" s="4"/>
      <c r="STX81" s="4"/>
      <c r="STY81" s="4"/>
      <c r="STZ81" s="4"/>
      <c r="SUA81" s="4"/>
      <c r="SUB81" s="4"/>
      <c r="SUC81" s="4"/>
      <c r="SUD81" s="4"/>
      <c r="SUE81" s="4"/>
      <c r="SUF81" s="4"/>
      <c r="SUG81" s="4"/>
      <c r="SUH81" s="4"/>
      <c r="SUI81" s="4"/>
      <c r="SUJ81" s="4"/>
      <c r="SUK81" s="4"/>
      <c r="SUL81" s="4"/>
      <c r="SUM81" s="4"/>
      <c r="SUN81" s="4"/>
      <c r="SUO81" s="4"/>
      <c r="SUP81" s="4"/>
      <c r="SUQ81" s="4"/>
      <c r="SUR81" s="4"/>
      <c r="SUS81" s="4"/>
      <c r="SUT81" s="4"/>
      <c r="SUU81" s="4"/>
      <c r="SUV81" s="4"/>
      <c r="SUW81" s="4"/>
      <c r="SUX81" s="4"/>
      <c r="SUY81" s="4"/>
      <c r="SUZ81" s="4"/>
      <c r="SVA81" s="4"/>
      <c r="SVB81" s="4"/>
      <c r="SVC81" s="4"/>
      <c r="SVD81" s="4"/>
      <c r="SVE81" s="4"/>
      <c r="SVF81" s="4"/>
      <c r="SVG81" s="4"/>
      <c r="SVH81" s="4"/>
      <c r="SVI81" s="4"/>
      <c r="SVJ81" s="4"/>
      <c r="SVK81" s="4"/>
      <c r="SVL81" s="4"/>
      <c r="SVM81" s="4"/>
      <c r="SVN81" s="4"/>
      <c r="SVO81" s="4"/>
      <c r="SVP81" s="4"/>
      <c r="SVQ81" s="4"/>
      <c r="SVR81" s="4"/>
      <c r="SVS81" s="4"/>
      <c r="SVT81" s="4"/>
      <c r="SVU81" s="4"/>
      <c r="SVV81" s="4"/>
      <c r="SVW81" s="4"/>
      <c r="SVX81" s="4"/>
      <c r="SVY81" s="4"/>
      <c r="SVZ81" s="4"/>
      <c r="SWA81" s="4"/>
      <c r="SWB81" s="4"/>
      <c r="SWC81" s="4"/>
      <c r="SWD81" s="4"/>
      <c r="SWE81" s="4"/>
      <c r="SWF81" s="4"/>
      <c r="SWG81" s="4"/>
      <c r="SWH81" s="4"/>
      <c r="SWI81" s="4"/>
      <c r="SWJ81" s="4"/>
      <c r="SWK81" s="4"/>
      <c r="SWL81" s="4"/>
      <c r="SWM81" s="4"/>
      <c r="SWN81" s="4"/>
      <c r="SWO81" s="4"/>
      <c r="SWP81" s="4"/>
      <c r="SWQ81" s="4"/>
      <c r="SWR81" s="4"/>
      <c r="SWS81" s="4"/>
      <c r="SWT81" s="4"/>
      <c r="SWU81" s="4"/>
      <c r="SWV81" s="4"/>
      <c r="SWW81" s="4"/>
      <c r="SWX81" s="4"/>
      <c r="SWY81" s="4"/>
      <c r="SWZ81" s="4"/>
      <c r="SXA81" s="4"/>
      <c r="SXB81" s="4"/>
      <c r="SXC81" s="4"/>
      <c r="SXD81" s="4"/>
      <c r="SXE81" s="4"/>
      <c r="SXF81" s="4"/>
      <c r="SXG81" s="4"/>
      <c r="SXH81" s="4"/>
      <c r="SXI81" s="4"/>
      <c r="SXJ81" s="4"/>
      <c r="SXK81" s="4"/>
      <c r="SXL81" s="4"/>
      <c r="SXM81" s="4"/>
      <c r="SXN81" s="4"/>
      <c r="SXO81" s="4"/>
      <c r="SXP81" s="4"/>
      <c r="SXQ81" s="4"/>
      <c r="SXR81" s="4"/>
      <c r="SXS81" s="4"/>
      <c r="SXT81" s="4"/>
      <c r="SXU81" s="4"/>
      <c r="SXV81" s="4"/>
      <c r="SXW81" s="4"/>
      <c r="SXX81" s="4"/>
      <c r="SXY81" s="4"/>
      <c r="SXZ81" s="4"/>
      <c r="SYA81" s="4"/>
      <c r="SYB81" s="4"/>
      <c r="SYC81" s="4"/>
      <c r="SYD81" s="4"/>
      <c r="SYE81" s="4"/>
      <c r="SYF81" s="4"/>
      <c r="SYG81" s="4"/>
      <c r="SYH81" s="4"/>
      <c r="SYI81" s="4"/>
      <c r="SYJ81" s="4"/>
      <c r="SYK81" s="4"/>
      <c r="SYL81" s="4"/>
      <c r="SYM81" s="4"/>
      <c r="SYN81" s="4"/>
      <c r="SYO81" s="4"/>
      <c r="SYP81" s="4"/>
      <c r="SYQ81" s="4"/>
      <c r="SYR81" s="4"/>
      <c r="SYS81" s="4"/>
      <c r="SYT81" s="4"/>
      <c r="SYU81" s="4"/>
      <c r="SYV81" s="4"/>
      <c r="SYW81" s="4"/>
      <c r="SYX81" s="4"/>
      <c r="SYY81" s="4"/>
      <c r="SYZ81" s="4"/>
      <c r="SZA81" s="4"/>
      <c r="SZB81" s="4"/>
      <c r="SZC81" s="4"/>
      <c r="SZD81" s="4"/>
      <c r="SZE81" s="4"/>
      <c r="SZF81" s="4"/>
      <c r="SZG81" s="4"/>
      <c r="SZH81" s="4"/>
      <c r="SZI81" s="4"/>
      <c r="SZJ81" s="4"/>
      <c r="SZK81" s="4"/>
      <c r="SZL81" s="4"/>
      <c r="SZM81" s="4"/>
      <c r="SZN81" s="4"/>
      <c r="SZO81" s="4"/>
      <c r="SZP81" s="4"/>
      <c r="SZQ81" s="4"/>
      <c r="SZR81" s="4"/>
      <c r="SZS81" s="4"/>
      <c r="SZT81" s="4"/>
      <c r="SZU81" s="4"/>
      <c r="SZV81" s="4"/>
      <c r="SZW81" s="4"/>
      <c r="SZX81" s="4"/>
      <c r="SZY81" s="4"/>
      <c r="SZZ81" s="4"/>
      <c r="TAA81" s="4"/>
      <c r="TAB81" s="4"/>
      <c r="TAC81" s="4"/>
      <c r="TAD81" s="4"/>
      <c r="TAE81" s="4"/>
      <c r="TAF81" s="4"/>
      <c r="TAG81" s="4"/>
      <c r="TAH81" s="4"/>
      <c r="TAI81" s="4"/>
      <c r="TAJ81" s="4"/>
      <c r="TAK81" s="4"/>
      <c r="TAL81" s="4"/>
      <c r="TAM81" s="4"/>
      <c r="TAN81" s="4"/>
      <c r="TAO81" s="4"/>
      <c r="TAP81" s="4"/>
      <c r="TAQ81" s="4"/>
      <c r="TAR81" s="4"/>
      <c r="TAS81" s="4"/>
      <c r="TAT81" s="4"/>
      <c r="TAU81" s="4"/>
      <c r="TAV81" s="4"/>
      <c r="TAW81" s="4"/>
      <c r="TAX81" s="4"/>
      <c r="TAY81" s="4"/>
      <c r="TAZ81" s="4"/>
      <c r="TBA81" s="4"/>
      <c r="TBB81" s="4"/>
      <c r="TBC81" s="4"/>
      <c r="TBD81" s="4"/>
      <c r="TBE81" s="4"/>
      <c r="TBF81" s="4"/>
      <c r="TBG81" s="4"/>
      <c r="TBH81" s="4"/>
      <c r="TBI81" s="4"/>
      <c r="TBJ81" s="4"/>
      <c r="TBK81" s="4"/>
      <c r="TBL81" s="4"/>
      <c r="TBM81" s="4"/>
      <c r="TBN81" s="4"/>
      <c r="TBO81" s="4"/>
      <c r="TBP81" s="4"/>
      <c r="TBQ81" s="4"/>
      <c r="TBR81" s="4"/>
      <c r="TBS81" s="4"/>
      <c r="TBT81" s="4"/>
      <c r="TBU81" s="4"/>
      <c r="TBV81" s="4"/>
      <c r="TBW81" s="4"/>
      <c r="TBX81" s="4"/>
      <c r="TBY81" s="4"/>
      <c r="TBZ81" s="4"/>
      <c r="TCA81" s="4"/>
      <c r="TCB81" s="4"/>
      <c r="TCC81" s="4"/>
      <c r="TCD81" s="4"/>
      <c r="TCE81" s="4"/>
      <c r="TCF81" s="4"/>
      <c r="TCG81" s="4"/>
      <c r="TCH81" s="4"/>
      <c r="TCI81" s="4"/>
      <c r="TCJ81" s="4"/>
      <c r="TCK81" s="4"/>
      <c r="TCL81" s="4"/>
      <c r="TCM81" s="4"/>
      <c r="TCN81" s="4"/>
      <c r="TCO81" s="4"/>
      <c r="TCP81" s="4"/>
      <c r="TCQ81" s="4"/>
      <c r="TCR81" s="4"/>
      <c r="TCS81" s="4"/>
      <c r="TCT81" s="4"/>
      <c r="TCU81" s="4"/>
      <c r="TCV81" s="4"/>
      <c r="TCW81" s="4"/>
      <c r="TCX81" s="4"/>
      <c r="TCY81" s="4"/>
      <c r="TCZ81" s="4"/>
      <c r="TDA81" s="4"/>
      <c r="TDB81" s="4"/>
      <c r="TDC81" s="4"/>
      <c r="TDD81" s="4"/>
      <c r="TDE81" s="4"/>
      <c r="TDF81" s="4"/>
      <c r="TDG81" s="4"/>
      <c r="TDH81" s="4"/>
      <c r="TDI81" s="4"/>
      <c r="TDJ81" s="4"/>
      <c r="TDK81" s="4"/>
      <c r="TDL81" s="4"/>
      <c r="TDM81" s="4"/>
      <c r="TDN81" s="4"/>
      <c r="TDO81" s="4"/>
      <c r="TDP81" s="4"/>
      <c r="TDQ81" s="4"/>
      <c r="TDR81" s="4"/>
      <c r="TDS81" s="4"/>
      <c r="TDT81" s="4"/>
      <c r="TDU81" s="4"/>
      <c r="TDV81" s="4"/>
      <c r="TDW81" s="4"/>
      <c r="TDX81" s="4"/>
      <c r="TDY81" s="4"/>
      <c r="TDZ81" s="4"/>
      <c r="TEA81" s="4"/>
      <c r="TEB81" s="4"/>
      <c r="TEC81" s="4"/>
      <c r="TED81" s="4"/>
      <c r="TEE81" s="4"/>
      <c r="TEF81" s="4"/>
      <c r="TEG81" s="4"/>
      <c r="TEH81" s="4"/>
      <c r="TEI81" s="4"/>
      <c r="TEJ81" s="4"/>
      <c r="TEK81" s="4"/>
      <c r="TEL81" s="4"/>
      <c r="TEM81" s="4"/>
      <c r="TEN81" s="4"/>
      <c r="TEO81" s="4"/>
      <c r="TEP81" s="4"/>
      <c r="TEQ81" s="4"/>
      <c r="TER81" s="4"/>
      <c r="TES81" s="4"/>
      <c r="TET81" s="4"/>
      <c r="TEU81" s="4"/>
      <c r="TEV81" s="4"/>
      <c r="TEW81" s="4"/>
      <c r="TEX81" s="4"/>
      <c r="TEY81" s="4"/>
      <c r="TEZ81" s="4"/>
      <c r="TFA81" s="4"/>
      <c r="TFB81" s="4"/>
      <c r="TFC81" s="4"/>
      <c r="TFD81" s="4"/>
      <c r="TFE81" s="4"/>
      <c r="TFF81" s="4"/>
      <c r="TFG81" s="4"/>
      <c r="TFH81" s="4"/>
      <c r="TFI81" s="4"/>
      <c r="TFJ81" s="4"/>
      <c r="TFK81" s="4"/>
      <c r="TFL81" s="4"/>
      <c r="TFM81" s="4"/>
      <c r="TFN81" s="4"/>
      <c r="TFO81" s="4"/>
      <c r="TFP81" s="4"/>
      <c r="TFQ81" s="4"/>
      <c r="TFR81" s="4"/>
      <c r="TFS81" s="4"/>
      <c r="TFT81" s="4"/>
      <c r="TFU81" s="4"/>
      <c r="TFV81" s="4"/>
      <c r="TFW81" s="4"/>
      <c r="TFX81" s="4"/>
      <c r="TFY81" s="4"/>
      <c r="TFZ81" s="4"/>
      <c r="TGA81" s="4"/>
      <c r="TGB81" s="4"/>
      <c r="TGC81" s="4"/>
      <c r="TGD81" s="4"/>
      <c r="TGE81" s="4"/>
      <c r="TGF81" s="4"/>
      <c r="TGG81" s="4"/>
      <c r="TGH81" s="4"/>
      <c r="TGI81" s="4"/>
      <c r="TGJ81" s="4"/>
      <c r="TGK81" s="4"/>
      <c r="TGL81" s="4"/>
      <c r="TGM81" s="4"/>
      <c r="TGN81" s="4"/>
      <c r="TGO81" s="4"/>
      <c r="TGP81" s="4"/>
      <c r="TGQ81" s="4"/>
      <c r="TGR81" s="4"/>
      <c r="TGS81" s="4"/>
      <c r="TGT81" s="4"/>
      <c r="TGU81" s="4"/>
      <c r="TGV81" s="4"/>
      <c r="TGW81" s="4"/>
      <c r="TGX81" s="4"/>
      <c r="TGY81" s="4"/>
      <c r="TGZ81" s="4"/>
      <c r="THA81" s="4"/>
      <c r="THB81" s="4"/>
      <c r="THC81" s="4"/>
      <c r="THD81" s="4"/>
      <c r="THE81" s="4"/>
      <c r="THF81" s="4"/>
      <c r="THG81" s="4"/>
      <c r="THH81" s="4"/>
      <c r="THI81" s="4"/>
      <c r="THJ81" s="4"/>
      <c r="THK81" s="4"/>
      <c r="THL81" s="4"/>
      <c r="THM81" s="4"/>
      <c r="THN81" s="4"/>
      <c r="THO81" s="4"/>
      <c r="THP81" s="4"/>
      <c r="THQ81" s="4"/>
      <c r="THR81" s="4"/>
      <c r="THS81" s="4"/>
      <c r="THT81" s="4"/>
      <c r="THU81" s="4"/>
      <c r="THV81" s="4"/>
      <c r="THW81" s="4"/>
      <c r="THX81" s="4"/>
      <c r="THY81" s="4"/>
      <c r="THZ81" s="4"/>
      <c r="TIA81" s="4"/>
      <c r="TIB81" s="4"/>
      <c r="TIC81" s="4"/>
      <c r="TID81" s="4"/>
      <c r="TIE81" s="4"/>
      <c r="TIF81" s="4"/>
      <c r="TIG81" s="4"/>
      <c r="TIH81" s="4"/>
      <c r="TII81" s="4"/>
      <c r="TIJ81" s="4"/>
      <c r="TIK81" s="4"/>
      <c r="TIL81" s="4"/>
      <c r="TIM81" s="4"/>
      <c r="TIN81" s="4"/>
      <c r="TIO81" s="4"/>
      <c r="TIP81" s="4"/>
      <c r="TIQ81" s="4"/>
      <c r="TIR81" s="4"/>
      <c r="TIS81" s="4"/>
      <c r="TIT81" s="4"/>
      <c r="TIU81" s="4"/>
      <c r="TIV81" s="4"/>
      <c r="TIW81" s="4"/>
      <c r="TIX81" s="4"/>
      <c r="TIY81" s="4"/>
      <c r="TIZ81" s="4"/>
      <c r="TJA81" s="4"/>
      <c r="TJB81" s="4"/>
      <c r="TJC81" s="4"/>
      <c r="TJD81" s="4"/>
      <c r="TJE81" s="4"/>
      <c r="TJF81" s="4"/>
      <c r="TJG81" s="4"/>
      <c r="TJH81" s="4"/>
      <c r="TJI81" s="4"/>
      <c r="TJJ81" s="4"/>
      <c r="TJK81" s="4"/>
      <c r="TJL81" s="4"/>
      <c r="TJM81" s="4"/>
      <c r="TJN81" s="4"/>
      <c r="TJO81" s="4"/>
      <c r="TJP81" s="4"/>
      <c r="TJQ81" s="4"/>
      <c r="TJR81" s="4"/>
      <c r="TJS81" s="4"/>
      <c r="TJT81" s="4"/>
      <c r="TJU81" s="4"/>
      <c r="TJV81" s="4"/>
      <c r="TJW81" s="4"/>
      <c r="TJX81" s="4"/>
      <c r="TJY81" s="4"/>
      <c r="TJZ81" s="4"/>
      <c r="TKA81" s="4"/>
      <c r="TKB81" s="4"/>
      <c r="TKC81" s="4"/>
      <c r="TKD81" s="4"/>
      <c r="TKE81" s="4"/>
      <c r="TKF81" s="4"/>
      <c r="TKG81" s="4"/>
      <c r="TKH81" s="4"/>
      <c r="TKI81" s="4"/>
      <c r="TKJ81" s="4"/>
      <c r="TKK81" s="4"/>
      <c r="TKL81" s="4"/>
      <c r="TKM81" s="4"/>
      <c r="TKN81" s="4"/>
      <c r="TKO81" s="4"/>
      <c r="TKP81" s="4"/>
      <c r="TKQ81" s="4"/>
      <c r="TKR81" s="4"/>
      <c r="TKS81" s="4"/>
      <c r="TKT81" s="4"/>
      <c r="TKU81" s="4"/>
      <c r="TKV81" s="4"/>
      <c r="TKW81" s="4"/>
      <c r="TKX81" s="4"/>
      <c r="TKY81" s="4"/>
      <c r="TKZ81" s="4"/>
      <c r="TLA81" s="4"/>
      <c r="TLB81" s="4"/>
      <c r="TLC81" s="4"/>
      <c r="TLD81" s="4"/>
      <c r="TLE81" s="4"/>
      <c r="TLF81" s="4"/>
      <c r="TLG81" s="4"/>
      <c r="TLH81" s="4"/>
      <c r="TLI81" s="4"/>
      <c r="TLJ81" s="4"/>
      <c r="TLK81" s="4"/>
      <c r="TLL81" s="4"/>
      <c r="TLM81" s="4"/>
      <c r="TLN81" s="4"/>
      <c r="TLO81" s="4"/>
      <c r="TLP81" s="4"/>
      <c r="TLQ81" s="4"/>
      <c r="TLR81" s="4"/>
      <c r="TLS81" s="4"/>
      <c r="TLT81" s="4"/>
      <c r="TLU81" s="4"/>
      <c r="TLV81" s="4"/>
      <c r="TLW81" s="4"/>
      <c r="TLX81" s="4"/>
      <c r="TLY81" s="4"/>
      <c r="TLZ81" s="4"/>
      <c r="TMA81" s="4"/>
      <c r="TMB81" s="4"/>
      <c r="TMC81" s="4"/>
      <c r="TMD81" s="4"/>
      <c r="TME81" s="4"/>
      <c r="TMF81" s="4"/>
      <c r="TMG81" s="4"/>
      <c r="TMH81" s="4"/>
      <c r="TMI81" s="4"/>
      <c r="TMJ81" s="4"/>
      <c r="TMK81" s="4"/>
      <c r="TML81" s="4"/>
      <c r="TMM81" s="4"/>
      <c r="TMN81" s="4"/>
      <c r="TMO81" s="4"/>
      <c r="TMP81" s="4"/>
      <c r="TMQ81" s="4"/>
      <c r="TMR81" s="4"/>
      <c r="TMS81" s="4"/>
      <c r="TMT81" s="4"/>
      <c r="TMU81" s="4"/>
      <c r="TMV81" s="4"/>
      <c r="TMW81" s="4"/>
      <c r="TMX81" s="4"/>
      <c r="TMY81" s="4"/>
      <c r="TMZ81" s="4"/>
      <c r="TNA81" s="4"/>
      <c r="TNB81" s="4"/>
      <c r="TNC81" s="4"/>
      <c r="TND81" s="4"/>
      <c r="TNE81" s="4"/>
      <c r="TNF81" s="4"/>
      <c r="TNG81" s="4"/>
      <c r="TNH81" s="4"/>
      <c r="TNI81" s="4"/>
      <c r="TNJ81" s="4"/>
      <c r="TNK81" s="4"/>
      <c r="TNL81" s="4"/>
      <c r="TNM81" s="4"/>
      <c r="TNN81" s="4"/>
      <c r="TNO81" s="4"/>
      <c r="TNP81" s="4"/>
      <c r="TNQ81" s="4"/>
      <c r="TNR81" s="4"/>
      <c r="TNS81" s="4"/>
      <c r="TNT81" s="4"/>
      <c r="TNU81" s="4"/>
      <c r="TNV81" s="4"/>
      <c r="TNW81" s="4"/>
      <c r="TNX81" s="4"/>
      <c r="TNY81" s="4"/>
      <c r="TNZ81" s="4"/>
      <c r="TOA81" s="4"/>
      <c r="TOB81" s="4"/>
      <c r="TOC81" s="4"/>
      <c r="TOD81" s="4"/>
      <c r="TOE81" s="4"/>
      <c r="TOF81" s="4"/>
      <c r="TOG81" s="4"/>
      <c r="TOH81" s="4"/>
      <c r="TOI81" s="4"/>
      <c r="TOJ81" s="4"/>
      <c r="TOK81" s="4"/>
      <c r="TOL81" s="4"/>
      <c r="TOM81" s="4"/>
      <c r="TON81" s="4"/>
      <c r="TOO81" s="4"/>
      <c r="TOP81" s="4"/>
      <c r="TOQ81" s="4"/>
      <c r="TOR81" s="4"/>
      <c r="TOS81" s="4"/>
      <c r="TOT81" s="4"/>
      <c r="TOU81" s="4"/>
      <c r="TOV81" s="4"/>
      <c r="TOW81" s="4"/>
      <c r="TOX81" s="4"/>
      <c r="TOY81" s="4"/>
      <c r="TOZ81" s="4"/>
      <c r="TPA81" s="4"/>
      <c r="TPB81" s="4"/>
      <c r="TPC81" s="4"/>
      <c r="TPD81" s="4"/>
      <c r="TPE81" s="4"/>
      <c r="TPF81" s="4"/>
      <c r="TPG81" s="4"/>
      <c r="TPH81" s="4"/>
      <c r="TPI81" s="4"/>
      <c r="TPJ81" s="4"/>
      <c r="TPK81" s="4"/>
      <c r="TPL81" s="4"/>
      <c r="TPM81" s="4"/>
      <c r="TPN81" s="4"/>
      <c r="TPO81" s="4"/>
      <c r="TPP81" s="4"/>
      <c r="TPQ81" s="4"/>
      <c r="TPR81" s="4"/>
      <c r="TPS81" s="4"/>
      <c r="TPT81" s="4"/>
      <c r="TPU81" s="4"/>
      <c r="TPV81" s="4"/>
      <c r="TPW81" s="4"/>
      <c r="TPX81" s="4"/>
      <c r="TPY81" s="4"/>
      <c r="TPZ81" s="4"/>
      <c r="TQA81" s="4"/>
      <c r="TQB81" s="4"/>
      <c r="TQC81" s="4"/>
      <c r="TQD81" s="4"/>
      <c r="TQE81" s="4"/>
      <c r="TQF81" s="4"/>
      <c r="TQG81" s="4"/>
      <c r="TQH81" s="4"/>
      <c r="TQI81" s="4"/>
      <c r="TQJ81" s="4"/>
      <c r="TQK81" s="4"/>
      <c r="TQL81" s="4"/>
      <c r="TQM81" s="4"/>
      <c r="TQN81" s="4"/>
      <c r="TQO81" s="4"/>
      <c r="TQP81" s="4"/>
      <c r="TQQ81" s="4"/>
      <c r="TQR81" s="4"/>
      <c r="TQS81" s="4"/>
      <c r="TQT81" s="4"/>
      <c r="TQU81" s="4"/>
      <c r="TQV81" s="4"/>
      <c r="TQW81" s="4"/>
      <c r="TQX81" s="4"/>
      <c r="TQY81" s="4"/>
      <c r="TQZ81" s="4"/>
      <c r="TRA81" s="4"/>
      <c r="TRB81" s="4"/>
      <c r="TRC81" s="4"/>
      <c r="TRD81" s="4"/>
      <c r="TRE81" s="4"/>
      <c r="TRF81" s="4"/>
      <c r="TRG81" s="4"/>
      <c r="TRH81" s="4"/>
      <c r="TRI81" s="4"/>
      <c r="TRJ81" s="4"/>
      <c r="TRK81" s="4"/>
      <c r="TRL81" s="4"/>
      <c r="TRM81" s="4"/>
      <c r="TRN81" s="4"/>
      <c r="TRO81" s="4"/>
      <c r="TRP81" s="4"/>
      <c r="TRQ81" s="4"/>
      <c r="TRR81" s="4"/>
      <c r="TRS81" s="4"/>
      <c r="TRT81" s="4"/>
      <c r="TRU81" s="4"/>
      <c r="TRV81" s="4"/>
      <c r="TRW81" s="4"/>
      <c r="TRX81" s="4"/>
      <c r="TRY81" s="4"/>
      <c r="TRZ81" s="4"/>
      <c r="TSA81" s="4"/>
      <c r="TSB81" s="4"/>
      <c r="TSC81" s="4"/>
      <c r="TSD81" s="4"/>
      <c r="TSE81" s="4"/>
      <c r="TSF81" s="4"/>
      <c r="TSG81" s="4"/>
      <c r="TSH81" s="4"/>
      <c r="TSI81" s="4"/>
      <c r="TSJ81" s="4"/>
      <c r="TSK81" s="4"/>
      <c r="TSL81" s="4"/>
      <c r="TSM81" s="4"/>
      <c r="TSN81" s="4"/>
      <c r="TSO81" s="4"/>
      <c r="TSP81" s="4"/>
      <c r="TSQ81" s="4"/>
      <c r="TSR81" s="4"/>
      <c r="TSS81" s="4"/>
      <c r="TST81" s="4"/>
      <c r="TSU81" s="4"/>
      <c r="TSV81" s="4"/>
      <c r="TSW81" s="4"/>
      <c r="TSX81" s="4"/>
      <c r="TSY81" s="4"/>
      <c r="TSZ81" s="4"/>
      <c r="TTA81" s="4"/>
      <c r="TTB81" s="4"/>
      <c r="TTC81" s="4"/>
      <c r="TTD81" s="4"/>
      <c r="TTE81" s="4"/>
      <c r="TTF81" s="4"/>
      <c r="TTG81" s="4"/>
      <c r="TTH81" s="4"/>
      <c r="TTI81" s="4"/>
      <c r="TTJ81" s="4"/>
      <c r="TTK81" s="4"/>
      <c r="TTL81" s="4"/>
      <c r="TTM81" s="4"/>
      <c r="TTN81" s="4"/>
      <c r="TTO81" s="4"/>
      <c r="TTP81" s="4"/>
      <c r="TTQ81" s="4"/>
      <c r="TTR81" s="4"/>
      <c r="TTS81" s="4"/>
      <c r="TTT81" s="4"/>
      <c r="TTU81" s="4"/>
      <c r="TTV81" s="4"/>
      <c r="TTW81" s="4"/>
      <c r="TTX81" s="4"/>
      <c r="TTY81" s="4"/>
      <c r="TTZ81" s="4"/>
      <c r="TUA81" s="4"/>
      <c r="TUB81" s="4"/>
      <c r="TUC81" s="4"/>
      <c r="TUD81" s="4"/>
      <c r="TUE81" s="4"/>
      <c r="TUF81" s="4"/>
      <c r="TUG81" s="4"/>
      <c r="TUH81" s="4"/>
      <c r="TUI81" s="4"/>
      <c r="TUJ81" s="4"/>
      <c r="TUK81" s="4"/>
      <c r="TUL81" s="4"/>
      <c r="TUM81" s="4"/>
      <c r="TUN81" s="4"/>
      <c r="TUO81" s="4"/>
      <c r="TUP81" s="4"/>
      <c r="TUQ81" s="4"/>
      <c r="TUR81" s="4"/>
      <c r="TUS81" s="4"/>
      <c r="TUT81" s="4"/>
      <c r="TUU81" s="4"/>
      <c r="TUV81" s="4"/>
      <c r="TUW81" s="4"/>
      <c r="TUX81" s="4"/>
      <c r="TUY81" s="4"/>
      <c r="TUZ81" s="4"/>
      <c r="TVA81" s="4"/>
      <c r="TVB81" s="4"/>
      <c r="TVC81" s="4"/>
      <c r="TVD81" s="4"/>
      <c r="TVE81" s="4"/>
      <c r="TVF81" s="4"/>
      <c r="TVG81" s="4"/>
      <c r="TVH81" s="4"/>
      <c r="TVI81" s="4"/>
      <c r="TVJ81" s="4"/>
      <c r="TVK81" s="4"/>
      <c r="TVL81" s="4"/>
      <c r="TVM81" s="4"/>
      <c r="TVN81" s="4"/>
      <c r="TVO81" s="4"/>
      <c r="TVP81" s="4"/>
      <c r="TVQ81" s="4"/>
      <c r="TVR81" s="4"/>
      <c r="TVS81" s="4"/>
      <c r="TVT81" s="4"/>
      <c r="TVU81" s="4"/>
      <c r="TVV81" s="4"/>
      <c r="TVW81" s="4"/>
      <c r="TVX81" s="4"/>
      <c r="TVY81" s="4"/>
      <c r="TVZ81" s="4"/>
      <c r="TWA81" s="4"/>
      <c r="TWB81" s="4"/>
      <c r="TWC81" s="4"/>
      <c r="TWD81" s="4"/>
      <c r="TWE81" s="4"/>
      <c r="TWF81" s="4"/>
      <c r="TWG81" s="4"/>
      <c r="TWH81" s="4"/>
      <c r="TWI81" s="4"/>
      <c r="TWJ81" s="4"/>
      <c r="TWK81" s="4"/>
      <c r="TWL81" s="4"/>
      <c r="TWM81" s="4"/>
      <c r="TWN81" s="4"/>
      <c r="TWO81" s="4"/>
      <c r="TWP81" s="4"/>
      <c r="TWQ81" s="4"/>
      <c r="TWR81" s="4"/>
      <c r="TWS81" s="4"/>
      <c r="TWT81" s="4"/>
      <c r="TWU81" s="4"/>
      <c r="TWV81" s="4"/>
      <c r="TWW81" s="4"/>
      <c r="TWX81" s="4"/>
      <c r="TWY81" s="4"/>
      <c r="TWZ81" s="4"/>
      <c r="TXA81" s="4"/>
      <c r="TXB81" s="4"/>
      <c r="TXC81" s="4"/>
      <c r="TXD81" s="4"/>
      <c r="TXE81" s="4"/>
      <c r="TXF81" s="4"/>
      <c r="TXG81" s="4"/>
      <c r="TXH81" s="4"/>
      <c r="TXI81" s="4"/>
      <c r="TXJ81" s="4"/>
      <c r="TXK81" s="4"/>
      <c r="TXL81" s="4"/>
      <c r="TXM81" s="4"/>
      <c r="TXN81" s="4"/>
      <c r="TXO81" s="4"/>
      <c r="TXP81" s="4"/>
      <c r="TXQ81" s="4"/>
      <c r="TXR81" s="4"/>
      <c r="TXS81" s="4"/>
      <c r="TXT81" s="4"/>
      <c r="TXU81" s="4"/>
      <c r="TXV81" s="4"/>
      <c r="TXW81" s="4"/>
      <c r="TXX81" s="4"/>
      <c r="TXY81" s="4"/>
      <c r="TXZ81" s="4"/>
      <c r="TYA81" s="4"/>
      <c r="TYB81" s="4"/>
      <c r="TYC81" s="4"/>
      <c r="TYD81" s="4"/>
      <c r="TYE81" s="4"/>
      <c r="TYF81" s="4"/>
      <c r="TYG81" s="4"/>
      <c r="TYH81" s="4"/>
      <c r="TYI81" s="4"/>
      <c r="TYJ81" s="4"/>
      <c r="TYK81" s="4"/>
      <c r="TYL81" s="4"/>
      <c r="TYM81" s="4"/>
      <c r="TYN81" s="4"/>
      <c r="TYO81" s="4"/>
      <c r="TYP81" s="4"/>
      <c r="TYQ81" s="4"/>
      <c r="TYR81" s="4"/>
      <c r="TYS81" s="4"/>
      <c r="TYT81" s="4"/>
      <c r="TYU81" s="4"/>
      <c r="TYV81" s="4"/>
      <c r="TYW81" s="4"/>
      <c r="TYX81" s="4"/>
      <c r="TYY81" s="4"/>
      <c r="TYZ81" s="4"/>
      <c r="TZA81" s="4"/>
      <c r="TZB81" s="4"/>
      <c r="TZC81" s="4"/>
      <c r="TZD81" s="4"/>
      <c r="TZE81" s="4"/>
      <c r="TZF81" s="4"/>
      <c r="TZG81" s="4"/>
      <c r="TZH81" s="4"/>
      <c r="TZI81" s="4"/>
      <c r="TZJ81" s="4"/>
      <c r="TZK81" s="4"/>
      <c r="TZL81" s="4"/>
      <c r="TZM81" s="4"/>
      <c r="TZN81" s="4"/>
      <c r="TZO81" s="4"/>
      <c r="TZP81" s="4"/>
      <c r="TZQ81" s="4"/>
      <c r="TZR81" s="4"/>
      <c r="TZS81" s="4"/>
      <c r="TZT81" s="4"/>
      <c r="TZU81" s="4"/>
      <c r="TZV81" s="4"/>
      <c r="TZW81" s="4"/>
      <c r="TZX81" s="4"/>
      <c r="TZY81" s="4"/>
      <c r="TZZ81" s="4"/>
      <c r="UAA81" s="4"/>
      <c r="UAB81" s="4"/>
      <c r="UAC81" s="4"/>
      <c r="UAD81" s="4"/>
      <c r="UAE81" s="4"/>
      <c r="UAF81" s="4"/>
      <c r="UAG81" s="4"/>
      <c r="UAH81" s="4"/>
      <c r="UAI81" s="4"/>
      <c r="UAJ81" s="4"/>
      <c r="UAK81" s="4"/>
      <c r="UAL81" s="4"/>
      <c r="UAM81" s="4"/>
      <c r="UAN81" s="4"/>
      <c r="UAO81" s="4"/>
      <c r="UAP81" s="4"/>
      <c r="UAQ81" s="4"/>
      <c r="UAR81" s="4"/>
      <c r="UAS81" s="4"/>
      <c r="UAT81" s="4"/>
      <c r="UAU81" s="4"/>
      <c r="UAV81" s="4"/>
      <c r="UAW81" s="4"/>
      <c r="UAX81" s="4"/>
      <c r="UAY81" s="4"/>
      <c r="UAZ81" s="4"/>
      <c r="UBA81" s="4"/>
      <c r="UBB81" s="4"/>
      <c r="UBC81" s="4"/>
      <c r="UBD81" s="4"/>
      <c r="UBE81" s="4"/>
      <c r="UBF81" s="4"/>
      <c r="UBG81" s="4"/>
      <c r="UBH81" s="4"/>
      <c r="UBI81" s="4"/>
      <c r="UBJ81" s="4"/>
      <c r="UBK81" s="4"/>
      <c r="UBL81" s="4"/>
      <c r="UBM81" s="4"/>
      <c r="UBN81" s="4"/>
      <c r="UBO81" s="4"/>
      <c r="UBP81" s="4"/>
      <c r="UBQ81" s="4"/>
      <c r="UBR81" s="4"/>
      <c r="UBS81" s="4"/>
      <c r="UBT81" s="4"/>
      <c r="UBU81" s="4"/>
      <c r="UBV81" s="4"/>
      <c r="UBW81" s="4"/>
      <c r="UBX81" s="4"/>
      <c r="UBY81" s="4"/>
      <c r="UBZ81" s="4"/>
      <c r="UCA81" s="4"/>
      <c r="UCB81" s="4"/>
      <c r="UCC81" s="4"/>
      <c r="UCD81" s="4"/>
      <c r="UCE81" s="4"/>
      <c r="UCF81" s="4"/>
      <c r="UCG81" s="4"/>
      <c r="UCH81" s="4"/>
      <c r="UCI81" s="4"/>
      <c r="UCJ81" s="4"/>
      <c r="UCK81" s="4"/>
      <c r="UCL81" s="4"/>
      <c r="UCM81" s="4"/>
      <c r="UCN81" s="4"/>
      <c r="UCO81" s="4"/>
      <c r="UCP81" s="4"/>
      <c r="UCQ81" s="4"/>
      <c r="UCR81" s="4"/>
      <c r="UCS81" s="4"/>
      <c r="UCT81" s="4"/>
      <c r="UCU81" s="4"/>
      <c r="UCV81" s="4"/>
      <c r="UCW81" s="4"/>
      <c r="UCX81" s="4"/>
      <c r="UCY81" s="4"/>
      <c r="UCZ81" s="4"/>
      <c r="UDA81" s="4"/>
      <c r="UDB81" s="4"/>
      <c r="UDC81" s="4"/>
      <c r="UDD81" s="4"/>
      <c r="UDE81" s="4"/>
      <c r="UDF81" s="4"/>
      <c r="UDG81" s="4"/>
      <c r="UDH81" s="4"/>
      <c r="UDI81" s="4"/>
      <c r="UDJ81" s="4"/>
      <c r="UDK81" s="4"/>
      <c r="UDL81" s="4"/>
      <c r="UDM81" s="4"/>
      <c r="UDN81" s="4"/>
      <c r="UDO81" s="4"/>
      <c r="UDP81" s="4"/>
      <c r="UDQ81" s="4"/>
      <c r="UDR81" s="4"/>
      <c r="UDS81" s="4"/>
      <c r="UDT81" s="4"/>
      <c r="UDU81" s="4"/>
      <c r="UDV81" s="4"/>
      <c r="UDW81" s="4"/>
      <c r="UDX81" s="4"/>
      <c r="UDY81" s="4"/>
      <c r="UDZ81" s="4"/>
      <c r="UEA81" s="4"/>
      <c r="UEB81" s="4"/>
      <c r="UEC81" s="4"/>
      <c r="UED81" s="4"/>
      <c r="UEE81" s="4"/>
      <c r="UEF81" s="4"/>
      <c r="UEG81" s="4"/>
      <c r="UEH81" s="4"/>
      <c r="UEI81" s="4"/>
      <c r="UEJ81" s="4"/>
      <c r="UEK81" s="4"/>
      <c r="UEL81" s="4"/>
      <c r="UEM81" s="4"/>
      <c r="UEN81" s="4"/>
      <c r="UEO81" s="4"/>
      <c r="UEP81" s="4"/>
      <c r="UEQ81" s="4"/>
      <c r="UER81" s="4"/>
      <c r="UES81" s="4"/>
      <c r="UET81" s="4"/>
      <c r="UEU81" s="4"/>
      <c r="UEV81" s="4"/>
      <c r="UEW81" s="4"/>
      <c r="UEX81" s="4"/>
      <c r="UEY81" s="4"/>
      <c r="UEZ81" s="4"/>
      <c r="UFA81" s="4"/>
      <c r="UFB81" s="4"/>
      <c r="UFC81" s="4"/>
      <c r="UFD81" s="4"/>
      <c r="UFE81" s="4"/>
      <c r="UFF81" s="4"/>
      <c r="UFG81" s="4"/>
      <c r="UFH81" s="4"/>
      <c r="UFI81" s="4"/>
      <c r="UFJ81" s="4"/>
      <c r="UFK81" s="4"/>
      <c r="UFL81" s="4"/>
      <c r="UFM81" s="4"/>
      <c r="UFN81" s="4"/>
      <c r="UFO81" s="4"/>
      <c r="UFP81" s="4"/>
      <c r="UFQ81" s="4"/>
      <c r="UFR81" s="4"/>
      <c r="UFS81" s="4"/>
      <c r="UFT81" s="4"/>
      <c r="UFU81" s="4"/>
      <c r="UFV81" s="4"/>
      <c r="UFW81" s="4"/>
      <c r="UFX81" s="4"/>
      <c r="UFY81" s="4"/>
      <c r="UFZ81" s="4"/>
      <c r="UGA81" s="4"/>
      <c r="UGB81" s="4"/>
      <c r="UGC81" s="4"/>
      <c r="UGD81" s="4"/>
      <c r="UGE81" s="4"/>
      <c r="UGF81" s="4"/>
      <c r="UGG81" s="4"/>
      <c r="UGH81" s="4"/>
      <c r="UGI81" s="4"/>
      <c r="UGJ81" s="4"/>
      <c r="UGK81" s="4"/>
      <c r="UGL81" s="4"/>
      <c r="UGM81" s="4"/>
      <c r="UGN81" s="4"/>
      <c r="UGO81" s="4"/>
      <c r="UGP81" s="4"/>
      <c r="UGQ81" s="4"/>
      <c r="UGR81" s="4"/>
      <c r="UGS81" s="4"/>
      <c r="UGT81" s="4"/>
      <c r="UGU81" s="4"/>
      <c r="UGV81" s="4"/>
      <c r="UGW81" s="4"/>
      <c r="UGX81" s="4"/>
      <c r="UGY81" s="4"/>
      <c r="UGZ81" s="4"/>
      <c r="UHA81" s="4"/>
      <c r="UHB81" s="4"/>
      <c r="UHC81" s="4"/>
      <c r="UHD81" s="4"/>
      <c r="UHE81" s="4"/>
      <c r="UHF81" s="4"/>
      <c r="UHG81" s="4"/>
      <c r="UHH81" s="4"/>
      <c r="UHI81" s="4"/>
      <c r="UHJ81" s="4"/>
      <c r="UHK81" s="4"/>
      <c r="UHL81" s="4"/>
      <c r="UHM81" s="4"/>
      <c r="UHN81" s="4"/>
      <c r="UHO81" s="4"/>
      <c r="UHP81" s="4"/>
      <c r="UHQ81" s="4"/>
      <c r="UHR81" s="4"/>
      <c r="UHS81" s="4"/>
      <c r="UHT81" s="4"/>
      <c r="UHU81" s="4"/>
      <c r="UHV81" s="4"/>
      <c r="UHW81" s="4"/>
      <c r="UHX81" s="4"/>
      <c r="UHY81" s="4"/>
      <c r="UHZ81" s="4"/>
      <c r="UIA81" s="4"/>
      <c r="UIB81" s="4"/>
      <c r="UIC81" s="4"/>
      <c r="UID81" s="4"/>
      <c r="UIE81" s="4"/>
      <c r="UIF81" s="4"/>
      <c r="UIG81" s="4"/>
      <c r="UIH81" s="4"/>
      <c r="UII81" s="4"/>
      <c r="UIJ81" s="4"/>
      <c r="UIK81" s="4"/>
      <c r="UIL81" s="4"/>
      <c r="UIM81" s="4"/>
      <c r="UIN81" s="4"/>
      <c r="UIO81" s="4"/>
      <c r="UIP81" s="4"/>
      <c r="UIQ81" s="4"/>
      <c r="UIR81" s="4"/>
      <c r="UIS81" s="4"/>
      <c r="UIT81" s="4"/>
      <c r="UIU81" s="4"/>
      <c r="UIV81" s="4"/>
      <c r="UIW81" s="4"/>
      <c r="UIX81" s="4"/>
      <c r="UIY81" s="4"/>
      <c r="UIZ81" s="4"/>
      <c r="UJA81" s="4"/>
      <c r="UJB81" s="4"/>
      <c r="UJC81" s="4"/>
      <c r="UJD81" s="4"/>
      <c r="UJE81" s="4"/>
      <c r="UJF81" s="4"/>
      <c r="UJG81" s="4"/>
      <c r="UJH81" s="4"/>
      <c r="UJI81" s="4"/>
      <c r="UJJ81" s="4"/>
      <c r="UJK81" s="4"/>
      <c r="UJL81" s="4"/>
      <c r="UJM81" s="4"/>
      <c r="UJN81" s="4"/>
      <c r="UJO81" s="4"/>
      <c r="UJP81" s="4"/>
      <c r="UJQ81" s="4"/>
      <c r="UJR81" s="4"/>
      <c r="UJS81" s="4"/>
      <c r="UJT81" s="4"/>
      <c r="UJU81" s="4"/>
      <c r="UJV81" s="4"/>
      <c r="UJW81" s="4"/>
      <c r="UJX81" s="4"/>
      <c r="UJY81" s="4"/>
      <c r="UJZ81" s="4"/>
      <c r="UKA81" s="4"/>
      <c r="UKB81" s="4"/>
      <c r="UKC81" s="4"/>
      <c r="UKD81" s="4"/>
      <c r="UKE81" s="4"/>
      <c r="UKF81" s="4"/>
      <c r="UKG81" s="4"/>
      <c r="UKH81" s="4"/>
      <c r="UKI81" s="4"/>
      <c r="UKJ81" s="4"/>
      <c r="UKK81" s="4"/>
      <c r="UKL81" s="4"/>
      <c r="UKM81" s="4"/>
      <c r="UKN81" s="4"/>
      <c r="UKO81" s="4"/>
      <c r="UKP81" s="4"/>
      <c r="UKQ81" s="4"/>
      <c r="UKR81" s="4"/>
      <c r="UKS81" s="4"/>
      <c r="UKT81" s="4"/>
      <c r="UKU81" s="4"/>
      <c r="UKV81" s="4"/>
      <c r="UKW81" s="4"/>
      <c r="UKX81" s="4"/>
      <c r="UKY81" s="4"/>
      <c r="UKZ81" s="4"/>
      <c r="ULA81" s="4"/>
      <c r="ULB81" s="4"/>
      <c r="ULC81" s="4"/>
      <c r="ULD81" s="4"/>
      <c r="ULE81" s="4"/>
      <c r="ULF81" s="4"/>
      <c r="ULG81" s="4"/>
      <c r="ULH81" s="4"/>
      <c r="ULI81" s="4"/>
      <c r="ULJ81" s="4"/>
      <c r="ULK81" s="4"/>
      <c r="ULL81" s="4"/>
      <c r="ULM81" s="4"/>
      <c r="ULN81" s="4"/>
      <c r="ULO81" s="4"/>
      <c r="ULP81" s="4"/>
      <c r="ULQ81" s="4"/>
      <c r="ULR81" s="4"/>
      <c r="ULS81" s="4"/>
      <c r="ULT81" s="4"/>
      <c r="ULU81" s="4"/>
      <c r="ULV81" s="4"/>
      <c r="ULW81" s="4"/>
      <c r="ULX81" s="4"/>
      <c r="ULY81" s="4"/>
      <c r="ULZ81" s="4"/>
      <c r="UMA81" s="4"/>
      <c r="UMB81" s="4"/>
      <c r="UMC81" s="4"/>
      <c r="UMD81" s="4"/>
      <c r="UME81" s="4"/>
      <c r="UMF81" s="4"/>
      <c r="UMG81" s="4"/>
      <c r="UMH81" s="4"/>
      <c r="UMI81" s="4"/>
      <c r="UMJ81" s="4"/>
      <c r="UMK81" s="4"/>
      <c r="UML81" s="4"/>
      <c r="UMM81" s="4"/>
      <c r="UMN81" s="4"/>
      <c r="UMO81" s="4"/>
      <c r="UMP81" s="4"/>
      <c r="UMQ81" s="4"/>
      <c r="UMR81" s="4"/>
      <c r="UMS81" s="4"/>
      <c r="UMT81" s="4"/>
      <c r="UMU81" s="4"/>
      <c r="UMV81" s="4"/>
      <c r="UMW81" s="4"/>
      <c r="UMX81" s="4"/>
      <c r="UMY81" s="4"/>
      <c r="UMZ81" s="4"/>
      <c r="UNA81" s="4"/>
      <c r="UNB81" s="4"/>
      <c r="UNC81" s="4"/>
      <c r="UND81" s="4"/>
      <c r="UNE81" s="4"/>
      <c r="UNF81" s="4"/>
      <c r="UNG81" s="4"/>
      <c r="UNH81" s="4"/>
      <c r="UNI81" s="4"/>
      <c r="UNJ81" s="4"/>
      <c r="UNK81" s="4"/>
      <c r="UNL81" s="4"/>
      <c r="UNM81" s="4"/>
      <c r="UNN81" s="4"/>
      <c r="UNO81" s="4"/>
      <c r="UNP81" s="4"/>
      <c r="UNQ81" s="4"/>
      <c r="UNR81" s="4"/>
      <c r="UNS81" s="4"/>
      <c r="UNT81" s="4"/>
      <c r="UNU81" s="4"/>
      <c r="UNV81" s="4"/>
      <c r="UNW81" s="4"/>
      <c r="UNX81" s="4"/>
      <c r="UNY81" s="4"/>
      <c r="UNZ81" s="4"/>
      <c r="UOA81" s="4"/>
      <c r="UOB81" s="4"/>
      <c r="UOC81" s="4"/>
      <c r="UOD81" s="4"/>
      <c r="UOE81" s="4"/>
      <c r="UOF81" s="4"/>
      <c r="UOG81" s="4"/>
      <c r="UOH81" s="4"/>
      <c r="UOI81" s="4"/>
      <c r="UOJ81" s="4"/>
      <c r="UOK81" s="4"/>
      <c r="UOL81" s="4"/>
      <c r="UOM81" s="4"/>
      <c r="UON81" s="4"/>
      <c r="UOO81" s="4"/>
      <c r="UOP81" s="4"/>
      <c r="UOQ81" s="4"/>
      <c r="UOR81" s="4"/>
      <c r="UOS81" s="4"/>
      <c r="UOT81" s="4"/>
      <c r="UOU81" s="4"/>
      <c r="UOV81" s="4"/>
      <c r="UOW81" s="4"/>
      <c r="UOX81" s="4"/>
      <c r="UOY81" s="4"/>
      <c r="UOZ81" s="4"/>
      <c r="UPA81" s="4"/>
      <c r="UPB81" s="4"/>
      <c r="UPC81" s="4"/>
      <c r="UPD81" s="4"/>
      <c r="UPE81" s="4"/>
      <c r="UPF81" s="4"/>
      <c r="UPG81" s="4"/>
      <c r="UPH81" s="4"/>
      <c r="UPI81" s="4"/>
      <c r="UPJ81" s="4"/>
      <c r="UPK81" s="4"/>
      <c r="UPL81" s="4"/>
      <c r="UPM81" s="4"/>
      <c r="UPN81" s="4"/>
      <c r="UPO81" s="4"/>
      <c r="UPP81" s="4"/>
      <c r="UPQ81" s="4"/>
      <c r="UPR81" s="4"/>
      <c r="UPS81" s="4"/>
      <c r="UPT81" s="4"/>
      <c r="UPU81" s="4"/>
      <c r="UPV81" s="4"/>
      <c r="UPW81" s="4"/>
      <c r="UPX81" s="4"/>
      <c r="UPY81" s="4"/>
      <c r="UPZ81" s="4"/>
      <c r="UQA81" s="4"/>
      <c r="UQB81" s="4"/>
      <c r="UQC81" s="4"/>
      <c r="UQD81" s="4"/>
      <c r="UQE81" s="4"/>
      <c r="UQF81" s="4"/>
      <c r="UQG81" s="4"/>
      <c r="UQH81" s="4"/>
      <c r="UQI81" s="4"/>
      <c r="UQJ81" s="4"/>
      <c r="UQK81" s="4"/>
      <c r="UQL81" s="4"/>
      <c r="UQM81" s="4"/>
      <c r="UQN81" s="4"/>
      <c r="UQO81" s="4"/>
      <c r="UQP81" s="4"/>
      <c r="UQQ81" s="4"/>
      <c r="UQR81" s="4"/>
      <c r="UQS81" s="4"/>
      <c r="UQT81" s="4"/>
      <c r="UQU81" s="4"/>
      <c r="UQV81" s="4"/>
      <c r="UQW81" s="4"/>
      <c r="UQX81" s="4"/>
      <c r="UQY81" s="4"/>
      <c r="UQZ81" s="4"/>
      <c r="URA81" s="4"/>
      <c r="URB81" s="4"/>
      <c r="URC81" s="4"/>
      <c r="URD81" s="4"/>
      <c r="URE81" s="4"/>
      <c r="URF81" s="4"/>
      <c r="URG81" s="4"/>
      <c r="URH81" s="4"/>
      <c r="URI81" s="4"/>
      <c r="URJ81" s="4"/>
      <c r="URK81" s="4"/>
      <c r="URL81" s="4"/>
      <c r="URM81" s="4"/>
      <c r="URN81" s="4"/>
      <c r="URO81" s="4"/>
      <c r="URP81" s="4"/>
      <c r="URQ81" s="4"/>
      <c r="URR81" s="4"/>
      <c r="URS81" s="4"/>
      <c r="URT81" s="4"/>
      <c r="URU81" s="4"/>
      <c r="URV81" s="4"/>
      <c r="URW81" s="4"/>
      <c r="URX81" s="4"/>
      <c r="URY81" s="4"/>
      <c r="URZ81" s="4"/>
      <c r="USA81" s="4"/>
      <c r="USB81" s="4"/>
      <c r="USC81" s="4"/>
      <c r="USD81" s="4"/>
      <c r="USE81" s="4"/>
      <c r="USF81" s="4"/>
      <c r="USG81" s="4"/>
      <c r="USH81" s="4"/>
      <c r="USI81" s="4"/>
      <c r="USJ81" s="4"/>
      <c r="USK81" s="4"/>
      <c r="USL81" s="4"/>
      <c r="USM81" s="4"/>
      <c r="USN81" s="4"/>
      <c r="USO81" s="4"/>
      <c r="USP81" s="4"/>
      <c r="USQ81" s="4"/>
      <c r="USR81" s="4"/>
      <c r="USS81" s="4"/>
      <c r="UST81" s="4"/>
      <c r="USU81" s="4"/>
      <c r="USV81" s="4"/>
      <c r="USW81" s="4"/>
      <c r="USX81" s="4"/>
      <c r="USY81" s="4"/>
      <c r="USZ81" s="4"/>
      <c r="UTA81" s="4"/>
      <c r="UTB81" s="4"/>
      <c r="UTC81" s="4"/>
      <c r="UTD81" s="4"/>
      <c r="UTE81" s="4"/>
      <c r="UTF81" s="4"/>
      <c r="UTG81" s="4"/>
      <c r="UTH81" s="4"/>
      <c r="UTI81" s="4"/>
      <c r="UTJ81" s="4"/>
      <c r="UTK81" s="4"/>
      <c r="UTL81" s="4"/>
      <c r="UTM81" s="4"/>
      <c r="UTN81" s="4"/>
      <c r="UTO81" s="4"/>
      <c r="UTP81" s="4"/>
      <c r="UTQ81" s="4"/>
      <c r="UTR81" s="4"/>
      <c r="UTS81" s="4"/>
      <c r="UTT81" s="4"/>
      <c r="UTU81" s="4"/>
      <c r="UTV81" s="4"/>
      <c r="UTW81" s="4"/>
      <c r="UTX81" s="4"/>
      <c r="UTY81" s="4"/>
      <c r="UTZ81" s="4"/>
      <c r="UUA81" s="4"/>
      <c r="UUB81" s="4"/>
      <c r="UUC81" s="4"/>
      <c r="UUD81" s="4"/>
      <c r="UUE81" s="4"/>
      <c r="UUF81" s="4"/>
      <c r="UUG81" s="4"/>
      <c r="UUH81" s="4"/>
      <c r="UUI81" s="4"/>
      <c r="UUJ81" s="4"/>
      <c r="UUK81" s="4"/>
      <c r="UUL81" s="4"/>
      <c r="UUM81" s="4"/>
      <c r="UUN81" s="4"/>
      <c r="UUO81" s="4"/>
      <c r="UUP81" s="4"/>
      <c r="UUQ81" s="4"/>
      <c r="UUR81" s="4"/>
      <c r="UUS81" s="4"/>
      <c r="UUT81" s="4"/>
      <c r="UUU81" s="4"/>
      <c r="UUV81" s="4"/>
      <c r="UUW81" s="4"/>
      <c r="UUX81" s="4"/>
      <c r="UUY81" s="4"/>
      <c r="UUZ81" s="4"/>
      <c r="UVA81" s="4"/>
      <c r="UVB81" s="4"/>
      <c r="UVC81" s="4"/>
      <c r="UVD81" s="4"/>
      <c r="UVE81" s="4"/>
      <c r="UVF81" s="4"/>
      <c r="UVG81" s="4"/>
      <c r="UVH81" s="4"/>
      <c r="UVI81" s="4"/>
      <c r="UVJ81" s="4"/>
      <c r="UVK81" s="4"/>
      <c r="UVL81" s="4"/>
      <c r="UVM81" s="4"/>
      <c r="UVN81" s="4"/>
      <c r="UVO81" s="4"/>
      <c r="UVP81" s="4"/>
      <c r="UVQ81" s="4"/>
      <c r="UVR81" s="4"/>
      <c r="UVS81" s="4"/>
      <c r="UVT81" s="4"/>
      <c r="UVU81" s="4"/>
      <c r="UVV81" s="4"/>
      <c r="UVW81" s="4"/>
      <c r="UVX81" s="4"/>
      <c r="UVY81" s="4"/>
      <c r="UVZ81" s="4"/>
      <c r="UWA81" s="4"/>
      <c r="UWB81" s="4"/>
      <c r="UWC81" s="4"/>
      <c r="UWD81" s="4"/>
      <c r="UWE81" s="4"/>
      <c r="UWF81" s="4"/>
      <c r="UWG81" s="4"/>
      <c r="UWH81" s="4"/>
      <c r="UWI81" s="4"/>
      <c r="UWJ81" s="4"/>
      <c r="UWK81" s="4"/>
      <c r="UWL81" s="4"/>
      <c r="UWM81" s="4"/>
      <c r="UWN81" s="4"/>
      <c r="UWO81" s="4"/>
      <c r="UWP81" s="4"/>
      <c r="UWQ81" s="4"/>
      <c r="UWR81" s="4"/>
      <c r="UWS81" s="4"/>
      <c r="UWT81" s="4"/>
      <c r="UWU81" s="4"/>
      <c r="UWV81" s="4"/>
      <c r="UWW81" s="4"/>
      <c r="UWX81" s="4"/>
      <c r="UWY81" s="4"/>
      <c r="UWZ81" s="4"/>
      <c r="UXA81" s="4"/>
      <c r="UXB81" s="4"/>
      <c r="UXC81" s="4"/>
      <c r="UXD81" s="4"/>
      <c r="UXE81" s="4"/>
      <c r="UXF81" s="4"/>
      <c r="UXG81" s="4"/>
      <c r="UXH81" s="4"/>
      <c r="UXI81" s="4"/>
      <c r="UXJ81" s="4"/>
      <c r="UXK81" s="4"/>
      <c r="UXL81" s="4"/>
      <c r="UXM81" s="4"/>
      <c r="UXN81" s="4"/>
      <c r="UXO81" s="4"/>
      <c r="UXP81" s="4"/>
      <c r="UXQ81" s="4"/>
      <c r="UXR81" s="4"/>
      <c r="UXS81" s="4"/>
      <c r="UXT81" s="4"/>
      <c r="UXU81" s="4"/>
      <c r="UXV81" s="4"/>
      <c r="UXW81" s="4"/>
      <c r="UXX81" s="4"/>
      <c r="UXY81" s="4"/>
      <c r="UXZ81" s="4"/>
      <c r="UYA81" s="4"/>
      <c r="UYB81" s="4"/>
      <c r="UYC81" s="4"/>
      <c r="UYD81" s="4"/>
      <c r="UYE81" s="4"/>
      <c r="UYF81" s="4"/>
      <c r="UYG81" s="4"/>
      <c r="UYH81" s="4"/>
      <c r="UYI81" s="4"/>
      <c r="UYJ81" s="4"/>
      <c r="UYK81" s="4"/>
      <c r="UYL81" s="4"/>
      <c r="UYM81" s="4"/>
      <c r="UYN81" s="4"/>
      <c r="UYO81" s="4"/>
      <c r="UYP81" s="4"/>
      <c r="UYQ81" s="4"/>
      <c r="UYR81" s="4"/>
      <c r="UYS81" s="4"/>
      <c r="UYT81" s="4"/>
      <c r="UYU81" s="4"/>
      <c r="UYV81" s="4"/>
      <c r="UYW81" s="4"/>
      <c r="UYX81" s="4"/>
      <c r="UYY81" s="4"/>
      <c r="UYZ81" s="4"/>
      <c r="UZA81" s="4"/>
      <c r="UZB81" s="4"/>
      <c r="UZC81" s="4"/>
      <c r="UZD81" s="4"/>
      <c r="UZE81" s="4"/>
      <c r="UZF81" s="4"/>
      <c r="UZG81" s="4"/>
      <c r="UZH81" s="4"/>
      <c r="UZI81" s="4"/>
      <c r="UZJ81" s="4"/>
      <c r="UZK81" s="4"/>
      <c r="UZL81" s="4"/>
      <c r="UZM81" s="4"/>
      <c r="UZN81" s="4"/>
      <c r="UZO81" s="4"/>
      <c r="UZP81" s="4"/>
      <c r="UZQ81" s="4"/>
      <c r="UZR81" s="4"/>
      <c r="UZS81" s="4"/>
      <c r="UZT81" s="4"/>
      <c r="UZU81" s="4"/>
      <c r="UZV81" s="4"/>
      <c r="UZW81" s="4"/>
      <c r="UZX81" s="4"/>
      <c r="UZY81" s="4"/>
      <c r="UZZ81" s="4"/>
      <c r="VAA81" s="4"/>
      <c r="VAB81" s="4"/>
      <c r="VAC81" s="4"/>
      <c r="VAD81" s="4"/>
      <c r="VAE81" s="4"/>
      <c r="VAF81" s="4"/>
      <c r="VAG81" s="4"/>
      <c r="VAH81" s="4"/>
      <c r="VAI81" s="4"/>
      <c r="VAJ81" s="4"/>
      <c r="VAK81" s="4"/>
      <c r="VAL81" s="4"/>
      <c r="VAM81" s="4"/>
      <c r="VAN81" s="4"/>
      <c r="VAO81" s="4"/>
      <c r="VAP81" s="4"/>
      <c r="VAQ81" s="4"/>
      <c r="VAR81" s="4"/>
      <c r="VAS81" s="4"/>
      <c r="VAT81" s="4"/>
      <c r="VAU81" s="4"/>
      <c r="VAV81" s="4"/>
      <c r="VAW81" s="4"/>
      <c r="VAX81" s="4"/>
      <c r="VAY81" s="4"/>
      <c r="VAZ81" s="4"/>
      <c r="VBA81" s="4"/>
      <c r="VBB81" s="4"/>
      <c r="VBC81" s="4"/>
      <c r="VBD81" s="4"/>
      <c r="VBE81" s="4"/>
      <c r="VBF81" s="4"/>
      <c r="VBG81" s="4"/>
      <c r="VBH81" s="4"/>
      <c r="VBI81" s="4"/>
      <c r="VBJ81" s="4"/>
      <c r="VBK81" s="4"/>
      <c r="VBL81" s="4"/>
      <c r="VBM81" s="4"/>
      <c r="VBN81" s="4"/>
      <c r="VBO81" s="4"/>
      <c r="VBP81" s="4"/>
      <c r="VBQ81" s="4"/>
      <c r="VBR81" s="4"/>
      <c r="VBS81" s="4"/>
      <c r="VBT81" s="4"/>
      <c r="VBU81" s="4"/>
      <c r="VBV81" s="4"/>
      <c r="VBW81" s="4"/>
      <c r="VBX81" s="4"/>
      <c r="VBY81" s="4"/>
      <c r="VBZ81" s="4"/>
      <c r="VCA81" s="4"/>
      <c r="VCB81" s="4"/>
      <c r="VCC81" s="4"/>
      <c r="VCD81" s="4"/>
      <c r="VCE81" s="4"/>
      <c r="VCF81" s="4"/>
      <c r="VCG81" s="4"/>
      <c r="VCH81" s="4"/>
      <c r="VCI81" s="4"/>
      <c r="VCJ81" s="4"/>
      <c r="VCK81" s="4"/>
      <c r="VCL81" s="4"/>
      <c r="VCM81" s="4"/>
      <c r="VCN81" s="4"/>
      <c r="VCO81" s="4"/>
      <c r="VCP81" s="4"/>
      <c r="VCQ81" s="4"/>
      <c r="VCR81" s="4"/>
      <c r="VCS81" s="4"/>
      <c r="VCT81" s="4"/>
      <c r="VCU81" s="4"/>
      <c r="VCV81" s="4"/>
      <c r="VCW81" s="4"/>
      <c r="VCX81" s="4"/>
      <c r="VCY81" s="4"/>
      <c r="VCZ81" s="4"/>
      <c r="VDA81" s="4"/>
      <c r="VDB81" s="4"/>
      <c r="VDC81" s="4"/>
      <c r="VDD81" s="4"/>
      <c r="VDE81" s="4"/>
      <c r="VDF81" s="4"/>
      <c r="VDG81" s="4"/>
      <c r="VDH81" s="4"/>
      <c r="VDI81" s="4"/>
      <c r="VDJ81" s="4"/>
      <c r="VDK81" s="4"/>
      <c r="VDL81" s="4"/>
      <c r="VDM81" s="4"/>
      <c r="VDN81" s="4"/>
      <c r="VDO81" s="4"/>
      <c r="VDP81" s="4"/>
      <c r="VDQ81" s="4"/>
      <c r="VDR81" s="4"/>
      <c r="VDS81" s="4"/>
      <c r="VDT81" s="4"/>
      <c r="VDU81" s="4"/>
      <c r="VDV81" s="4"/>
      <c r="VDW81" s="4"/>
      <c r="VDX81" s="4"/>
      <c r="VDY81" s="4"/>
      <c r="VDZ81" s="4"/>
      <c r="VEA81" s="4"/>
      <c r="VEB81" s="4"/>
      <c r="VEC81" s="4"/>
      <c r="VED81" s="4"/>
      <c r="VEE81" s="4"/>
      <c r="VEF81" s="4"/>
      <c r="VEG81" s="4"/>
      <c r="VEH81" s="4"/>
      <c r="VEI81" s="4"/>
      <c r="VEJ81" s="4"/>
      <c r="VEK81" s="4"/>
      <c r="VEL81" s="4"/>
      <c r="VEM81" s="4"/>
      <c r="VEN81" s="4"/>
      <c r="VEO81" s="4"/>
      <c r="VEP81" s="4"/>
      <c r="VEQ81" s="4"/>
      <c r="VER81" s="4"/>
      <c r="VES81" s="4"/>
      <c r="VET81" s="4"/>
      <c r="VEU81" s="4"/>
      <c r="VEV81" s="4"/>
      <c r="VEW81" s="4"/>
      <c r="VEX81" s="4"/>
      <c r="VEY81" s="4"/>
      <c r="VEZ81" s="4"/>
      <c r="VFA81" s="4"/>
      <c r="VFB81" s="4"/>
      <c r="VFC81" s="4"/>
      <c r="VFD81" s="4"/>
      <c r="VFE81" s="4"/>
      <c r="VFF81" s="4"/>
      <c r="VFG81" s="4"/>
      <c r="VFH81" s="4"/>
      <c r="VFI81" s="4"/>
      <c r="VFJ81" s="4"/>
      <c r="VFK81" s="4"/>
      <c r="VFL81" s="4"/>
      <c r="VFM81" s="4"/>
      <c r="VFN81" s="4"/>
      <c r="VFO81" s="4"/>
      <c r="VFP81" s="4"/>
      <c r="VFQ81" s="4"/>
      <c r="VFR81" s="4"/>
      <c r="VFS81" s="4"/>
      <c r="VFT81" s="4"/>
      <c r="VFU81" s="4"/>
      <c r="VFV81" s="4"/>
      <c r="VFW81" s="4"/>
      <c r="VFX81" s="4"/>
      <c r="VFY81" s="4"/>
      <c r="VFZ81" s="4"/>
      <c r="VGA81" s="4"/>
      <c r="VGB81" s="4"/>
      <c r="VGC81" s="4"/>
      <c r="VGD81" s="4"/>
      <c r="VGE81" s="4"/>
      <c r="VGF81" s="4"/>
      <c r="VGG81" s="4"/>
      <c r="VGH81" s="4"/>
      <c r="VGI81" s="4"/>
      <c r="VGJ81" s="4"/>
      <c r="VGK81" s="4"/>
      <c r="VGL81" s="4"/>
      <c r="VGM81" s="4"/>
      <c r="VGN81" s="4"/>
      <c r="VGO81" s="4"/>
      <c r="VGP81" s="4"/>
      <c r="VGQ81" s="4"/>
      <c r="VGR81" s="4"/>
      <c r="VGS81" s="4"/>
      <c r="VGT81" s="4"/>
      <c r="VGU81" s="4"/>
      <c r="VGV81" s="4"/>
      <c r="VGW81" s="4"/>
      <c r="VGX81" s="4"/>
      <c r="VGY81" s="4"/>
      <c r="VGZ81" s="4"/>
      <c r="VHA81" s="4"/>
      <c r="VHB81" s="4"/>
      <c r="VHC81" s="4"/>
      <c r="VHD81" s="4"/>
      <c r="VHE81" s="4"/>
      <c r="VHF81" s="4"/>
      <c r="VHG81" s="4"/>
      <c r="VHH81" s="4"/>
      <c r="VHI81" s="4"/>
      <c r="VHJ81" s="4"/>
      <c r="VHK81" s="4"/>
      <c r="VHL81" s="4"/>
      <c r="VHM81" s="4"/>
      <c r="VHN81" s="4"/>
      <c r="VHO81" s="4"/>
      <c r="VHP81" s="4"/>
      <c r="VHQ81" s="4"/>
      <c r="VHR81" s="4"/>
      <c r="VHS81" s="4"/>
      <c r="VHT81" s="4"/>
      <c r="VHU81" s="4"/>
      <c r="VHV81" s="4"/>
      <c r="VHW81" s="4"/>
      <c r="VHX81" s="4"/>
      <c r="VHY81" s="4"/>
      <c r="VHZ81" s="4"/>
      <c r="VIA81" s="4"/>
      <c r="VIB81" s="4"/>
      <c r="VIC81" s="4"/>
      <c r="VID81" s="4"/>
      <c r="VIE81" s="4"/>
      <c r="VIF81" s="4"/>
      <c r="VIG81" s="4"/>
      <c r="VIH81" s="4"/>
      <c r="VII81" s="4"/>
      <c r="VIJ81" s="4"/>
      <c r="VIK81" s="4"/>
      <c r="VIL81" s="4"/>
      <c r="VIM81" s="4"/>
      <c r="VIN81" s="4"/>
      <c r="VIO81" s="4"/>
      <c r="VIP81" s="4"/>
      <c r="VIQ81" s="4"/>
      <c r="VIR81" s="4"/>
      <c r="VIS81" s="4"/>
      <c r="VIT81" s="4"/>
      <c r="VIU81" s="4"/>
      <c r="VIV81" s="4"/>
      <c r="VIW81" s="4"/>
      <c r="VIX81" s="4"/>
      <c r="VIY81" s="4"/>
      <c r="VIZ81" s="4"/>
      <c r="VJA81" s="4"/>
      <c r="VJB81" s="4"/>
      <c r="VJC81" s="4"/>
      <c r="VJD81" s="4"/>
      <c r="VJE81" s="4"/>
      <c r="VJF81" s="4"/>
      <c r="VJG81" s="4"/>
      <c r="VJH81" s="4"/>
      <c r="VJI81" s="4"/>
      <c r="VJJ81" s="4"/>
      <c r="VJK81" s="4"/>
      <c r="VJL81" s="4"/>
      <c r="VJM81" s="4"/>
      <c r="VJN81" s="4"/>
      <c r="VJO81" s="4"/>
      <c r="VJP81" s="4"/>
      <c r="VJQ81" s="4"/>
      <c r="VJR81" s="4"/>
      <c r="VJS81" s="4"/>
      <c r="VJT81" s="4"/>
      <c r="VJU81" s="4"/>
      <c r="VJV81" s="4"/>
      <c r="VJW81" s="4"/>
      <c r="VJX81" s="4"/>
      <c r="VJY81" s="4"/>
      <c r="VJZ81" s="4"/>
      <c r="VKA81" s="4"/>
      <c r="VKB81" s="4"/>
      <c r="VKC81" s="4"/>
      <c r="VKD81" s="4"/>
      <c r="VKE81" s="4"/>
      <c r="VKF81" s="4"/>
      <c r="VKG81" s="4"/>
      <c r="VKH81" s="4"/>
      <c r="VKI81" s="4"/>
      <c r="VKJ81" s="4"/>
      <c r="VKK81" s="4"/>
      <c r="VKL81" s="4"/>
      <c r="VKM81" s="4"/>
      <c r="VKN81" s="4"/>
      <c r="VKO81" s="4"/>
      <c r="VKP81" s="4"/>
      <c r="VKQ81" s="4"/>
      <c r="VKR81" s="4"/>
      <c r="VKS81" s="4"/>
      <c r="VKT81" s="4"/>
      <c r="VKU81" s="4"/>
      <c r="VKV81" s="4"/>
      <c r="VKW81" s="4"/>
      <c r="VKX81" s="4"/>
      <c r="VKY81" s="4"/>
      <c r="VKZ81" s="4"/>
      <c r="VLA81" s="4"/>
      <c r="VLB81" s="4"/>
      <c r="VLC81" s="4"/>
      <c r="VLD81" s="4"/>
      <c r="VLE81" s="4"/>
      <c r="VLF81" s="4"/>
      <c r="VLG81" s="4"/>
      <c r="VLH81" s="4"/>
      <c r="VLI81" s="4"/>
      <c r="VLJ81" s="4"/>
      <c r="VLK81" s="4"/>
      <c r="VLL81" s="4"/>
      <c r="VLM81" s="4"/>
      <c r="VLN81" s="4"/>
      <c r="VLO81" s="4"/>
      <c r="VLP81" s="4"/>
      <c r="VLQ81" s="4"/>
      <c r="VLR81" s="4"/>
      <c r="VLS81" s="4"/>
      <c r="VLT81" s="4"/>
      <c r="VLU81" s="4"/>
      <c r="VLV81" s="4"/>
      <c r="VLW81" s="4"/>
      <c r="VLX81" s="4"/>
      <c r="VLY81" s="4"/>
      <c r="VLZ81" s="4"/>
      <c r="VMA81" s="4"/>
      <c r="VMB81" s="4"/>
      <c r="VMC81" s="4"/>
      <c r="VMD81" s="4"/>
      <c r="VME81" s="4"/>
      <c r="VMF81" s="4"/>
      <c r="VMG81" s="4"/>
      <c r="VMH81" s="4"/>
      <c r="VMI81" s="4"/>
      <c r="VMJ81" s="4"/>
      <c r="VMK81" s="4"/>
      <c r="VML81" s="4"/>
      <c r="VMM81" s="4"/>
      <c r="VMN81" s="4"/>
      <c r="VMO81" s="4"/>
      <c r="VMP81" s="4"/>
      <c r="VMQ81" s="4"/>
      <c r="VMR81" s="4"/>
      <c r="VMS81" s="4"/>
      <c r="VMT81" s="4"/>
      <c r="VMU81" s="4"/>
      <c r="VMV81" s="4"/>
      <c r="VMW81" s="4"/>
      <c r="VMX81" s="4"/>
      <c r="VMY81" s="4"/>
      <c r="VMZ81" s="4"/>
      <c r="VNA81" s="4"/>
      <c r="VNB81" s="4"/>
      <c r="VNC81" s="4"/>
      <c r="VND81" s="4"/>
      <c r="VNE81" s="4"/>
      <c r="VNF81" s="4"/>
      <c r="VNG81" s="4"/>
      <c r="VNH81" s="4"/>
      <c r="VNI81" s="4"/>
      <c r="VNJ81" s="4"/>
      <c r="VNK81" s="4"/>
      <c r="VNL81" s="4"/>
      <c r="VNM81" s="4"/>
      <c r="VNN81" s="4"/>
      <c r="VNO81" s="4"/>
      <c r="VNP81" s="4"/>
      <c r="VNQ81" s="4"/>
      <c r="VNR81" s="4"/>
      <c r="VNS81" s="4"/>
      <c r="VNT81" s="4"/>
      <c r="VNU81" s="4"/>
      <c r="VNV81" s="4"/>
      <c r="VNW81" s="4"/>
      <c r="VNX81" s="4"/>
      <c r="VNY81" s="4"/>
      <c r="VNZ81" s="4"/>
      <c r="VOA81" s="4"/>
      <c r="VOB81" s="4"/>
      <c r="VOC81" s="4"/>
      <c r="VOD81" s="4"/>
      <c r="VOE81" s="4"/>
      <c r="VOF81" s="4"/>
      <c r="VOG81" s="4"/>
      <c r="VOH81" s="4"/>
      <c r="VOI81" s="4"/>
      <c r="VOJ81" s="4"/>
      <c r="VOK81" s="4"/>
      <c r="VOL81" s="4"/>
      <c r="VOM81" s="4"/>
      <c r="VON81" s="4"/>
      <c r="VOO81" s="4"/>
      <c r="VOP81" s="4"/>
      <c r="VOQ81" s="4"/>
      <c r="VOR81" s="4"/>
      <c r="VOS81" s="4"/>
      <c r="VOT81" s="4"/>
      <c r="VOU81" s="4"/>
      <c r="VOV81" s="4"/>
      <c r="VOW81" s="4"/>
      <c r="VOX81" s="4"/>
      <c r="VOY81" s="4"/>
      <c r="VOZ81" s="4"/>
      <c r="VPA81" s="4"/>
      <c r="VPB81" s="4"/>
      <c r="VPC81" s="4"/>
      <c r="VPD81" s="4"/>
      <c r="VPE81" s="4"/>
      <c r="VPF81" s="4"/>
      <c r="VPG81" s="4"/>
      <c r="VPH81" s="4"/>
      <c r="VPI81" s="4"/>
      <c r="VPJ81" s="4"/>
      <c r="VPK81" s="4"/>
      <c r="VPL81" s="4"/>
      <c r="VPM81" s="4"/>
      <c r="VPN81" s="4"/>
      <c r="VPO81" s="4"/>
      <c r="VPP81" s="4"/>
      <c r="VPQ81" s="4"/>
      <c r="VPR81" s="4"/>
      <c r="VPS81" s="4"/>
      <c r="VPT81" s="4"/>
      <c r="VPU81" s="4"/>
      <c r="VPV81" s="4"/>
      <c r="VPW81" s="4"/>
      <c r="VPX81" s="4"/>
      <c r="VPY81" s="4"/>
      <c r="VPZ81" s="4"/>
      <c r="VQA81" s="4"/>
      <c r="VQB81" s="4"/>
      <c r="VQC81" s="4"/>
      <c r="VQD81" s="4"/>
      <c r="VQE81" s="4"/>
      <c r="VQF81" s="4"/>
      <c r="VQG81" s="4"/>
      <c r="VQH81" s="4"/>
      <c r="VQI81" s="4"/>
      <c r="VQJ81" s="4"/>
      <c r="VQK81" s="4"/>
      <c r="VQL81" s="4"/>
      <c r="VQM81" s="4"/>
      <c r="VQN81" s="4"/>
      <c r="VQO81" s="4"/>
      <c r="VQP81" s="4"/>
      <c r="VQQ81" s="4"/>
      <c r="VQR81" s="4"/>
      <c r="VQS81" s="4"/>
      <c r="VQT81" s="4"/>
      <c r="VQU81" s="4"/>
      <c r="VQV81" s="4"/>
      <c r="VQW81" s="4"/>
      <c r="VQX81" s="4"/>
      <c r="VQY81" s="4"/>
      <c r="VQZ81" s="4"/>
      <c r="VRA81" s="4"/>
      <c r="VRB81" s="4"/>
      <c r="VRC81" s="4"/>
      <c r="VRD81" s="4"/>
      <c r="VRE81" s="4"/>
      <c r="VRF81" s="4"/>
      <c r="VRG81" s="4"/>
      <c r="VRH81" s="4"/>
      <c r="VRI81" s="4"/>
      <c r="VRJ81" s="4"/>
      <c r="VRK81" s="4"/>
      <c r="VRL81" s="4"/>
      <c r="VRM81" s="4"/>
      <c r="VRN81" s="4"/>
      <c r="VRO81" s="4"/>
      <c r="VRP81" s="4"/>
      <c r="VRQ81" s="4"/>
      <c r="VRR81" s="4"/>
      <c r="VRS81" s="4"/>
      <c r="VRT81" s="4"/>
      <c r="VRU81" s="4"/>
      <c r="VRV81" s="4"/>
      <c r="VRW81" s="4"/>
      <c r="VRX81" s="4"/>
      <c r="VRY81" s="4"/>
      <c r="VRZ81" s="4"/>
      <c r="VSA81" s="4"/>
      <c r="VSB81" s="4"/>
      <c r="VSC81" s="4"/>
      <c r="VSD81" s="4"/>
      <c r="VSE81" s="4"/>
      <c r="VSF81" s="4"/>
      <c r="VSG81" s="4"/>
      <c r="VSH81" s="4"/>
      <c r="VSI81" s="4"/>
      <c r="VSJ81" s="4"/>
      <c r="VSK81" s="4"/>
      <c r="VSL81" s="4"/>
      <c r="VSM81" s="4"/>
      <c r="VSN81" s="4"/>
      <c r="VSO81" s="4"/>
      <c r="VSP81" s="4"/>
      <c r="VSQ81" s="4"/>
      <c r="VSR81" s="4"/>
      <c r="VSS81" s="4"/>
      <c r="VST81" s="4"/>
      <c r="VSU81" s="4"/>
      <c r="VSV81" s="4"/>
      <c r="VSW81" s="4"/>
      <c r="VSX81" s="4"/>
      <c r="VSY81" s="4"/>
      <c r="VSZ81" s="4"/>
      <c r="VTA81" s="4"/>
      <c r="VTB81" s="4"/>
      <c r="VTC81" s="4"/>
      <c r="VTD81" s="4"/>
      <c r="VTE81" s="4"/>
      <c r="VTF81" s="4"/>
      <c r="VTG81" s="4"/>
      <c r="VTH81" s="4"/>
      <c r="VTI81" s="4"/>
      <c r="VTJ81" s="4"/>
      <c r="VTK81" s="4"/>
      <c r="VTL81" s="4"/>
      <c r="VTM81" s="4"/>
      <c r="VTN81" s="4"/>
      <c r="VTO81" s="4"/>
      <c r="VTP81" s="4"/>
      <c r="VTQ81" s="4"/>
      <c r="VTR81" s="4"/>
      <c r="VTS81" s="4"/>
      <c r="VTT81" s="4"/>
      <c r="VTU81" s="4"/>
      <c r="VTV81" s="4"/>
      <c r="VTW81" s="4"/>
      <c r="VTX81" s="4"/>
      <c r="VTY81" s="4"/>
      <c r="VTZ81" s="4"/>
      <c r="VUA81" s="4"/>
      <c r="VUB81" s="4"/>
      <c r="VUC81" s="4"/>
      <c r="VUD81" s="4"/>
      <c r="VUE81" s="4"/>
      <c r="VUF81" s="4"/>
      <c r="VUG81" s="4"/>
      <c r="VUH81" s="4"/>
      <c r="VUI81" s="4"/>
      <c r="VUJ81" s="4"/>
      <c r="VUK81" s="4"/>
      <c r="VUL81" s="4"/>
      <c r="VUM81" s="4"/>
      <c r="VUN81" s="4"/>
      <c r="VUO81" s="4"/>
      <c r="VUP81" s="4"/>
      <c r="VUQ81" s="4"/>
      <c r="VUR81" s="4"/>
      <c r="VUS81" s="4"/>
      <c r="VUT81" s="4"/>
      <c r="VUU81" s="4"/>
      <c r="VUV81" s="4"/>
      <c r="VUW81" s="4"/>
      <c r="VUX81" s="4"/>
      <c r="VUY81" s="4"/>
      <c r="VUZ81" s="4"/>
      <c r="VVA81" s="4"/>
      <c r="VVB81" s="4"/>
      <c r="VVC81" s="4"/>
      <c r="VVD81" s="4"/>
      <c r="VVE81" s="4"/>
      <c r="VVF81" s="4"/>
      <c r="VVG81" s="4"/>
      <c r="VVH81" s="4"/>
      <c r="VVI81" s="4"/>
      <c r="VVJ81" s="4"/>
      <c r="VVK81" s="4"/>
      <c r="VVL81" s="4"/>
      <c r="VVM81" s="4"/>
      <c r="VVN81" s="4"/>
      <c r="VVO81" s="4"/>
      <c r="VVP81" s="4"/>
      <c r="VVQ81" s="4"/>
      <c r="VVR81" s="4"/>
      <c r="VVS81" s="4"/>
      <c r="VVT81" s="4"/>
      <c r="VVU81" s="4"/>
      <c r="VVV81" s="4"/>
      <c r="VVW81" s="4"/>
      <c r="VVX81" s="4"/>
      <c r="VVY81" s="4"/>
      <c r="VVZ81" s="4"/>
      <c r="VWA81" s="4"/>
      <c r="VWB81" s="4"/>
      <c r="VWC81" s="4"/>
      <c r="VWD81" s="4"/>
      <c r="VWE81" s="4"/>
      <c r="VWF81" s="4"/>
      <c r="VWG81" s="4"/>
      <c r="VWH81" s="4"/>
      <c r="VWI81" s="4"/>
      <c r="VWJ81" s="4"/>
      <c r="VWK81" s="4"/>
      <c r="VWL81" s="4"/>
      <c r="VWM81" s="4"/>
      <c r="VWN81" s="4"/>
      <c r="VWO81" s="4"/>
      <c r="VWP81" s="4"/>
      <c r="VWQ81" s="4"/>
      <c r="VWR81" s="4"/>
      <c r="VWS81" s="4"/>
      <c r="VWT81" s="4"/>
      <c r="VWU81" s="4"/>
      <c r="VWV81" s="4"/>
      <c r="VWW81" s="4"/>
      <c r="VWX81" s="4"/>
      <c r="VWY81" s="4"/>
      <c r="VWZ81" s="4"/>
      <c r="VXA81" s="4"/>
      <c r="VXB81" s="4"/>
      <c r="VXC81" s="4"/>
      <c r="VXD81" s="4"/>
      <c r="VXE81" s="4"/>
      <c r="VXF81" s="4"/>
      <c r="VXG81" s="4"/>
      <c r="VXH81" s="4"/>
      <c r="VXI81" s="4"/>
      <c r="VXJ81" s="4"/>
      <c r="VXK81" s="4"/>
      <c r="VXL81" s="4"/>
      <c r="VXM81" s="4"/>
      <c r="VXN81" s="4"/>
      <c r="VXO81" s="4"/>
      <c r="VXP81" s="4"/>
      <c r="VXQ81" s="4"/>
      <c r="VXR81" s="4"/>
      <c r="VXS81" s="4"/>
      <c r="VXT81" s="4"/>
      <c r="VXU81" s="4"/>
      <c r="VXV81" s="4"/>
      <c r="VXW81" s="4"/>
      <c r="VXX81" s="4"/>
      <c r="VXY81" s="4"/>
      <c r="VXZ81" s="4"/>
      <c r="VYA81" s="4"/>
      <c r="VYB81" s="4"/>
      <c r="VYC81" s="4"/>
      <c r="VYD81" s="4"/>
      <c r="VYE81" s="4"/>
      <c r="VYF81" s="4"/>
      <c r="VYG81" s="4"/>
      <c r="VYH81" s="4"/>
      <c r="VYI81" s="4"/>
      <c r="VYJ81" s="4"/>
      <c r="VYK81" s="4"/>
      <c r="VYL81" s="4"/>
      <c r="VYM81" s="4"/>
      <c r="VYN81" s="4"/>
      <c r="VYO81" s="4"/>
      <c r="VYP81" s="4"/>
      <c r="VYQ81" s="4"/>
      <c r="VYR81" s="4"/>
      <c r="VYS81" s="4"/>
      <c r="VYT81" s="4"/>
      <c r="VYU81" s="4"/>
      <c r="VYV81" s="4"/>
      <c r="VYW81" s="4"/>
      <c r="VYX81" s="4"/>
      <c r="VYY81" s="4"/>
      <c r="VYZ81" s="4"/>
      <c r="VZA81" s="4"/>
      <c r="VZB81" s="4"/>
      <c r="VZC81" s="4"/>
      <c r="VZD81" s="4"/>
      <c r="VZE81" s="4"/>
      <c r="VZF81" s="4"/>
      <c r="VZG81" s="4"/>
      <c r="VZH81" s="4"/>
      <c r="VZI81" s="4"/>
      <c r="VZJ81" s="4"/>
      <c r="VZK81" s="4"/>
      <c r="VZL81" s="4"/>
      <c r="VZM81" s="4"/>
      <c r="VZN81" s="4"/>
      <c r="VZO81" s="4"/>
      <c r="VZP81" s="4"/>
      <c r="VZQ81" s="4"/>
      <c r="VZR81" s="4"/>
      <c r="VZS81" s="4"/>
      <c r="VZT81" s="4"/>
      <c r="VZU81" s="4"/>
      <c r="VZV81" s="4"/>
      <c r="VZW81" s="4"/>
      <c r="VZX81" s="4"/>
      <c r="VZY81" s="4"/>
      <c r="VZZ81" s="4"/>
      <c r="WAA81" s="4"/>
      <c r="WAB81" s="4"/>
      <c r="WAC81" s="4"/>
      <c r="WAD81" s="4"/>
      <c r="WAE81" s="4"/>
      <c r="WAF81" s="4"/>
      <c r="WAG81" s="4"/>
      <c r="WAH81" s="4"/>
      <c r="WAI81" s="4"/>
      <c r="WAJ81" s="4"/>
      <c r="WAK81" s="4"/>
      <c r="WAL81" s="4"/>
      <c r="WAM81" s="4"/>
      <c r="WAN81" s="4"/>
      <c r="WAO81" s="4"/>
      <c r="WAP81" s="4"/>
      <c r="WAQ81" s="4"/>
      <c r="WAR81" s="4"/>
      <c r="WAS81" s="4"/>
      <c r="WAT81" s="4"/>
      <c r="WAU81" s="4"/>
      <c r="WAV81" s="4"/>
      <c r="WAW81" s="4"/>
      <c r="WAX81" s="4"/>
      <c r="WAY81" s="4"/>
      <c r="WAZ81" s="4"/>
      <c r="WBA81" s="4"/>
      <c r="WBB81" s="4"/>
      <c r="WBC81" s="4"/>
      <c r="WBD81" s="4"/>
      <c r="WBE81" s="4"/>
      <c r="WBF81" s="4"/>
      <c r="WBG81" s="4"/>
      <c r="WBH81" s="4"/>
      <c r="WBI81" s="4"/>
      <c r="WBJ81" s="4"/>
      <c r="WBK81" s="4"/>
      <c r="WBL81" s="4"/>
      <c r="WBM81" s="4"/>
      <c r="WBN81" s="4"/>
      <c r="WBO81" s="4"/>
      <c r="WBP81" s="4"/>
      <c r="WBQ81" s="4"/>
      <c r="WBR81" s="4"/>
      <c r="WBS81" s="4"/>
      <c r="WBT81" s="4"/>
      <c r="WBU81" s="4"/>
      <c r="WBV81" s="4"/>
      <c r="WBW81" s="4"/>
      <c r="WBX81" s="4"/>
      <c r="WBY81" s="4"/>
      <c r="WBZ81" s="4"/>
      <c r="WCA81" s="4"/>
      <c r="WCB81" s="4"/>
      <c r="WCC81" s="4"/>
      <c r="WCD81" s="4"/>
      <c r="WCE81" s="4"/>
      <c r="WCF81" s="4"/>
      <c r="WCG81" s="4"/>
      <c r="WCH81" s="4"/>
      <c r="WCI81" s="4"/>
      <c r="WCJ81" s="4"/>
      <c r="WCK81" s="4"/>
      <c r="WCL81" s="4"/>
      <c r="WCM81" s="4"/>
      <c r="WCN81" s="4"/>
      <c r="WCO81" s="4"/>
      <c r="WCP81" s="4"/>
      <c r="WCQ81" s="4"/>
      <c r="WCR81" s="4"/>
      <c r="WCS81" s="4"/>
      <c r="WCT81" s="4"/>
      <c r="WCU81" s="4"/>
      <c r="WCV81" s="4"/>
      <c r="WCW81" s="4"/>
      <c r="WCX81" s="4"/>
      <c r="WCY81" s="4"/>
      <c r="WCZ81" s="4"/>
      <c r="WDA81" s="4"/>
      <c r="WDB81" s="4"/>
      <c r="WDC81" s="4"/>
      <c r="WDD81" s="4"/>
      <c r="WDE81" s="4"/>
      <c r="WDF81" s="4"/>
      <c r="WDG81" s="4"/>
      <c r="WDH81" s="4"/>
      <c r="WDI81" s="4"/>
      <c r="WDJ81" s="4"/>
      <c r="WDK81" s="4"/>
      <c r="WDL81" s="4"/>
      <c r="WDM81" s="4"/>
      <c r="WDN81" s="4"/>
      <c r="WDO81" s="4"/>
      <c r="WDP81" s="4"/>
      <c r="WDQ81" s="4"/>
      <c r="WDR81" s="4"/>
      <c r="WDS81" s="4"/>
      <c r="WDT81" s="4"/>
      <c r="WDU81" s="4"/>
      <c r="WDV81" s="4"/>
      <c r="WDW81" s="4"/>
      <c r="WDX81" s="4"/>
      <c r="WDY81" s="4"/>
      <c r="WDZ81" s="4"/>
      <c r="WEA81" s="4"/>
      <c r="WEB81" s="4"/>
      <c r="WEC81" s="4"/>
      <c r="WED81" s="4"/>
      <c r="WEE81" s="4"/>
      <c r="WEF81" s="4"/>
      <c r="WEG81" s="4"/>
      <c r="WEH81" s="4"/>
      <c r="WEI81" s="4"/>
      <c r="WEJ81" s="4"/>
      <c r="WEK81" s="4"/>
      <c r="WEL81" s="4"/>
      <c r="WEM81" s="4"/>
      <c r="WEN81" s="4"/>
      <c r="WEO81" s="4"/>
      <c r="WEP81" s="4"/>
      <c r="WEQ81" s="4"/>
      <c r="WER81" s="4"/>
      <c r="WES81" s="4"/>
      <c r="WET81" s="4"/>
      <c r="WEU81" s="4"/>
      <c r="WEV81" s="4"/>
      <c r="WEW81" s="4"/>
      <c r="WEX81" s="4"/>
      <c r="WEY81" s="4"/>
      <c r="WEZ81" s="4"/>
      <c r="WFA81" s="4"/>
      <c r="WFB81" s="4"/>
      <c r="WFC81" s="4"/>
      <c r="WFD81" s="4"/>
      <c r="WFE81" s="4"/>
      <c r="WFF81" s="4"/>
      <c r="WFG81" s="4"/>
      <c r="WFH81" s="4"/>
      <c r="WFI81" s="4"/>
      <c r="WFJ81" s="4"/>
      <c r="WFK81" s="4"/>
      <c r="WFL81" s="4"/>
      <c r="WFM81" s="4"/>
      <c r="WFN81" s="4"/>
      <c r="WFO81" s="4"/>
      <c r="WFP81" s="4"/>
      <c r="WFQ81" s="4"/>
      <c r="WFR81" s="4"/>
      <c r="WFS81" s="4"/>
      <c r="WFT81" s="4"/>
      <c r="WFU81" s="4"/>
      <c r="WFV81" s="4"/>
      <c r="WFW81" s="4"/>
      <c r="WFX81" s="4"/>
      <c r="WFY81" s="4"/>
      <c r="WFZ81" s="4"/>
      <c r="WGA81" s="4"/>
      <c r="WGB81" s="4"/>
      <c r="WGC81" s="4"/>
      <c r="WGD81" s="4"/>
      <c r="WGE81" s="4"/>
      <c r="WGF81" s="4"/>
      <c r="WGG81" s="4"/>
      <c r="WGH81" s="4"/>
      <c r="WGI81" s="4"/>
      <c r="WGJ81" s="4"/>
      <c r="WGK81" s="4"/>
      <c r="WGL81" s="4"/>
      <c r="WGM81" s="4"/>
      <c r="WGN81" s="4"/>
      <c r="WGO81" s="4"/>
      <c r="WGP81" s="4"/>
      <c r="WGQ81" s="4"/>
      <c r="WGR81" s="4"/>
      <c r="WGS81" s="4"/>
      <c r="WGT81" s="4"/>
      <c r="WGU81" s="4"/>
      <c r="WGV81" s="4"/>
      <c r="WGW81" s="4"/>
      <c r="WGX81" s="4"/>
      <c r="WGY81" s="4"/>
      <c r="WGZ81" s="4"/>
      <c r="WHA81" s="4"/>
      <c r="WHB81" s="4"/>
      <c r="WHC81" s="4"/>
      <c r="WHD81" s="4"/>
      <c r="WHE81" s="4"/>
      <c r="WHF81" s="4"/>
      <c r="WHG81" s="4"/>
      <c r="WHH81" s="4"/>
      <c r="WHI81" s="4"/>
      <c r="WHJ81" s="4"/>
      <c r="WHK81" s="4"/>
      <c r="WHL81" s="4"/>
      <c r="WHM81" s="4"/>
      <c r="WHN81" s="4"/>
      <c r="WHO81" s="4"/>
      <c r="WHP81" s="4"/>
      <c r="WHQ81" s="4"/>
      <c r="WHR81" s="4"/>
      <c r="WHS81" s="4"/>
      <c r="WHT81" s="4"/>
      <c r="WHU81" s="4"/>
      <c r="WHV81" s="4"/>
      <c r="WHW81" s="4"/>
      <c r="WHX81" s="4"/>
      <c r="WHY81" s="4"/>
      <c r="WHZ81" s="4"/>
      <c r="WIA81" s="4"/>
      <c r="WIB81" s="4"/>
      <c r="WIC81" s="4"/>
      <c r="WID81" s="4"/>
      <c r="WIE81" s="4"/>
      <c r="WIF81" s="4"/>
      <c r="WIG81" s="4"/>
      <c r="WIH81" s="4"/>
      <c r="WII81" s="4"/>
      <c r="WIJ81" s="4"/>
      <c r="WIK81" s="4"/>
      <c r="WIL81" s="4"/>
      <c r="WIM81" s="4"/>
      <c r="WIN81" s="4"/>
      <c r="WIO81" s="4"/>
      <c r="WIP81" s="4"/>
      <c r="WIQ81" s="4"/>
      <c r="WIR81" s="4"/>
      <c r="WIS81" s="4"/>
      <c r="WIT81" s="4"/>
      <c r="WIU81" s="4"/>
      <c r="WIV81" s="4"/>
      <c r="WIW81" s="4"/>
      <c r="WIX81" s="4"/>
      <c r="WIY81" s="4"/>
      <c r="WIZ81" s="4"/>
      <c r="WJA81" s="4"/>
      <c r="WJB81" s="4"/>
      <c r="WJC81" s="4"/>
      <c r="WJD81" s="4"/>
      <c r="WJE81" s="4"/>
      <c r="WJF81" s="4"/>
      <c r="WJG81" s="4"/>
      <c r="WJH81" s="4"/>
      <c r="WJI81" s="4"/>
      <c r="WJJ81" s="4"/>
      <c r="WJK81" s="4"/>
      <c r="WJL81" s="4"/>
      <c r="WJM81" s="4"/>
      <c r="WJN81" s="4"/>
      <c r="WJO81" s="4"/>
      <c r="WJP81" s="4"/>
      <c r="WJQ81" s="4"/>
      <c r="WJR81" s="4"/>
      <c r="WJS81" s="4"/>
      <c r="WJT81" s="4"/>
      <c r="WJU81" s="4"/>
      <c r="WJV81" s="4"/>
      <c r="WJW81" s="4"/>
      <c r="WJX81" s="4"/>
      <c r="WJY81" s="4"/>
      <c r="WJZ81" s="4"/>
      <c r="WKA81" s="4"/>
      <c r="WKB81" s="4"/>
      <c r="WKC81" s="4"/>
      <c r="WKD81" s="4"/>
      <c r="WKE81" s="4"/>
      <c r="WKF81" s="4"/>
      <c r="WKG81" s="4"/>
      <c r="WKH81" s="4"/>
      <c r="WKI81" s="4"/>
      <c r="WKJ81" s="4"/>
      <c r="WKK81" s="4"/>
      <c r="WKL81" s="4"/>
      <c r="WKM81" s="4"/>
      <c r="WKN81" s="4"/>
      <c r="WKO81" s="4"/>
      <c r="WKP81" s="4"/>
      <c r="WKQ81" s="4"/>
      <c r="WKR81" s="4"/>
      <c r="WKS81" s="4"/>
      <c r="WKT81" s="4"/>
      <c r="WKU81" s="4"/>
      <c r="WKV81" s="4"/>
      <c r="WKW81" s="4"/>
      <c r="WKX81" s="4"/>
      <c r="WKY81" s="4"/>
      <c r="WKZ81" s="4"/>
      <c r="WLA81" s="4"/>
      <c r="WLB81" s="4"/>
      <c r="WLC81" s="4"/>
      <c r="WLD81" s="4"/>
      <c r="WLE81" s="4"/>
      <c r="WLF81" s="4"/>
      <c r="WLG81" s="4"/>
      <c r="WLH81" s="4"/>
      <c r="WLI81" s="4"/>
      <c r="WLJ81" s="4"/>
      <c r="WLK81" s="4"/>
      <c r="WLL81" s="4"/>
      <c r="WLM81" s="4"/>
      <c r="WLN81" s="4"/>
      <c r="WLO81" s="4"/>
      <c r="WLP81" s="4"/>
      <c r="WLQ81" s="4"/>
      <c r="WLR81" s="4"/>
      <c r="WLS81" s="4"/>
      <c r="WLT81" s="4"/>
      <c r="WLU81" s="4"/>
      <c r="WLV81" s="4"/>
      <c r="WLW81" s="4"/>
      <c r="WLX81" s="4"/>
      <c r="WLY81" s="4"/>
      <c r="WLZ81" s="4"/>
      <c r="WMA81" s="4"/>
      <c r="WMB81" s="4"/>
      <c r="WMC81" s="4"/>
      <c r="WMD81" s="4"/>
      <c r="WME81" s="4"/>
      <c r="WMF81" s="4"/>
      <c r="WMG81" s="4"/>
      <c r="WMH81" s="4"/>
      <c r="WMI81" s="4"/>
      <c r="WMJ81" s="4"/>
      <c r="WMK81" s="4"/>
      <c r="WML81" s="4"/>
      <c r="WMM81" s="4"/>
      <c r="WMN81" s="4"/>
      <c r="WMO81" s="4"/>
      <c r="WMP81" s="4"/>
      <c r="WMQ81" s="4"/>
      <c r="WMR81" s="4"/>
      <c r="WMS81" s="4"/>
      <c r="WMT81" s="4"/>
      <c r="WMU81" s="4"/>
      <c r="WMV81" s="4"/>
      <c r="WMW81" s="4"/>
      <c r="WMX81" s="4"/>
      <c r="WMY81" s="4"/>
      <c r="WMZ81" s="4"/>
      <c r="WNA81" s="4"/>
      <c r="WNB81" s="4"/>
      <c r="WNC81" s="4"/>
      <c r="WND81" s="4"/>
      <c r="WNE81" s="4"/>
      <c r="WNF81" s="4"/>
      <c r="WNG81" s="4"/>
      <c r="WNH81" s="4"/>
      <c r="WNI81" s="4"/>
      <c r="WNJ81" s="4"/>
      <c r="WNK81" s="4"/>
      <c r="WNL81" s="4"/>
      <c r="WNM81" s="4"/>
      <c r="WNN81" s="4"/>
      <c r="WNO81" s="4"/>
      <c r="WNP81" s="4"/>
      <c r="WNQ81" s="4"/>
      <c r="WNR81" s="4"/>
      <c r="WNS81" s="4"/>
      <c r="WNT81" s="4"/>
      <c r="WNU81" s="4"/>
      <c r="WNV81" s="4"/>
      <c r="WNW81" s="4"/>
      <c r="WNX81" s="4"/>
      <c r="WNY81" s="4"/>
      <c r="WNZ81" s="4"/>
      <c r="WOA81" s="4"/>
      <c r="WOB81" s="4"/>
      <c r="WOC81" s="4"/>
      <c r="WOD81" s="4"/>
      <c r="WOE81" s="4"/>
      <c r="WOF81" s="4"/>
      <c r="WOG81" s="4"/>
      <c r="WOH81" s="4"/>
      <c r="WOI81" s="4"/>
      <c r="WOJ81" s="4"/>
      <c r="WOK81" s="4"/>
      <c r="WOL81" s="4"/>
      <c r="WOM81" s="4"/>
      <c r="WON81" s="4"/>
      <c r="WOO81" s="4"/>
      <c r="WOP81" s="4"/>
      <c r="WOQ81" s="4"/>
      <c r="WOR81" s="4"/>
      <c r="WOS81" s="4"/>
      <c r="WOT81" s="4"/>
      <c r="WOU81" s="4"/>
      <c r="WOV81" s="4"/>
      <c r="WOW81" s="4"/>
      <c r="WOX81" s="4"/>
      <c r="WOY81" s="4"/>
      <c r="WOZ81" s="4"/>
      <c r="WPA81" s="4"/>
      <c r="WPB81" s="4"/>
      <c r="WPC81" s="4"/>
      <c r="WPD81" s="4"/>
      <c r="WPE81" s="4"/>
      <c r="WPF81" s="4"/>
      <c r="WPG81" s="4"/>
      <c r="WPH81" s="4"/>
      <c r="WPI81" s="4"/>
      <c r="WPJ81" s="4"/>
      <c r="WPK81" s="4"/>
      <c r="WPL81" s="4"/>
      <c r="WPM81" s="4"/>
      <c r="WPN81" s="4"/>
      <c r="WPO81" s="4"/>
      <c r="WPP81" s="4"/>
      <c r="WPQ81" s="4"/>
      <c r="WPR81" s="4"/>
      <c r="WPS81" s="4"/>
      <c r="WPT81" s="4"/>
      <c r="WPU81" s="4"/>
      <c r="WPV81" s="4"/>
      <c r="WPW81" s="4"/>
      <c r="WPX81" s="4"/>
      <c r="WPY81" s="4"/>
      <c r="WPZ81" s="4"/>
      <c r="WQA81" s="4"/>
      <c r="WQB81" s="4"/>
      <c r="WQC81" s="4"/>
      <c r="WQD81" s="4"/>
      <c r="WQE81" s="4"/>
      <c r="WQF81" s="4"/>
      <c r="WQG81" s="4"/>
      <c r="WQH81" s="4"/>
      <c r="WQI81" s="4"/>
      <c r="WQJ81" s="4"/>
      <c r="WQK81" s="4"/>
      <c r="WQL81" s="4"/>
      <c r="WQM81" s="4"/>
      <c r="WQN81" s="4"/>
      <c r="WQO81" s="4"/>
      <c r="WQP81" s="4"/>
      <c r="WQQ81" s="4"/>
      <c r="WQR81" s="4"/>
      <c r="WQS81" s="4"/>
      <c r="WQT81" s="4"/>
      <c r="WQU81" s="4"/>
      <c r="WQV81" s="4"/>
      <c r="WQW81" s="4"/>
      <c r="WQX81" s="4"/>
      <c r="WQY81" s="4"/>
      <c r="WQZ81" s="4"/>
      <c r="WRA81" s="4"/>
      <c r="WRB81" s="4"/>
      <c r="WRC81" s="4"/>
      <c r="WRD81" s="4"/>
      <c r="WRE81" s="4"/>
      <c r="WRF81" s="4"/>
      <c r="WRG81" s="4"/>
      <c r="WRH81" s="4"/>
      <c r="WRI81" s="4"/>
      <c r="WRJ81" s="4"/>
      <c r="WRK81" s="4"/>
      <c r="WRL81" s="4"/>
      <c r="WRM81" s="4"/>
      <c r="WRN81" s="4"/>
      <c r="WRO81" s="4"/>
      <c r="WRP81" s="4"/>
      <c r="WRQ81" s="4"/>
      <c r="WRR81" s="4"/>
      <c r="WRS81" s="4"/>
      <c r="WRT81" s="4"/>
      <c r="WRU81" s="4"/>
      <c r="WRV81" s="4"/>
      <c r="WRW81" s="4"/>
      <c r="WRX81" s="4"/>
      <c r="WRY81" s="4"/>
      <c r="WRZ81" s="4"/>
      <c r="WSA81" s="4"/>
      <c r="WSB81" s="4"/>
      <c r="WSC81" s="4"/>
      <c r="WSD81" s="4"/>
      <c r="WSE81" s="4"/>
      <c r="WSF81" s="4"/>
      <c r="WSG81" s="4"/>
      <c r="WSH81" s="4"/>
      <c r="WSI81" s="4"/>
      <c r="WSJ81" s="4"/>
      <c r="WSK81" s="4"/>
      <c r="WSL81" s="4"/>
      <c r="WSM81" s="4"/>
      <c r="WSN81" s="4"/>
      <c r="WSO81" s="4"/>
      <c r="WSP81" s="4"/>
      <c r="WSQ81" s="4"/>
      <c r="WSR81" s="4"/>
      <c r="WSS81" s="4"/>
      <c r="WST81" s="4"/>
      <c r="WSU81" s="4"/>
      <c r="WSV81" s="4"/>
      <c r="WSW81" s="4"/>
      <c r="WSX81" s="4"/>
      <c r="WSY81" s="4"/>
      <c r="WSZ81" s="4"/>
      <c r="WTA81" s="4"/>
      <c r="WTB81" s="4"/>
      <c r="WTC81" s="4"/>
      <c r="WTD81" s="4"/>
      <c r="WTE81" s="4"/>
      <c r="WTF81" s="4"/>
      <c r="WTG81" s="4"/>
      <c r="WTH81" s="4"/>
      <c r="WTI81" s="4"/>
      <c r="WTJ81" s="4"/>
      <c r="WTK81" s="4"/>
      <c r="WTL81" s="4"/>
      <c r="WTM81" s="4"/>
      <c r="WTN81" s="4"/>
      <c r="WTO81" s="4"/>
      <c r="WTP81" s="4"/>
      <c r="WTQ81" s="4"/>
      <c r="WTR81" s="4"/>
      <c r="WTS81" s="4"/>
      <c r="WTT81" s="4"/>
      <c r="WTU81" s="4"/>
      <c r="WTV81" s="4"/>
      <c r="WTW81" s="4"/>
      <c r="WTX81" s="4"/>
      <c r="WTY81" s="4"/>
      <c r="WTZ81" s="4"/>
      <c r="WUA81" s="4"/>
      <c r="WUB81" s="4"/>
      <c r="WUC81" s="4"/>
      <c r="WUD81" s="4"/>
      <c r="WUE81" s="4"/>
      <c r="WUF81" s="4"/>
      <c r="WUG81" s="4"/>
      <c r="WUH81" s="4"/>
      <c r="WUI81" s="4"/>
      <c r="WUJ81" s="4"/>
      <c r="WUK81" s="4"/>
      <c r="WUL81" s="4"/>
      <c r="WUM81" s="4"/>
      <c r="WUN81" s="4"/>
      <c r="WUO81" s="4"/>
      <c r="WUP81" s="4"/>
      <c r="WUQ81" s="4"/>
      <c r="WUR81" s="4"/>
      <c r="WUS81" s="4"/>
      <c r="WUT81" s="4"/>
      <c r="WUU81" s="4"/>
      <c r="WUV81" s="4"/>
      <c r="WUW81" s="4"/>
      <c r="WUX81" s="4"/>
      <c r="WUY81" s="4"/>
      <c r="WUZ81" s="4"/>
      <c r="WVA81" s="4"/>
      <c r="WVB81" s="4"/>
      <c r="WVC81" s="4"/>
      <c r="WVD81" s="4"/>
      <c r="WVE81" s="4"/>
      <c r="WVF81" s="4"/>
      <c r="WVG81" s="4"/>
      <c r="WVH81" s="4"/>
      <c r="WVI81" s="4"/>
      <c r="WVJ81" s="4"/>
      <c r="WVK81" s="4"/>
      <c r="WVL81" s="4"/>
      <c r="WVM81" s="4"/>
      <c r="WVN81" s="4"/>
      <c r="WVO81" s="4"/>
      <c r="WVP81" s="4"/>
      <c r="WVQ81" s="4"/>
      <c r="WVR81" s="4"/>
      <c r="WVS81" s="4"/>
      <c r="WVT81" s="4"/>
      <c r="WVU81" s="4"/>
      <c r="WVV81" s="4"/>
      <c r="WVW81" s="4"/>
      <c r="WVX81" s="4"/>
      <c r="WVY81" s="4"/>
      <c r="WVZ81" s="4"/>
      <c r="WWA81" s="4"/>
      <c r="WWB81" s="4"/>
      <c r="WWC81" s="4"/>
      <c r="WWD81" s="4"/>
      <c r="WWE81" s="4"/>
      <c r="WWF81" s="4"/>
      <c r="WWG81" s="4"/>
      <c r="WWH81" s="4"/>
      <c r="WWI81" s="4"/>
      <c r="WWJ81" s="4"/>
      <c r="WWK81" s="4"/>
      <c r="WWL81" s="4"/>
      <c r="WWM81" s="4"/>
      <c r="WWN81" s="4"/>
      <c r="WWO81" s="4"/>
      <c r="WWP81" s="4"/>
      <c r="WWQ81" s="4"/>
      <c r="WWR81" s="4"/>
      <c r="WWS81" s="4"/>
      <c r="WWT81" s="4"/>
      <c r="WWU81" s="4"/>
      <c r="WWV81" s="4"/>
      <c r="WWW81" s="4"/>
      <c r="WWX81" s="4"/>
      <c r="WWY81" s="4"/>
      <c r="WWZ81" s="4"/>
      <c r="WXA81" s="4"/>
      <c r="WXB81" s="4"/>
      <c r="WXC81" s="4"/>
      <c r="WXD81" s="4"/>
      <c r="WXE81" s="4"/>
      <c r="WXF81" s="4"/>
      <c r="WXG81" s="4"/>
      <c r="WXH81" s="4"/>
      <c r="WXI81" s="4"/>
      <c r="WXJ81" s="4"/>
      <c r="WXK81" s="4"/>
      <c r="WXL81" s="4"/>
      <c r="WXM81" s="4"/>
      <c r="WXN81" s="4"/>
      <c r="WXO81" s="4"/>
      <c r="WXP81" s="4"/>
      <c r="WXQ81" s="4"/>
      <c r="WXR81" s="4"/>
      <c r="WXS81" s="4"/>
      <c r="WXT81" s="4"/>
      <c r="WXU81" s="4"/>
      <c r="WXV81" s="4"/>
      <c r="WXW81" s="4"/>
      <c r="WXX81" s="4"/>
      <c r="WXY81" s="4"/>
      <c r="WXZ81" s="4"/>
      <c r="WYA81" s="4"/>
      <c r="WYB81" s="4"/>
      <c r="WYC81" s="4"/>
      <c r="WYD81" s="4"/>
      <c r="WYE81" s="4"/>
      <c r="WYF81" s="4"/>
      <c r="WYG81" s="4"/>
      <c r="WYH81" s="4"/>
      <c r="WYI81" s="4"/>
      <c r="WYJ81" s="4"/>
      <c r="WYK81" s="4"/>
      <c r="WYL81" s="4"/>
      <c r="WYM81" s="4"/>
      <c r="WYN81" s="4"/>
      <c r="WYO81" s="4"/>
      <c r="WYP81" s="4"/>
      <c r="WYQ81" s="4"/>
      <c r="WYR81" s="4"/>
      <c r="WYS81" s="4"/>
      <c r="WYT81" s="4"/>
      <c r="WYU81" s="4"/>
      <c r="WYV81" s="4"/>
      <c r="WYW81" s="4"/>
      <c r="WYX81" s="4"/>
      <c r="WYY81" s="4"/>
      <c r="WYZ81" s="4"/>
      <c r="WZA81" s="4"/>
      <c r="WZB81" s="4"/>
      <c r="WZC81" s="4"/>
      <c r="WZD81" s="4"/>
      <c r="WZE81" s="4"/>
      <c r="WZF81" s="4"/>
      <c r="WZG81" s="4"/>
      <c r="WZH81" s="4"/>
      <c r="WZI81" s="4"/>
      <c r="WZJ81" s="4"/>
      <c r="WZK81" s="4"/>
      <c r="WZL81" s="4"/>
      <c r="WZM81" s="4"/>
      <c r="WZN81" s="4"/>
      <c r="WZO81" s="4"/>
      <c r="WZP81" s="4"/>
      <c r="WZQ81" s="4"/>
      <c r="WZR81" s="4"/>
      <c r="WZS81" s="4"/>
      <c r="WZT81" s="4"/>
      <c r="WZU81" s="4"/>
      <c r="WZV81" s="4"/>
      <c r="WZW81" s="4"/>
      <c r="WZX81" s="4"/>
      <c r="WZY81" s="4"/>
      <c r="WZZ81" s="4"/>
      <c r="XAA81" s="4"/>
      <c r="XAB81" s="4"/>
      <c r="XAC81" s="4"/>
      <c r="XAD81" s="4"/>
      <c r="XAE81" s="4"/>
      <c r="XAF81" s="4"/>
      <c r="XAG81" s="4"/>
      <c r="XAH81" s="4"/>
      <c r="XAI81" s="4"/>
      <c r="XAJ81" s="4"/>
      <c r="XAK81" s="4"/>
      <c r="XAL81" s="4"/>
      <c r="XAM81" s="4"/>
      <c r="XAN81" s="4"/>
      <c r="XAO81" s="4"/>
      <c r="XAP81" s="4"/>
      <c r="XAQ81" s="4"/>
      <c r="XAR81" s="4"/>
      <c r="XAS81" s="4"/>
      <c r="XAT81" s="4"/>
      <c r="XAU81" s="4"/>
      <c r="XAV81" s="4"/>
      <c r="XAW81" s="4"/>
      <c r="XAX81" s="4"/>
      <c r="XAY81" s="4"/>
      <c r="XAZ81" s="4"/>
      <c r="XBA81" s="4"/>
      <c r="XBB81" s="4"/>
      <c r="XBC81" s="4"/>
      <c r="XBD81" s="4"/>
      <c r="XBE81" s="4"/>
      <c r="XBF81" s="4"/>
      <c r="XBG81" s="4"/>
      <c r="XBH81" s="4"/>
      <c r="XBI81" s="4"/>
    </row>
    <row r="82" spans="1:16285" x14ac:dyDescent="0.35">
      <c r="A82" s="43"/>
      <c r="B82" s="43"/>
      <c r="C82" s="43"/>
      <c r="D82" s="43"/>
      <c r="E82" s="61"/>
      <c r="F82" s="43"/>
      <c r="G82" s="616"/>
      <c r="H82" s="616"/>
      <c r="I82" s="63"/>
      <c r="J82" s="63"/>
      <c r="K82" s="61"/>
      <c r="L82" s="63"/>
      <c r="M82" s="63"/>
      <c r="N82" s="63"/>
      <c r="O82" s="63"/>
      <c r="P82" s="63"/>
      <c r="Q82" s="61"/>
      <c r="R82" s="43"/>
      <c r="S82" s="608"/>
      <c r="T82" s="608"/>
      <c r="U82" s="608"/>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16"/>
      <c r="H83" s="616"/>
      <c r="I83" s="63"/>
      <c r="J83" s="63"/>
      <c r="K83" s="61"/>
      <c r="L83" s="63"/>
      <c r="M83" s="63"/>
      <c r="N83" s="63"/>
      <c r="O83" s="63"/>
      <c r="P83" s="63"/>
      <c r="Q83" s="61"/>
      <c r="R83" s="43"/>
      <c r="S83" s="608"/>
      <c r="T83" s="608"/>
      <c r="U83" s="608"/>
      <c r="V83" s="43"/>
      <c r="W83" s="43"/>
    </row>
    <row r="84" spans="1:16285" x14ac:dyDescent="0.35">
      <c r="A84" s="43"/>
      <c r="B84" s="43"/>
      <c r="C84" s="43"/>
      <c r="D84" s="43"/>
      <c r="E84" s="61"/>
      <c r="F84" s="43"/>
      <c r="G84" s="616"/>
      <c r="H84" s="616"/>
      <c r="I84" s="63"/>
      <c r="J84" s="63"/>
      <c r="K84" s="61"/>
      <c r="L84" s="63"/>
      <c r="M84" s="63"/>
      <c r="N84" s="63"/>
      <c r="O84" s="63"/>
      <c r="P84" s="63"/>
      <c r="Q84" s="61"/>
      <c r="R84" s="43"/>
      <c r="S84" s="608"/>
      <c r="T84" s="608"/>
      <c r="U84" s="608"/>
      <c r="V84" s="43"/>
      <c r="W84" s="43"/>
    </row>
    <row r="85" spans="1:16285" x14ac:dyDescent="0.35">
      <c r="A85" s="43"/>
      <c r="B85" s="43"/>
      <c r="C85" s="43"/>
      <c r="D85" s="43"/>
      <c r="E85" s="61"/>
      <c r="F85" s="43"/>
      <c r="G85" s="616"/>
      <c r="H85" s="616"/>
      <c r="I85" s="63"/>
      <c r="J85" s="63"/>
      <c r="K85" s="61"/>
      <c r="L85" s="63"/>
      <c r="M85" s="63"/>
      <c r="N85" s="63"/>
      <c r="O85" s="63"/>
      <c r="P85" s="63"/>
      <c r="Q85" s="61"/>
      <c r="R85" s="43"/>
      <c r="S85" s="608"/>
      <c r="T85" s="608"/>
      <c r="U85" s="608"/>
      <c r="V85" s="43"/>
      <c r="W85" s="43"/>
    </row>
    <row r="86" spans="1:16285" x14ac:dyDescent="0.35">
      <c r="A86" s="43"/>
      <c r="B86" s="43"/>
      <c r="C86" s="43"/>
      <c r="D86" s="43"/>
      <c r="E86" s="61"/>
      <c r="F86" s="43"/>
      <c r="G86" s="616"/>
      <c r="H86" s="616"/>
      <c r="I86" s="63"/>
      <c r="J86" s="63"/>
      <c r="K86" s="61"/>
      <c r="L86" s="63"/>
      <c r="M86" s="63"/>
      <c r="N86" s="63"/>
      <c r="O86" s="63"/>
      <c r="P86" s="63"/>
      <c r="Q86" s="61"/>
      <c r="R86" s="43"/>
      <c r="S86" s="608"/>
      <c r="T86" s="608"/>
      <c r="U86" s="608"/>
      <c r="V86" s="43"/>
      <c r="W86" s="43"/>
    </row>
    <row r="87" spans="1:16285" x14ac:dyDescent="0.35">
      <c r="A87" s="43"/>
      <c r="B87" s="43"/>
      <c r="C87" s="43"/>
      <c r="D87" s="43"/>
      <c r="E87" s="61"/>
      <c r="F87" s="43"/>
      <c r="G87" s="616"/>
      <c r="H87" s="616"/>
      <c r="I87" s="63"/>
      <c r="J87" s="63"/>
      <c r="K87" s="61"/>
      <c r="L87" s="63"/>
      <c r="M87" s="63"/>
      <c r="N87" s="63"/>
      <c r="O87" s="63"/>
      <c r="P87" s="63"/>
      <c r="Q87" s="61"/>
      <c r="R87" s="43"/>
      <c r="S87" s="608"/>
      <c r="T87" s="608"/>
      <c r="U87" s="608"/>
      <c r="V87" s="43"/>
      <c r="W87" s="43"/>
    </row>
    <row r="88" spans="1:16285" x14ac:dyDescent="0.35">
      <c r="A88" s="43"/>
      <c r="B88" s="43"/>
      <c r="C88" s="43"/>
      <c r="D88" s="43"/>
      <c r="E88" s="61"/>
      <c r="F88" s="43"/>
      <c r="G88" s="616"/>
      <c r="H88" s="616"/>
      <c r="I88" s="617"/>
      <c r="J88" s="617"/>
      <c r="K88" s="61"/>
      <c r="L88" s="617"/>
      <c r="M88" s="617"/>
      <c r="N88" s="617"/>
      <c r="O88" s="617"/>
      <c r="P88" s="617"/>
      <c r="Q88" s="61"/>
      <c r="R88" s="43"/>
      <c r="S88" s="618"/>
      <c r="T88" s="618"/>
      <c r="U88" s="618"/>
      <c r="V88" s="43"/>
      <c r="W88" s="43"/>
    </row>
    <row r="89" spans="1:16285" x14ac:dyDescent="0.35">
      <c r="A89" s="43"/>
      <c r="B89" s="43"/>
      <c r="C89" s="43"/>
      <c r="D89" s="43"/>
      <c r="E89" s="61"/>
      <c r="F89" s="43"/>
      <c r="G89" s="616"/>
      <c r="H89" s="616"/>
      <c r="I89" s="63"/>
      <c r="J89" s="63"/>
      <c r="K89" s="61"/>
      <c r="L89" s="63"/>
      <c r="M89" s="63"/>
      <c r="N89" s="63"/>
      <c r="O89" s="63"/>
      <c r="P89" s="63"/>
      <c r="Q89" s="61"/>
      <c r="R89" s="43"/>
      <c r="S89" s="608"/>
      <c r="T89" s="608"/>
      <c r="U89" s="608"/>
      <c r="V89" s="43"/>
      <c r="W89" s="43"/>
    </row>
    <row r="90" spans="1:16285" x14ac:dyDescent="0.35">
      <c r="A90" s="43"/>
      <c r="B90" s="43"/>
      <c r="C90" s="43"/>
      <c r="D90" s="43"/>
      <c r="E90" s="61"/>
      <c r="F90" s="43"/>
      <c r="G90" s="616"/>
      <c r="H90" s="616"/>
      <c r="I90" s="617"/>
      <c r="J90" s="617"/>
      <c r="K90" s="61"/>
      <c r="L90" s="617"/>
      <c r="M90" s="617"/>
      <c r="N90" s="617"/>
      <c r="O90" s="617"/>
      <c r="P90" s="617"/>
      <c r="Q90" s="61"/>
      <c r="R90" s="43"/>
      <c r="S90" s="618"/>
      <c r="T90" s="618"/>
      <c r="U90" s="618"/>
      <c r="V90" s="43"/>
      <c r="W90" s="43"/>
    </row>
    <row r="91" spans="1:16285" x14ac:dyDescent="0.35">
      <c r="A91" s="43"/>
      <c r="B91" s="43"/>
      <c r="C91" s="43"/>
      <c r="D91" s="43"/>
      <c r="E91" s="61"/>
      <c r="F91" s="43"/>
      <c r="G91" s="616"/>
      <c r="H91" s="616"/>
      <c r="I91" s="617"/>
      <c r="J91" s="617"/>
      <c r="K91" s="61"/>
      <c r="L91" s="617"/>
      <c r="M91" s="617"/>
      <c r="N91" s="617"/>
      <c r="O91" s="617"/>
      <c r="P91" s="617"/>
      <c r="Q91" s="61"/>
      <c r="R91" s="43"/>
      <c r="S91" s="618"/>
      <c r="T91" s="618"/>
      <c r="U91" s="618"/>
      <c r="V91" s="43"/>
      <c r="W91" s="43"/>
    </row>
    <row r="92" spans="1:16285" x14ac:dyDescent="0.35">
      <c r="A92" s="43"/>
      <c r="B92" s="43"/>
      <c r="C92" s="43"/>
      <c r="D92" s="43"/>
      <c r="E92" s="61"/>
      <c r="F92" s="43"/>
      <c r="G92" s="616"/>
      <c r="H92" s="616"/>
      <c r="I92" s="617"/>
      <c r="J92" s="617"/>
      <c r="K92" s="61"/>
      <c r="L92" s="617"/>
      <c r="M92" s="617"/>
      <c r="N92" s="617"/>
      <c r="O92" s="617"/>
      <c r="P92" s="617"/>
      <c r="Q92" s="61"/>
      <c r="R92" s="43"/>
      <c r="S92" s="618"/>
      <c r="T92" s="618"/>
      <c r="U92" s="618"/>
      <c r="V92" s="43"/>
      <c r="W92" s="43"/>
    </row>
    <row r="93" spans="1:16285" x14ac:dyDescent="0.35">
      <c r="A93" s="43"/>
      <c r="B93" s="43"/>
      <c r="C93" s="43"/>
      <c r="D93" s="43"/>
      <c r="E93" s="61"/>
      <c r="F93" s="43"/>
      <c r="G93" s="616"/>
      <c r="H93" s="616"/>
      <c r="I93" s="617"/>
      <c r="J93" s="617"/>
      <c r="K93" s="61"/>
      <c r="L93" s="617"/>
      <c r="M93" s="617"/>
      <c r="N93" s="617"/>
      <c r="O93" s="617"/>
      <c r="P93" s="617"/>
      <c r="Q93" s="61"/>
      <c r="R93" s="43"/>
      <c r="S93" s="618"/>
      <c r="T93" s="618"/>
      <c r="U93" s="618"/>
      <c r="V93" s="43"/>
      <c r="W93" s="43"/>
    </row>
    <row r="94" spans="1:16285" x14ac:dyDescent="0.35">
      <c r="A94" s="43"/>
      <c r="B94" s="43"/>
      <c r="C94" s="43"/>
      <c r="D94" s="43"/>
      <c r="E94" s="61"/>
      <c r="F94" s="43"/>
      <c r="G94" s="616"/>
      <c r="H94" s="616"/>
      <c r="I94" s="63"/>
      <c r="J94" s="63"/>
      <c r="K94" s="61"/>
      <c r="L94" s="63"/>
      <c r="M94" s="63"/>
      <c r="N94" s="63"/>
      <c r="O94" s="63"/>
      <c r="P94" s="63"/>
      <c r="Q94" s="61"/>
      <c r="R94" s="43"/>
      <c r="S94" s="608"/>
      <c r="T94" s="608"/>
      <c r="U94" s="608"/>
      <c r="V94" s="43"/>
      <c r="W94" s="43"/>
    </row>
    <row r="95" spans="1:16285" x14ac:dyDescent="0.35">
      <c r="A95" s="43"/>
      <c r="B95" s="43"/>
      <c r="C95" s="43"/>
      <c r="D95" s="43"/>
      <c r="E95" s="61"/>
      <c r="F95" s="43"/>
      <c r="G95" s="616"/>
      <c r="H95" s="616"/>
      <c r="I95" s="63"/>
      <c r="J95" s="63"/>
      <c r="K95" s="61"/>
      <c r="L95" s="63"/>
      <c r="M95" s="63"/>
      <c r="N95" s="63"/>
      <c r="O95" s="63"/>
      <c r="P95" s="63"/>
      <c r="Q95" s="61"/>
      <c r="R95" s="43"/>
      <c r="S95" s="608"/>
      <c r="T95" s="608"/>
      <c r="U95" s="608"/>
      <c r="V95" s="43"/>
      <c r="W95" s="43"/>
    </row>
    <row r="96" spans="1:16285" x14ac:dyDescent="0.35">
      <c r="A96" s="43"/>
      <c r="B96" s="43"/>
      <c r="C96" s="43"/>
      <c r="D96" s="43"/>
      <c r="E96" s="61"/>
      <c r="F96" s="43"/>
      <c r="G96" s="616"/>
      <c r="H96" s="616"/>
      <c r="I96" s="63"/>
      <c r="J96" s="63"/>
      <c r="K96" s="61"/>
      <c r="L96" s="63"/>
      <c r="M96" s="63"/>
      <c r="N96" s="63"/>
      <c r="O96" s="63"/>
      <c r="P96" s="63"/>
      <c r="Q96" s="61"/>
      <c r="R96" s="43"/>
      <c r="S96" s="608"/>
      <c r="T96" s="608"/>
      <c r="U96" s="608"/>
      <c r="V96" s="43"/>
      <c r="W96" s="43"/>
    </row>
    <row r="97" spans="1:23" x14ac:dyDescent="0.35">
      <c r="A97" s="43"/>
      <c r="B97" s="43"/>
      <c r="C97" s="43"/>
      <c r="D97" s="43"/>
      <c r="E97" s="61"/>
      <c r="F97" s="43"/>
      <c r="G97" s="616"/>
      <c r="H97" s="616"/>
      <c r="I97" s="63"/>
      <c r="J97" s="63"/>
      <c r="K97" s="61"/>
      <c r="L97" s="63"/>
      <c r="M97" s="63"/>
      <c r="N97" s="63"/>
      <c r="O97" s="63"/>
      <c r="P97" s="63"/>
      <c r="Q97" s="61"/>
      <c r="R97" s="43"/>
      <c r="S97" s="608"/>
      <c r="T97" s="608"/>
      <c r="U97" s="608"/>
      <c r="V97" s="43"/>
      <c r="W97" s="43"/>
    </row>
    <row r="98" spans="1:23" x14ac:dyDescent="0.35">
      <c r="A98" s="43"/>
      <c r="B98" s="43"/>
      <c r="C98" s="43"/>
      <c r="D98" s="43"/>
      <c r="E98" s="61"/>
      <c r="F98" s="43"/>
      <c r="G98" s="616"/>
      <c r="H98" s="616"/>
      <c r="I98" s="63"/>
      <c r="J98" s="63"/>
      <c r="K98" s="61"/>
      <c r="L98" s="63"/>
      <c r="M98" s="63"/>
      <c r="N98" s="63"/>
      <c r="O98" s="63"/>
      <c r="P98" s="63"/>
      <c r="Q98" s="61"/>
      <c r="R98" s="43"/>
      <c r="S98" s="608"/>
      <c r="T98" s="608"/>
      <c r="U98" s="608"/>
      <c r="V98" s="43"/>
      <c r="W98" s="43"/>
    </row>
    <row r="99" spans="1:23" x14ac:dyDescent="0.35">
      <c r="A99" s="43"/>
      <c r="B99" s="43"/>
      <c r="C99" s="43"/>
      <c r="D99" s="43"/>
      <c r="E99" s="61"/>
      <c r="F99" s="43"/>
      <c r="G99" s="616"/>
      <c r="H99" s="616"/>
      <c r="I99" s="617"/>
      <c r="J99" s="617"/>
      <c r="K99" s="61"/>
      <c r="L99" s="617"/>
      <c r="M99" s="617"/>
      <c r="N99" s="617"/>
      <c r="O99" s="617"/>
      <c r="P99" s="617"/>
      <c r="Q99" s="61"/>
      <c r="R99" s="43"/>
      <c r="S99" s="618"/>
      <c r="T99" s="618"/>
      <c r="U99" s="618"/>
      <c r="V99" s="43"/>
      <c r="W99" s="43"/>
    </row>
    <row r="100" spans="1:23" x14ac:dyDescent="0.35">
      <c r="A100" s="43"/>
      <c r="B100" s="43"/>
      <c r="C100" s="43"/>
      <c r="D100" s="43"/>
      <c r="E100" s="61"/>
      <c r="F100" s="43"/>
      <c r="G100" s="616"/>
      <c r="H100" s="616"/>
      <c r="I100" s="63"/>
      <c r="J100" s="63"/>
      <c r="K100" s="61"/>
      <c r="L100" s="63"/>
      <c r="M100" s="63"/>
      <c r="N100" s="63"/>
      <c r="O100" s="63"/>
      <c r="P100" s="63"/>
      <c r="Q100" s="61"/>
      <c r="R100" s="43"/>
      <c r="S100" s="608"/>
      <c r="T100" s="608"/>
      <c r="U100" s="608"/>
      <c r="V100" s="43"/>
      <c r="W100" s="43"/>
    </row>
    <row r="101" spans="1:23" x14ac:dyDescent="0.35">
      <c r="A101" s="43"/>
      <c r="B101" s="43"/>
      <c r="C101" s="43"/>
      <c r="D101" s="43"/>
      <c r="E101" s="61"/>
      <c r="F101" s="43"/>
      <c r="G101" s="616"/>
      <c r="H101" s="616"/>
      <c r="I101" s="617"/>
      <c r="J101" s="617"/>
      <c r="K101" s="61"/>
      <c r="L101" s="617"/>
      <c r="M101" s="617"/>
      <c r="N101" s="617"/>
      <c r="O101" s="617"/>
      <c r="P101" s="617"/>
      <c r="Q101" s="61"/>
      <c r="R101" s="43"/>
      <c r="S101" s="618"/>
      <c r="T101" s="618"/>
      <c r="U101" s="618"/>
      <c r="V101" s="43"/>
      <c r="W101" s="43"/>
    </row>
    <row r="102" spans="1:23" x14ac:dyDescent="0.35">
      <c r="A102" s="43"/>
      <c r="B102" s="43"/>
      <c r="C102" s="43"/>
      <c r="D102" s="43"/>
      <c r="E102" s="61"/>
      <c r="F102" s="43"/>
      <c r="G102" s="616"/>
      <c r="H102" s="616"/>
      <c r="I102" s="617"/>
      <c r="J102" s="617"/>
      <c r="K102" s="61"/>
      <c r="L102" s="617"/>
      <c r="M102" s="617"/>
      <c r="N102" s="617"/>
      <c r="O102" s="617"/>
      <c r="P102" s="617"/>
      <c r="Q102" s="61"/>
      <c r="R102" s="43"/>
      <c r="S102" s="618"/>
      <c r="T102" s="618"/>
      <c r="U102" s="618"/>
      <c r="V102" s="43"/>
      <c r="W102" s="43"/>
    </row>
    <row r="103" spans="1:23" x14ac:dyDescent="0.35">
      <c r="A103" s="43"/>
      <c r="B103" s="43"/>
      <c r="C103" s="43"/>
      <c r="D103" s="43"/>
      <c r="E103" s="61"/>
      <c r="F103" s="43"/>
      <c r="G103" s="616"/>
      <c r="H103" s="616"/>
      <c r="I103" s="617"/>
      <c r="J103" s="617"/>
      <c r="K103" s="61"/>
      <c r="L103" s="617"/>
      <c r="M103" s="617"/>
      <c r="N103" s="617"/>
      <c r="O103" s="617"/>
      <c r="P103" s="617"/>
      <c r="Q103" s="61"/>
      <c r="R103" s="43"/>
      <c r="S103" s="618"/>
      <c r="T103" s="618"/>
      <c r="U103" s="618"/>
      <c r="V103" s="43"/>
      <c r="W103" s="43"/>
    </row>
    <row r="104" spans="1:23" x14ac:dyDescent="0.35">
      <c r="A104" s="43"/>
      <c r="B104" s="43"/>
      <c r="C104" s="43"/>
      <c r="D104" s="43"/>
      <c r="E104" s="61"/>
      <c r="F104" s="43"/>
      <c r="G104" s="616"/>
      <c r="H104" s="616"/>
      <c r="I104" s="63"/>
      <c r="J104" s="63"/>
      <c r="K104" s="61"/>
      <c r="L104" s="63"/>
      <c r="M104" s="63"/>
      <c r="N104" s="63"/>
      <c r="O104" s="63"/>
      <c r="P104" s="63"/>
      <c r="Q104" s="61"/>
      <c r="R104" s="43"/>
      <c r="S104" s="608"/>
      <c r="T104" s="608"/>
      <c r="U104" s="608"/>
      <c r="V104" s="43"/>
      <c r="W104" s="43"/>
    </row>
    <row r="105" spans="1:23" x14ac:dyDescent="0.35">
      <c r="A105" s="43"/>
      <c r="B105" s="43"/>
      <c r="C105" s="43"/>
      <c r="D105" s="43"/>
      <c r="E105" s="61"/>
      <c r="F105" s="43"/>
      <c r="G105" s="616"/>
      <c r="H105" s="616"/>
      <c r="I105" s="63"/>
      <c r="J105" s="63"/>
      <c r="K105" s="61"/>
      <c r="L105" s="63"/>
      <c r="M105" s="63"/>
      <c r="N105" s="63"/>
      <c r="O105" s="63"/>
      <c r="P105" s="63"/>
      <c r="Q105" s="61"/>
      <c r="R105" s="43"/>
      <c r="S105" s="608"/>
      <c r="T105" s="608"/>
      <c r="U105" s="608"/>
      <c r="V105" s="43"/>
      <c r="W105" s="43"/>
    </row>
    <row r="106" spans="1:23" x14ac:dyDescent="0.35">
      <c r="A106" s="43"/>
      <c r="B106" s="43"/>
      <c r="C106" s="43"/>
      <c r="D106" s="43"/>
      <c r="E106" s="61"/>
      <c r="F106" s="43"/>
      <c r="G106" s="616"/>
      <c r="H106" s="616"/>
      <c r="I106" s="63"/>
      <c r="J106" s="63"/>
      <c r="K106" s="61"/>
      <c r="L106" s="63"/>
      <c r="M106" s="63"/>
      <c r="N106" s="63"/>
      <c r="O106" s="63"/>
      <c r="P106" s="63"/>
      <c r="Q106" s="61"/>
      <c r="R106" s="43"/>
      <c r="S106" s="608"/>
      <c r="T106" s="608"/>
      <c r="U106" s="608"/>
      <c r="V106" s="47"/>
      <c r="W106" s="43"/>
    </row>
    <row r="107" spans="1:23" x14ac:dyDescent="0.35">
      <c r="A107" s="43"/>
      <c r="B107" s="43"/>
      <c r="C107" s="43"/>
      <c r="D107" s="43"/>
      <c r="E107" s="61"/>
      <c r="F107" s="43"/>
      <c r="G107" s="616"/>
      <c r="H107" s="616"/>
      <c r="I107" s="63"/>
      <c r="J107" s="63"/>
      <c r="K107" s="61"/>
      <c r="L107" s="63"/>
      <c r="M107" s="63"/>
      <c r="N107" s="63"/>
      <c r="O107" s="63"/>
      <c r="P107" s="63"/>
      <c r="Q107" s="61"/>
      <c r="R107" s="43"/>
      <c r="S107" s="618"/>
      <c r="T107" s="618"/>
      <c r="U107" s="618"/>
      <c r="V107" s="43"/>
      <c r="W107" s="43"/>
    </row>
    <row r="108" spans="1:23" x14ac:dyDescent="0.35">
      <c r="A108" s="43"/>
      <c r="B108" s="43"/>
      <c r="C108" s="43"/>
      <c r="D108" s="43"/>
      <c r="E108" s="61"/>
      <c r="F108" s="43"/>
      <c r="G108" s="616"/>
      <c r="H108" s="616"/>
      <c r="I108" s="63"/>
      <c r="J108" s="63"/>
      <c r="K108" s="61"/>
      <c r="L108" s="63"/>
      <c r="M108" s="63"/>
      <c r="N108" s="63"/>
      <c r="O108" s="63"/>
      <c r="P108" s="63"/>
      <c r="Q108" s="61"/>
      <c r="R108" s="43"/>
      <c r="S108" s="608"/>
      <c r="T108" s="608"/>
      <c r="U108" s="608"/>
      <c r="V108" s="43"/>
      <c r="W108" s="43"/>
    </row>
    <row r="109" spans="1:23" x14ac:dyDescent="0.35">
      <c r="A109" s="43"/>
      <c r="B109" s="43"/>
      <c r="C109" s="43"/>
      <c r="D109" s="43"/>
      <c r="E109" s="61"/>
      <c r="F109" s="43"/>
      <c r="G109" s="616"/>
      <c r="H109" s="616"/>
      <c r="I109" s="63"/>
      <c r="J109" s="63"/>
      <c r="K109" s="61"/>
      <c r="L109" s="63"/>
      <c r="M109" s="63"/>
      <c r="N109" s="63"/>
      <c r="O109" s="63"/>
      <c r="P109" s="63"/>
      <c r="Q109" s="61"/>
      <c r="R109" s="43"/>
      <c r="S109" s="608"/>
      <c r="T109" s="608"/>
      <c r="U109" s="608"/>
      <c r="V109" s="43"/>
      <c r="W109" s="43"/>
    </row>
    <row r="110" spans="1:23" x14ac:dyDescent="0.35">
      <c r="A110" s="43"/>
      <c r="B110" s="43"/>
      <c r="C110" s="43"/>
      <c r="D110" s="43"/>
      <c r="E110" s="61"/>
      <c r="F110" s="43"/>
      <c r="G110" s="616"/>
      <c r="H110" s="616"/>
      <c r="I110" s="63"/>
      <c r="J110" s="63"/>
      <c r="K110" s="61"/>
      <c r="L110" s="63"/>
      <c r="M110" s="63"/>
      <c r="N110" s="63"/>
      <c r="O110" s="63"/>
      <c r="P110" s="63"/>
      <c r="Q110" s="61"/>
      <c r="R110" s="43"/>
      <c r="S110" s="608"/>
      <c r="T110" s="608"/>
      <c r="U110" s="608"/>
      <c r="V110" s="43"/>
      <c r="W110" s="43"/>
    </row>
    <row r="111" spans="1:23" x14ac:dyDescent="0.35">
      <c r="A111" s="43"/>
      <c r="B111" s="43"/>
      <c r="C111" s="43"/>
      <c r="D111" s="43"/>
      <c r="E111" s="61"/>
      <c r="F111" s="43"/>
      <c r="G111" s="616"/>
      <c r="H111" s="616"/>
      <c r="I111" s="617"/>
      <c r="J111" s="617"/>
      <c r="K111" s="61"/>
      <c r="L111" s="617"/>
      <c r="M111" s="617"/>
      <c r="N111" s="617"/>
      <c r="O111" s="617"/>
      <c r="P111" s="617"/>
      <c r="Q111" s="61"/>
      <c r="R111" s="43"/>
      <c r="S111" s="618"/>
      <c r="T111" s="618"/>
      <c r="U111" s="618"/>
      <c r="V111" s="43"/>
      <c r="W111" s="43"/>
    </row>
    <row r="112" spans="1:23" x14ac:dyDescent="0.35">
      <c r="A112" s="43"/>
      <c r="B112" s="43"/>
      <c r="C112" s="43"/>
      <c r="D112" s="43"/>
      <c r="E112" s="61"/>
      <c r="F112" s="43"/>
      <c r="G112" s="616"/>
      <c r="H112" s="616"/>
      <c r="I112" s="63"/>
      <c r="J112" s="63"/>
      <c r="K112" s="61"/>
      <c r="L112" s="63"/>
      <c r="M112" s="63"/>
      <c r="N112" s="63"/>
      <c r="O112" s="63"/>
      <c r="P112" s="63"/>
      <c r="Q112" s="61"/>
      <c r="R112" s="43"/>
      <c r="S112" s="608"/>
      <c r="T112" s="608"/>
      <c r="U112" s="608"/>
      <c r="V112" s="43"/>
      <c r="W112" s="43"/>
    </row>
    <row r="113" spans="1:23" x14ac:dyDescent="0.35">
      <c r="A113" s="43"/>
      <c r="B113" s="43"/>
      <c r="C113" s="43"/>
      <c r="D113" s="43"/>
      <c r="E113" s="61"/>
      <c r="F113" s="43"/>
      <c r="G113" s="616"/>
      <c r="H113" s="616"/>
      <c r="I113" s="63"/>
      <c r="J113" s="63"/>
      <c r="K113" s="61"/>
      <c r="L113" s="63"/>
      <c r="M113" s="63"/>
      <c r="N113" s="63"/>
      <c r="O113" s="63"/>
      <c r="P113" s="63"/>
      <c r="Q113" s="61"/>
      <c r="R113" s="43"/>
      <c r="S113" s="608"/>
      <c r="T113" s="608"/>
      <c r="U113" s="608"/>
      <c r="V113" s="43"/>
      <c r="W113" s="43"/>
    </row>
    <row r="114" spans="1:23" x14ac:dyDescent="0.35">
      <c r="A114" s="43"/>
      <c r="B114" s="43"/>
      <c r="C114" s="43"/>
      <c r="D114" s="43"/>
      <c r="E114" s="61"/>
      <c r="F114" s="43"/>
      <c r="G114" s="616"/>
      <c r="H114" s="616"/>
      <c r="I114" s="63"/>
      <c r="J114" s="63"/>
      <c r="K114" s="61"/>
      <c r="L114" s="617"/>
      <c r="M114" s="617"/>
      <c r="N114" s="617"/>
      <c r="O114" s="617"/>
      <c r="P114" s="617"/>
      <c r="Q114" s="61"/>
      <c r="R114" s="43"/>
      <c r="S114" s="608"/>
      <c r="T114" s="608"/>
      <c r="U114" s="608"/>
      <c r="V114" s="43"/>
      <c r="W114" s="43"/>
    </row>
    <row r="115" spans="1:23" x14ac:dyDescent="0.35">
      <c r="A115" s="43"/>
      <c r="B115" s="43"/>
      <c r="C115" s="43"/>
      <c r="D115" s="43"/>
      <c r="E115" s="61"/>
      <c r="F115" s="43"/>
      <c r="G115" s="616"/>
      <c r="H115" s="616"/>
      <c r="I115" s="63"/>
      <c r="J115" s="63"/>
      <c r="K115" s="61"/>
      <c r="L115" s="63"/>
      <c r="M115" s="63"/>
      <c r="N115" s="63"/>
      <c r="O115" s="63"/>
      <c r="P115" s="63"/>
      <c r="Q115" s="61"/>
      <c r="R115" s="43"/>
      <c r="S115" s="608"/>
      <c r="T115" s="608"/>
      <c r="U115" s="608"/>
      <c r="V115" s="43"/>
      <c r="W115" s="43"/>
    </row>
    <row r="116" spans="1:23" x14ac:dyDescent="0.35">
      <c r="A116" s="43"/>
      <c r="B116" s="43"/>
      <c r="C116" s="43"/>
      <c r="D116" s="43"/>
      <c r="E116" s="61"/>
      <c r="F116" s="43"/>
      <c r="G116" s="616"/>
      <c r="H116" s="616"/>
      <c r="I116" s="63"/>
      <c r="J116" s="63"/>
      <c r="K116" s="61"/>
      <c r="L116" s="63"/>
      <c r="M116" s="63"/>
      <c r="N116" s="63"/>
      <c r="O116" s="63"/>
      <c r="P116" s="63"/>
      <c r="Q116" s="61"/>
      <c r="R116" s="43"/>
      <c r="S116" s="608"/>
      <c r="T116" s="608"/>
      <c r="U116" s="608"/>
      <c r="V116" s="43"/>
      <c r="W116" s="43"/>
    </row>
    <row r="117" spans="1:23" x14ac:dyDescent="0.35">
      <c r="A117" s="43"/>
      <c r="B117" s="43"/>
      <c r="C117" s="43"/>
      <c r="D117" s="43"/>
      <c r="E117" s="61"/>
      <c r="F117" s="43"/>
      <c r="G117" s="616"/>
      <c r="H117" s="616"/>
      <c r="I117" s="63"/>
      <c r="J117" s="63"/>
      <c r="K117" s="61"/>
      <c r="L117" s="63"/>
      <c r="M117" s="63"/>
      <c r="N117" s="63"/>
      <c r="O117" s="63"/>
      <c r="P117" s="63"/>
      <c r="Q117" s="61"/>
      <c r="R117" s="43"/>
      <c r="S117" s="608"/>
      <c r="T117" s="608"/>
      <c r="U117" s="608"/>
      <c r="V117" s="43"/>
      <c r="W117" s="43"/>
    </row>
    <row r="118" spans="1:23" x14ac:dyDescent="0.35">
      <c r="A118" s="43"/>
      <c r="B118" s="43"/>
      <c r="C118" s="43"/>
      <c r="D118" s="43"/>
      <c r="E118" s="61"/>
      <c r="F118" s="43"/>
      <c r="G118" s="616"/>
      <c r="H118" s="616"/>
      <c r="I118" s="63"/>
      <c r="J118" s="63"/>
      <c r="K118" s="61"/>
      <c r="L118" s="63"/>
      <c r="M118" s="63"/>
      <c r="N118" s="63"/>
      <c r="O118" s="63"/>
      <c r="P118" s="63"/>
      <c r="Q118" s="61"/>
      <c r="R118" s="43"/>
      <c r="S118" s="608"/>
      <c r="T118" s="608"/>
      <c r="U118" s="608"/>
      <c r="V118" s="43"/>
      <c r="W118" s="43"/>
    </row>
    <row r="119" spans="1:23" x14ac:dyDescent="0.35">
      <c r="A119" s="43"/>
      <c r="B119" s="43"/>
      <c r="C119" s="43"/>
      <c r="D119" s="43"/>
      <c r="E119" s="61"/>
      <c r="F119" s="43"/>
      <c r="G119" s="616"/>
      <c r="H119" s="616"/>
      <c r="I119" s="63"/>
      <c r="J119" s="63"/>
      <c r="K119" s="61"/>
      <c r="L119" s="63"/>
      <c r="M119" s="63"/>
      <c r="N119" s="63"/>
      <c r="O119" s="63"/>
      <c r="P119" s="63"/>
      <c r="Q119" s="61"/>
      <c r="R119" s="43"/>
      <c r="S119" s="608"/>
      <c r="T119" s="608"/>
      <c r="U119" s="608"/>
      <c r="V119" s="43"/>
      <c r="W119" s="43"/>
    </row>
    <row r="120" spans="1:23" x14ac:dyDescent="0.35">
      <c r="A120" s="43"/>
      <c r="B120" s="43"/>
      <c r="C120" s="43"/>
      <c r="D120" s="43"/>
      <c r="E120" s="61"/>
      <c r="F120" s="43"/>
      <c r="G120" s="616"/>
      <c r="H120" s="616"/>
      <c r="I120" s="63"/>
      <c r="J120" s="63"/>
      <c r="K120" s="61"/>
      <c r="L120" s="63"/>
      <c r="M120" s="63"/>
      <c r="N120" s="63"/>
      <c r="O120" s="63"/>
      <c r="P120" s="63"/>
      <c r="Q120" s="61"/>
      <c r="R120" s="43"/>
      <c r="S120" s="608"/>
      <c r="T120" s="608"/>
      <c r="U120" s="608"/>
      <c r="V120" s="43"/>
      <c r="W120" s="521"/>
    </row>
    <row r="121" spans="1:23" x14ac:dyDescent="0.35">
      <c r="A121" s="43"/>
      <c r="B121" s="43"/>
      <c r="C121" s="43"/>
      <c r="D121" s="43"/>
      <c r="E121" s="61"/>
      <c r="F121" s="43"/>
      <c r="G121" s="616"/>
      <c r="H121" s="616"/>
      <c r="I121" s="63"/>
      <c r="J121" s="63"/>
      <c r="K121" s="61"/>
      <c r="L121" s="63"/>
      <c r="M121" s="63"/>
      <c r="N121" s="63"/>
      <c r="O121" s="63"/>
      <c r="P121" s="63"/>
      <c r="Q121" s="61"/>
      <c r="R121" s="43"/>
      <c r="S121" s="608"/>
      <c r="T121" s="608"/>
      <c r="U121" s="608"/>
      <c r="V121" s="43"/>
      <c r="W121" s="521"/>
    </row>
    <row r="122" spans="1:23" x14ac:dyDescent="0.35">
      <c r="A122" s="43"/>
      <c r="B122" s="43"/>
      <c r="C122" s="43"/>
      <c r="D122" s="43"/>
      <c r="E122" s="61"/>
      <c r="F122" s="43"/>
      <c r="G122" s="616"/>
      <c r="H122" s="616"/>
      <c r="I122" s="63"/>
      <c r="J122" s="63"/>
      <c r="K122" s="61"/>
      <c r="L122" s="63"/>
      <c r="M122" s="63"/>
      <c r="N122" s="63"/>
      <c r="O122" s="63"/>
      <c r="P122" s="63"/>
      <c r="Q122" s="61"/>
      <c r="R122" s="43"/>
      <c r="S122" s="608"/>
      <c r="T122" s="608"/>
      <c r="U122" s="608"/>
      <c r="V122" s="43"/>
      <c r="W122" s="521"/>
    </row>
    <row r="123" spans="1:23" x14ac:dyDescent="0.35">
      <c r="A123" s="43"/>
      <c r="B123" s="43"/>
      <c r="C123" s="43"/>
      <c r="D123" s="43"/>
      <c r="E123" s="61"/>
      <c r="F123" s="43"/>
      <c r="G123" s="616"/>
      <c r="H123" s="616"/>
      <c r="I123" s="43"/>
      <c r="J123" s="43"/>
      <c r="K123" s="43"/>
      <c r="L123" s="43"/>
      <c r="M123" s="43"/>
      <c r="N123" s="43"/>
      <c r="O123" s="43"/>
      <c r="P123" s="43"/>
      <c r="Q123" s="43"/>
      <c r="R123" s="43"/>
      <c r="S123" s="608"/>
      <c r="T123" s="608"/>
      <c r="U123" s="608"/>
      <c r="V123" s="43"/>
      <c r="W123" s="521"/>
    </row>
    <row r="124" spans="1:23" x14ac:dyDescent="0.35">
      <c r="A124" s="43"/>
      <c r="B124" s="43"/>
      <c r="C124" s="43"/>
      <c r="D124" s="43"/>
      <c r="E124" s="61"/>
      <c r="F124" s="43"/>
      <c r="G124" s="616"/>
      <c r="H124" s="616"/>
      <c r="I124" s="43"/>
      <c r="J124" s="43"/>
      <c r="K124" s="43"/>
      <c r="L124" s="43"/>
      <c r="M124" s="43"/>
      <c r="N124" s="43"/>
      <c r="O124" s="43"/>
      <c r="P124" s="43"/>
      <c r="Q124" s="43"/>
      <c r="R124" s="43"/>
      <c r="S124" s="608"/>
      <c r="T124" s="608"/>
      <c r="U124" s="608"/>
      <c r="V124" s="43"/>
      <c r="W124" s="521"/>
    </row>
    <row r="125" spans="1:23" x14ac:dyDescent="0.35">
      <c r="A125" s="43"/>
      <c r="B125" s="43"/>
      <c r="C125" s="43"/>
      <c r="D125" s="43"/>
      <c r="E125" s="61"/>
      <c r="F125" s="43"/>
      <c r="G125" s="616"/>
      <c r="H125" s="616"/>
      <c r="I125" s="43"/>
      <c r="J125" s="43"/>
      <c r="K125" s="43"/>
      <c r="L125" s="43"/>
      <c r="M125" s="43"/>
      <c r="N125" s="43"/>
      <c r="O125" s="43"/>
      <c r="P125" s="43"/>
      <c r="Q125" s="43"/>
      <c r="R125" s="43"/>
      <c r="S125" s="608"/>
      <c r="T125" s="608"/>
      <c r="U125" s="608"/>
      <c r="V125" s="43"/>
      <c r="W125" s="521"/>
    </row>
    <row r="126" spans="1:23" x14ac:dyDescent="0.35">
      <c r="A126" s="43"/>
      <c r="B126" s="43"/>
      <c r="C126" s="43"/>
      <c r="D126" s="43"/>
      <c r="E126" s="61"/>
      <c r="F126" s="43"/>
      <c r="G126" s="616"/>
      <c r="H126" s="616"/>
      <c r="I126" s="43"/>
      <c r="J126" s="43"/>
      <c r="K126" s="43"/>
      <c r="L126" s="43"/>
      <c r="M126" s="43"/>
      <c r="N126" s="43"/>
      <c r="O126" s="43"/>
      <c r="P126" s="43"/>
      <c r="Q126" s="43"/>
      <c r="R126" s="43"/>
      <c r="S126" s="608"/>
      <c r="T126" s="608"/>
      <c r="U126" s="608"/>
      <c r="V126" s="43"/>
      <c r="W126" s="521"/>
    </row>
    <row r="127" spans="1:23" x14ac:dyDescent="0.35">
      <c r="A127" s="43"/>
      <c r="B127" s="43"/>
      <c r="C127" s="43"/>
      <c r="D127" s="43"/>
      <c r="E127" s="61"/>
      <c r="F127" s="43"/>
      <c r="G127" s="616"/>
      <c r="H127" s="616"/>
      <c r="I127" s="43"/>
      <c r="J127" s="43"/>
      <c r="K127" s="43"/>
      <c r="L127" s="43"/>
      <c r="M127" s="43"/>
      <c r="N127" s="43"/>
      <c r="O127" s="43"/>
      <c r="P127" s="43"/>
      <c r="Q127" s="43"/>
      <c r="R127" s="43"/>
      <c r="S127" s="608"/>
      <c r="T127" s="608"/>
      <c r="U127" s="608"/>
      <c r="V127" s="43"/>
      <c r="W127" s="521"/>
    </row>
    <row r="128" spans="1:23" x14ac:dyDescent="0.35">
      <c r="A128" s="43"/>
      <c r="B128" s="43"/>
      <c r="C128" s="43"/>
      <c r="D128" s="43"/>
      <c r="E128" s="61"/>
      <c r="F128" s="43"/>
      <c r="G128" s="616"/>
      <c r="H128" s="616"/>
      <c r="I128" s="63"/>
      <c r="J128" s="63"/>
      <c r="K128" s="61"/>
      <c r="L128" s="43"/>
      <c r="M128" s="43"/>
      <c r="N128" s="43"/>
      <c r="O128" s="43"/>
      <c r="P128" s="43"/>
      <c r="Q128" s="43"/>
      <c r="R128" s="43"/>
      <c r="S128" s="608"/>
      <c r="T128" s="608"/>
      <c r="U128" s="608"/>
      <c r="V128" s="43"/>
      <c r="W128" s="521"/>
    </row>
    <row r="129" spans="1:23" x14ac:dyDescent="0.35">
      <c r="A129" s="43"/>
      <c r="B129" s="43"/>
      <c r="C129" s="43"/>
      <c r="D129" s="43"/>
      <c r="E129" s="61"/>
      <c r="F129" s="43"/>
      <c r="G129" s="616"/>
      <c r="H129" s="616"/>
      <c r="I129" s="63"/>
      <c r="J129" s="63"/>
      <c r="K129" s="61"/>
      <c r="L129" s="43"/>
      <c r="M129" s="43"/>
      <c r="N129" s="43"/>
      <c r="O129" s="43"/>
      <c r="P129" s="43"/>
      <c r="Q129" s="43"/>
      <c r="R129" s="43"/>
      <c r="S129" s="608"/>
      <c r="T129" s="608"/>
      <c r="U129" s="608"/>
      <c r="V129" s="43"/>
      <c r="W129" s="521"/>
    </row>
    <row r="130" spans="1:23" x14ac:dyDescent="0.35">
      <c r="A130" s="43"/>
      <c r="B130" s="43"/>
      <c r="C130" s="43"/>
      <c r="D130" s="43"/>
      <c r="E130" s="61"/>
      <c r="F130" s="43"/>
      <c r="G130" s="616"/>
      <c r="H130" s="616"/>
      <c r="I130" s="63"/>
      <c r="J130" s="43"/>
      <c r="K130" s="43"/>
      <c r="L130" s="63"/>
      <c r="M130" s="43"/>
      <c r="N130" s="43"/>
      <c r="O130" s="43"/>
      <c r="P130" s="43"/>
      <c r="Q130" s="43"/>
      <c r="R130" s="43"/>
      <c r="S130" s="608"/>
      <c r="T130" s="608"/>
      <c r="U130" s="608"/>
      <c r="V130" s="43"/>
      <c r="W130" s="521"/>
    </row>
    <row r="131" spans="1:23" x14ac:dyDescent="0.35">
      <c r="A131" s="43"/>
      <c r="B131" s="43"/>
      <c r="C131" s="43"/>
      <c r="D131" s="43"/>
      <c r="E131" s="61"/>
      <c r="F131" s="43"/>
      <c r="G131" s="616"/>
      <c r="H131" s="616"/>
      <c r="I131" s="43"/>
      <c r="J131" s="43"/>
      <c r="K131" s="43"/>
      <c r="L131" s="43"/>
      <c r="M131" s="43"/>
      <c r="N131" s="43"/>
      <c r="O131" s="43"/>
      <c r="P131" s="43"/>
      <c r="Q131" s="43"/>
      <c r="R131" s="43"/>
      <c r="S131" s="608"/>
      <c r="T131" s="608"/>
      <c r="U131" s="608"/>
      <c r="V131" s="43"/>
      <c r="W131" s="521"/>
    </row>
    <row r="132" spans="1:23" x14ac:dyDescent="0.35">
      <c r="A132" s="43"/>
      <c r="B132" s="43"/>
      <c r="C132" s="43"/>
      <c r="D132" s="43"/>
      <c r="E132" s="61"/>
      <c r="F132" s="43"/>
      <c r="G132" s="616"/>
      <c r="H132" s="616"/>
      <c r="I132" s="43"/>
      <c r="J132" s="43"/>
      <c r="K132" s="43"/>
      <c r="L132" s="43"/>
      <c r="M132" s="43"/>
      <c r="N132" s="43"/>
      <c r="O132" s="43"/>
      <c r="P132" s="43"/>
      <c r="Q132" s="43"/>
      <c r="R132" s="43"/>
      <c r="S132" s="608"/>
      <c r="T132" s="608"/>
      <c r="U132" s="608"/>
      <c r="V132" s="43"/>
      <c r="W132" s="521"/>
    </row>
    <row r="133" spans="1:23" x14ac:dyDescent="0.35">
      <c r="A133" s="43"/>
      <c r="B133" s="43"/>
      <c r="C133" s="43"/>
      <c r="D133" s="43"/>
      <c r="E133" s="61"/>
      <c r="F133" s="43"/>
      <c r="G133" s="616"/>
      <c r="H133" s="616"/>
      <c r="I133" s="43"/>
      <c r="J133" s="43"/>
      <c r="K133" s="43"/>
      <c r="L133" s="43"/>
      <c r="M133" s="43"/>
      <c r="N133" s="43"/>
      <c r="O133" s="43"/>
      <c r="P133" s="43"/>
      <c r="Q133" s="43"/>
      <c r="R133" s="43"/>
      <c r="S133" s="608"/>
      <c r="T133" s="608"/>
      <c r="U133" s="608"/>
      <c r="V133" s="43"/>
      <c r="W133" s="521"/>
    </row>
    <row r="134" spans="1:23" x14ac:dyDescent="0.35">
      <c r="A134" s="43"/>
      <c r="B134" s="43"/>
      <c r="C134" s="43"/>
      <c r="D134" s="43"/>
      <c r="E134" s="61"/>
      <c r="F134" s="43"/>
      <c r="G134" s="616"/>
      <c r="H134" s="616"/>
      <c r="I134" s="63"/>
      <c r="J134" s="63"/>
      <c r="K134" s="61"/>
      <c r="L134" s="43"/>
      <c r="M134" s="43"/>
      <c r="N134" s="43"/>
      <c r="O134" s="43"/>
      <c r="P134" s="43"/>
      <c r="Q134" s="43"/>
      <c r="R134" s="43"/>
      <c r="S134" s="608"/>
      <c r="T134" s="608"/>
      <c r="U134" s="608"/>
      <c r="V134" s="43"/>
      <c r="W134" s="521"/>
    </row>
    <row r="135" spans="1:23" x14ac:dyDescent="0.35">
      <c r="A135" s="43"/>
      <c r="B135" s="43"/>
      <c r="C135" s="43"/>
      <c r="D135" s="43"/>
      <c r="E135" s="61"/>
      <c r="F135" s="43"/>
      <c r="G135" s="616"/>
      <c r="H135" s="616"/>
      <c r="I135" s="63"/>
      <c r="J135" s="43"/>
      <c r="K135" s="43"/>
      <c r="L135" s="63"/>
      <c r="M135" s="43"/>
      <c r="N135" s="43"/>
      <c r="O135" s="43"/>
      <c r="P135" s="43"/>
      <c r="Q135" s="43"/>
      <c r="R135" s="43"/>
      <c r="S135" s="608"/>
      <c r="T135" s="608"/>
      <c r="U135" s="608"/>
      <c r="V135" s="43"/>
      <c r="W135" s="521"/>
    </row>
    <row r="136" spans="1:23" x14ac:dyDescent="0.35">
      <c r="A136" s="43"/>
      <c r="B136" s="43"/>
      <c r="C136" s="43"/>
      <c r="D136" s="43"/>
      <c r="E136" s="61"/>
      <c r="F136" s="43"/>
      <c r="G136" s="616"/>
      <c r="H136" s="616"/>
      <c r="I136" s="43"/>
      <c r="J136" s="43"/>
      <c r="K136" s="43"/>
      <c r="L136" s="43"/>
      <c r="M136" s="43"/>
      <c r="N136" s="43"/>
      <c r="O136" s="43"/>
      <c r="P136" s="43"/>
      <c r="Q136" s="43"/>
      <c r="R136" s="43"/>
      <c r="S136" s="608"/>
      <c r="T136" s="608"/>
      <c r="U136" s="608"/>
      <c r="V136" s="43"/>
      <c r="W136" s="521"/>
    </row>
    <row r="137" spans="1:23" x14ac:dyDescent="0.35">
      <c r="A137" s="43"/>
      <c r="B137" s="43"/>
      <c r="C137" s="43"/>
      <c r="D137" s="43"/>
      <c r="E137" s="61"/>
      <c r="F137" s="43"/>
      <c r="G137" s="616"/>
      <c r="H137" s="616"/>
      <c r="I137" s="43"/>
      <c r="J137" s="43"/>
      <c r="K137" s="43"/>
      <c r="L137" s="43"/>
      <c r="M137" s="43"/>
      <c r="N137" s="43"/>
      <c r="O137" s="43"/>
      <c r="P137" s="43"/>
      <c r="Q137" s="43"/>
      <c r="R137" s="43"/>
      <c r="S137" s="608"/>
      <c r="T137" s="608"/>
      <c r="U137" s="608"/>
      <c r="V137" s="43"/>
      <c r="W137" s="521"/>
    </row>
    <row r="138" spans="1:23" x14ac:dyDescent="0.35">
      <c r="A138" s="43"/>
      <c r="B138" s="43"/>
      <c r="C138" s="43"/>
      <c r="D138" s="43"/>
      <c r="E138" s="61"/>
      <c r="F138" s="43"/>
      <c r="G138" s="43"/>
      <c r="H138" s="43"/>
      <c r="I138" s="43"/>
      <c r="J138" s="43"/>
      <c r="K138" s="43"/>
      <c r="L138" s="43"/>
      <c r="M138" s="43"/>
      <c r="N138" s="43"/>
      <c r="O138" s="43"/>
      <c r="P138" s="43"/>
      <c r="Q138" s="43"/>
      <c r="R138" s="43"/>
      <c r="S138" s="608"/>
      <c r="T138" s="608"/>
      <c r="U138" s="608"/>
      <c r="V138" s="43"/>
      <c r="W138" s="521"/>
    </row>
    <row r="139" spans="1:23" x14ac:dyDescent="0.35">
      <c r="A139" s="43"/>
      <c r="B139" s="43"/>
      <c r="C139" s="43"/>
      <c r="D139" s="43"/>
      <c r="E139" s="61"/>
      <c r="F139" s="43"/>
      <c r="G139" s="43"/>
      <c r="H139" s="43"/>
      <c r="I139" s="43"/>
      <c r="J139" s="43"/>
      <c r="K139" s="43"/>
      <c r="L139" s="43"/>
      <c r="M139" s="43"/>
      <c r="N139" s="43"/>
      <c r="O139" s="43"/>
      <c r="P139" s="43"/>
      <c r="Q139" s="43"/>
      <c r="R139" s="43"/>
      <c r="S139" s="608"/>
      <c r="T139" s="608"/>
      <c r="U139" s="608"/>
      <c r="V139" s="43"/>
      <c r="W139" s="521"/>
    </row>
    <row r="140" spans="1:23" x14ac:dyDescent="0.35">
      <c r="A140" s="43"/>
      <c r="B140" s="43"/>
      <c r="C140" s="43"/>
      <c r="D140" s="43"/>
      <c r="E140" s="61"/>
      <c r="F140" s="43"/>
      <c r="G140" s="43"/>
      <c r="H140" s="43"/>
      <c r="I140" s="43"/>
      <c r="J140" s="43"/>
      <c r="K140" s="43"/>
      <c r="L140" s="43"/>
      <c r="M140" s="43"/>
      <c r="N140" s="43"/>
      <c r="O140" s="43"/>
      <c r="P140" s="43"/>
      <c r="Q140" s="43"/>
      <c r="R140" s="43"/>
      <c r="S140" s="608"/>
      <c r="T140" s="608"/>
      <c r="U140" s="608"/>
      <c r="V140" s="43"/>
      <c r="W140" s="521"/>
    </row>
    <row r="141" spans="1:23" x14ac:dyDescent="0.35">
      <c r="A141" s="43"/>
      <c r="B141" s="43"/>
      <c r="C141" s="43"/>
      <c r="D141" s="43"/>
      <c r="E141" s="61"/>
      <c r="F141" s="43"/>
      <c r="G141" s="616"/>
      <c r="H141" s="616"/>
      <c r="I141" s="43"/>
      <c r="J141" s="43"/>
      <c r="K141" s="43"/>
      <c r="L141" s="43"/>
      <c r="M141" s="43"/>
      <c r="N141" s="43"/>
      <c r="O141" s="43"/>
      <c r="P141" s="43"/>
      <c r="Q141" s="43"/>
      <c r="R141" s="43"/>
      <c r="S141" s="608"/>
      <c r="T141" s="608"/>
      <c r="U141" s="608"/>
      <c r="V141" s="43"/>
      <c r="W141" s="521"/>
    </row>
    <row r="142" spans="1:23" x14ac:dyDescent="0.35">
      <c r="A142" s="43"/>
      <c r="B142" s="43"/>
      <c r="C142" s="43"/>
      <c r="D142" s="43"/>
      <c r="E142" s="61"/>
      <c r="F142" s="43"/>
      <c r="G142" s="616"/>
      <c r="H142" s="616"/>
      <c r="I142" s="43"/>
      <c r="J142" s="43"/>
      <c r="K142" s="43"/>
      <c r="L142" s="43"/>
      <c r="M142" s="43"/>
      <c r="N142" s="43"/>
      <c r="O142" s="43"/>
      <c r="P142" s="43"/>
      <c r="Q142" s="43"/>
      <c r="R142" s="43"/>
      <c r="S142" s="608"/>
      <c r="T142" s="608"/>
      <c r="U142" s="608"/>
      <c r="V142" s="43"/>
      <c r="W142" s="521"/>
    </row>
    <row r="143" spans="1:23" x14ac:dyDescent="0.35">
      <c r="A143" s="43"/>
      <c r="B143" s="43"/>
      <c r="C143" s="43"/>
      <c r="D143" s="43"/>
      <c r="E143" s="61"/>
      <c r="F143" s="43"/>
      <c r="G143" s="43"/>
      <c r="H143" s="43"/>
      <c r="I143" s="43"/>
      <c r="J143" s="43"/>
      <c r="K143" s="43"/>
      <c r="L143" s="43"/>
      <c r="M143" s="43"/>
      <c r="N143" s="43"/>
      <c r="O143" s="43"/>
      <c r="P143" s="43"/>
      <c r="Q143" s="43"/>
      <c r="R143" s="43"/>
      <c r="S143" s="608"/>
      <c r="T143" s="608"/>
      <c r="U143" s="608"/>
      <c r="V143" s="43"/>
      <c r="W143" s="521"/>
    </row>
    <row r="144" spans="1:23" x14ac:dyDescent="0.35">
      <c r="A144" s="43"/>
      <c r="B144" s="43"/>
      <c r="C144" s="43"/>
      <c r="D144" s="43"/>
      <c r="E144" s="61"/>
      <c r="F144" s="43"/>
      <c r="G144" s="43"/>
      <c r="H144" s="43"/>
      <c r="I144" s="43"/>
      <c r="J144" s="43"/>
      <c r="K144" s="43"/>
      <c r="L144" s="43"/>
      <c r="M144" s="43"/>
      <c r="N144" s="43"/>
      <c r="O144" s="43"/>
      <c r="P144" s="43"/>
      <c r="Q144" s="43"/>
      <c r="R144" s="43"/>
      <c r="S144" s="608"/>
      <c r="T144" s="608"/>
      <c r="U144" s="608"/>
      <c r="V144" s="43"/>
      <c r="W144" s="521"/>
    </row>
    <row r="145" spans="1:23" x14ac:dyDescent="0.35">
      <c r="A145" s="43"/>
      <c r="B145" s="43"/>
      <c r="C145" s="43"/>
      <c r="D145" s="43"/>
      <c r="E145" s="61"/>
      <c r="F145" s="43"/>
      <c r="G145" s="43"/>
      <c r="H145" s="43"/>
      <c r="I145" s="43"/>
      <c r="J145" s="43"/>
      <c r="K145" s="43"/>
      <c r="L145" s="43"/>
      <c r="M145" s="43"/>
      <c r="N145" s="43"/>
      <c r="O145" s="43"/>
      <c r="P145" s="43"/>
      <c r="Q145" s="43"/>
      <c r="R145" s="43"/>
      <c r="S145" s="608"/>
      <c r="T145" s="608"/>
      <c r="U145" s="608"/>
      <c r="V145" s="43"/>
      <c r="W145" s="521"/>
    </row>
    <row r="146" spans="1:23" x14ac:dyDescent="0.35">
      <c r="A146" s="43"/>
      <c r="B146" s="43"/>
      <c r="C146" s="43"/>
      <c r="D146" s="43"/>
      <c r="E146" s="61"/>
      <c r="F146" s="43"/>
      <c r="G146" s="43"/>
      <c r="H146" s="43"/>
      <c r="I146" s="43"/>
      <c r="J146" s="43"/>
      <c r="K146" s="43"/>
      <c r="L146" s="43"/>
      <c r="M146" s="43"/>
      <c r="N146" s="43"/>
      <c r="O146" s="43"/>
      <c r="P146" s="43"/>
      <c r="Q146" s="43"/>
      <c r="R146" s="43"/>
      <c r="S146" s="608"/>
      <c r="T146" s="608"/>
      <c r="U146" s="608"/>
      <c r="V146" s="43"/>
      <c r="W146" s="521"/>
    </row>
    <row r="147" spans="1:23" x14ac:dyDescent="0.35">
      <c r="A147" s="43"/>
      <c r="B147" s="43"/>
      <c r="C147" s="43"/>
      <c r="D147" s="43"/>
      <c r="E147" s="61"/>
      <c r="F147" s="43"/>
      <c r="G147" s="43"/>
      <c r="H147" s="43"/>
      <c r="I147" s="43"/>
      <c r="J147" s="43"/>
      <c r="K147" s="43"/>
      <c r="L147" s="43"/>
      <c r="M147" s="43"/>
      <c r="N147" s="43"/>
      <c r="O147" s="43"/>
      <c r="P147" s="43"/>
      <c r="Q147" s="43"/>
      <c r="R147" s="43"/>
      <c r="S147" s="608"/>
      <c r="T147" s="608"/>
      <c r="U147" s="608"/>
      <c r="V147" s="43"/>
      <c r="W147" s="521"/>
    </row>
    <row r="148" spans="1:23" x14ac:dyDescent="0.35">
      <c r="A148" s="43"/>
      <c r="B148" s="43"/>
      <c r="C148" s="43"/>
      <c r="D148" s="43"/>
      <c r="E148" s="61"/>
      <c r="F148" s="43"/>
      <c r="G148" s="43"/>
      <c r="H148" s="43"/>
      <c r="I148" s="43"/>
      <c r="J148" s="43"/>
      <c r="K148" s="43"/>
      <c r="L148" s="43"/>
      <c r="M148" s="43"/>
      <c r="N148" s="43"/>
      <c r="O148" s="43"/>
      <c r="P148" s="43"/>
      <c r="Q148" s="43"/>
      <c r="R148" s="43"/>
      <c r="S148" s="608"/>
      <c r="T148" s="608"/>
      <c r="U148" s="608"/>
      <c r="V148" s="43"/>
      <c r="W148" s="521"/>
    </row>
    <row r="149" spans="1:23" x14ac:dyDescent="0.35">
      <c r="A149" s="43"/>
      <c r="B149" s="43"/>
      <c r="C149" s="43"/>
      <c r="D149" s="43"/>
      <c r="E149" s="61"/>
      <c r="F149" s="43"/>
      <c r="G149" s="43"/>
      <c r="H149" s="43"/>
      <c r="I149" s="43"/>
      <c r="J149" s="43"/>
      <c r="K149" s="43"/>
      <c r="L149" s="43"/>
      <c r="M149" s="43"/>
      <c r="N149" s="43"/>
      <c r="O149" s="43"/>
      <c r="P149" s="43"/>
      <c r="Q149" s="43"/>
      <c r="R149" s="43"/>
      <c r="S149" s="608"/>
      <c r="T149" s="608"/>
      <c r="U149" s="608"/>
      <c r="V149" s="43"/>
      <c r="W149" s="521"/>
    </row>
    <row r="150" spans="1:23" x14ac:dyDescent="0.35">
      <c r="A150" s="43"/>
      <c r="B150" s="43"/>
      <c r="C150" s="43"/>
      <c r="D150" s="43"/>
      <c r="E150" s="61"/>
      <c r="F150" s="43"/>
      <c r="G150" s="43"/>
      <c r="H150" s="43"/>
      <c r="I150" s="43"/>
      <c r="J150" s="43"/>
      <c r="K150" s="43"/>
      <c r="L150" s="43"/>
      <c r="M150" s="43"/>
      <c r="N150" s="43"/>
      <c r="O150" s="43"/>
      <c r="P150" s="43"/>
      <c r="Q150" s="43"/>
      <c r="R150" s="43"/>
      <c r="S150" s="608"/>
      <c r="T150" s="608"/>
      <c r="U150" s="608"/>
      <c r="V150" s="43"/>
      <c r="W150" s="521"/>
    </row>
    <row r="151" spans="1:23" x14ac:dyDescent="0.35">
      <c r="A151" s="43"/>
      <c r="B151" s="43"/>
      <c r="C151" s="43"/>
      <c r="D151" s="43"/>
      <c r="E151" s="61"/>
      <c r="F151" s="43"/>
      <c r="G151" s="43"/>
      <c r="H151" s="43"/>
      <c r="I151" s="43"/>
      <c r="J151" s="43"/>
      <c r="K151" s="43"/>
      <c r="L151" s="43"/>
      <c r="M151" s="43"/>
      <c r="N151" s="43"/>
      <c r="O151" s="43"/>
      <c r="P151" s="43"/>
      <c r="Q151" s="43"/>
      <c r="R151" s="43"/>
      <c r="S151" s="608"/>
      <c r="T151" s="608"/>
      <c r="U151" s="608"/>
      <c r="V151" s="43"/>
      <c r="W151" s="521"/>
    </row>
    <row r="152" spans="1:23" x14ac:dyDescent="0.35">
      <c r="A152" s="43"/>
      <c r="B152" s="43"/>
      <c r="C152" s="43"/>
      <c r="D152" s="43"/>
      <c r="E152" s="61"/>
      <c r="F152" s="43"/>
      <c r="G152" s="43"/>
      <c r="H152" s="43"/>
      <c r="I152" s="43"/>
      <c r="J152" s="43"/>
      <c r="K152" s="43"/>
      <c r="L152" s="43"/>
      <c r="M152" s="43"/>
      <c r="N152" s="43"/>
      <c r="O152" s="43"/>
      <c r="P152" s="43"/>
      <c r="Q152" s="43"/>
      <c r="R152" s="43"/>
      <c r="S152" s="608"/>
      <c r="T152" s="608"/>
      <c r="U152" s="608"/>
      <c r="V152" s="43"/>
      <c r="W152" s="521"/>
    </row>
    <row r="153" spans="1:23" x14ac:dyDescent="0.35">
      <c r="A153" s="43"/>
      <c r="B153" s="43"/>
      <c r="C153" s="43"/>
      <c r="D153" s="43"/>
      <c r="E153" s="61"/>
      <c r="F153" s="43"/>
      <c r="G153" s="43"/>
      <c r="H153" s="43"/>
      <c r="I153" s="43"/>
      <c r="J153" s="43"/>
      <c r="K153" s="43"/>
      <c r="L153" s="43"/>
      <c r="M153" s="43"/>
      <c r="N153" s="43"/>
      <c r="O153" s="43"/>
      <c r="P153" s="43"/>
      <c r="Q153" s="43"/>
      <c r="R153" s="43"/>
      <c r="S153" s="608"/>
      <c r="T153" s="608"/>
      <c r="U153" s="608"/>
      <c r="V153" s="43"/>
      <c r="W153" s="521"/>
    </row>
    <row r="154" spans="1:23" x14ac:dyDescent="0.35">
      <c r="A154" s="43"/>
      <c r="B154" s="43"/>
      <c r="C154" s="43"/>
      <c r="D154" s="43"/>
      <c r="E154" s="61"/>
      <c r="F154" s="43"/>
      <c r="G154" s="43"/>
      <c r="H154" s="43"/>
      <c r="I154" s="43"/>
      <c r="J154" s="43"/>
      <c r="K154" s="43"/>
      <c r="L154" s="43"/>
      <c r="M154" s="43"/>
      <c r="N154" s="43"/>
      <c r="O154" s="43"/>
      <c r="P154" s="43"/>
      <c r="Q154" s="43"/>
      <c r="R154" s="43"/>
      <c r="S154" s="608"/>
      <c r="T154" s="608"/>
      <c r="U154" s="608"/>
      <c r="V154" s="43"/>
      <c r="W154" s="521"/>
    </row>
    <row r="155" spans="1:23" x14ac:dyDescent="0.35">
      <c r="A155" s="43"/>
      <c r="B155" s="43"/>
      <c r="C155" s="43"/>
      <c r="D155" s="43"/>
      <c r="E155" s="61"/>
      <c r="F155" s="43"/>
      <c r="G155" s="616"/>
      <c r="H155" s="616"/>
      <c r="I155" s="43"/>
      <c r="J155" s="43"/>
      <c r="K155" s="43"/>
      <c r="L155" s="43"/>
      <c r="M155" s="43"/>
      <c r="N155" s="43"/>
      <c r="O155" s="43"/>
      <c r="P155" s="43"/>
      <c r="Q155" s="43"/>
      <c r="R155" s="43"/>
      <c r="S155" s="608"/>
      <c r="T155" s="608"/>
      <c r="U155" s="608"/>
      <c r="V155" s="43"/>
      <c r="W155" s="521"/>
    </row>
    <row r="156" spans="1:23" x14ac:dyDescent="0.35">
      <c r="A156" s="43"/>
      <c r="B156" s="43"/>
      <c r="C156" s="43"/>
      <c r="D156" s="43"/>
      <c r="E156" s="61"/>
      <c r="F156" s="43"/>
      <c r="G156" s="43"/>
      <c r="H156" s="43"/>
      <c r="I156" s="43"/>
      <c r="J156" s="43"/>
      <c r="K156" s="43"/>
      <c r="L156" s="43"/>
      <c r="M156" s="43"/>
      <c r="N156" s="43"/>
      <c r="O156" s="43"/>
      <c r="P156" s="43"/>
      <c r="Q156" s="43"/>
      <c r="R156" s="43"/>
      <c r="S156" s="608"/>
      <c r="T156" s="608"/>
      <c r="U156" s="608"/>
      <c r="V156" s="43"/>
      <c r="W156" s="521"/>
    </row>
    <row r="157" spans="1:23" x14ac:dyDescent="0.35">
      <c r="A157" s="43"/>
      <c r="B157" s="43"/>
      <c r="C157" s="43"/>
      <c r="D157" s="43"/>
      <c r="E157" s="61"/>
      <c r="F157" s="43"/>
      <c r="G157" s="43"/>
      <c r="H157" s="43"/>
      <c r="I157" s="43"/>
      <c r="J157" s="43"/>
      <c r="K157" s="43"/>
      <c r="L157" s="43"/>
      <c r="M157" s="43"/>
      <c r="N157" s="43"/>
      <c r="O157" s="43"/>
      <c r="P157" s="43"/>
      <c r="Q157" s="43"/>
      <c r="R157" s="43"/>
      <c r="S157" s="608"/>
      <c r="T157" s="608"/>
      <c r="U157" s="608"/>
      <c r="V157" s="43"/>
      <c r="W157" s="521"/>
    </row>
    <row r="158" spans="1:23" x14ac:dyDescent="0.35">
      <c r="A158" s="43"/>
      <c r="B158" s="43"/>
      <c r="C158" s="43"/>
      <c r="D158" s="43"/>
      <c r="E158" s="61"/>
      <c r="F158" s="43"/>
      <c r="G158" s="43"/>
      <c r="H158" s="43"/>
      <c r="I158" s="43"/>
      <c r="J158" s="43"/>
      <c r="K158" s="43"/>
      <c r="L158" s="43"/>
      <c r="M158" s="43"/>
      <c r="N158" s="43"/>
      <c r="O158" s="43"/>
      <c r="P158" s="43"/>
      <c r="Q158" s="43"/>
      <c r="R158" s="43"/>
      <c r="S158" s="608"/>
      <c r="T158" s="608"/>
      <c r="U158" s="608"/>
      <c r="V158" s="43"/>
      <c r="W158" s="521"/>
    </row>
    <row r="159" spans="1:23" x14ac:dyDescent="0.35">
      <c r="A159" s="43"/>
      <c r="B159" s="43"/>
      <c r="C159" s="43"/>
      <c r="D159" s="43"/>
      <c r="E159" s="61"/>
      <c r="F159" s="43"/>
      <c r="G159" s="616"/>
      <c r="H159" s="616"/>
      <c r="I159" s="43"/>
      <c r="J159" s="43"/>
      <c r="K159" s="43"/>
      <c r="L159" s="43"/>
      <c r="M159" s="43"/>
      <c r="N159" s="43"/>
      <c r="O159" s="43"/>
      <c r="P159" s="43"/>
      <c r="Q159" s="43"/>
      <c r="R159" s="43"/>
      <c r="S159" s="608"/>
      <c r="T159" s="608"/>
      <c r="U159" s="608"/>
      <c r="V159" s="43"/>
      <c r="W159" s="521"/>
    </row>
    <row r="160" spans="1:23" x14ac:dyDescent="0.35">
      <c r="A160" s="43"/>
      <c r="B160" s="43"/>
      <c r="C160" s="43"/>
      <c r="D160" s="43"/>
      <c r="E160" s="61"/>
      <c r="F160" s="43"/>
      <c r="G160" s="43"/>
      <c r="H160" s="43"/>
      <c r="I160" s="43"/>
      <c r="J160" s="43"/>
      <c r="K160" s="43"/>
      <c r="L160" s="43"/>
      <c r="M160" s="43"/>
      <c r="N160" s="43"/>
      <c r="O160" s="43"/>
      <c r="P160" s="43"/>
      <c r="Q160" s="43"/>
      <c r="R160" s="43"/>
      <c r="S160" s="608"/>
      <c r="T160" s="608"/>
      <c r="U160" s="608"/>
      <c r="V160" s="43"/>
      <c r="W160" s="521"/>
    </row>
    <row r="161" spans="1:23" x14ac:dyDescent="0.35">
      <c r="A161" s="43"/>
      <c r="B161" s="43"/>
      <c r="C161" s="43"/>
      <c r="D161" s="43"/>
      <c r="E161" s="61"/>
      <c r="F161" s="43"/>
      <c r="G161" s="616"/>
      <c r="H161" s="616"/>
      <c r="I161" s="43"/>
      <c r="J161" s="43"/>
      <c r="K161" s="43"/>
      <c r="L161" s="43"/>
      <c r="M161" s="43"/>
      <c r="N161" s="43"/>
      <c r="O161" s="43"/>
      <c r="P161" s="43"/>
      <c r="Q161" s="43"/>
      <c r="R161" s="43"/>
      <c r="S161" s="608"/>
      <c r="T161" s="608"/>
      <c r="U161" s="608"/>
      <c r="V161" s="43"/>
      <c r="W161" s="521"/>
    </row>
    <row r="162" spans="1:23" x14ac:dyDescent="0.35">
      <c r="A162" s="43"/>
      <c r="B162" s="43"/>
      <c r="C162" s="43"/>
      <c r="D162" s="43"/>
      <c r="E162" s="61"/>
      <c r="F162" s="43"/>
      <c r="G162" s="616"/>
      <c r="H162" s="616"/>
      <c r="I162" s="43"/>
      <c r="J162" s="43"/>
      <c r="K162" s="43"/>
      <c r="L162" s="43"/>
      <c r="M162" s="43"/>
      <c r="N162" s="43"/>
      <c r="O162" s="43"/>
      <c r="P162" s="43"/>
      <c r="Q162" s="43"/>
      <c r="R162" s="43"/>
      <c r="S162" s="608"/>
      <c r="T162" s="608"/>
      <c r="U162" s="608"/>
      <c r="V162" s="43"/>
      <c r="W162" s="521"/>
    </row>
    <row r="163" spans="1:23" x14ac:dyDescent="0.35">
      <c r="A163" s="43"/>
      <c r="B163" s="43"/>
      <c r="C163" s="43"/>
      <c r="D163" s="43"/>
      <c r="E163" s="61"/>
      <c r="F163" s="43"/>
      <c r="G163" s="616"/>
      <c r="H163" s="616"/>
      <c r="I163" s="43"/>
      <c r="J163" s="43"/>
      <c r="K163" s="43"/>
      <c r="L163" s="43"/>
      <c r="M163" s="43"/>
      <c r="N163" s="43"/>
      <c r="O163" s="43"/>
      <c r="P163" s="43"/>
      <c r="Q163" s="43"/>
      <c r="R163" s="43"/>
      <c r="S163" s="608"/>
      <c r="T163" s="608"/>
      <c r="U163" s="608"/>
      <c r="V163" s="43"/>
      <c r="W163" s="521"/>
    </row>
    <row r="164" spans="1:23" x14ac:dyDescent="0.35">
      <c r="A164" s="43"/>
      <c r="B164" s="43"/>
      <c r="C164" s="43"/>
      <c r="D164" s="43"/>
      <c r="E164" s="61"/>
      <c r="F164" s="43"/>
      <c r="G164" s="43"/>
      <c r="H164" s="43"/>
      <c r="I164" s="43"/>
      <c r="J164" s="43"/>
      <c r="K164" s="43"/>
      <c r="L164" s="43"/>
      <c r="M164" s="43"/>
      <c r="N164" s="43"/>
      <c r="O164" s="43"/>
      <c r="P164" s="43"/>
      <c r="Q164" s="43"/>
      <c r="R164" s="43"/>
      <c r="S164" s="608"/>
      <c r="T164" s="608"/>
      <c r="U164" s="608"/>
      <c r="V164" s="43"/>
      <c r="W164" s="521"/>
    </row>
    <row r="165" spans="1:23" x14ac:dyDescent="0.35">
      <c r="A165" s="43"/>
      <c r="B165" s="43"/>
      <c r="C165" s="43"/>
      <c r="D165" s="43"/>
      <c r="E165" s="61"/>
      <c r="F165" s="43"/>
      <c r="G165" s="43"/>
      <c r="H165" s="43"/>
      <c r="I165" s="43"/>
      <c r="J165" s="43"/>
      <c r="K165" s="43"/>
      <c r="L165" s="43"/>
      <c r="M165" s="43"/>
      <c r="N165" s="43"/>
      <c r="O165" s="43"/>
      <c r="P165" s="43"/>
      <c r="Q165" s="43"/>
      <c r="R165" s="43"/>
      <c r="S165" s="608"/>
      <c r="T165" s="608"/>
      <c r="U165" s="608"/>
      <c r="V165" s="43"/>
      <c r="W165" s="521"/>
    </row>
    <row r="166" spans="1:23" x14ac:dyDescent="0.35">
      <c r="A166" s="43"/>
      <c r="B166" s="43"/>
      <c r="C166" s="43"/>
      <c r="D166" s="43"/>
      <c r="E166" s="61"/>
      <c r="F166" s="43"/>
      <c r="G166" s="43"/>
      <c r="H166" s="43"/>
      <c r="I166" s="43"/>
      <c r="J166" s="43"/>
      <c r="K166" s="43"/>
      <c r="L166" s="43"/>
      <c r="M166" s="43"/>
      <c r="N166" s="43"/>
      <c r="O166" s="43"/>
      <c r="P166" s="43"/>
      <c r="Q166" s="43"/>
      <c r="R166" s="43"/>
      <c r="S166" s="608"/>
      <c r="T166" s="608"/>
      <c r="U166" s="608"/>
      <c r="V166" s="43"/>
      <c r="W166" s="521"/>
    </row>
    <row r="167" spans="1:23" x14ac:dyDescent="0.35">
      <c r="A167" s="43"/>
      <c r="B167" s="43"/>
      <c r="C167" s="43"/>
      <c r="D167" s="43"/>
      <c r="E167" s="61"/>
      <c r="F167" s="43"/>
      <c r="G167" s="43"/>
      <c r="H167" s="43"/>
      <c r="I167" s="43"/>
      <c r="J167" s="43"/>
      <c r="K167" s="43"/>
      <c r="L167" s="43"/>
      <c r="M167" s="43"/>
      <c r="N167" s="43"/>
      <c r="O167" s="43"/>
      <c r="P167" s="43"/>
      <c r="Q167" s="43"/>
      <c r="R167" s="43"/>
      <c r="S167" s="608"/>
      <c r="T167" s="608"/>
      <c r="U167" s="608"/>
      <c r="V167" s="43"/>
      <c r="W167" s="521"/>
    </row>
    <row r="168" spans="1:23" x14ac:dyDescent="0.35">
      <c r="A168" s="43"/>
      <c r="B168" s="43"/>
      <c r="C168" s="43"/>
      <c r="D168" s="43"/>
      <c r="E168" s="61"/>
      <c r="F168" s="43"/>
      <c r="G168" s="43"/>
      <c r="H168" s="43"/>
      <c r="I168" s="43"/>
      <c r="J168" s="43"/>
      <c r="K168" s="43"/>
      <c r="L168" s="43"/>
      <c r="M168" s="43"/>
      <c r="N168" s="43"/>
      <c r="O168" s="43"/>
      <c r="P168" s="43"/>
      <c r="Q168" s="43"/>
      <c r="R168" s="43"/>
      <c r="S168" s="608"/>
      <c r="T168" s="608"/>
      <c r="U168" s="608"/>
      <c r="V168" s="43"/>
      <c r="W168" s="521"/>
    </row>
    <row r="169" spans="1:23" x14ac:dyDescent="0.35">
      <c r="A169" s="43"/>
      <c r="B169" s="43"/>
      <c r="C169" s="43"/>
      <c r="D169" s="43"/>
      <c r="E169" s="61"/>
      <c r="F169" s="43"/>
      <c r="G169" s="43"/>
      <c r="H169" s="43"/>
      <c r="I169" s="43"/>
      <c r="J169" s="43"/>
      <c r="K169" s="43"/>
      <c r="L169" s="43"/>
      <c r="M169" s="43"/>
      <c r="N169" s="43"/>
      <c r="O169" s="43"/>
      <c r="P169" s="43"/>
      <c r="Q169" s="43"/>
      <c r="R169" s="43"/>
      <c r="S169" s="608"/>
      <c r="T169" s="608"/>
      <c r="U169" s="608"/>
      <c r="V169" s="43"/>
      <c r="W169" s="521"/>
    </row>
    <row r="170" spans="1:23" x14ac:dyDescent="0.35">
      <c r="A170" s="43"/>
      <c r="B170" s="43"/>
      <c r="C170" s="43"/>
      <c r="D170" s="43"/>
      <c r="E170" s="61"/>
      <c r="F170" s="43"/>
      <c r="G170" s="43"/>
      <c r="H170" s="43"/>
      <c r="I170" s="43"/>
      <c r="J170" s="43"/>
      <c r="K170" s="43"/>
      <c r="L170" s="43"/>
      <c r="M170" s="43"/>
      <c r="N170" s="43"/>
      <c r="O170" s="43"/>
      <c r="P170" s="43"/>
      <c r="Q170" s="43"/>
      <c r="R170" s="43"/>
      <c r="S170" s="608"/>
      <c r="T170" s="608"/>
      <c r="U170" s="608"/>
      <c r="V170" s="43"/>
      <c r="W170" s="521"/>
    </row>
    <row r="171" spans="1:23" x14ac:dyDescent="0.35">
      <c r="A171" s="43"/>
      <c r="B171" s="43"/>
      <c r="C171" s="43"/>
      <c r="D171" s="43"/>
      <c r="E171" s="61"/>
      <c r="F171" s="43"/>
      <c r="G171" s="43"/>
      <c r="H171" s="43"/>
      <c r="I171" s="43"/>
      <c r="J171" s="43"/>
      <c r="K171" s="43"/>
      <c r="L171" s="43"/>
      <c r="M171" s="43"/>
      <c r="N171" s="43"/>
      <c r="O171" s="43"/>
      <c r="P171" s="43"/>
      <c r="Q171" s="43"/>
      <c r="R171" s="43"/>
      <c r="S171" s="608"/>
      <c r="T171" s="608"/>
      <c r="U171" s="608"/>
      <c r="V171" s="43"/>
      <c r="W171" s="521"/>
    </row>
    <row r="172" spans="1:23" x14ac:dyDescent="0.35">
      <c r="A172" s="43"/>
      <c r="B172" s="43"/>
      <c r="C172" s="43"/>
      <c r="D172" s="43"/>
      <c r="E172" s="61"/>
      <c r="F172" s="43"/>
      <c r="G172" s="616"/>
      <c r="H172" s="616"/>
      <c r="I172" s="43"/>
      <c r="J172" s="43"/>
      <c r="K172" s="43"/>
      <c r="L172" s="43"/>
      <c r="M172" s="43"/>
      <c r="N172" s="43"/>
      <c r="O172" s="43"/>
      <c r="P172" s="43"/>
      <c r="Q172" s="43"/>
      <c r="R172" s="43"/>
      <c r="S172" s="608"/>
      <c r="T172" s="608"/>
      <c r="U172" s="608"/>
      <c r="V172" s="43"/>
      <c r="W172" s="521"/>
    </row>
    <row r="173" spans="1:23" x14ac:dyDescent="0.35">
      <c r="A173" s="43"/>
      <c r="B173" s="43"/>
      <c r="C173" s="43"/>
      <c r="D173" s="43"/>
      <c r="E173" s="61"/>
      <c r="F173" s="43"/>
      <c r="G173" s="616"/>
      <c r="H173" s="616"/>
      <c r="I173" s="43"/>
      <c r="J173" s="43"/>
      <c r="K173" s="43"/>
      <c r="L173" s="43"/>
      <c r="M173" s="43"/>
      <c r="N173" s="43"/>
      <c r="O173" s="43"/>
      <c r="P173" s="43"/>
      <c r="Q173" s="43"/>
      <c r="R173" s="43"/>
      <c r="S173" s="608"/>
      <c r="T173" s="608"/>
      <c r="U173" s="608"/>
      <c r="V173" s="43"/>
      <c r="W173" s="521"/>
    </row>
    <row r="174" spans="1:23" x14ac:dyDescent="0.35">
      <c r="A174" s="43"/>
      <c r="B174" s="43"/>
      <c r="C174" s="43"/>
      <c r="D174" s="43"/>
      <c r="E174" s="61"/>
      <c r="F174" s="43"/>
      <c r="G174" s="616"/>
      <c r="H174" s="616"/>
      <c r="I174" s="43"/>
      <c r="J174" s="43"/>
      <c r="K174" s="43"/>
      <c r="L174" s="43"/>
      <c r="M174" s="43"/>
      <c r="N174" s="43"/>
      <c r="O174" s="43"/>
      <c r="P174" s="43"/>
      <c r="Q174" s="43"/>
      <c r="R174" s="43"/>
      <c r="S174" s="608"/>
      <c r="T174" s="608"/>
      <c r="U174" s="608"/>
      <c r="V174" s="43"/>
      <c r="W174" s="521"/>
    </row>
    <row r="175" spans="1:23" x14ac:dyDescent="0.35">
      <c r="A175" s="43"/>
      <c r="B175" s="43"/>
      <c r="C175" s="43"/>
      <c r="D175" s="43"/>
      <c r="E175" s="61"/>
      <c r="F175" s="43"/>
      <c r="G175" s="43"/>
      <c r="H175" s="43"/>
      <c r="I175" s="43"/>
      <c r="J175" s="43"/>
      <c r="K175" s="43"/>
      <c r="L175" s="43"/>
      <c r="M175" s="43"/>
      <c r="N175" s="43"/>
      <c r="O175" s="43"/>
      <c r="P175" s="43"/>
      <c r="Q175" s="43"/>
      <c r="R175" s="43"/>
      <c r="S175" s="608"/>
      <c r="T175" s="608"/>
      <c r="U175" s="608"/>
      <c r="V175" s="43"/>
      <c r="W175" s="521"/>
    </row>
    <row r="176" spans="1:23" x14ac:dyDescent="0.35">
      <c r="A176" s="43"/>
      <c r="B176" s="43"/>
      <c r="C176" s="43"/>
      <c r="D176" s="43"/>
      <c r="E176" s="61"/>
      <c r="F176" s="43"/>
      <c r="G176" s="43"/>
      <c r="H176" s="43"/>
      <c r="I176" s="43"/>
      <c r="J176" s="43"/>
      <c r="K176" s="43"/>
      <c r="L176" s="43"/>
      <c r="M176" s="43"/>
      <c r="N176" s="43"/>
      <c r="O176" s="43"/>
      <c r="P176" s="43"/>
      <c r="Q176" s="43"/>
      <c r="R176" s="43"/>
      <c r="S176" s="608"/>
      <c r="T176" s="608"/>
      <c r="U176" s="608"/>
      <c r="V176" s="43"/>
      <c r="W176" s="521"/>
    </row>
    <row r="177" spans="1:23" x14ac:dyDescent="0.35">
      <c r="A177" s="43"/>
      <c r="B177" s="43"/>
      <c r="C177" s="43"/>
      <c r="D177" s="43"/>
      <c r="E177" s="61"/>
      <c r="F177" s="43"/>
      <c r="G177" s="43"/>
      <c r="H177" s="43"/>
      <c r="I177" s="43"/>
      <c r="J177" s="43"/>
      <c r="K177" s="43"/>
      <c r="L177" s="43"/>
      <c r="M177" s="43"/>
      <c r="N177" s="43"/>
      <c r="O177" s="43"/>
      <c r="P177" s="43"/>
      <c r="Q177" s="43"/>
      <c r="R177" s="43"/>
      <c r="S177" s="608"/>
      <c r="T177" s="608"/>
      <c r="U177" s="608"/>
      <c r="V177" s="43"/>
      <c r="W177" s="521"/>
    </row>
    <row r="178" spans="1:23" x14ac:dyDescent="0.35">
      <c r="A178" s="43"/>
      <c r="B178" s="43"/>
      <c r="C178" s="43"/>
      <c r="D178" s="43"/>
      <c r="E178" s="61"/>
      <c r="F178" s="43"/>
      <c r="G178" s="43"/>
      <c r="H178" s="43"/>
      <c r="I178" s="43"/>
      <c r="J178" s="43"/>
      <c r="K178" s="43"/>
      <c r="L178" s="43"/>
      <c r="M178" s="43"/>
      <c r="N178" s="43"/>
      <c r="O178" s="43"/>
      <c r="P178" s="43"/>
      <c r="Q178" s="43"/>
      <c r="R178" s="43"/>
      <c r="S178" s="608"/>
      <c r="T178" s="608"/>
      <c r="U178" s="608"/>
      <c r="V178" s="43"/>
      <c r="W178" s="521"/>
    </row>
    <row r="179" spans="1:23" x14ac:dyDescent="0.35">
      <c r="A179" s="43"/>
      <c r="B179" s="43"/>
      <c r="C179" s="43"/>
      <c r="D179" s="43"/>
      <c r="E179" s="61"/>
      <c r="F179" s="43"/>
      <c r="G179" s="43"/>
      <c r="H179" s="43"/>
      <c r="I179" s="43"/>
      <c r="J179" s="43"/>
      <c r="K179" s="43"/>
      <c r="L179" s="43"/>
      <c r="M179" s="43"/>
      <c r="N179" s="43"/>
      <c r="O179" s="43"/>
      <c r="P179" s="43"/>
      <c r="Q179" s="43"/>
      <c r="R179" s="43"/>
      <c r="S179" s="608"/>
      <c r="T179" s="608"/>
      <c r="U179" s="608"/>
      <c r="V179" s="43"/>
      <c r="W179" s="521"/>
    </row>
    <row r="180" spans="1:23" x14ac:dyDescent="0.35">
      <c r="A180" s="43"/>
      <c r="B180" s="43"/>
      <c r="C180" s="43"/>
      <c r="D180" s="43"/>
      <c r="E180" s="61"/>
      <c r="F180" s="43"/>
      <c r="G180" s="43"/>
      <c r="H180" s="43"/>
      <c r="I180" s="43"/>
      <c r="J180" s="43"/>
      <c r="K180" s="43"/>
      <c r="L180" s="43"/>
      <c r="M180" s="43"/>
      <c r="N180" s="43"/>
      <c r="O180" s="43"/>
      <c r="P180" s="43"/>
      <c r="Q180" s="43"/>
      <c r="R180" s="43"/>
      <c r="S180" s="608"/>
      <c r="T180" s="608"/>
      <c r="U180" s="608"/>
      <c r="V180" s="43"/>
      <c r="W180" s="521"/>
    </row>
    <row r="181" spans="1:23" x14ac:dyDescent="0.35">
      <c r="A181" s="43"/>
      <c r="B181" s="43"/>
      <c r="C181" s="43"/>
      <c r="D181" s="43"/>
      <c r="E181" s="61"/>
      <c r="F181" s="43"/>
      <c r="G181" s="43"/>
      <c r="H181" s="43"/>
      <c r="I181" s="43"/>
      <c r="J181" s="43"/>
      <c r="K181" s="43"/>
      <c r="L181" s="43"/>
      <c r="M181" s="43"/>
      <c r="N181" s="43"/>
      <c r="O181" s="43"/>
      <c r="P181" s="43"/>
      <c r="Q181" s="43"/>
      <c r="R181" s="43"/>
      <c r="S181" s="608"/>
      <c r="T181" s="608"/>
      <c r="U181" s="608"/>
      <c r="V181" s="43"/>
      <c r="W181" s="521"/>
    </row>
    <row r="182" spans="1:23" x14ac:dyDescent="0.35">
      <c r="A182" s="43"/>
      <c r="B182" s="43"/>
      <c r="C182" s="43"/>
      <c r="D182" s="43"/>
      <c r="E182" s="61"/>
      <c r="F182" s="43"/>
      <c r="G182" s="43"/>
      <c r="H182" s="43"/>
      <c r="I182" s="43"/>
      <c r="J182" s="43"/>
      <c r="K182" s="43"/>
      <c r="L182" s="43"/>
      <c r="M182" s="43"/>
      <c r="N182" s="43"/>
      <c r="O182" s="43"/>
      <c r="P182" s="43"/>
      <c r="Q182" s="43"/>
      <c r="R182" s="43"/>
      <c r="S182" s="608"/>
      <c r="T182" s="608"/>
      <c r="U182" s="608"/>
      <c r="V182" s="43"/>
      <c r="W182" s="521"/>
    </row>
    <row r="183" spans="1:23" x14ac:dyDescent="0.35">
      <c r="A183" s="43"/>
      <c r="B183" s="43"/>
      <c r="C183" s="43"/>
      <c r="D183" s="43"/>
      <c r="E183" s="61"/>
      <c r="F183" s="43"/>
      <c r="G183" s="43"/>
      <c r="H183" s="43"/>
      <c r="I183" s="43"/>
      <c r="J183" s="43"/>
      <c r="K183" s="43"/>
      <c r="L183" s="43"/>
      <c r="M183" s="43"/>
      <c r="N183" s="43"/>
      <c r="O183" s="43"/>
      <c r="P183" s="43"/>
      <c r="Q183" s="43"/>
      <c r="R183" s="43"/>
      <c r="S183" s="608"/>
      <c r="T183" s="608"/>
      <c r="U183" s="608"/>
      <c r="V183" s="43"/>
      <c r="W183" s="521"/>
    </row>
    <row r="184" spans="1:23" x14ac:dyDescent="0.35">
      <c r="A184" s="43"/>
      <c r="B184" s="43"/>
      <c r="C184" s="43"/>
      <c r="D184" s="43"/>
      <c r="E184" s="61"/>
      <c r="F184" s="43"/>
      <c r="G184" s="43"/>
      <c r="H184" s="43"/>
      <c r="I184" s="43"/>
      <c r="J184" s="43"/>
      <c r="K184" s="43"/>
      <c r="L184" s="43"/>
      <c r="M184" s="43"/>
      <c r="N184" s="43"/>
      <c r="O184" s="43"/>
      <c r="P184" s="43"/>
      <c r="Q184" s="43"/>
      <c r="R184" s="43"/>
      <c r="S184" s="608"/>
      <c r="T184" s="608"/>
      <c r="U184" s="608"/>
      <c r="V184" s="43"/>
      <c r="W184" s="521"/>
    </row>
    <row r="185" spans="1:23" x14ac:dyDescent="0.35">
      <c r="A185" s="43"/>
      <c r="B185" s="43"/>
      <c r="C185" s="43"/>
      <c r="D185" s="43"/>
      <c r="E185" s="61"/>
      <c r="F185" s="43"/>
      <c r="G185" s="43"/>
      <c r="H185" s="43"/>
      <c r="I185" s="43"/>
      <c r="J185" s="43"/>
      <c r="K185" s="43"/>
      <c r="L185" s="43"/>
      <c r="M185" s="43"/>
      <c r="N185" s="43"/>
      <c r="O185" s="43"/>
      <c r="P185" s="43"/>
      <c r="Q185" s="43"/>
      <c r="R185" s="43"/>
      <c r="S185" s="608"/>
      <c r="T185" s="608"/>
      <c r="U185" s="608"/>
      <c r="V185" s="43"/>
      <c r="W185" s="521"/>
    </row>
    <row r="186" spans="1:23" x14ac:dyDescent="0.35">
      <c r="A186" s="43"/>
      <c r="B186" s="43"/>
      <c r="C186" s="43"/>
      <c r="D186" s="43"/>
      <c r="E186" s="61"/>
      <c r="F186" s="43"/>
      <c r="G186" s="43"/>
      <c r="H186" s="43"/>
      <c r="I186" s="43"/>
      <c r="J186" s="43"/>
      <c r="K186" s="43"/>
      <c r="L186" s="43"/>
      <c r="M186" s="43"/>
      <c r="N186" s="43"/>
      <c r="O186" s="43"/>
      <c r="P186" s="43"/>
      <c r="Q186" s="43"/>
      <c r="R186" s="43"/>
      <c r="S186" s="608"/>
      <c r="T186" s="608"/>
      <c r="U186" s="608"/>
      <c r="V186" s="43"/>
      <c r="W186" s="521"/>
    </row>
    <row r="187" spans="1:23" x14ac:dyDescent="0.35">
      <c r="A187" s="43"/>
      <c r="B187" s="43"/>
      <c r="C187" s="43"/>
      <c r="D187" s="43"/>
      <c r="E187" s="61"/>
      <c r="F187" s="43"/>
      <c r="G187" s="43"/>
      <c r="H187" s="43"/>
      <c r="I187" s="43"/>
      <c r="J187" s="43"/>
      <c r="K187" s="43"/>
      <c r="L187" s="43"/>
      <c r="M187" s="43"/>
      <c r="N187" s="43"/>
      <c r="O187" s="43"/>
      <c r="P187" s="43"/>
      <c r="Q187" s="43"/>
      <c r="R187" s="43"/>
      <c r="S187" s="608"/>
      <c r="T187" s="608"/>
      <c r="U187" s="608"/>
      <c r="V187" s="43"/>
      <c r="W187" s="521"/>
    </row>
    <row r="188" spans="1:23" x14ac:dyDescent="0.35">
      <c r="A188" s="43"/>
      <c r="B188" s="43"/>
      <c r="C188" s="43"/>
      <c r="D188" s="43"/>
      <c r="E188" s="61"/>
      <c r="F188" s="43"/>
      <c r="G188" s="43"/>
      <c r="H188" s="43"/>
      <c r="I188" s="43"/>
      <c r="J188" s="43"/>
      <c r="K188" s="43"/>
      <c r="L188" s="43"/>
      <c r="M188" s="43"/>
      <c r="N188" s="43"/>
      <c r="O188" s="43"/>
      <c r="P188" s="43"/>
      <c r="Q188" s="43"/>
      <c r="R188" s="43"/>
      <c r="S188" s="608"/>
      <c r="T188" s="608"/>
      <c r="U188" s="608"/>
      <c r="V188" s="43"/>
      <c r="W188" s="521"/>
    </row>
    <row r="189" spans="1:23" x14ac:dyDescent="0.35">
      <c r="A189" s="43"/>
      <c r="B189" s="43"/>
      <c r="C189" s="43"/>
      <c r="D189" s="43"/>
      <c r="E189" s="61"/>
      <c r="F189" s="43"/>
      <c r="G189" s="43"/>
      <c r="H189" s="43"/>
      <c r="I189" s="43"/>
      <c r="J189" s="43"/>
      <c r="K189" s="43"/>
      <c r="L189" s="43"/>
      <c r="M189" s="43"/>
      <c r="N189" s="43"/>
      <c r="O189" s="43"/>
      <c r="P189" s="43"/>
      <c r="Q189" s="43"/>
      <c r="R189" s="43"/>
      <c r="S189" s="608"/>
      <c r="T189" s="608"/>
      <c r="U189" s="608"/>
      <c r="V189" s="43"/>
      <c r="W189" s="521"/>
    </row>
    <row r="190" spans="1:23" x14ac:dyDescent="0.35">
      <c r="A190" s="43"/>
      <c r="B190" s="43"/>
      <c r="C190" s="43"/>
      <c r="D190" s="43"/>
      <c r="E190" s="61"/>
      <c r="F190" s="43"/>
      <c r="G190" s="43"/>
      <c r="H190" s="43"/>
      <c r="I190" s="43"/>
      <c r="J190" s="43"/>
      <c r="K190" s="43"/>
      <c r="L190" s="43"/>
      <c r="M190" s="43"/>
      <c r="N190" s="43"/>
      <c r="O190" s="43"/>
      <c r="P190" s="43"/>
      <c r="Q190" s="43"/>
      <c r="R190" s="43"/>
      <c r="S190" s="608"/>
      <c r="T190" s="608"/>
      <c r="U190" s="608"/>
      <c r="V190" s="43"/>
      <c r="W190" s="521"/>
    </row>
    <row r="191" spans="1:23" x14ac:dyDescent="0.35">
      <c r="A191" s="43"/>
      <c r="B191" s="43"/>
      <c r="C191" s="43"/>
      <c r="D191" s="43"/>
      <c r="E191" s="61"/>
      <c r="F191" s="43"/>
      <c r="G191" s="43"/>
      <c r="H191" s="43"/>
      <c r="I191" s="43"/>
      <c r="J191" s="43"/>
      <c r="K191" s="43"/>
      <c r="L191" s="43"/>
      <c r="M191" s="43"/>
      <c r="N191" s="43"/>
      <c r="O191" s="43"/>
      <c r="P191" s="43"/>
      <c r="Q191" s="43"/>
      <c r="R191" s="43"/>
      <c r="S191" s="608"/>
      <c r="T191" s="608"/>
      <c r="U191" s="608"/>
      <c r="V191" s="43"/>
      <c r="W191" s="521"/>
    </row>
    <row r="192" spans="1:23" x14ac:dyDescent="0.35">
      <c r="A192" s="43"/>
      <c r="B192" s="43"/>
      <c r="C192" s="43"/>
      <c r="D192" s="43"/>
      <c r="E192" s="61"/>
      <c r="F192" s="43"/>
      <c r="G192" s="43"/>
      <c r="H192" s="43"/>
      <c r="I192" s="43"/>
      <c r="J192" s="43"/>
      <c r="K192" s="43"/>
      <c r="L192" s="43"/>
      <c r="M192" s="43"/>
      <c r="N192" s="43"/>
      <c r="O192" s="43"/>
      <c r="P192" s="43"/>
      <c r="Q192" s="43"/>
      <c r="R192" s="43"/>
      <c r="S192" s="608"/>
      <c r="T192" s="608"/>
      <c r="U192" s="608"/>
      <c r="V192" s="43"/>
      <c r="W192" s="521"/>
    </row>
    <row r="193" spans="1:23" x14ac:dyDescent="0.35">
      <c r="A193" s="43"/>
      <c r="B193" s="43"/>
      <c r="C193" s="43"/>
      <c r="D193" s="43"/>
      <c r="E193" s="61"/>
      <c r="F193" s="43"/>
      <c r="G193" s="43"/>
      <c r="H193" s="43"/>
      <c r="I193" s="43"/>
      <c r="J193" s="43"/>
      <c r="K193" s="43"/>
      <c r="L193" s="43"/>
      <c r="M193" s="43"/>
      <c r="N193" s="43"/>
      <c r="O193" s="43"/>
      <c r="P193" s="43"/>
      <c r="Q193" s="43"/>
      <c r="R193" s="43"/>
      <c r="S193" s="608"/>
      <c r="T193" s="608"/>
      <c r="U193" s="608"/>
      <c r="V193" s="43"/>
      <c r="W193" s="521"/>
    </row>
    <row r="194" spans="1:23" x14ac:dyDescent="0.35">
      <c r="A194" s="43"/>
      <c r="B194" s="43"/>
      <c r="C194" s="43"/>
      <c r="D194" s="43"/>
      <c r="E194" s="61"/>
      <c r="F194" s="43"/>
      <c r="G194" s="43"/>
      <c r="H194" s="43"/>
      <c r="I194" s="43"/>
      <c r="J194" s="43"/>
      <c r="K194" s="43"/>
      <c r="L194" s="43"/>
      <c r="M194" s="43"/>
      <c r="N194" s="43"/>
      <c r="O194" s="43"/>
      <c r="P194" s="43"/>
      <c r="Q194" s="43"/>
      <c r="R194" s="43"/>
      <c r="S194" s="608"/>
      <c r="T194" s="608"/>
      <c r="U194" s="608"/>
      <c r="V194" s="43"/>
      <c r="W194" s="521"/>
    </row>
    <row r="195" spans="1:23" x14ac:dyDescent="0.35">
      <c r="A195" s="43"/>
      <c r="B195" s="43"/>
      <c r="C195" s="43"/>
      <c r="D195" s="43"/>
      <c r="E195" s="61"/>
      <c r="F195" s="43"/>
      <c r="G195" s="43"/>
      <c r="H195" s="43"/>
      <c r="I195" s="43"/>
      <c r="J195" s="43"/>
      <c r="K195" s="43"/>
      <c r="L195" s="43"/>
      <c r="M195" s="43"/>
      <c r="N195" s="43"/>
      <c r="O195" s="43"/>
      <c r="P195" s="43"/>
      <c r="Q195" s="43"/>
      <c r="R195" s="43"/>
      <c r="S195" s="608"/>
      <c r="T195" s="608"/>
      <c r="U195" s="608"/>
      <c r="V195" s="43"/>
      <c r="W195" s="521"/>
    </row>
    <row r="196" spans="1:23" x14ac:dyDescent="0.35">
      <c r="A196" s="43"/>
      <c r="B196" s="43"/>
      <c r="C196" s="43"/>
      <c r="D196" s="43"/>
      <c r="E196" s="61"/>
      <c r="F196" s="43"/>
      <c r="G196" s="43"/>
      <c r="H196" s="43"/>
      <c r="I196" s="43"/>
      <c r="J196" s="43"/>
      <c r="K196" s="43"/>
      <c r="L196" s="43"/>
      <c r="M196" s="43"/>
      <c r="N196" s="43"/>
      <c r="O196" s="43"/>
      <c r="P196" s="43"/>
      <c r="Q196" s="43"/>
      <c r="R196" s="43"/>
      <c r="S196" s="608"/>
      <c r="T196" s="608"/>
      <c r="U196" s="608"/>
      <c r="V196" s="43"/>
      <c r="W196" s="521"/>
    </row>
    <row r="197" spans="1:23" x14ac:dyDescent="0.35">
      <c r="A197" s="43"/>
      <c r="B197" s="43"/>
      <c r="C197" s="43"/>
      <c r="D197" s="43"/>
      <c r="E197" s="61"/>
      <c r="F197" s="43"/>
      <c r="G197" s="43"/>
      <c r="H197" s="43"/>
      <c r="I197" s="43"/>
      <c r="J197" s="43"/>
      <c r="K197" s="43"/>
      <c r="L197" s="43"/>
      <c r="M197" s="43"/>
      <c r="N197" s="43"/>
      <c r="O197" s="43"/>
      <c r="P197" s="43"/>
      <c r="Q197" s="43"/>
      <c r="R197" s="43"/>
      <c r="S197" s="608"/>
      <c r="T197" s="608"/>
      <c r="U197" s="608"/>
      <c r="V197" s="43"/>
      <c r="W197" s="521"/>
    </row>
    <row r="198" spans="1:23" x14ac:dyDescent="0.35">
      <c r="A198" s="43"/>
      <c r="B198" s="43"/>
      <c r="C198" s="43"/>
      <c r="D198" s="43"/>
      <c r="E198" s="61"/>
      <c r="F198" s="43"/>
      <c r="G198" s="43"/>
      <c r="H198" s="43"/>
      <c r="I198" s="43"/>
      <c r="J198" s="43"/>
      <c r="K198" s="43"/>
      <c r="L198" s="43"/>
      <c r="M198" s="43"/>
      <c r="N198" s="43"/>
      <c r="O198" s="43"/>
      <c r="P198" s="43"/>
      <c r="Q198" s="43"/>
      <c r="R198" s="43"/>
      <c r="S198" s="608"/>
      <c r="T198" s="608"/>
      <c r="U198" s="608"/>
      <c r="V198" s="43"/>
      <c r="W198" s="521"/>
    </row>
    <row r="199" spans="1:23" x14ac:dyDescent="0.35">
      <c r="A199" s="43"/>
      <c r="B199" s="43"/>
      <c r="C199" s="43"/>
      <c r="D199" s="43"/>
      <c r="E199" s="61"/>
      <c r="F199" s="43"/>
      <c r="G199" s="43"/>
      <c r="H199" s="43"/>
      <c r="I199" s="43"/>
      <c r="J199" s="43"/>
      <c r="K199" s="43"/>
      <c r="L199" s="43"/>
      <c r="M199" s="43"/>
      <c r="N199" s="43"/>
      <c r="O199" s="43"/>
      <c r="P199" s="43"/>
      <c r="Q199" s="43"/>
      <c r="R199" s="43"/>
      <c r="S199" s="608"/>
      <c r="T199" s="608"/>
      <c r="U199" s="608"/>
      <c r="V199" s="43"/>
      <c r="W199" s="521"/>
    </row>
    <row r="200" spans="1:23" x14ac:dyDescent="0.35">
      <c r="A200" s="43"/>
      <c r="B200" s="43"/>
      <c r="C200" s="43"/>
      <c r="D200" s="43"/>
      <c r="E200" s="61"/>
      <c r="F200" s="43"/>
      <c r="G200" s="43"/>
      <c r="H200" s="43"/>
      <c r="I200" s="43"/>
      <c r="J200" s="43"/>
      <c r="K200" s="43"/>
      <c r="L200" s="43"/>
      <c r="M200" s="43"/>
      <c r="N200" s="43"/>
      <c r="O200" s="43"/>
      <c r="P200" s="43"/>
      <c r="Q200" s="43"/>
      <c r="R200" s="43"/>
      <c r="S200" s="608"/>
      <c r="T200" s="608"/>
      <c r="U200" s="608"/>
      <c r="V200" s="43"/>
      <c r="W200" s="521"/>
    </row>
    <row r="201" spans="1:23" x14ac:dyDescent="0.35">
      <c r="A201" s="43"/>
      <c r="B201" s="43"/>
      <c r="C201" s="43"/>
      <c r="D201" s="43"/>
      <c r="E201" s="61"/>
      <c r="F201" s="43"/>
      <c r="G201" s="43"/>
      <c r="H201" s="43"/>
      <c r="I201" s="43"/>
      <c r="J201" s="43"/>
      <c r="K201" s="43"/>
      <c r="L201" s="43"/>
      <c r="M201" s="43"/>
      <c r="N201" s="43"/>
      <c r="O201" s="43"/>
      <c r="P201" s="43"/>
      <c r="Q201" s="43"/>
      <c r="R201" s="43"/>
      <c r="S201" s="608"/>
      <c r="T201" s="608"/>
      <c r="U201" s="608"/>
      <c r="V201" s="43"/>
      <c r="W201" s="521"/>
    </row>
    <row r="202" spans="1:23" x14ac:dyDescent="0.35">
      <c r="A202" s="43"/>
      <c r="B202" s="43"/>
      <c r="C202" s="43"/>
      <c r="D202" s="43"/>
      <c r="E202" s="61"/>
      <c r="F202" s="43"/>
      <c r="G202" s="43"/>
      <c r="H202" s="43"/>
      <c r="I202" s="43"/>
      <c r="J202" s="43"/>
      <c r="K202" s="43"/>
      <c r="L202" s="43"/>
      <c r="M202" s="43"/>
      <c r="N202" s="43"/>
      <c r="O202" s="43"/>
      <c r="P202" s="43"/>
      <c r="Q202" s="43"/>
      <c r="R202" s="43"/>
      <c r="S202" s="608"/>
      <c r="T202" s="608"/>
      <c r="U202" s="608"/>
      <c r="V202" s="43"/>
      <c r="W202" s="521"/>
    </row>
    <row r="203" spans="1:23" x14ac:dyDescent="0.35">
      <c r="A203" s="43"/>
      <c r="B203" s="43"/>
      <c r="C203" s="43"/>
      <c r="D203" s="43"/>
      <c r="E203" s="61"/>
      <c r="F203" s="43"/>
      <c r="G203" s="616"/>
      <c r="H203" s="616"/>
      <c r="I203" s="43"/>
      <c r="J203" s="43"/>
      <c r="K203" s="43"/>
      <c r="L203" s="43"/>
      <c r="M203" s="43"/>
      <c r="N203" s="43"/>
      <c r="O203" s="43"/>
      <c r="P203" s="43"/>
      <c r="Q203" s="43"/>
      <c r="R203" s="43"/>
      <c r="S203" s="608"/>
      <c r="T203" s="608"/>
      <c r="U203" s="608"/>
      <c r="V203" s="43"/>
      <c r="W203" s="521"/>
    </row>
    <row r="204" spans="1:23" x14ac:dyDescent="0.35">
      <c r="A204" s="43"/>
      <c r="B204" s="43"/>
      <c r="C204" s="43"/>
      <c r="D204" s="43"/>
      <c r="E204" s="61"/>
      <c r="F204" s="43"/>
      <c r="G204" s="43"/>
      <c r="H204" s="43"/>
      <c r="I204" s="43"/>
      <c r="J204" s="43"/>
      <c r="K204" s="43"/>
      <c r="L204" s="43"/>
      <c r="M204" s="43"/>
      <c r="N204" s="43"/>
      <c r="O204" s="43"/>
      <c r="P204" s="43"/>
      <c r="Q204" s="43"/>
      <c r="R204" s="43"/>
      <c r="S204" s="608"/>
      <c r="T204" s="608"/>
      <c r="U204" s="608"/>
      <c r="V204" s="43"/>
      <c r="W204" s="521"/>
    </row>
    <row r="205" spans="1:23" x14ac:dyDescent="0.35">
      <c r="A205" s="43"/>
      <c r="B205" s="43"/>
      <c r="C205" s="43"/>
      <c r="D205" s="43"/>
      <c r="E205" s="61"/>
      <c r="F205" s="43"/>
      <c r="G205" s="43"/>
      <c r="H205" s="43"/>
      <c r="I205" s="43"/>
      <c r="J205" s="43"/>
      <c r="K205" s="43"/>
      <c r="L205" s="43"/>
      <c r="M205" s="43"/>
      <c r="N205" s="43"/>
      <c r="O205" s="43"/>
      <c r="P205" s="43"/>
      <c r="Q205" s="43"/>
      <c r="R205" s="43"/>
      <c r="S205" s="608"/>
      <c r="T205" s="608"/>
      <c r="U205" s="608"/>
      <c r="V205" s="43"/>
      <c r="W205" s="521"/>
    </row>
    <row r="206" spans="1:23" x14ac:dyDescent="0.35">
      <c r="A206" s="43"/>
      <c r="B206" s="43"/>
      <c r="C206" s="43"/>
      <c r="D206" s="43"/>
      <c r="E206" s="61"/>
      <c r="F206" s="43"/>
      <c r="G206" s="43"/>
      <c r="H206" s="43"/>
      <c r="I206" s="43"/>
      <c r="J206" s="43"/>
      <c r="K206" s="43"/>
      <c r="L206" s="43"/>
      <c r="M206" s="43"/>
      <c r="N206" s="43"/>
      <c r="O206" s="43"/>
      <c r="P206" s="43"/>
      <c r="Q206" s="43"/>
      <c r="R206" s="43"/>
      <c r="S206" s="608"/>
      <c r="T206" s="608"/>
      <c r="U206" s="608"/>
      <c r="V206" s="43"/>
      <c r="W206" s="521"/>
    </row>
    <row r="207" spans="1:23" x14ac:dyDescent="0.35">
      <c r="A207" s="43"/>
      <c r="B207" s="43"/>
      <c r="C207" s="43"/>
      <c r="D207" s="43"/>
      <c r="E207" s="61"/>
      <c r="F207" s="43"/>
      <c r="G207" s="43"/>
      <c r="H207" s="43"/>
      <c r="I207" s="43"/>
      <c r="J207" s="43"/>
      <c r="K207" s="43"/>
      <c r="L207" s="43"/>
      <c r="M207" s="43"/>
      <c r="N207" s="43"/>
      <c r="O207" s="43"/>
      <c r="P207" s="43"/>
      <c r="Q207" s="43"/>
      <c r="R207" s="43"/>
      <c r="S207" s="608"/>
      <c r="T207" s="608"/>
      <c r="U207" s="608"/>
      <c r="V207" s="43"/>
      <c r="W207" s="521"/>
    </row>
    <row r="208" spans="1:23" x14ac:dyDescent="0.35">
      <c r="A208" s="43"/>
      <c r="B208" s="43"/>
      <c r="C208" s="43"/>
      <c r="D208" s="43"/>
      <c r="E208" s="61"/>
      <c r="F208" s="43"/>
      <c r="G208" s="43"/>
      <c r="H208" s="43"/>
      <c r="I208" s="43"/>
      <c r="J208" s="43"/>
      <c r="K208" s="43"/>
      <c r="L208" s="43"/>
      <c r="M208" s="43"/>
      <c r="N208" s="43"/>
      <c r="O208" s="43"/>
      <c r="P208" s="43"/>
      <c r="Q208" s="43"/>
      <c r="R208" s="43"/>
      <c r="S208" s="608"/>
      <c r="T208" s="608"/>
      <c r="U208" s="608"/>
      <c r="V208" s="43"/>
      <c r="W208" s="521"/>
    </row>
    <row r="209" spans="1:23" x14ac:dyDescent="0.35">
      <c r="A209" s="43"/>
      <c r="B209" s="43"/>
      <c r="C209" s="43"/>
      <c r="D209" s="43"/>
      <c r="E209" s="61"/>
      <c r="F209" s="43"/>
      <c r="G209" s="43"/>
      <c r="H209" s="43"/>
      <c r="I209" s="43"/>
      <c r="J209" s="43"/>
      <c r="K209" s="43"/>
      <c r="L209" s="43"/>
      <c r="M209" s="43"/>
      <c r="N209" s="43"/>
      <c r="O209" s="43"/>
      <c r="P209" s="43"/>
      <c r="Q209" s="43"/>
      <c r="R209" s="43"/>
      <c r="S209" s="608"/>
      <c r="T209" s="608"/>
      <c r="U209" s="608"/>
      <c r="V209" s="43"/>
      <c r="W209" s="521"/>
    </row>
    <row r="210" spans="1:23" x14ac:dyDescent="0.35">
      <c r="A210" s="43"/>
      <c r="B210" s="43"/>
      <c r="C210" s="43"/>
      <c r="D210" s="43"/>
      <c r="E210" s="61"/>
      <c r="F210" s="43"/>
      <c r="G210" s="43"/>
      <c r="H210" s="43"/>
      <c r="I210" s="43"/>
      <c r="J210" s="43"/>
      <c r="K210" s="43"/>
      <c r="L210" s="43"/>
      <c r="M210" s="43"/>
      <c r="N210" s="43"/>
      <c r="O210" s="43"/>
      <c r="P210" s="43"/>
      <c r="Q210" s="43"/>
      <c r="R210" s="43"/>
      <c r="S210" s="608"/>
      <c r="T210" s="608"/>
      <c r="U210" s="608"/>
      <c r="V210" s="43"/>
      <c r="W210" s="521"/>
    </row>
    <row r="211" spans="1:23" x14ac:dyDescent="0.35">
      <c r="A211" s="43"/>
      <c r="B211" s="43"/>
      <c r="C211" s="43"/>
      <c r="D211" s="43"/>
      <c r="E211" s="61"/>
      <c r="F211" s="43"/>
      <c r="G211" s="43"/>
      <c r="H211" s="43"/>
      <c r="I211" s="43"/>
      <c r="J211" s="43"/>
      <c r="K211" s="43"/>
      <c r="L211" s="43"/>
      <c r="M211" s="43"/>
      <c r="N211" s="43"/>
      <c r="O211" s="43"/>
      <c r="P211" s="43"/>
      <c r="Q211" s="43"/>
      <c r="R211" s="43"/>
      <c r="S211" s="608"/>
      <c r="T211" s="608"/>
      <c r="U211" s="608"/>
      <c r="V211" s="43"/>
      <c r="W211" s="521"/>
    </row>
    <row r="212" spans="1:23" x14ac:dyDescent="0.35">
      <c r="A212" s="43"/>
      <c r="B212" s="43"/>
      <c r="C212" s="43"/>
      <c r="D212" s="43"/>
      <c r="E212" s="61"/>
      <c r="F212" s="43"/>
      <c r="G212" s="43"/>
      <c r="H212" s="43"/>
      <c r="I212" s="43"/>
      <c r="J212" s="43"/>
      <c r="K212" s="43"/>
      <c r="L212" s="43"/>
      <c r="M212" s="43"/>
      <c r="N212" s="43"/>
      <c r="O212" s="43"/>
      <c r="P212" s="43"/>
      <c r="Q212" s="43"/>
      <c r="R212" s="43"/>
      <c r="S212" s="608"/>
      <c r="T212" s="608"/>
      <c r="U212" s="608"/>
      <c r="V212" s="43"/>
      <c r="W212" s="521"/>
    </row>
    <row r="213" spans="1:23" x14ac:dyDescent="0.35">
      <c r="A213" s="43"/>
      <c r="B213" s="43"/>
      <c r="C213" s="43"/>
      <c r="D213" s="43"/>
      <c r="E213" s="61"/>
      <c r="F213" s="43"/>
      <c r="G213" s="616"/>
      <c r="H213" s="616"/>
      <c r="I213" s="43"/>
      <c r="J213" s="43"/>
      <c r="K213" s="43"/>
      <c r="L213" s="43"/>
      <c r="M213" s="43"/>
      <c r="N213" s="43"/>
      <c r="O213" s="43"/>
      <c r="P213" s="43"/>
      <c r="Q213" s="43"/>
      <c r="R213" s="43"/>
      <c r="S213" s="608"/>
      <c r="T213" s="608"/>
      <c r="U213" s="608"/>
      <c r="V213" s="43"/>
      <c r="W213" s="521"/>
    </row>
    <row r="214" spans="1:23" x14ac:dyDescent="0.35">
      <c r="A214" s="43"/>
      <c r="B214" s="43"/>
      <c r="C214" s="43"/>
      <c r="D214" s="43"/>
      <c r="E214" s="61"/>
      <c r="F214" s="43"/>
      <c r="G214" s="43"/>
      <c r="H214" s="43"/>
      <c r="I214" s="43"/>
      <c r="J214" s="43"/>
      <c r="K214" s="43"/>
      <c r="L214" s="43"/>
      <c r="M214" s="43"/>
      <c r="N214" s="43"/>
      <c r="O214" s="43"/>
      <c r="P214" s="43"/>
      <c r="Q214" s="43"/>
      <c r="R214" s="43"/>
      <c r="S214" s="608"/>
      <c r="T214" s="608"/>
      <c r="U214" s="608"/>
      <c r="V214" s="43"/>
      <c r="W214" s="521"/>
    </row>
    <row r="215" spans="1:23" x14ac:dyDescent="0.35">
      <c r="A215" s="43"/>
      <c r="B215" s="43"/>
      <c r="C215" s="43"/>
      <c r="D215" s="43"/>
      <c r="E215" s="61"/>
      <c r="F215" s="43"/>
      <c r="G215" s="43"/>
      <c r="H215" s="43"/>
      <c r="I215" s="43"/>
      <c r="J215" s="43"/>
      <c r="K215" s="43"/>
      <c r="L215" s="43"/>
      <c r="M215" s="43"/>
      <c r="N215" s="43"/>
      <c r="O215" s="43"/>
      <c r="P215" s="43"/>
      <c r="Q215" s="43"/>
      <c r="R215" s="43"/>
      <c r="S215" s="608"/>
      <c r="T215" s="608"/>
      <c r="U215" s="608"/>
      <c r="V215" s="43"/>
      <c r="W215" s="521"/>
    </row>
    <row r="216" spans="1:23" x14ac:dyDescent="0.35">
      <c r="A216" s="43"/>
      <c r="B216" s="43"/>
      <c r="C216" s="43"/>
      <c r="D216" s="43"/>
      <c r="E216" s="61"/>
      <c r="F216" s="43"/>
      <c r="G216" s="43"/>
      <c r="H216" s="43"/>
      <c r="I216" s="43"/>
      <c r="J216" s="43"/>
      <c r="K216" s="43"/>
      <c r="L216" s="43"/>
      <c r="M216" s="43"/>
      <c r="N216" s="43"/>
      <c r="O216" s="43"/>
      <c r="P216" s="43"/>
      <c r="Q216" s="43"/>
      <c r="R216" s="43"/>
      <c r="S216" s="608"/>
      <c r="T216" s="608"/>
      <c r="U216" s="608"/>
      <c r="V216" s="43"/>
      <c r="W216" s="521"/>
    </row>
    <row r="217" spans="1:23" x14ac:dyDescent="0.35">
      <c r="A217" s="43"/>
      <c r="B217" s="43"/>
      <c r="C217" s="43"/>
      <c r="D217" s="43"/>
      <c r="E217" s="61"/>
      <c r="F217" s="43"/>
      <c r="G217" s="43"/>
      <c r="H217" s="43"/>
      <c r="I217" s="43"/>
      <c r="J217" s="43"/>
      <c r="K217" s="43"/>
      <c r="L217" s="43"/>
      <c r="M217" s="43"/>
      <c r="N217" s="43"/>
      <c r="O217" s="43"/>
      <c r="P217" s="43"/>
      <c r="Q217" s="43"/>
      <c r="R217" s="43"/>
      <c r="S217" s="608"/>
      <c r="T217" s="608"/>
      <c r="U217" s="608"/>
      <c r="V217" s="43"/>
      <c r="W217" s="521"/>
    </row>
    <row r="218" spans="1:23" x14ac:dyDescent="0.35">
      <c r="A218" s="43"/>
      <c r="B218" s="43"/>
      <c r="C218" s="43"/>
      <c r="D218" s="43"/>
      <c r="E218" s="61"/>
      <c r="F218" s="43"/>
      <c r="G218" s="43"/>
      <c r="H218" s="43"/>
      <c r="I218" s="43"/>
      <c r="J218" s="43"/>
      <c r="K218" s="43"/>
      <c r="L218" s="43"/>
      <c r="M218" s="43"/>
      <c r="N218" s="43"/>
      <c r="O218" s="43"/>
      <c r="P218" s="43"/>
      <c r="Q218" s="43"/>
      <c r="R218" s="43"/>
      <c r="S218" s="608"/>
      <c r="T218" s="608"/>
      <c r="U218" s="608"/>
      <c r="V218" s="43"/>
      <c r="W218" s="521"/>
    </row>
    <row r="219" spans="1:23" x14ac:dyDescent="0.35">
      <c r="A219" s="43"/>
      <c r="B219" s="43"/>
      <c r="C219" s="43"/>
      <c r="D219" s="43"/>
      <c r="E219" s="61"/>
      <c r="F219" s="43"/>
      <c r="G219" s="43"/>
      <c r="H219" s="43"/>
      <c r="I219" s="43"/>
      <c r="J219" s="43"/>
      <c r="K219" s="43"/>
      <c r="L219" s="43"/>
      <c r="M219" s="43"/>
      <c r="N219" s="43"/>
      <c r="O219" s="43"/>
      <c r="P219" s="43"/>
      <c r="Q219" s="43"/>
      <c r="R219" s="43"/>
      <c r="S219" s="608"/>
      <c r="T219" s="608"/>
      <c r="U219" s="608"/>
      <c r="V219" s="43"/>
      <c r="W219" s="521"/>
    </row>
    <row r="220" spans="1:23" x14ac:dyDescent="0.35">
      <c r="A220" s="43"/>
      <c r="B220" s="43"/>
      <c r="C220" s="43"/>
      <c r="D220" s="43"/>
      <c r="E220" s="61"/>
      <c r="F220" s="43"/>
      <c r="G220" s="616"/>
      <c r="H220" s="616"/>
      <c r="I220" s="43"/>
      <c r="J220" s="43"/>
      <c r="K220" s="43"/>
      <c r="L220" s="43"/>
      <c r="M220" s="43"/>
      <c r="N220" s="43"/>
      <c r="O220" s="43"/>
      <c r="P220" s="43"/>
      <c r="Q220" s="43"/>
      <c r="R220" s="43"/>
      <c r="S220" s="608"/>
      <c r="T220" s="608"/>
      <c r="U220" s="608"/>
      <c r="V220" s="43"/>
      <c r="W220" s="521"/>
    </row>
    <row r="221" spans="1:23" x14ac:dyDescent="0.35">
      <c r="A221" s="43"/>
      <c r="B221" s="43"/>
      <c r="C221" s="43"/>
      <c r="D221" s="43"/>
      <c r="E221" s="61"/>
      <c r="F221" s="43"/>
      <c r="G221" s="616"/>
      <c r="H221" s="616"/>
      <c r="I221" s="43"/>
      <c r="J221" s="43"/>
      <c r="K221" s="43"/>
      <c r="L221" s="43"/>
      <c r="M221" s="43"/>
      <c r="N221" s="43"/>
      <c r="O221" s="43"/>
      <c r="P221" s="43"/>
      <c r="Q221" s="43"/>
      <c r="R221" s="43"/>
      <c r="S221" s="608"/>
      <c r="T221" s="608"/>
      <c r="U221" s="608"/>
      <c r="V221" s="43"/>
      <c r="W221" s="521"/>
    </row>
    <row r="222" spans="1:23" x14ac:dyDescent="0.35">
      <c r="A222" s="43"/>
      <c r="B222" s="43"/>
      <c r="C222" s="43"/>
      <c r="D222" s="43"/>
      <c r="E222" s="61"/>
      <c r="F222" s="43"/>
      <c r="G222" s="616"/>
      <c r="H222" s="616"/>
      <c r="I222" s="43"/>
      <c r="J222" s="43"/>
      <c r="K222" s="43"/>
      <c r="L222" s="43"/>
      <c r="M222" s="43"/>
      <c r="N222" s="43"/>
      <c r="O222" s="43"/>
      <c r="P222" s="43"/>
      <c r="Q222" s="43"/>
      <c r="R222" s="43"/>
      <c r="S222" s="608"/>
      <c r="T222" s="608"/>
      <c r="U222" s="608"/>
      <c r="V222" s="43"/>
      <c r="W222" s="521"/>
    </row>
    <row r="223" spans="1:23" x14ac:dyDescent="0.35">
      <c r="A223" s="43"/>
      <c r="B223" s="43"/>
      <c r="C223" s="43"/>
      <c r="D223" s="43"/>
      <c r="E223" s="61"/>
      <c r="F223" s="43"/>
      <c r="G223" s="616"/>
      <c r="H223" s="616"/>
      <c r="I223" s="43"/>
      <c r="J223" s="43"/>
      <c r="K223" s="43"/>
      <c r="L223" s="43"/>
      <c r="M223" s="43"/>
      <c r="N223" s="43"/>
      <c r="O223" s="43"/>
      <c r="P223" s="43"/>
      <c r="Q223" s="43"/>
      <c r="R223" s="43"/>
      <c r="S223" s="608"/>
      <c r="T223" s="608"/>
      <c r="U223" s="608"/>
      <c r="V223" s="43"/>
      <c r="W223" s="521"/>
    </row>
    <row r="224" spans="1:23" x14ac:dyDescent="0.35">
      <c r="A224" s="43"/>
      <c r="B224" s="43"/>
      <c r="C224" s="43"/>
      <c r="D224" s="43"/>
      <c r="E224" s="61"/>
      <c r="F224" s="43"/>
      <c r="G224" s="43"/>
      <c r="H224" s="43"/>
      <c r="I224" s="43"/>
      <c r="J224" s="43"/>
      <c r="K224" s="43"/>
      <c r="L224" s="43"/>
      <c r="M224" s="43"/>
      <c r="N224" s="43"/>
      <c r="O224" s="43"/>
      <c r="P224" s="43"/>
      <c r="Q224" s="43"/>
      <c r="R224" s="43"/>
      <c r="S224" s="608"/>
      <c r="T224" s="608"/>
      <c r="U224" s="608"/>
      <c r="V224" s="43"/>
      <c r="W224" s="521"/>
    </row>
    <row r="225" spans="1:23" x14ac:dyDescent="0.35">
      <c r="A225" s="43"/>
      <c r="B225" s="43"/>
      <c r="C225" s="43"/>
      <c r="D225" s="43"/>
      <c r="E225" s="61"/>
      <c r="F225" s="43"/>
      <c r="G225" s="43"/>
      <c r="H225" s="43"/>
      <c r="I225" s="43"/>
      <c r="J225" s="43"/>
      <c r="K225" s="43"/>
      <c r="L225" s="43"/>
      <c r="M225" s="43"/>
      <c r="N225" s="43"/>
      <c r="O225" s="43"/>
      <c r="P225" s="43"/>
      <c r="Q225" s="43"/>
      <c r="R225" s="43"/>
      <c r="S225" s="608"/>
      <c r="T225" s="608"/>
      <c r="U225" s="608"/>
      <c r="V225" s="43"/>
      <c r="W225" s="521"/>
    </row>
    <row r="226" spans="1:23" x14ac:dyDescent="0.35">
      <c r="A226" s="43"/>
      <c r="B226" s="43"/>
      <c r="C226" s="43"/>
      <c r="D226" s="43"/>
      <c r="E226" s="61"/>
      <c r="F226" s="43"/>
      <c r="G226" s="616"/>
      <c r="H226" s="616"/>
      <c r="I226" s="43"/>
      <c r="J226" s="43"/>
      <c r="K226" s="43"/>
      <c r="L226" s="43"/>
      <c r="M226" s="43"/>
      <c r="N226" s="43"/>
      <c r="O226" s="43"/>
      <c r="P226" s="43"/>
      <c r="Q226" s="43"/>
      <c r="R226" s="43"/>
      <c r="S226" s="608"/>
      <c r="T226" s="608"/>
      <c r="U226" s="608"/>
      <c r="V226" s="43"/>
      <c r="W226" s="521"/>
    </row>
    <row r="227" spans="1:23" x14ac:dyDescent="0.35">
      <c r="A227" s="43"/>
      <c r="B227" s="43"/>
      <c r="C227" s="43"/>
      <c r="D227" s="43"/>
      <c r="E227" s="61"/>
      <c r="F227" s="43"/>
      <c r="G227" s="616"/>
      <c r="H227" s="616"/>
      <c r="I227" s="43"/>
      <c r="J227" s="43"/>
      <c r="K227" s="43"/>
      <c r="L227" s="43"/>
      <c r="M227" s="43"/>
      <c r="N227" s="43"/>
      <c r="O227" s="43"/>
      <c r="P227" s="43"/>
      <c r="Q227" s="43"/>
      <c r="R227" s="43"/>
      <c r="S227" s="608"/>
      <c r="T227" s="608"/>
      <c r="U227" s="608"/>
      <c r="V227" s="43"/>
      <c r="W227" s="521"/>
    </row>
    <row r="228" spans="1:23" x14ac:dyDescent="0.35">
      <c r="A228" s="43"/>
      <c r="B228" s="43"/>
      <c r="C228" s="43"/>
      <c r="D228" s="43"/>
      <c r="E228" s="61"/>
      <c r="F228" s="43"/>
      <c r="G228" s="616"/>
      <c r="H228" s="616"/>
      <c r="I228" s="43"/>
      <c r="J228" s="43"/>
      <c r="K228" s="43"/>
      <c r="L228" s="43"/>
      <c r="M228" s="43"/>
      <c r="N228" s="43"/>
      <c r="O228" s="43"/>
      <c r="P228" s="43"/>
      <c r="Q228" s="43"/>
      <c r="R228" s="43"/>
      <c r="S228" s="608"/>
      <c r="T228" s="608"/>
      <c r="U228" s="608"/>
      <c r="V228" s="43"/>
      <c r="W228" s="521"/>
    </row>
    <row r="229" spans="1:23" x14ac:dyDescent="0.35">
      <c r="A229" s="43"/>
      <c r="B229" s="43"/>
      <c r="C229" s="43"/>
      <c r="D229" s="43"/>
      <c r="E229" s="61"/>
      <c r="F229" s="43"/>
      <c r="G229" s="616"/>
      <c r="H229" s="616"/>
      <c r="I229" s="43"/>
      <c r="J229" s="43"/>
      <c r="K229" s="43"/>
      <c r="L229" s="43"/>
      <c r="M229" s="43"/>
      <c r="N229" s="43"/>
      <c r="O229" s="43"/>
      <c r="P229" s="43"/>
      <c r="Q229" s="43"/>
      <c r="R229" s="43"/>
      <c r="S229" s="608"/>
      <c r="T229" s="608"/>
      <c r="U229" s="608"/>
      <c r="V229" s="43"/>
      <c r="W229" s="521"/>
    </row>
    <row r="230" spans="1:23" x14ac:dyDescent="0.35">
      <c r="A230" s="43"/>
      <c r="B230" s="43"/>
      <c r="C230" s="43"/>
      <c r="D230" s="43"/>
      <c r="E230" s="61"/>
      <c r="F230" s="43"/>
      <c r="G230" s="616"/>
      <c r="H230" s="616"/>
      <c r="I230" s="43"/>
      <c r="J230" s="43"/>
      <c r="K230" s="43"/>
      <c r="L230" s="43"/>
      <c r="M230" s="43"/>
      <c r="N230" s="43"/>
      <c r="O230" s="43"/>
      <c r="P230" s="43"/>
      <c r="Q230" s="43"/>
      <c r="R230" s="43"/>
      <c r="S230" s="608"/>
      <c r="T230" s="608"/>
      <c r="U230" s="608"/>
      <c r="V230" s="43"/>
      <c r="W230" s="521"/>
    </row>
    <row r="231" spans="1:23" x14ac:dyDescent="0.35">
      <c r="A231" s="43"/>
      <c r="B231" s="43"/>
      <c r="C231" s="43"/>
      <c r="D231" s="43"/>
      <c r="E231" s="43"/>
      <c r="F231" s="43"/>
      <c r="G231" s="43"/>
      <c r="H231" s="43"/>
      <c r="I231" s="43"/>
      <c r="J231" s="43"/>
      <c r="K231" s="43"/>
      <c r="L231" s="43"/>
      <c r="M231" s="43"/>
      <c r="N231" s="43"/>
      <c r="O231" s="43"/>
      <c r="P231" s="43"/>
      <c r="Q231" s="43"/>
      <c r="R231" s="43"/>
      <c r="S231" s="608"/>
      <c r="T231" s="608"/>
      <c r="U231" s="608"/>
      <c r="V231" s="43"/>
      <c r="W231" s="521"/>
    </row>
    <row r="232" spans="1:23" x14ac:dyDescent="0.35">
      <c r="A232" s="609"/>
      <c r="B232" s="609"/>
      <c r="C232" s="609"/>
      <c r="D232" s="609" t="s">
        <v>290</v>
      </c>
      <c r="E232" s="610">
        <f>SUM(E5:E230)/1000</f>
        <v>3.47</v>
      </c>
      <c r="F232" s="611"/>
      <c r="G232" s="612"/>
      <c r="H232" s="613"/>
      <c r="I232" s="611"/>
      <c r="J232" s="611"/>
      <c r="K232" s="611"/>
      <c r="L232" s="611"/>
      <c r="M232" s="611"/>
      <c r="N232" s="611"/>
      <c r="O232" s="611"/>
      <c r="P232" s="611"/>
      <c r="Q232" s="611"/>
      <c r="R232" s="611"/>
      <c r="S232" s="614"/>
      <c r="T232" s="614"/>
      <c r="U232" s="614"/>
      <c r="V232" s="611"/>
      <c r="W232" s="625"/>
    </row>
  </sheetData>
  <conditionalFormatting sqref="B233:B1048576 B1:B2">
    <cfRule type="duplicateValues" dxfId="3301" priority="26"/>
  </conditionalFormatting>
  <conditionalFormatting sqref="C3:C4">
    <cfRule type="duplicateValues" dxfId="3300" priority="30"/>
  </conditionalFormatting>
  <conditionalFormatting sqref="C5:C115">
    <cfRule type="duplicateValues" dxfId="3299" priority="1"/>
  </conditionalFormatting>
  <conditionalFormatting sqref="C34">
    <cfRule type="duplicateValues" dxfId="3298" priority="2"/>
  </conditionalFormatting>
  <conditionalFormatting sqref="C41">
    <cfRule type="duplicateValues" dxfId="3297" priority="3"/>
  </conditionalFormatting>
  <conditionalFormatting sqref="C116:C117">
    <cfRule type="duplicateValues" dxfId="3296" priority="4"/>
  </conditionalFormatting>
  <conditionalFormatting sqref="C118:C135 C138:C230">
    <cfRule type="duplicateValues" dxfId="3295" priority="5"/>
  </conditionalFormatting>
  <conditionalFormatting sqref="C136:C137">
    <cfRule type="duplicateValues" dxfId="3294" priority="6"/>
  </conditionalFormatting>
  <conditionalFormatting sqref="C231:C232">
    <cfRule type="duplicateValues" dxfId="3293" priority="31"/>
  </conditionalFormatting>
  <conditionalFormatting sqref="D35:D65 D3:D33 D68:D115">
    <cfRule type="duplicateValues" dxfId="3292" priority="25"/>
  </conditionalFormatting>
  <conditionalFormatting sqref="D66">
    <cfRule type="duplicateValues" dxfId="3291" priority="23"/>
  </conditionalFormatting>
  <conditionalFormatting sqref="D67">
    <cfRule type="duplicateValues" dxfId="3290" priority="24"/>
  </conditionalFormatting>
  <conditionalFormatting sqref="D116:D117">
    <cfRule type="duplicateValues" dxfId="3289" priority="27"/>
  </conditionalFormatting>
  <conditionalFormatting sqref="D118:D135 D138:D230">
    <cfRule type="duplicateValues" dxfId="3288" priority="29"/>
  </conditionalFormatting>
  <conditionalFormatting sqref="D136:D137">
    <cfRule type="duplicateValues" dxfId="3287" priority="7"/>
  </conditionalFormatting>
  <conditionalFormatting sqref="D231:D232">
    <cfRule type="duplicateValues" dxfId="3286" priority="20"/>
  </conditionalFormatting>
  <conditionalFormatting sqref="S115:U115">
    <cfRule type="duplicateValues" dxfId="3285" priority="21"/>
  </conditionalFormatting>
  <conditionalFormatting sqref="S116:U116">
    <cfRule type="duplicateValues" dxfId="3284" priority="22"/>
  </conditionalFormatting>
  <conditionalFormatting sqref="S118:U118">
    <cfRule type="duplicateValues" dxfId="3283" priority="15"/>
  </conditionalFormatting>
  <conditionalFormatting sqref="S119:U119">
    <cfRule type="duplicateValues" dxfId="3282" priority="14"/>
  </conditionalFormatting>
  <conditionalFormatting sqref="S121:U121">
    <cfRule type="duplicateValues" dxfId="3281" priority="17"/>
  </conditionalFormatting>
  <conditionalFormatting sqref="S122:U122">
    <cfRule type="duplicateValues" dxfId="3280" priority="16"/>
  </conditionalFormatting>
  <conditionalFormatting sqref="S124:U124">
    <cfRule type="duplicateValues" dxfId="3279" priority="19"/>
  </conditionalFormatting>
  <conditionalFormatting sqref="S125:U126">
    <cfRule type="duplicateValues" dxfId="3278" priority="18"/>
  </conditionalFormatting>
  <conditionalFormatting sqref="S127:U127">
    <cfRule type="duplicateValues" dxfId="3277" priority="8"/>
  </conditionalFormatting>
  <conditionalFormatting sqref="S128:U128 S120:U120">
    <cfRule type="duplicateValues" dxfId="3276" priority="28"/>
  </conditionalFormatting>
  <conditionalFormatting sqref="S129:U129">
    <cfRule type="duplicateValues" dxfId="3275" priority="13"/>
  </conditionalFormatting>
  <conditionalFormatting sqref="S130:U130">
    <cfRule type="duplicateValues" dxfId="3274" priority="11"/>
  </conditionalFormatting>
  <conditionalFormatting sqref="S131:U131">
    <cfRule type="duplicateValues" dxfId="3273" priority="9"/>
  </conditionalFormatting>
  <conditionalFormatting sqref="S132:U132">
    <cfRule type="duplicateValues" dxfId="3272" priority="12"/>
  </conditionalFormatting>
  <conditionalFormatting sqref="S133:U133">
    <cfRule type="duplicateValues" dxfId="3271" priority="10"/>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C260" zoomScale="64" zoomScaleNormal="67" zoomScaleSheetLayoutView="61" workbookViewId="0">
      <selection activeCell="AH281" sqref="AH281"/>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6" width="6.54296875" style="253" customWidth="1"/>
    <col min="37" max="37" width="5.7265625" style="253" customWidth="1"/>
    <col min="38" max="38" width="6.7265625" style="253" customWidth="1"/>
    <col min="39" max="39" width="9.1796875" style="253" customWidth="1"/>
    <col min="40" max="16384" width="9.1796875" style="253"/>
  </cols>
  <sheetData>
    <row r="1" spans="1:38"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0"/>
      <c r="AL1" s="232"/>
    </row>
    <row r="2" spans="1:38" s="233" customFormat="1" ht="18" customHeight="1" x14ac:dyDescent="0.35">
      <c r="A2" s="230"/>
      <c r="B2" s="234"/>
      <c r="C2" s="235"/>
      <c r="D2" s="235"/>
      <c r="E2" s="236"/>
      <c r="F2" s="235"/>
      <c r="G2" s="235"/>
      <c r="H2" s="235"/>
      <c r="I2" s="235"/>
      <c r="J2" s="235"/>
      <c r="K2" s="235"/>
      <c r="L2" s="235"/>
      <c r="M2" s="923" t="s">
        <v>606</v>
      </c>
      <c r="N2" s="923"/>
      <c r="O2" s="923"/>
      <c r="P2" s="923"/>
      <c r="Q2" s="923"/>
      <c r="R2" s="923"/>
      <c r="S2" s="235"/>
      <c r="T2" s="235"/>
      <c r="U2" s="924"/>
      <c r="V2" s="926"/>
      <c r="W2" s="924"/>
      <c r="X2" s="924"/>
      <c r="Y2" s="924"/>
      <c r="Z2" s="924"/>
      <c r="AA2" s="924"/>
      <c r="AB2" s="924"/>
      <c r="AC2" s="924"/>
      <c r="AD2" s="924"/>
      <c r="AE2" s="924"/>
      <c r="AF2" s="924"/>
      <c r="AG2" s="924"/>
      <c r="AH2" s="924"/>
      <c r="AI2" s="924"/>
      <c r="AJ2" s="924"/>
      <c r="AK2" s="928"/>
      <c r="AL2" s="232"/>
    </row>
    <row r="3" spans="1:38" s="233" customFormat="1" ht="18.5" x14ac:dyDescent="0.35">
      <c r="A3" s="230"/>
      <c r="B3" s="237"/>
      <c r="C3" s="409"/>
      <c r="D3" s="409"/>
      <c r="E3" s="409"/>
      <c r="F3" s="409"/>
      <c r="G3" s="409"/>
      <c r="H3" s="409"/>
      <c r="I3" s="409"/>
      <c r="J3" s="409"/>
      <c r="K3" s="409"/>
      <c r="L3" s="409"/>
      <c r="M3" s="409"/>
      <c r="N3" s="409"/>
      <c r="O3" s="409"/>
      <c r="P3" s="409"/>
      <c r="Q3" s="410"/>
      <c r="R3" s="409"/>
      <c r="S3" s="409"/>
      <c r="T3" s="409"/>
      <c r="U3" s="925"/>
      <c r="V3" s="927"/>
      <c r="W3" s="925"/>
      <c r="X3" s="925"/>
      <c r="Y3" s="925"/>
      <c r="Z3" s="925"/>
      <c r="AA3" s="925"/>
      <c r="AB3" s="925"/>
      <c r="AC3" s="925"/>
      <c r="AD3" s="925"/>
      <c r="AE3" s="925"/>
      <c r="AF3" s="925"/>
      <c r="AG3" s="925"/>
      <c r="AH3" s="925"/>
      <c r="AI3" s="925"/>
      <c r="AJ3" s="925"/>
      <c r="AK3" s="929"/>
      <c r="AL3" s="232"/>
    </row>
    <row r="4" spans="1:38" s="233" customFormat="1" ht="18.5" x14ac:dyDescent="0.35">
      <c r="A4" s="230"/>
      <c r="B4" s="237"/>
      <c r="C4" s="409"/>
      <c r="D4" s="409"/>
      <c r="E4" s="409"/>
      <c r="F4" s="409"/>
      <c r="G4" s="409"/>
      <c r="H4" s="409"/>
      <c r="I4" s="409"/>
      <c r="J4" s="409"/>
      <c r="K4" s="409"/>
      <c r="L4" s="409"/>
      <c r="M4" s="411"/>
      <c r="N4" s="409"/>
      <c r="O4" s="409"/>
      <c r="P4" s="409"/>
      <c r="Q4" s="410"/>
      <c r="R4" s="409"/>
      <c r="S4" s="409"/>
      <c r="T4" s="409"/>
      <c r="U4" s="925"/>
      <c r="V4" s="412"/>
      <c r="W4" s="409"/>
      <c r="X4" s="409"/>
      <c r="Y4" s="409"/>
      <c r="Z4" s="409"/>
      <c r="AA4" s="409"/>
      <c r="AB4" s="409"/>
      <c r="AC4" s="409"/>
      <c r="AD4" s="409"/>
      <c r="AE4" s="409"/>
      <c r="AF4" s="409"/>
      <c r="AG4" s="409"/>
      <c r="AH4" s="409"/>
      <c r="AI4" s="409"/>
      <c r="AJ4" s="409"/>
      <c r="AK4" s="238"/>
      <c r="AL4" s="232"/>
    </row>
    <row r="5" spans="1:38" s="233" customFormat="1" ht="18.5" x14ac:dyDescent="0.35">
      <c r="A5" s="230"/>
      <c r="B5" s="239" t="s">
        <v>607</v>
      </c>
      <c r="C5" s="413"/>
      <c r="D5" s="930">
        <v>46043</v>
      </c>
      <c r="E5" s="930"/>
      <c r="F5" s="930"/>
      <c r="G5" s="930"/>
      <c r="H5" s="930"/>
      <c r="I5" s="930"/>
      <c r="J5" s="414"/>
      <c r="K5" s="414"/>
      <c r="L5" s="414"/>
      <c r="M5" s="414"/>
      <c r="N5" s="414"/>
      <c r="O5" s="414"/>
      <c r="P5" s="414"/>
      <c r="Q5" s="415"/>
      <c r="R5" s="414"/>
      <c r="S5" s="414"/>
      <c r="T5" s="414"/>
      <c r="U5" s="931"/>
      <c r="V5" s="931"/>
      <c r="W5" s="409"/>
      <c r="X5" s="409"/>
      <c r="Y5" s="409"/>
      <c r="Z5" s="409"/>
      <c r="AA5" s="409"/>
      <c r="AB5" s="409"/>
      <c r="AC5" s="409"/>
      <c r="AD5" s="409"/>
      <c r="AE5" s="409"/>
      <c r="AF5" s="409"/>
      <c r="AG5" s="409"/>
      <c r="AH5" s="409"/>
      <c r="AI5" s="409"/>
      <c r="AJ5" s="409"/>
      <c r="AK5" s="240"/>
      <c r="AL5" s="232"/>
    </row>
    <row r="6" spans="1:38"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413"/>
      <c r="AK6" s="241"/>
      <c r="AL6" s="232"/>
    </row>
    <row r="7" spans="1:38" s="233" customFormat="1" ht="15.5" x14ac:dyDescent="0.35">
      <c r="A7" s="230"/>
      <c r="B7" s="239" t="s">
        <v>610</v>
      </c>
      <c r="C7" s="413"/>
      <c r="D7" s="413"/>
      <c r="E7" s="230"/>
      <c r="F7" s="912" t="s">
        <v>611</v>
      </c>
      <c r="G7" s="912"/>
      <c r="H7" s="912"/>
      <c r="I7" s="912"/>
      <c r="J7" s="912"/>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413"/>
      <c r="AK7" s="241"/>
      <c r="AL7" s="232"/>
    </row>
    <row r="8" spans="1:38"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413"/>
      <c r="AK8" s="246"/>
      <c r="AL8" s="232"/>
    </row>
    <row r="9" spans="1:38"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913" t="s">
        <v>614</v>
      </c>
      <c r="AH9" s="915" t="s">
        <v>615</v>
      </c>
      <c r="AI9" s="915" t="s">
        <v>616</v>
      </c>
      <c r="AJ9" s="915" t="s">
        <v>852</v>
      </c>
      <c r="AK9" s="917" t="s">
        <v>617</v>
      </c>
      <c r="AL9" s="232"/>
    </row>
    <row r="10" spans="1:38"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914"/>
      <c r="AH10" s="916"/>
      <c r="AI10" s="916"/>
      <c r="AJ10" s="932"/>
      <c r="AK10" s="918"/>
      <c r="AL10" s="232"/>
    </row>
    <row r="11" spans="1:38"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4</v>
      </c>
      <c r="AJ11" s="593"/>
      <c r="AK11" s="249"/>
      <c r="AL11" s="232"/>
    </row>
    <row r="12" spans="1:38"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413"/>
      <c r="AK12" s="246"/>
      <c r="AL12" s="232"/>
    </row>
    <row r="13" spans="1:38"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413"/>
      <c r="AK13" s="246"/>
      <c r="AL13" s="232"/>
    </row>
    <row r="14" spans="1:38" s="233" customFormat="1" x14ac:dyDescent="0.35">
      <c r="A14" s="230"/>
      <c r="B14" s="239"/>
      <c r="C14" s="413"/>
      <c r="D14" s="413"/>
      <c r="E14" s="230"/>
      <c r="F14" s="413"/>
      <c r="G14" s="413"/>
      <c r="H14" s="413"/>
      <c r="I14" s="230"/>
      <c r="J14" s="230"/>
      <c r="K14" s="230"/>
      <c r="L14" s="230"/>
      <c r="M14" s="230"/>
      <c r="N14" s="230"/>
      <c r="O14" s="230"/>
      <c r="P14" s="230"/>
      <c r="Q14" s="230"/>
      <c r="R14" s="230"/>
      <c r="S14" s="598" t="s">
        <v>624</v>
      </c>
      <c r="U14" s="418">
        <v>0</v>
      </c>
      <c r="V14" s="919" t="s">
        <v>810</v>
      </c>
      <c r="W14" s="419">
        <v>360</v>
      </c>
      <c r="X14" s="921"/>
      <c r="Y14" s="420">
        <v>420</v>
      </c>
      <c r="Z14" s="854"/>
      <c r="AA14" s="420">
        <v>410</v>
      </c>
      <c r="AB14" s="921"/>
      <c r="AC14" s="420">
        <v>382</v>
      </c>
      <c r="AD14" s="854"/>
      <c r="AE14" s="413"/>
      <c r="AF14" s="413"/>
      <c r="AG14" s="239"/>
      <c r="AH14" s="413"/>
      <c r="AI14" s="413"/>
      <c r="AJ14" s="413"/>
      <c r="AK14" s="246"/>
      <c r="AL14" s="232"/>
    </row>
    <row r="15" spans="1:38"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920"/>
      <c r="W15" s="407"/>
      <c r="X15" s="922"/>
      <c r="Y15" s="407"/>
      <c r="Z15" s="855"/>
      <c r="AA15" s="407"/>
      <c r="AB15" s="922"/>
      <c r="AC15" s="407"/>
      <c r="AD15" s="855"/>
      <c r="AE15" s="413"/>
      <c r="AF15" s="413"/>
      <c r="AG15" s="239"/>
      <c r="AH15" s="413"/>
      <c r="AI15" s="413"/>
      <c r="AJ15" s="413"/>
      <c r="AK15" s="246"/>
      <c r="AL15" s="232"/>
    </row>
    <row r="16" spans="1:38"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413"/>
      <c r="AK16" s="246"/>
      <c r="AL16" s="232"/>
    </row>
    <row r="17" spans="1:38"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413"/>
      <c r="AK17" s="246"/>
      <c r="AL17" s="232"/>
    </row>
    <row r="18" spans="1:38"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413"/>
      <c r="AK18" s="246"/>
      <c r="AL18" s="232"/>
    </row>
    <row r="19" spans="1:38"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69" t="s">
        <v>625</v>
      </c>
      <c r="V19" s="870"/>
      <c r="W19" s="870"/>
      <c r="X19" s="870"/>
      <c r="Y19" s="870"/>
      <c r="Z19" s="870"/>
      <c r="AA19" s="870"/>
      <c r="AB19" s="870"/>
      <c r="AC19" s="870"/>
      <c r="AD19" s="870"/>
      <c r="AE19" s="871"/>
      <c r="AF19" s="413"/>
      <c r="AG19" s="239"/>
      <c r="AH19" s="413"/>
      <c r="AI19" s="413"/>
      <c r="AJ19" s="413"/>
      <c r="AK19" s="246"/>
      <c r="AL19" s="232"/>
    </row>
    <row r="20" spans="1:38"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30"/>
      <c r="AK20" s="252"/>
      <c r="AL20" s="232"/>
    </row>
    <row r="21" spans="1:38"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5"/>
      <c r="AK21" s="256"/>
      <c r="AL21" s="4"/>
    </row>
    <row r="22" spans="1:38"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07"/>
      <c r="AK22" s="427"/>
      <c r="AL22" s="4"/>
    </row>
    <row r="23" spans="1:38"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30"/>
      <c r="AK23" s="427"/>
      <c r="AL23" s="4"/>
    </row>
    <row r="24" spans="1:38"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432"/>
      <c r="AK24" s="323"/>
      <c r="AL24" s="4"/>
    </row>
    <row r="25" spans="1:38" ht="15" thickBot="1" x14ac:dyDescent="0.4">
      <c r="A25" s="406"/>
      <c r="B25" s="365">
        <v>338</v>
      </c>
      <c r="C25" s="854"/>
      <c r="D25" s="420">
        <v>370</v>
      </c>
      <c r="E25" s="854"/>
      <c r="F25" s="420">
        <v>380</v>
      </c>
      <c r="G25" s="910"/>
      <c r="H25" s="420">
        <v>400</v>
      </c>
      <c r="I25" s="849"/>
      <c r="J25" s="420">
        <v>418</v>
      </c>
      <c r="K25" s="849"/>
      <c r="L25" s="420">
        <v>418.57900000000001</v>
      </c>
      <c r="M25" s="854"/>
      <c r="N25" s="420">
        <v>425</v>
      </c>
      <c r="O25" s="885" t="s">
        <v>12</v>
      </c>
      <c r="P25" s="420">
        <v>312</v>
      </c>
      <c r="Q25" s="885" t="s">
        <v>12</v>
      </c>
      <c r="R25" s="420">
        <v>381</v>
      </c>
      <c r="S25" s="885" t="s">
        <v>12</v>
      </c>
      <c r="T25" s="420">
        <v>455</v>
      </c>
      <c r="U25" s="885" t="s">
        <v>12</v>
      </c>
      <c r="V25" s="420">
        <v>376</v>
      </c>
      <c r="W25" s="885" t="s">
        <v>12</v>
      </c>
      <c r="X25" s="420">
        <v>401</v>
      </c>
      <c r="Y25" s="908" t="s">
        <v>12</v>
      </c>
      <c r="Z25" s="420">
        <v>428</v>
      </c>
      <c r="AA25" s="885" t="s">
        <v>12</v>
      </c>
      <c r="AB25" s="420">
        <v>357</v>
      </c>
      <c r="AC25" s="885" t="s">
        <v>12</v>
      </c>
      <c r="AD25" s="420">
        <v>335.15800000000002</v>
      </c>
      <c r="AE25" s="885" t="s">
        <v>12</v>
      </c>
      <c r="AF25" s="407"/>
      <c r="AG25" s="261">
        <v>15</v>
      </c>
      <c r="AH25" s="248">
        <v>5</v>
      </c>
      <c r="AI25" s="248">
        <v>15</v>
      </c>
      <c r="AJ25" s="593">
        <v>8</v>
      </c>
      <c r="AK25" s="249"/>
      <c r="AL25" s="4"/>
    </row>
    <row r="26" spans="1:38" x14ac:dyDescent="0.35">
      <c r="A26" s="406"/>
      <c r="B26" s="270"/>
      <c r="C26" s="855"/>
      <c r="D26" s="407"/>
      <c r="E26" s="855"/>
      <c r="F26" s="407"/>
      <c r="G26" s="911"/>
      <c r="H26" s="407"/>
      <c r="I26" s="850"/>
      <c r="J26" s="407"/>
      <c r="K26" s="850"/>
      <c r="L26" s="407"/>
      <c r="M26" s="855"/>
      <c r="N26" s="407"/>
      <c r="O26" s="902"/>
      <c r="P26" s="407"/>
      <c r="Q26" s="902"/>
      <c r="R26" s="432"/>
      <c r="S26" s="902"/>
      <c r="T26" s="407"/>
      <c r="U26" s="902"/>
      <c r="V26" s="407"/>
      <c r="W26" s="902"/>
      <c r="X26" s="407"/>
      <c r="Y26" s="909"/>
      <c r="Z26" s="407"/>
      <c r="AA26" s="902"/>
      <c r="AB26" s="407"/>
      <c r="AC26" s="902"/>
      <c r="AD26" s="407"/>
      <c r="AE26" s="902"/>
      <c r="AF26" s="407"/>
      <c r="AG26" s="262"/>
      <c r="AH26" s="433"/>
      <c r="AI26" s="433"/>
      <c r="AJ26" s="433"/>
      <c r="AK26" s="272"/>
      <c r="AL26" s="4"/>
    </row>
    <row r="27" spans="1:38"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433"/>
      <c r="AK27" s="272"/>
      <c r="AL27" s="4"/>
    </row>
    <row r="28" spans="1:38" x14ac:dyDescent="0.35">
      <c r="A28" s="406"/>
      <c r="B28" s="270"/>
      <c r="C28" s="417" t="s">
        <v>65</v>
      </c>
      <c r="D28" s="407"/>
      <c r="E28" s="417" t="s">
        <v>65</v>
      </c>
      <c r="F28" s="407"/>
      <c r="G28" s="417" t="s">
        <v>65</v>
      </c>
      <c r="H28" s="407"/>
      <c r="I28" s="417" t="s">
        <v>63</v>
      </c>
      <c r="J28" s="407"/>
      <c r="K28" s="417" t="s">
        <v>181</v>
      </c>
      <c r="L28" s="407"/>
      <c r="M28" s="417" t="s">
        <v>475</v>
      </c>
      <c r="N28" s="407"/>
      <c r="O28" s="594" t="s">
        <v>77</v>
      </c>
      <c r="P28" s="407"/>
      <c r="Q28" s="594" t="s">
        <v>57</v>
      </c>
      <c r="R28" s="417"/>
      <c r="S28" s="595" t="s">
        <v>77</v>
      </c>
      <c r="T28" s="407"/>
      <c r="U28" s="594" t="s">
        <v>63</v>
      </c>
      <c r="V28" s="407"/>
      <c r="W28" s="594" t="s">
        <v>65</v>
      </c>
      <c r="X28" s="407"/>
      <c r="Y28" s="594" t="s">
        <v>77</v>
      </c>
      <c r="Z28" s="407"/>
      <c r="AA28" s="594" t="s">
        <v>77</v>
      </c>
      <c r="AB28" s="407"/>
      <c r="AC28" s="594" t="s">
        <v>79</v>
      </c>
      <c r="AD28" s="407"/>
      <c r="AE28" s="417" t="s">
        <v>123</v>
      </c>
      <c r="AF28" s="407"/>
      <c r="AG28" s="262"/>
      <c r="AH28" s="433"/>
      <c r="AI28" s="433"/>
      <c r="AJ28" s="433"/>
      <c r="AK28" s="272"/>
      <c r="AL28" s="4"/>
    </row>
    <row r="29" spans="1:38"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433"/>
      <c r="AK29" s="276"/>
      <c r="AL29" s="10"/>
    </row>
    <row r="30" spans="1:38"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433"/>
      <c r="AK30" s="276"/>
      <c r="AL30" s="10"/>
    </row>
    <row r="31" spans="1:38" s="263" customFormat="1" ht="15" thickBot="1" x14ac:dyDescent="0.4">
      <c r="A31" s="408"/>
      <c r="B31" s="905" t="s">
        <v>625</v>
      </c>
      <c r="C31" s="906"/>
      <c r="D31" s="906"/>
      <c r="E31" s="906"/>
      <c r="F31" s="906"/>
      <c r="G31" s="906"/>
      <c r="H31" s="906"/>
      <c r="I31" s="906"/>
      <c r="J31" s="906"/>
      <c r="K31" s="906"/>
      <c r="L31" s="906"/>
      <c r="M31" s="906"/>
      <c r="N31" s="906"/>
      <c r="O31" s="906"/>
      <c r="P31" s="906"/>
      <c r="Q31" s="906"/>
      <c r="R31" s="906"/>
      <c r="S31" s="906"/>
      <c r="T31" s="906"/>
      <c r="U31" s="906"/>
      <c r="V31" s="906"/>
      <c r="W31" s="906"/>
      <c r="X31" s="906"/>
      <c r="Y31" s="906"/>
      <c r="Z31" s="906"/>
      <c r="AA31" s="906"/>
      <c r="AB31" s="906"/>
      <c r="AC31" s="906"/>
      <c r="AD31" s="906"/>
      <c r="AE31" s="907"/>
      <c r="AF31" s="408"/>
      <c r="AG31" s="262"/>
      <c r="AH31" s="433"/>
      <c r="AI31" s="433"/>
      <c r="AJ31" s="433"/>
      <c r="AK31" s="276"/>
      <c r="AL31" s="10"/>
    </row>
    <row r="32" spans="1:38"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8"/>
      <c r="AK32" s="269"/>
      <c r="AL32" s="4"/>
    </row>
    <row r="33" spans="1:38"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441"/>
      <c r="AK33" s="272"/>
      <c r="AL33" s="4"/>
    </row>
    <row r="34" spans="1:38"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443"/>
      <c r="AK34" s="272"/>
      <c r="AL34" s="4"/>
    </row>
    <row r="35" spans="1:38"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444"/>
      <c r="AK35" s="272"/>
      <c r="AL35" s="4"/>
    </row>
    <row r="36" spans="1:38" ht="15" thickBot="1" x14ac:dyDescent="0.4">
      <c r="A36" s="275"/>
      <c r="B36" s="365">
        <v>461.16399999999999</v>
      </c>
      <c r="C36" s="849"/>
      <c r="D36" s="420">
        <v>373</v>
      </c>
      <c r="E36" s="849"/>
      <c r="F36" s="420">
        <v>334.67</v>
      </c>
      <c r="G36" s="849"/>
      <c r="H36" s="420">
        <v>321.14999999999998</v>
      </c>
      <c r="I36" s="849"/>
      <c r="J36" s="420">
        <v>391</v>
      </c>
      <c r="K36" s="849"/>
      <c r="L36" s="420">
        <v>388</v>
      </c>
      <c r="M36" s="849"/>
      <c r="N36" s="420">
        <v>392</v>
      </c>
      <c r="O36" s="849"/>
      <c r="P36" s="445">
        <v>293</v>
      </c>
      <c r="Q36" s="849"/>
      <c r="R36" s="420">
        <v>274</v>
      </c>
      <c r="S36" s="849"/>
      <c r="T36" s="420">
        <v>218</v>
      </c>
      <c r="U36" s="820" t="s">
        <v>12</v>
      </c>
      <c r="V36" s="420">
        <v>422</v>
      </c>
      <c r="W36" s="849"/>
      <c r="X36" s="420">
        <v>339</v>
      </c>
      <c r="Y36" s="849"/>
      <c r="Z36" s="420">
        <v>423.63299999999998</v>
      </c>
      <c r="AA36" s="820" t="s">
        <v>12</v>
      </c>
      <c r="AB36" s="420">
        <v>335.19200000000001</v>
      </c>
      <c r="AC36" s="820" t="s">
        <v>12</v>
      </c>
      <c r="AD36" s="420">
        <v>326.577</v>
      </c>
      <c r="AE36" s="820" t="s">
        <v>12</v>
      </c>
      <c r="AF36" s="407"/>
      <c r="AG36" s="261">
        <v>15</v>
      </c>
      <c r="AH36" s="248">
        <v>8</v>
      </c>
      <c r="AI36" s="248">
        <v>15</v>
      </c>
      <c r="AJ36" s="593">
        <v>3</v>
      </c>
      <c r="AK36" s="249"/>
      <c r="AL36" s="4"/>
    </row>
    <row r="37" spans="1:38" x14ac:dyDescent="0.35">
      <c r="A37" s="275"/>
      <c r="B37" s="270"/>
      <c r="C37" s="850"/>
      <c r="D37" s="407"/>
      <c r="E37" s="850"/>
      <c r="F37" s="407"/>
      <c r="G37" s="850"/>
      <c r="H37" s="407"/>
      <c r="I37" s="850"/>
      <c r="J37" s="407"/>
      <c r="K37" s="850"/>
      <c r="L37" s="407"/>
      <c r="M37" s="850"/>
      <c r="N37" s="407"/>
      <c r="O37" s="850"/>
      <c r="P37" s="432"/>
      <c r="Q37" s="850"/>
      <c r="R37" s="407"/>
      <c r="S37" s="850"/>
      <c r="T37" s="407"/>
      <c r="U37" s="821"/>
      <c r="V37" s="407"/>
      <c r="W37" s="850"/>
      <c r="X37" s="407"/>
      <c r="Y37" s="850"/>
      <c r="Z37" s="407"/>
      <c r="AA37" s="821"/>
      <c r="AB37" s="407"/>
      <c r="AC37" s="821"/>
      <c r="AD37" s="407"/>
      <c r="AE37" s="821"/>
      <c r="AF37" s="407"/>
      <c r="AG37" s="262"/>
      <c r="AH37" s="433"/>
      <c r="AI37" s="433"/>
      <c r="AJ37" s="433"/>
      <c r="AK37" s="272"/>
      <c r="AL37" s="4"/>
    </row>
    <row r="38" spans="1:38"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433"/>
      <c r="AK38" s="272"/>
      <c r="AL38" s="4"/>
    </row>
    <row r="39" spans="1:38" x14ac:dyDescent="0.35">
      <c r="A39" s="275"/>
      <c r="B39" s="270"/>
      <c r="C39" s="417" t="s">
        <v>511</v>
      </c>
      <c r="D39" s="407"/>
      <c r="E39" s="417" t="s">
        <v>65</v>
      </c>
      <c r="F39" s="407"/>
      <c r="G39" s="417" t="s">
        <v>65</v>
      </c>
      <c r="H39" s="407"/>
      <c r="I39" s="417" t="s">
        <v>65</v>
      </c>
      <c r="J39" s="407"/>
      <c r="K39" s="417" t="s">
        <v>65</v>
      </c>
      <c r="L39" s="407"/>
      <c r="M39" s="473" t="s">
        <v>77</v>
      </c>
      <c r="N39" s="407"/>
      <c r="O39" s="417" t="s">
        <v>468</v>
      </c>
      <c r="P39" s="417"/>
      <c r="Q39" s="446" t="s">
        <v>79</v>
      </c>
      <c r="R39" s="407"/>
      <c r="S39" s="417" t="s">
        <v>181</v>
      </c>
      <c r="T39" s="407"/>
      <c r="U39" s="417" t="s">
        <v>63</v>
      </c>
      <c r="V39" s="407"/>
      <c r="W39" s="594" t="s">
        <v>77</v>
      </c>
      <c r="X39" s="407"/>
      <c r="Y39" s="473" t="s">
        <v>77</v>
      </c>
      <c r="Z39" s="407"/>
      <c r="AA39" s="473" t="s">
        <v>231</v>
      </c>
      <c r="AB39" s="407"/>
      <c r="AC39" s="594" t="s">
        <v>79</v>
      </c>
      <c r="AD39" s="407"/>
      <c r="AE39" s="594" t="s">
        <v>79</v>
      </c>
      <c r="AF39" s="407"/>
      <c r="AG39" s="262"/>
      <c r="AH39" s="433"/>
      <c r="AI39" s="433"/>
      <c r="AJ39" s="433"/>
      <c r="AK39" s="272"/>
      <c r="AL39" s="4"/>
    </row>
    <row r="40" spans="1:38"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433"/>
      <c r="AK40" s="276"/>
      <c r="AL40" s="10"/>
    </row>
    <row r="41" spans="1:38"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433"/>
      <c r="AK41" s="276"/>
      <c r="AL41" s="10"/>
    </row>
    <row r="42" spans="1:38" s="263" customFormat="1" ht="15" thickBot="1" x14ac:dyDescent="0.4">
      <c r="A42" s="278"/>
      <c r="B42" s="905" t="s">
        <v>625</v>
      </c>
      <c r="C42" s="906"/>
      <c r="D42" s="906"/>
      <c r="E42" s="906"/>
      <c r="F42" s="906"/>
      <c r="G42" s="906"/>
      <c r="H42" s="906"/>
      <c r="I42" s="906"/>
      <c r="J42" s="906"/>
      <c r="K42" s="906"/>
      <c r="L42" s="906"/>
      <c r="M42" s="906"/>
      <c r="N42" s="906"/>
      <c r="O42" s="906"/>
      <c r="P42" s="906"/>
      <c r="Q42" s="906"/>
      <c r="R42" s="906"/>
      <c r="S42" s="906"/>
      <c r="T42" s="906"/>
      <c r="U42" s="906"/>
      <c r="V42" s="906"/>
      <c r="W42" s="906"/>
      <c r="X42" s="906"/>
      <c r="Y42" s="906"/>
      <c r="Z42" s="906"/>
      <c r="AA42" s="906"/>
      <c r="AB42" s="906"/>
      <c r="AC42" s="906"/>
      <c r="AD42" s="906"/>
      <c r="AE42" s="907"/>
      <c r="AF42" s="279"/>
      <c r="AG42" s="280"/>
      <c r="AH42" s="281"/>
      <c r="AI42" s="281"/>
      <c r="AJ42" s="281"/>
      <c r="AK42" s="282"/>
      <c r="AL42" s="10"/>
    </row>
    <row r="43" spans="1:38"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8"/>
      <c r="AK43" s="269"/>
      <c r="AL43" s="4"/>
    </row>
    <row r="44" spans="1:38"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441"/>
      <c r="AK44" s="272"/>
      <c r="AL44" s="4"/>
    </row>
    <row r="45" spans="1:38"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443"/>
      <c r="AK45" s="272"/>
      <c r="AL45" s="4"/>
    </row>
    <row r="46" spans="1:38"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444"/>
      <c r="AK46" s="272"/>
      <c r="AL46" s="284"/>
    </row>
    <row r="47" spans="1:38" ht="15" thickBot="1" x14ac:dyDescent="0.4">
      <c r="A47" s="275"/>
      <c r="B47" s="365">
        <v>304.947</v>
      </c>
      <c r="C47" s="820" t="s">
        <v>12</v>
      </c>
      <c r="D47" s="420">
        <v>379.11</v>
      </c>
      <c r="E47" s="820" t="s">
        <v>12</v>
      </c>
      <c r="F47" s="420">
        <v>375.44200000000001</v>
      </c>
      <c r="G47" s="849"/>
      <c r="H47" s="420">
        <v>212.41800000000001</v>
      </c>
      <c r="I47" s="849"/>
      <c r="J47" s="420">
        <v>326.00099999999998</v>
      </c>
      <c r="K47" s="820" t="s">
        <v>12</v>
      </c>
      <c r="L47" s="420">
        <v>332</v>
      </c>
      <c r="M47" s="820" t="s">
        <v>12</v>
      </c>
      <c r="N47" s="420">
        <v>285</v>
      </c>
      <c r="O47" s="820" t="s">
        <v>12</v>
      </c>
      <c r="P47" s="420">
        <v>345</v>
      </c>
      <c r="Q47" s="820" t="s">
        <v>12</v>
      </c>
      <c r="R47" s="420">
        <v>380.28199999999998</v>
      </c>
      <c r="S47" s="820" t="s">
        <v>12</v>
      </c>
      <c r="T47" s="420">
        <v>384.99799999999999</v>
      </c>
      <c r="U47" s="820" t="s">
        <v>12</v>
      </c>
      <c r="V47" s="420">
        <v>360</v>
      </c>
      <c r="W47" s="820" t="s">
        <v>12</v>
      </c>
      <c r="X47" s="420">
        <v>378</v>
      </c>
      <c r="Y47" s="820" t="s">
        <v>12</v>
      </c>
      <c r="Z47" s="420">
        <v>387</v>
      </c>
      <c r="AA47" s="820" t="s">
        <v>12</v>
      </c>
      <c r="AB47" s="420">
        <v>439.322</v>
      </c>
      <c r="AC47" s="820" t="s">
        <v>12</v>
      </c>
      <c r="AD47" s="432"/>
      <c r="AE47" s="432"/>
      <c r="AF47" s="407"/>
      <c r="AG47" s="261">
        <v>14</v>
      </c>
      <c r="AH47" s="248">
        <v>11</v>
      </c>
      <c r="AI47" s="248">
        <v>13</v>
      </c>
      <c r="AJ47" s="593">
        <v>9</v>
      </c>
      <c r="AK47" s="249"/>
      <c r="AL47" s="4"/>
    </row>
    <row r="48" spans="1:38" x14ac:dyDescent="0.35">
      <c r="A48" s="275"/>
      <c r="B48" s="270"/>
      <c r="C48" s="821"/>
      <c r="D48" s="407"/>
      <c r="E48" s="821"/>
      <c r="F48" s="407"/>
      <c r="G48" s="850"/>
      <c r="H48" s="407"/>
      <c r="I48" s="850"/>
      <c r="J48" s="407"/>
      <c r="K48" s="821"/>
      <c r="L48" s="407"/>
      <c r="M48" s="821"/>
      <c r="N48" s="407"/>
      <c r="O48" s="821"/>
      <c r="P48" s="432"/>
      <c r="Q48" s="821"/>
      <c r="R48" s="407"/>
      <c r="S48" s="821"/>
      <c r="T48" s="407"/>
      <c r="U48" s="821"/>
      <c r="V48" s="407"/>
      <c r="W48" s="821"/>
      <c r="X48" s="407"/>
      <c r="Y48" s="821"/>
      <c r="Z48" s="407"/>
      <c r="AA48" s="821"/>
      <c r="AB48" s="407"/>
      <c r="AC48" s="821"/>
      <c r="AD48" s="432"/>
      <c r="AE48" s="432"/>
      <c r="AF48" s="407"/>
      <c r="AG48" s="262"/>
      <c r="AH48" s="433"/>
      <c r="AI48" s="433"/>
      <c r="AJ48" s="433"/>
      <c r="AK48" s="272"/>
      <c r="AL48" s="4"/>
    </row>
    <row r="49" spans="1:38"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433"/>
      <c r="AK49" s="272"/>
      <c r="AL49" s="4"/>
    </row>
    <row r="50" spans="1:38" x14ac:dyDescent="0.35">
      <c r="A50" s="275"/>
      <c r="B50" s="270"/>
      <c r="C50" s="417" t="s">
        <v>132</v>
      </c>
      <c r="D50" s="407"/>
      <c r="E50" s="594" t="s">
        <v>65</v>
      </c>
      <c r="F50" s="407"/>
      <c r="G50" s="417" t="s">
        <v>468</v>
      </c>
      <c r="H50" s="407"/>
      <c r="I50" s="417" t="s">
        <v>181</v>
      </c>
      <c r="J50" s="407"/>
      <c r="K50" s="594" t="s">
        <v>79</v>
      </c>
      <c r="L50" s="407"/>
      <c r="M50" s="594" t="s">
        <v>79</v>
      </c>
      <c r="N50" s="407"/>
      <c r="O50" s="594" t="s">
        <v>79</v>
      </c>
      <c r="P50" s="417"/>
      <c r="Q50" s="595" t="s">
        <v>65</v>
      </c>
      <c r="R50" s="407"/>
      <c r="S50" s="417" t="s">
        <v>132</v>
      </c>
      <c r="T50" s="407"/>
      <c r="U50" s="594" t="s">
        <v>68</v>
      </c>
      <c r="V50" s="407"/>
      <c r="W50" s="594" t="s">
        <v>68</v>
      </c>
      <c r="X50" s="407"/>
      <c r="Y50" s="594" t="s">
        <v>65</v>
      </c>
      <c r="Z50" s="407"/>
      <c r="AA50" s="594" t="s">
        <v>77</v>
      </c>
      <c r="AB50" s="407"/>
      <c r="AC50" s="417" t="s">
        <v>123</v>
      </c>
      <c r="AD50" s="417"/>
      <c r="AE50" s="417"/>
      <c r="AF50" s="407"/>
      <c r="AG50" s="262"/>
      <c r="AH50" s="433"/>
      <c r="AI50" s="433"/>
      <c r="AJ50" s="433"/>
      <c r="AK50" s="272"/>
      <c r="AL50" s="4"/>
    </row>
    <row r="51" spans="1:38"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448"/>
      <c r="AK51" s="287"/>
      <c r="AL51" s="10"/>
    </row>
    <row r="52" spans="1:38" ht="15" thickBot="1" x14ac:dyDescent="0.4">
      <c r="A52" s="270"/>
      <c r="B52" s="270"/>
      <c r="C52" s="406"/>
      <c r="D52" s="407"/>
      <c r="E52" s="406"/>
      <c r="F52" s="407"/>
      <c r="G52" s="406"/>
      <c r="H52" s="417"/>
      <c r="I52" s="406"/>
      <c r="J52" s="407"/>
      <c r="K52" s="424"/>
      <c r="L52" s="407"/>
      <c r="M52" s="406"/>
      <c r="N52" s="603"/>
      <c r="O52" s="406"/>
      <c r="P52" s="406"/>
      <c r="Q52" s="425"/>
      <c r="R52" s="407"/>
      <c r="S52" s="406"/>
      <c r="T52" s="407"/>
      <c r="U52" s="406"/>
      <c r="V52" s="407"/>
      <c r="W52" s="438"/>
      <c r="X52" s="407"/>
      <c r="Y52" s="406"/>
      <c r="Z52" s="407"/>
      <c r="AA52" s="447"/>
      <c r="AB52" s="407"/>
      <c r="AC52" s="406"/>
      <c r="AD52" s="406"/>
      <c r="AE52" s="406"/>
      <c r="AF52" s="407"/>
      <c r="AG52" s="262"/>
      <c r="AH52" s="433"/>
      <c r="AI52" s="433"/>
      <c r="AJ52" s="433"/>
      <c r="AK52" s="272"/>
      <c r="AL52" s="4"/>
    </row>
    <row r="53" spans="1:38" ht="15" thickBot="1" x14ac:dyDescent="0.4">
      <c r="A53" s="254"/>
      <c r="B53" s="869" t="s">
        <v>625</v>
      </c>
      <c r="C53" s="870"/>
      <c r="D53" s="870"/>
      <c r="E53" s="870"/>
      <c r="F53" s="870"/>
      <c r="G53" s="870"/>
      <c r="H53" s="870"/>
      <c r="I53" s="870"/>
      <c r="J53" s="870"/>
      <c r="K53" s="870"/>
      <c r="L53" s="870"/>
      <c r="M53" s="870"/>
      <c r="N53" s="870"/>
      <c r="O53" s="870"/>
      <c r="P53" s="870"/>
      <c r="Q53" s="870"/>
      <c r="R53" s="870"/>
      <c r="S53" s="870"/>
      <c r="T53" s="870"/>
      <c r="U53" s="870"/>
      <c r="V53" s="870"/>
      <c r="W53" s="870"/>
      <c r="X53" s="870"/>
      <c r="Y53" s="870"/>
      <c r="Z53" s="870"/>
      <c r="AA53" s="870"/>
      <c r="AB53" s="870"/>
      <c r="AC53" s="871"/>
      <c r="AD53" s="288"/>
      <c r="AE53" s="288"/>
      <c r="AF53" s="255"/>
      <c r="AG53" s="280"/>
      <c r="AH53" s="281"/>
      <c r="AI53" s="281"/>
      <c r="AJ53" s="281"/>
      <c r="AK53" s="289"/>
      <c r="AL53" s="4"/>
    </row>
    <row r="54" spans="1:38"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92"/>
      <c r="AK54" s="269"/>
      <c r="AL54" s="4"/>
    </row>
    <row r="55" spans="1:38"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443"/>
      <c r="AK55" s="272"/>
      <c r="AL55" s="4"/>
    </row>
    <row r="56" spans="1:38"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444"/>
      <c r="AK56" s="272"/>
      <c r="AL56" s="284"/>
    </row>
    <row r="57" spans="1:38" ht="15" thickBot="1" x14ac:dyDescent="0.4">
      <c r="A57" s="275"/>
      <c r="B57" s="365">
        <v>386.733</v>
      </c>
      <c r="C57" s="820" t="s">
        <v>12</v>
      </c>
      <c r="D57" s="420">
        <v>358.96199999999999</v>
      </c>
      <c r="E57" s="820" t="s">
        <v>12</v>
      </c>
      <c r="F57" s="420">
        <v>399.964</v>
      </c>
      <c r="G57" s="820" t="s">
        <v>12</v>
      </c>
      <c r="H57" s="420">
        <v>375.84500000000003</v>
      </c>
      <c r="I57" s="849"/>
      <c r="J57" s="420">
        <v>417.79599999999999</v>
      </c>
      <c r="K57" s="820" t="s">
        <v>12</v>
      </c>
      <c r="L57" s="420">
        <v>403.67700000000002</v>
      </c>
      <c r="M57" s="820" t="s">
        <v>12</v>
      </c>
      <c r="N57" s="420">
        <v>414.51900000000001</v>
      </c>
      <c r="O57" s="820" t="s">
        <v>12</v>
      </c>
      <c r="P57" s="420">
        <v>415.77100000000002</v>
      </c>
      <c r="Q57" s="820" t="s">
        <v>12</v>
      </c>
      <c r="R57" s="420">
        <v>339.11</v>
      </c>
      <c r="S57" s="820" t="s">
        <v>12</v>
      </c>
      <c r="T57" s="420">
        <v>398.31</v>
      </c>
      <c r="U57" s="820" t="s">
        <v>12</v>
      </c>
      <c r="V57" s="420">
        <v>390.62599999999998</v>
      </c>
      <c r="W57" s="820" t="s">
        <v>12</v>
      </c>
      <c r="X57" s="420">
        <v>441.23399999999998</v>
      </c>
      <c r="Y57" s="820" t="s">
        <v>12</v>
      </c>
      <c r="Z57" s="420">
        <v>415.00291377528868</v>
      </c>
      <c r="AA57" s="820" t="s">
        <v>12</v>
      </c>
      <c r="AB57" s="420">
        <v>416.99985762722139</v>
      </c>
      <c r="AC57" s="820" t="s">
        <v>12</v>
      </c>
      <c r="AD57" s="432"/>
      <c r="AE57" s="432"/>
      <c r="AF57" s="407"/>
      <c r="AG57" s="261">
        <v>14</v>
      </c>
      <c r="AH57" s="248">
        <v>11</v>
      </c>
      <c r="AI57" s="248">
        <v>14</v>
      </c>
      <c r="AJ57" s="593">
        <v>1</v>
      </c>
      <c r="AK57" s="249"/>
      <c r="AL57" s="4"/>
    </row>
    <row r="58" spans="1:38" x14ac:dyDescent="0.35">
      <c r="A58" s="275"/>
      <c r="B58" s="270"/>
      <c r="C58" s="821"/>
      <c r="D58" s="407"/>
      <c r="E58" s="821"/>
      <c r="F58" s="407"/>
      <c r="G58" s="821"/>
      <c r="H58" s="407"/>
      <c r="I58" s="850"/>
      <c r="J58" s="407"/>
      <c r="K58" s="821"/>
      <c r="L58" s="407"/>
      <c r="M58" s="821"/>
      <c r="N58" s="407"/>
      <c r="O58" s="821"/>
      <c r="P58" s="432"/>
      <c r="Q58" s="821"/>
      <c r="R58" s="407"/>
      <c r="S58" s="821"/>
      <c r="T58" s="407"/>
      <c r="U58" s="821"/>
      <c r="V58" s="407"/>
      <c r="W58" s="821"/>
      <c r="X58" s="407"/>
      <c r="Y58" s="821"/>
      <c r="Z58" s="407"/>
      <c r="AA58" s="821"/>
      <c r="AB58" s="407"/>
      <c r="AC58" s="821"/>
      <c r="AD58" s="432"/>
      <c r="AE58" s="432"/>
      <c r="AF58" s="407"/>
      <c r="AG58" s="262"/>
      <c r="AH58" s="433"/>
      <c r="AI58" s="433"/>
      <c r="AJ58" s="433"/>
      <c r="AK58" s="272"/>
      <c r="AL58" s="4"/>
    </row>
    <row r="59" spans="1:38"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433"/>
      <c r="AK59" s="272"/>
      <c r="AL59" s="4"/>
    </row>
    <row r="60" spans="1:38" x14ac:dyDescent="0.35">
      <c r="A60" s="275"/>
      <c r="B60" s="270"/>
      <c r="C60" s="594"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433"/>
      <c r="AK60" s="272"/>
      <c r="AL60" s="4"/>
    </row>
    <row r="61" spans="1:38"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433"/>
      <c r="AK61" s="276"/>
      <c r="AL61" s="10"/>
    </row>
    <row r="62" spans="1:38"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433"/>
      <c r="AK62" s="276"/>
      <c r="AL62" s="10"/>
    </row>
    <row r="63" spans="1:38" s="263" customFormat="1" ht="15" thickBot="1" x14ac:dyDescent="0.4">
      <c r="A63" s="293"/>
      <c r="B63" s="869" t="s">
        <v>625</v>
      </c>
      <c r="C63" s="870"/>
      <c r="D63" s="870"/>
      <c r="E63" s="870"/>
      <c r="F63" s="870"/>
      <c r="G63" s="870"/>
      <c r="H63" s="870"/>
      <c r="I63" s="870"/>
      <c r="J63" s="870"/>
      <c r="K63" s="870"/>
      <c r="L63" s="870"/>
      <c r="M63" s="870"/>
      <c r="N63" s="870"/>
      <c r="O63" s="870"/>
      <c r="P63" s="870"/>
      <c r="Q63" s="870"/>
      <c r="R63" s="870"/>
      <c r="S63" s="870"/>
      <c r="T63" s="870"/>
      <c r="U63" s="870"/>
      <c r="V63" s="870"/>
      <c r="W63" s="870"/>
      <c r="X63" s="870"/>
      <c r="Y63" s="870"/>
      <c r="Z63" s="870"/>
      <c r="AA63" s="870"/>
      <c r="AB63" s="870"/>
      <c r="AC63" s="871"/>
      <c r="AD63" s="288"/>
      <c r="AE63" s="288"/>
      <c r="AF63" s="279"/>
      <c r="AG63" s="280"/>
      <c r="AH63" s="281"/>
      <c r="AI63" s="281"/>
      <c r="AJ63" s="281"/>
      <c r="AK63" s="282"/>
      <c r="AL63" s="10"/>
    </row>
    <row r="64" spans="1:38"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8"/>
      <c r="AK64" s="269"/>
      <c r="AL64" s="4"/>
    </row>
    <row r="65" spans="1:38"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441"/>
      <c r="AK65" s="272"/>
      <c r="AL65" s="4"/>
    </row>
    <row r="66" spans="1:38"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443"/>
      <c r="AK66" s="272"/>
      <c r="AL66" s="4"/>
    </row>
    <row r="67" spans="1:38"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444"/>
      <c r="AK67" s="272"/>
      <c r="AL67" s="284"/>
    </row>
    <row r="68" spans="1:38" ht="15" thickBot="1" x14ac:dyDescent="0.4">
      <c r="A68" s="275"/>
      <c r="B68" s="365">
        <v>405.00084950040446</v>
      </c>
      <c r="C68" s="820" t="s">
        <v>12</v>
      </c>
      <c r="D68" s="420">
        <v>333.00004233177015</v>
      </c>
      <c r="E68" s="820" t="s">
        <v>12</v>
      </c>
      <c r="F68" s="420">
        <v>383.63685846119375</v>
      </c>
      <c r="G68" s="820" t="s">
        <v>12</v>
      </c>
      <c r="H68" s="420">
        <v>225.78200000000001</v>
      </c>
      <c r="I68" s="849"/>
      <c r="J68" s="420">
        <v>390</v>
      </c>
      <c r="K68" s="820" t="s">
        <v>12</v>
      </c>
      <c r="L68" s="420">
        <v>343</v>
      </c>
      <c r="M68" s="820" t="s">
        <v>12</v>
      </c>
      <c r="N68" s="420">
        <v>327</v>
      </c>
      <c r="O68" s="820" t="s">
        <v>12</v>
      </c>
      <c r="P68" s="420">
        <v>364</v>
      </c>
      <c r="Q68" s="820" t="s">
        <v>12</v>
      </c>
      <c r="R68" s="420">
        <v>308</v>
      </c>
      <c r="S68" s="820" t="s">
        <v>12</v>
      </c>
      <c r="T68" s="420">
        <v>465</v>
      </c>
      <c r="U68" s="820" t="s">
        <v>12</v>
      </c>
      <c r="V68" s="420">
        <v>367.66199999999998</v>
      </c>
      <c r="W68" s="820" t="s">
        <v>12</v>
      </c>
      <c r="X68" s="420">
        <v>399.99799999999999</v>
      </c>
      <c r="Y68" s="820" t="s">
        <v>12</v>
      </c>
      <c r="Z68" s="420">
        <v>426</v>
      </c>
      <c r="AA68" s="820" t="s">
        <v>12</v>
      </c>
      <c r="AB68" s="420">
        <v>362</v>
      </c>
      <c r="AC68" s="820" t="s">
        <v>12</v>
      </c>
      <c r="AD68" s="432"/>
      <c r="AE68" s="432"/>
      <c r="AF68" s="407"/>
      <c r="AG68" s="261">
        <v>14</v>
      </c>
      <c r="AH68" s="248">
        <v>13</v>
      </c>
      <c r="AI68" s="248">
        <v>14</v>
      </c>
      <c r="AJ68" s="593">
        <v>3</v>
      </c>
      <c r="AK68" s="249"/>
      <c r="AL68" s="4"/>
    </row>
    <row r="69" spans="1:38" x14ac:dyDescent="0.35">
      <c r="A69" s="275"/>
      <c r="B69" s="270"/>
      <c r="C69" s="821"/>
      <c r="D69" s="407"/>
      <c r="E69" s="821"/>
      <c r="F69" s="407"/>
      <c r="G69" s="821"/>
      <c r="H69" s="407"/>
      <c r="I69" s="850"/>
      <c r="J69" s="407"/>
      <c r="K69" s="821"/>
      <c r="L69" s="407"/>
      <c r="M69" s="821"/>
      <c r="N69" s="407"/>
      <c r="O69" s="821"/>
      <c r="P69" s="432"/>
      <c r="Q69" s="821"/>
      <c r="R69" s="407"/>
      <c r="S69" s="821"/>
      <c r="T69" s="407"/>
      <c r="U69" s="821"/>
      <c r="V69" s="407"/>
      <c r="W69" s="821"/>
      <c r="X69" s="407"/>
      <c r="Y69" s="821"/>
      <c r="Z69" s="407"/>
      <c r="AA69" s="821"/>
      <c r="AB69" s="407"/>
      <c r="AC69" s="821"/>
      <c r="AD69" s="432"/>
      <c r="AE69" s="432"/>
      <c r="AF69" s="407"/>
      <c r="AG69" s="262"/>
      <c r="AH69" s="433"/>
      <c r="AI69" s="433"/>
      <c r="AJ69" s="433"/>
      <c r="AK69" s="272"/>
      <c r="AL69" s="4"/>
    </row>
    <row r="70" spans="1:38"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433"/>
      <c r="AK70" s="272"/>
      <c r="AL70" s="4"/>
    </row>
    <row r="71" spans="1:38"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594" t="s">
        <v>77</v>
      </c>
      <c r="Z71" s="407"/>
      <c r="AA71" s="594" t="s">
        <v>65</v>
      </c>
      <c r="AB71" s="407"/>
      <c r="AC71" s="594" t="s">
        <v>65</v>
      </c>
      <c r="AD71" s="417"/>
      <c r="AE71" s="417"/>
      <c r="AF71" s="407"/>
      <c r="AG71" s="262"/>
      <c r="AH71" s="433"/>
      <c r="AI71" s="433"/>
      <c r="AJ71" s="433"/>
      <c r="AK71" s="272"/>
      <c r="AL71" s="4"/>
    </row>
    <row r="72" spans="1:38"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433"/>
      <c r="AK72" s="276"/>
      <c r="AL72" s="10"/>
    </row>
    <row r="73" spans="1:38"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433"/>
      <c r="AK73" s="276"/>
      <c r="AL73" s="10"/>
    </row>
    <row r="74" spans="1:38" s="263" customFormat="1" ht="15" thickBot="1" x14ac:dyDescent="0.4">
      <c r="A74" s="293"/>
      <c r="B74" s="869" t="s">
        <v>625</v>
      </c>
      <c r="C74" s="870"/>
      <c r="D74" s="870"/>
      <c r="E74" s="870"/>
      <c r="F74" s="870"/>
      <c r="G74" s="870"/>
      <c r="H74" s="870"/>
      <c r="I74" s="870"/>
      <c r="J74" s="870"/>
      <c r="K74" s="870"/>
      <c r="L74" s="870"/>
      <c r="M74" s="870"/>
      <c r="N74" s="870"/>
      <c r="O74" s="870"/>
      <c r="P74" s="870"/>
      <c r="Q74" s="870"/>
      <c r="R74" s="870"/>
      <c r="S74" s="870"/>
      <c r="T74" s="870"/>
      <c r="U74" s="870"/>
      <c r="V74" s="870"/>
      <c r="W74" s="870"/>
      <c r="X74" s="870"/>
      <c r="Y74" s="870"/>
      <c r="Z74" s="870"/>
      <c r="AA74" s="870"/>
      <c r="AB74" s="870"/>
      <c r="AC74" s="871"/>
      <c r="AD74" s="288"/>
      <c r="AE74" s="288"/>
      <c r="AF74" s="279"/>
      <c r="AG74" s="280"/>
      <c r="AH74" s="281"/>
      <c r="AI74" s="281"/>
      <c r="AJ74" s="281"/>
      <c r="AK74" s="282"/>
      <c r="AL74" s="10"/>
    </row>
    <row r="75" spans="1:38"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904"/>
      <c r="AD75" s="904"/>
      <c r="AE75" s="904"/>
      <c r="AF75" s="904"/>
      <c r="AG75" s="267"/>
      <c r="AH75" s="268"/>
      <c r="AI75" s="268"/>
      <c r="AJ75" s="268"/>
      <c r="AK75" s="269"/>
      <c r="AL75" s="4"/>
    </row>
    <row r="76" spans="1:38"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441"/>
      <c r="AK76" s="272"/>
      <c r="AL76" s="4"/>
    </row>
    <row r="77" spans="1:38"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443"/>
      <c r="AK77" s="272"/>
      <c r="AL77" s="4"/>
    </row>
    <row r="78" spans="1:38"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444"/>
      <c r="AK78" s="272"/>
      <c r="AL78" s="284"/>
    </row>
    <row r="79" spans="1:38" ht="15" thickBot="1" x14ac:dyDescent="0.4">
      <c r="A79" s="275"/>
      <c r="B79" s="365">
        <v>382</v>
      </c>
      <c r="C79" s="849"/>
      <c r="D79" s="420">
        <v>441</v>
      </c>
      <c r="E79" s="885" t="s">
        <v>12</v>
      </c>
      <c r="F79" s="420">
        <v>309</v>
      </c>
      <c r="G79" s="885" t="s">
        <v>12</v>
      </c>
      <c r="H79" s="420">
        <v>331</v>
      </c>
      <c r="I79" s="885" t="s">
        <v>12</v>
      </c>
      <c r="J79" s="420">
        <v>431</v>
      </c>
      <c r="K79" s="885" t="s">
        <v>12</v>
      </c>
      <c r="L79" s="420">
        <v>396</v>
      </c>
      <c r="M79" s="885" t="s">
        <v>12</v>
      </c>
      <c r="N79" s="420">
        <v>444</v>
      </c>
      <c r="O79" s="820" t="s">
        <v>12</v>
      </c>
      <c r="P79" s="420">
        <v>381.62200000000001</v>
      </c>
      <c r="Q79" s="849"/>
      <c r="R79" s="420">
        <v>200.19399999999999</v>
      </c>
      <c r="S79" s="849"/>
      <c r="T79" s="420">
        <v>323.899</v>
      </c>
      <c r="U79" s="885" t="s">
        <v>12</v>
      </c>
      <c r="V79" s="420">
        <v>403</v>
      </c>
      <c r="W79" s="820" t="s">
        <v>12</v>
      </c>
      <c r="X79" s="420">
        <v>419.71300000000002</v>
      </c>
      <c r="Y79" s="820" t="s">
        <v>235</v>
      </c>
      <c r="Z79" s="420">
        <v>239.88200000000001</v>
      </c>
      <c r="AA79" s="820" t="s">
        <v>12</v>
      </c>
      <c r="AB79" s="420">
        <v>421.01100000000002</v>
      </c>
      <c r="AC79" s="849"/>
      <c r="AD79" s="432"/>
      <c r="AE79" s="432"/>
      <c r="AF79" s="407"/>
      <c r="AG79" s="261">
        <v>13</v>
      </c>
      <c r="AH79" s="248">
        <v>12</v>
      </c>
      <c r="AI79" s="248">
        <v>13</v>
      </c>
      <c r="AJ79" s="593">
        <v>7</v>
      </c>
      <c r="AK79" s="249"/>
      <c r="AL79" s="4"/>
    </row>
    <row r="80" spans="1:38" x14ac:dyDescent="0.35">
      <c r="A80" s="275"/>
      <c r="B80" s="270"/>
      <c r="C80" s="850"/>
      <c r="D80" s="407"/>
      <c r="E80" s="902"/>
      <c r="F80" s="407"/>
      <c r="G80" s="902"/>
      <c r="H80" s="407"/>
      <c r="I80" s="902"/>
      <c r="J80" s="407"/>
      <c r="K80" s="902"/>
      <c r="L80" s="407"/>
      <c r="M80" s="902"/>
      <c r="N80" s="407"/>
      <c r="O80" s="821"/>
      <c r="P80" s="432"/>
      <c r="Q80" s="850"/>
      <c r="R80" s="407"/>
      <c r="S80" s="850"/>
      <c r="T80" s="407"/>
      <c r="U80" s="902"/>
      <c r="V80" s="407"/>
      <c r="W80" s="821"/>
      <c r="X80" s="407"/>
      <c r="Y80" s="821"/>
      <c r="Z80" s="407"/>
      <c r="AA80" s="821"/>
      <c r="AB80" s="407"/>
      <c r="AC80" s="850"/>
      <c r="AD80" s="432"/>
      <c r="AE80" s="432"/>
      <c r="AF80" s="407"/>
      <c r="AG80" s="262"/>
      <c r="AH80" s="433"/>
      <c r="AI80" s="433"/>
      <c r="AJ80" s="433"/>
      <c r="AK80" s="272"/>
      <c r="AL80" s="4"/>
    </row>
    <row r="81" spans="1:38"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433"/>
      <c r="AK81" s="272"/>
      <c r="AL81" s="4"/>
    </row>
    <row r="82" spans="1:38" x14ac:dyDescent="0.35">
      <c r="A82" s="275"/>
      <c r="B82" s="270"/>
      <c r="C82" s="417" t="s">
        <v>77</v>
      </c>
      <c r="D82" s="407"/>
      <c r="E82" s="594" t="s">
        <v>63</v>
      </c>
      <c r="F82" s="407"/>
      <c r="G82" s="594" t="s">
        <v>79</v>
      </c>
      <c r="H82" s="407"/>
      <c r="I82" s="594" t="s">
        <v>77</v>
      </c>
      <c r="J82" s="407"/>
      <c r="K82" s="417" t="s">
        <v>63</v>
      </c>
      <c r="L82" s="407"/>
      <c r="M82" s="417" t="s">
        <v>77</v>
      </c>
      <c r="N82" s="407"/>
      <c r="O82" s="594" t="s">
        <v>63</v>
      </c>
      <c r="P82" s="417"/>
      <c r="Q82" s="426" t="s">
        <v>391</v>
      </c>
      <c r="R82" s="407"/>
      <c r="S82" s="417" t="s">
        <v>231</v>
      </c>
      <c r="T82" s="407"/>
      <c r="U82" s="594" t="s">
        <v>77</v>
      </c>
      <c r="V82" s="407"/>
      <c r="W82" s="594" t="s">
        <v>77</v>
      </c>
      <c r="X82" s="407"/>
      <c r="Y82" s="417" t="s">
        <v>287</v>
      </c>
      <c r="Z82" s="407"/>
      <c r="AA82" s="417" t="s">
        <v>197</v>
      </c>
      <c r="AB82" s="407"/>
      <c r="AC82" s="594" t="s">
        <v>150</v>
      </c>
      <c r="AD82" s="417"/>
      <c r="AE82" s="417"/>
      <c r="AF82" s="407"/>
      <c r="AG82" s="262"/>
      <c r="AH82" s="433"/>
      <c r="AI82" s="433"/>
      <c r="AJ82" s="433"/>
      <c r="AK82" s="272"/>
      <c r="AL82" s="4"/>
    </row>
    <row r="83" spans="1:38"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433"/>
      <c r="AK83" s="276"/>
      <c r="AL83" s="10"/>
    </row>
    <row r="84" spans="1:38"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433"/>
      <c r="AK84" s="276"/>
      <c r="AL84" s="10"/>
    </row>
    <row r="85" spans="1:38" s="263" customFormat="1" ht="15" thickBot="1" x14ac:dyDescent="0.4">
      <c r="A85" s="293"/>
      <c r="B85" s="869" t="s">
        <v>625</v>
      </c>
      <c r="C85" s="870"/>
      <c r="D85" s="870"/>
      <c r="E85" s="870"/>
      <c r="F85" s="870"/>
      <c r="G85" s="870"/>
      <c r="H85" s="870"/>
      <c r="I85" s="870"/>
      <c r="J85" s="870"/>
      <c r="K85" s="870"/>
      <c r="L85" s="870"/>
      <c r="M85" s="870"/>
      <c r="N85" s="870"/>
      <c r="O85" s="870"/>
      <c r="P85" s="870"/>
      <c r="Q85" s="870"/>
      <c r="R85" s="870"/>
      <c r="S85" s="870"/>
      <c r="T85" s="870"/>
      <c r="U85" s="870"/>
      <c r="V85" s="870"/>
      <c r="W85" s="870"/>
      <c r="X85" s="870"/>
      <c r="Y85" s="870"/>
      <c r="Z85" s="870"/>
      <c r="AA85" s="870"/>
      <c r="AB85" s="870"/>
      <c r="AC85" s="871"/>
      <c r="AD85" s="288"/>
      <c r="AE85" s="288"/>
      <c r="AF85" s="279"/>
      <c r="AG85" s="280"/>
      <c r="AH85" s="281"/>
      <c r="AI85" s="281"/>
      <c r="AJ85" s="281"/>
      <c r="AK85" s="282"/>
      <c r="AL85" s="10"/>
    </row>
    <row r="86" spans="1:38"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8"/>
      <c r="AK86" s="269"/>
      <c r="AL86" s="4"/>
    </row>
    <row r="87" spans="1:38"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441"/>
      <c r="AK87" s="272"/>
      <c r="AL87" s="4"/>
    </row>
    <row r="88" spans="1:38"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443"/>
      <c r="AK88" s="272"/>
      <c r="AL88" s="4"/>
    </row>
    <row r="89" spans="1:38"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453"/>
      <c r="AK89" s="308"/>
      <c r="AL89" s="4"/>
    </row>
    <row r="90" spans="1:38" ht="15" thickBot="1" x14ac:dyDescent="0.4">
      <c r="A90" s="275"/>
      <c r="B90" s="365">
        <v>193.16800000000001</v>
      </c>
      <c r="C90" s="849"/>
      <c r="D90" s="420">
        <v>416.99700000000001</v>
      </c>
      <c r="E90" s="820" t="s">
        <v>12</v>
      </c>
      <c r="F90" s="420">
        <v>363</v>
      </c>
      <c r="G90" s="820" t="s">
        <v>12</v>
      </c>
      <c r="H90" s="420">
        <v>339</v>
      </c>
      <c r="I90" s="820" t="s">
        <v>12</v>
      </c>
      <c r="J90" s="420">
        <v>473.767</v>
      </c>
      <c r="K90" s="849"/>
      <c r="L90" s="420">
        <v>360.17</v>
      </c>
      <c r="M90" s="849"/>
      <c r="N90" s="420">
        <v>272</v>
      </c>
      <c r="O90" s="849"/>
      <c r="P90" s="420">
        <v>301.25</v>
      </c>
      <c r="Q90" s="849"/>
      <c r="R90" s="420">
        <v>349</v>
      </c>
      <c r="S90" s="849"/>
      <c r="T90" s="420">
        <v>299</v>
      </c>
      <c r="U90" s="849"/>
      <c r="V90" s="420">
        <v>318</v>
      </c>
      <c r="W90" s="849"/>
      <c r="X90" s="420">
        <v>244</v>
      </c>
      <c r="Y90" s="849"/>
      <c r="Z90" s="420">
        <v>343</v>
      </c>
      <c r="AA90" s="849"/>
      <c r="AB90" s="420">
        <v>399</v>
      </c>
      <c r="AC90" s="820" t="s">
        <v>12</v>
      </c>
      <c r="AD90" s="432"/>
      <c r="AE90" s="432"/>
      <c r="AF90" s="407"/>
      <c r="AG90" s="261">
        <v>14</v>
      </c>
      <c r="AH90" s="248">
        <v>5</v>
      </c>
      <c r="AI90" s="248">
        <v>10</v>
      </c>
      <c r="AJ90" s="593">
        <v>2</v>
      </c>
      <c r="AK90" s="249"/>
      <c r="AL90" s="4"/>
    </row>
    <row r="91" spans="1:38" x14ac:dyDescent="0.35">
      <c r="A91" s="275"/>
      <c r="B91" s="270"/>
      <c r="C91" s="850"/>
      <c r="D91" s="407"/>
      <c r="E91" s="821"/>
      <c r="F91" s="407"/>
      <c r="G91" s="821"/>
      <c r="H91" s="407"/>
      <c r="I91" s="821"/>
      <c r="J91" s="407"/>
      <c r="K91" s="850"/>
      <c r="L91" s="407"/>
      <c r="M91" s="850"/>
      <c r="N91" s="407"/>
      <c r="O91" s="850"/>
      <c r="P91" s="432"/>
      <c r="Q91" s="850"/>
      <c r="R91" s="407"/>
      <c r="S91" s="850"/>
      <c r="T91" s="407"/>
      <c r="U91" s="850"/>
      <c r="V91" s="407"/>
      <c r="W91" s="850"/>
      <c r="X91" s="407"/>
      <c r="Y91" s="850"/>
      <c r="Z91" s="407"/>
      <c r="AA91" s="850"/>
      <c r="AB91" s="407"/>
      <c r="AC91" s="821"/>
      <c r="AD91" s="432"/>
      <c r="AE91" s="432"/>
      <c r="AF91" s="407"/>
      <c r="AG91" s="262"/>
      <c r="AH91" s="433"/>
      <c r="AI91" s="433"/>
      <c r="AJ91" s="433"/>
      <c r="AK91" s="272"/>
      <c r="AL91" s="4"/>
    </row>
    <row r="92" spans="1:38" ht="6" customHeight="1" x14ac:dyDescent="0.35">
      <c r="A92" s="275"/>
      <c r="B92" s="270"/>
      <c r="C92" s="518"/>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433"/>
      <c r="AK92" s="272"/>
      <c r="AL92" s="4"/>
    </row>
    <row r="93" spans="1:38" x14ac:dyDescent="0.35">
      <c r="A93" s="275"/>
      <c r="B93" s="454"/>
      <c r="C93" s="594" t="s">
        <v>231</v>
      </c>
      <c r="D93" s="407"/>
      <c r="E93" s="594"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433"/>
      <c r="AK93" s="272"/>
      <c r="AL93" s="4"/>
    </row>
    <row r="94" spans="1:38"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903"/>
      <c r="T94" s="903"/>
      <c r="U94" s="457"/>
      <c r="V94" s="408"/>
      <c r="W94" s="408"/>
      <c r="X94" s="457"/>
      <c r="Y94" s="458"/>
      <c r="Z94" s="457"/>
      <c r="AA94" s="408"/>
      <c r="AB94" s="408"/>
      <c r="AC94" s="435" t="s">
        <v>74</v>
      </c>
      <c r="AD94" s="435"/>
      <c r="AE94" s="435"/>
      <c r="AG94" s="262"/>
      <c r="AH94" s="433"/>
      <c r="AI94" s="433"/>
      <c r="AJ94" s="433"/>
      <c r="AK94" s="276"/>
      <c r="AL94" s="10"/>
    </row>
    <row r="95" spans="1:38"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433"/>
      <c r="AK95" s="276"/>
      <c r="AL95" s="10"/>
    </row>
    <row r="96" spans="1:38" s="263" customFormat="1" ht="18" customHeight="1" thickBot="1" x14ac:dyDescent="0.4">
      <c r="A96" s="293"/>
      <c r="B96" s="869" t="s">
        <v>625</v>
      </c>
      <c r="C96" s="870"/>
      <c r="D96" s="870"/>
      <c r="E96" s="870"/>
      <c r="F96" s="870"/>
      <c r="G96" s="870"/>
      <c r="H96" s="870"/>
      <c r="I96" s="870"/>
      <c r="J96" s="870"/>
      <c r="K96" s="870"/>
      <c r="L96" s="870"/>
      <c r="M96" s="870"/>
      <c r="N96" s="870"/>
      <c r="O96" s="870"/>
      <c r="P96" s="870"/>
      <c r="Q96" s="870"/>
      <c r="R96" s="870"/>
      <c r="S96" s="870"/>
      <c r="T96" s="870"/>
      <c r="U96" s="870"/>
      <c r="V96" s="870"/>
      <c r="W96" s="870"/>
      <c r="X96" s="870"/>
      <c r="Y96" s="870"/>
      <c r="Z96" s="870"/>
      <c r="AA96" s="870"/>
      <c r="AB96" s="870"/>
      <c r="AC96" s="871"/>
      <c r="AD96" s="288"/>
      <c r="AE96" s="288"/>
      <c r="AF96" s="309"/>
      <c r="AG96" s="280"/>
      <c r="AH96" s="281"/>
      <c r="AI96" s="281"/>
      <c r="AJ96" s="281"/>
      <c r="AK96" s="282"/>
      <c r="AL96" s="10"/>
    </row>
    <row r="97" spans="1:38"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98" t="s">
        <v>653</v>
      </c>
      <c r="V97" s="899"/>
      <c r="W97" s="900"/>
      <c r="X97" s="315"/>
      <c r="Y97" s="316"/>
      <c r="Z97" s="315"/>
      <c r="AA97" s="300"/>
      <c r="AB97" s="300"/>
      <c r="AC97" s="312"/>
      <c r="AD97" s="312"/>
      <c r="AE97" s="312"/>
      <c r="AF97" s="317"/>
      <c r="AG97" s="267"/>
      <c r="AH97" s="268"/>
      <c r="AI97" s="268"/>
      <c r="AJ97" s="268"/>
      <c r="AK97" s="318"/>
      <c r="AL97" s="10"/>
    </row>
    <row r="98" spans="1:38"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433"/>
      <c r="AK98" s="272"/>
      <c r="AL98" s="4"/>
    </row>
    <row r="99" spans="1:38"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441"/>
      <c r="AK99" s="272"/>
      <c r="AL99" s="4"/>
    </row>
    <row r="100" spans="1:38"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443"/>
      <c r="AK100" s="272"/>
      <c r="AL100" s="4"/>
    </row>
    <row r="101" spans="1:38"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453"/>
      <c r="AK101" s="308"/>
      <c r="AL101" s="4"/>
    </row>
    <row r="102" spans="1:38" ht="15" thickBot="1" x14ac:dyDescent="0.4">
      <c r="A102" s="275"/>
      <c r="B102" s="365">
        <v>412</v>
      </c>
      <c r="C102" s="849"/>
      <c r="D102" s="420">
        <v>420</v>
      </c>
      <c r="E102" s="820" t="s">
        <v>12</v>
      </c>
      <c r="F102" s="420">
        <v>339</v>
      </c>
      <c r="G102" s="820" t="s">
        <v>12</v>
      </c>
      <c r="H102" s="420">
        <v>461</v>
      </c>
      <c r="I102" s="820" t="s">
        <v>12</v>
      </c>
      <c r="J102" s="420">
        <v>324.66000000000003</v>
      </c>
      <c r="K102" s="820" t="s">
        <v>12</v>
      </c>
      <c r="L102" s="420">
        <v>342</v>
      </c>
      <c r="M102" s="820" t="s">
        <v>12</v>
      </c>
      <c r="N102" s="420">
        <v>392</v>
      </c>
      <c r="O102" s="820" t="s">
        <v>12</v>
      </c>
      <c r="P102" s="420">
        <v>371</v>
      </c>
      <c r="Q102" s="820" t="s">
        <v>12</v>
      </c>
      <c r="R102" s="420">
        <v>335.58699999999999</v>
      </c>
      <c r="S102" s="820" t="s">
        <v>12</v>
      </c>
      <c r="T102" s="420">
        <v>421.97300000000001</v>
      </c>
      <c r="U102" s="820"/>
      <c r="V102" s="420">
        <v>330</v>
      </c>
      <c r="W102" s="820"/>
      <c r="X102" s="420">
        <v>474.91199999999998</v>
      </c>
      <c r="Y102" s="849"/>
      <c r="Z102" s="420">
        <v>321</v>
      </c>
      <c r="AA102" s="820" t="s">
        <v>12</v>
      </c>
      <c r="AB102" s="420">
        <v>400.55</v>
      </c>
      <c r="AC102" s="820" t="s">
        <v>12</v>
      </c>
      <c r="AD102" s="432"/>
      <c r="AE102" s="432"/>
      <c r="AF102" s="407"/>
      <c r="AG102" s="261">
        <v>12</v>
      </c>
      <c r="AH102" s="248">
        <v>7</v>
      </c>
      <c r="AI102" s="248">
        <v>12</v>
      </c>
      <c r="AJ102" s="593">
        <v>2</v>
      </c>
      <c r="AK102" s="325"/>
      <c r="AL102" s="4"/>
    </row>
    <row r="103" spans="1:38" x14ac:dyDescent="0.35">
      <c r="A103" s="275"/>
      <c r="B103" s="270"/>
      <c r="C103" s="850"/>
      <c r="D103" s="407"/>
      <c r="E103" s="821"/>
      <c r="F103" s="407"/>
      <c r="G103" s="821"/>
      <c r="H103" s="407"/>
      <c r="I103" s="821"/>
      <c r="J103" s="407"/>
      <c r="K103" s="821"/>
      <c r="L103" s="407"/>
      <c r="M103" s="821"/>
      <c r="N103" s="407"/>
      <c r="O103" s="821"/>
      <c r="P103" s="432"/>
      <c r="Q103" s="821"/>
      <c r="R103" s="407"/>
      <c r="S103" s="821"/>
      <c r="T103" s="407"/>
      <c r="U103" s="821"/>
      <c r="V103" s="407"/>
      <c r="W103" s="821"/>
      <c r="X103" s="407"/>
      <c r="Y103" s="850"/>
      <c r="Z103" s="407"/>
      <c r="AA103" s="821"/>
      <c r="AB103" s="407"/>
      <c r="AC103" s="821"/>
      <c r="AD103" s="432"/>
      <c r="AE103" s="432"/>
      <c r="AF103" s="407"/>
      <c r="AG103" s="262"/>
      <c r="AH103" s="433"/>
      <c r="AI103" s="433"/>
      <c r="AJ103" s="433"/>
      <c r="AK103" s="272"/>
      <c r="AL103" s="4"/>
    </row>
    <row r="104" spans="1:38"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433"/>
      <c r="AK104" s="272"/>
      <c r="AL104" s="4"/>
    </row>
    <row r="105" spans="1:38" ht="15" thickBot="1" x14ac:dyDescent="0.4">
      <c r="A105" s="306"/>
      <c r="B105" s="462"/>
      <c r="C105" s="417" t="s">
        <v>57</v>
      </c>
      <c r="D105" s="407"/>
      <c r="E105" s="417" t="s">
        <v>79</v>
      </c>
      <c r="F105" s="407"/>
      <c r="G105" s="417" t="s">
        <v>77</v>
      </c>
      <c r="H105" s="407"/>
      <c r="I105" s="417" t="s">
        <v>57</v>
      </c>
      <c r="J105" s="407"/>
      <c r="K105" s="417" t="s">
        <v>181</v>
      </c>
      <c r="L105" s="407"/>
      <c r="M105" s="594" t="s">
        <v>65</v>
      </c>
      <c r="N105" s="407"/>
      <c r="O105" s="594"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448"/>
      <c r="AK105" s="308"/>
      <c r="AL105" s="4"/>
    </row>
    <row r="106" spans="1:38"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433"/>
      <c r="AK106" s="276"/>
      <c r="AL106" s="10"/>
    </row>
    <row r="107" spans="1:38"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433"/>
      <c r="AK107" s="276"/>
      <c r="AL107" s="10"/>
    </row>
    <row r="108" spans="1:38" s="263" customFormat="1" ht="15" thickBot="1" x14ac:dyDescent="0.4">
      <c r="A108" s="293"/>
      <c r="B108" s="869" t="s">
        <v>625</v>
      </c>
      <c r="C108" s="870"/>
      <c r="D108" s="870"/>
      <c r="E108" s="870"/>
      <c r="F108" s="870"/>
      <c r="G108" s="870"/>
      <c r="H108" s="870"/>
      <c r="I108" s="870"/>
      <c r="J108" s="870"/>
      <c r="K108" s="870"/>
      <c r="L108" s="870"/>
      <c r="M108" s="870"/>
      <c r="N108" s="870"/>
      <c r="O108" s="870"/>
      <c r="P108" s="870"/>
      <c r="Q108" s="870"/>
      <c r="R108" s="870"/>
      <c r="S108" s="870"/>
      <c r="T108" s="870"/>
      <c r="U108" s="870"/>
      <c r="V108" s="870"/>
      <c r="W108" s="870"/>
      <c r="X108" s="870"/>
      <c r="Y108" s="870"/>
      <c r="Z108" s="870"/>
      <c r="AA108" s="870"/>
      <c r="AB108" s="870"/>
      <c r="AC108" s="871"/>
      <c r="AD108" s="288"/>
      <c r="AE108" s="288"/>
      <c r="AF108" s="279"/>
      <c r="AG108" s="280"/>
      <c r="AH108" s="281"/>
      <c r="AI108" s="281"/>
      <c r="AJ108" s="281"/>
      <c r="AK108" s="282"/>
      <c r="AL108" s="10"/>
    </row>
    <row r="109" spans="1:38" ht="15" thickBot="1" x14ac:dyDescent="0.4">
      <c r="A109" s="283"/>
      <c r="B109" s="283"/>
      <c r="C109" s="265"/>
      <c r="D109" s="264"/>
      <c r="E109" s="265"/>
      <c r="F109" s="264"/>
      <c r="G109" s="330"/>
      <c r="H109" s="315"/>
      <c r="I109" s="315"/>
      <c r="J109" s="315"/>
      <c r="K109" s="315"/>
      <c r="L109" s="315"/>
      <c r="M109" s="315"/>
      <c r="N109" s="264"/>
      <c r="O109" s="898" t="s">
        <v>653</v>
      </c>
      <c r="P109" s="899"/>
      <c r="Q109" s="900"/>
      <c r="R109" s="302"/>
      <c r="S109" s="302"/>
      <c r="T109" s="302"/>
      <c r="U109" s="302"/>
      <c r="V109" s="302"/>
      <c r="W109" s="302"/>
      <c r="X109" s="302"/>
      <c r="Y109" s="302"/>
      <c r="Z109" s="302"/>
      <c r="AA109" s="302"/>
      <c r="AB109" s="300" t="s">
        <v>660</v>
      </c>
      <c r="AC109" s="265"/>
      <c r="AD109" s="265"/>
      <c r="AE109" s="265"/>
      <c r="AF109" s="264"/>
      <c r="AG109" s="267"/>
      <c r="AH109" s="268"/>
      <c r="AI109" s="268"/>
      <c r="AJ109" s="268"/>
      <c r="AK109" s="269"/>
      <c r="AL109" s="4"/>
    </row>
    <row r="110" spans="1:38"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433"/>
      <c r="AK110" s="272"/>
      <c r="AL110" s="4"/>
    </row>
    <row r="111" spans="1:38"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441"/>
      <c r="AK111" s="272"/>
      <c r="AL111" s="4"/>
    </row>
    <row r="112" spans="1:38"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443"/>
      <c r="AK112" s="272"/>
      <c r="AL112" s="4"/>
    </row>
    <row r="113" spans="1:38"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453"/>
      <c r="AK113" s="308"/>
      <c r="AL113" s="284"/>
    </row>
    <row r="114" spans="1:38" ht="15" thickBot="1" x14ac:dyDescent="0.4">
      <c r="A114" s="275"/>
      <c r="B114" s="365">
        <v>342</v>
      </c>
      <c r="C114" s="820" t="s">
        <v>12</v>
      </c>
      <c r="D114" s="420">
        <v>280</v>
      </c>
      <c r="E114" s="820" t="s">
        <v>12</v>
      </c>
      <c r="F114" s="420">
        <v>387.99599999999998</v>
      </c>
      <c r="G114" s="820" t="s">
        <v>12</v>
      </c>
      <c r="H114" s="420">
        <v>319</v>
      </c>
      <c r="I114" s="820" t="s">
        <v>12</v>
      </c>
      <c r="J114" s="420">
        <v>429.45299999999997</v>
      </c>
      <c r="K114" s="820" t="s">
        <v>12</v>
      </c>
      <c r="L114" s="420">
        <v>484.387</v>
      </c>
      <c r="M114" s="849"/>
      <c r="N114" s="420">
        <v>372.19400000000002</v>
      </c>
      <c r="O114" s="820"/>
      <c r="P114" s="420">
        <v>552.22299999999996</v>
      </c>
      <c r="Q114" s="820"/>
      <c r="R114" s="420">
        <v>396.82299999999998</v>
      </c>
      <c r="S114" s="820" t="s">
        <v>12</v>
      </c>
      <c r="T114" s="420">
        <v>357.99599999999998</v>
      </c>
      <c r="U114" s="820" t="s">
        <v>12</v>
      </c>
      <c r="V114" s="420">
        <v>401</v>
      </c>
      <c r="W114" s="902" t="s">
        <v>12</v>
      </c>
      <c r="X114" s="420">
        <v>395.00900000000001</v>
      </c>
      <c r="Y114" s="902" t="s">
        <v>12</v>
      </c>
      <c r="Z114" s="420">
        <v>445.37900000000002</v>
      </c>
      <c r="AA114" s="849"/>
      <c r="AB114" s="420">
        <v>396.995</v>
      </c>
      <c r="AC114" s="820" t="s">
        <v>12</v>
      </c>
      <c r="AD114" s="432"/>
      <c r="AE114" s="432"/>
      <c r="AF114" s="407"/>
      <c r="AG114" s="261">
        <v>12</v>
      </c>
      <c r="AH114" s="248">
        <v>3</v>
      </c>
      <c r="AI114" s="248">
        <v>11</v>
      </c>
      <c r="AJ114" s="593">
        <v>3</v>
      </c>
      <c r="AK114" s="325"/>
      <c r="AL114" s="4"/>
    </row>
    <row r="115" spans="1:38" ht="15" thickBot="1" x14ac:dyDescent="0.4">
      <c r="A115" s="275"/>
      <c r="B115" s="270"/>
      <c r="C115" s="821"/>
      <c r="D115" s="407"/>
      <c r="E115" s="821"/>
      <c r="F115" s="407"/>
      <c r="G115" s="821"/>
      <c r="H115" s="407"/>
      <c r="I115" s="821"/>
      <c r="J115" s="407"/>
      <c r="K115" s="821"/>
      <c r="L115" s="407"/>
      <c r="M115" s="850"/>
      <c r="N115" s="407"/>
      <c r="O115" s="821"/>
      <c r="P115" s="432"/>
      <c r="Q115" s="821"/>
      <c r="R115" s="407"/>
      <c r="S115" s="821"/>
      <c r="T115" s="407"/>
      <c r="U115" s="821"/>
      <c r="V115" s="407"/>
      <c r="W115" s="821"/>
      <c r="X115" s="407"/>
      <c r="Y115" s="821"/>
      <c r="Z115" s="407"/>
      <c r="AA115" s="865"/>
      <c r="AB115" s="407"/>
      <c r="AC115" s="868"/>
      <c r="AD115" s="432"/>
      <c r="AE115" s="432"/>
      <c r="AF115" s="407"/>
      <c r="AG115" s="262"/>
      <c r="AH115" s="433"/>
      <c r="AI115" s="433"/>
      <c r="AJ115" s="433"/>
      <c r="AK115" s="272"/>
      <c r="AL115" s="4"/>
    </row>
    <row r="116" spans="1:38" ht="6" customHeight="1" x14ac:dyDescent="0.35">
      <c r="A116" s="275"/>
      <c r="B116" s="270"/>
      <c r="C116" s="250">
        <v>0</v>
      </c>
      <c r="D116" s="406"/>
      <c r="E116" s="335" t="s">
        <v>12</v>
      </c>
      <c r="F116" s="406"/>
      <c r="G116" s="584"/>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433"/>
      <c r="AK116" s="272"/>
      <c r="AL116" s="4"/>
    </row>
    <row r="117" spans="1:38"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594" t="s">
        <v>77</v>
      </c>
      <c r="V117" s="407"/>
      <c r="W117" s="594" t="s">
        <v>57</v>
      </c>
      <c r="X117" s="407"/>
      <c r="Y117" s="417" t="s">
        <v>57</v>
      </c>
      <c r="Z117" s="407"/>
      <c r="AA117" s="417" t="s">
        <v>123</v>
      </c>
      <c r="AB117" s="407"/>
      <c r="AC117" s="594" t="s">
        <v>77</v>
      </c>
      <c r="AD117" s="417"/>
      <c r="AE117" s="417"/>
      <c r="AG117" s="286"/>
      <c r="AH117" s="448"/>
      <c r="AI117" s="448"/>
      <c r="AJ117" s="448"/>
      <c r="AK117" s="308"/>
      <c r="AL117" s="4"/>
    </row>
    <row r="118" spans="1:38"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433"/>
      <c r="AK118" s="276"/>
      <c r="AL118" s="10"/>
    </row>
    <row r="119" spans="1:38"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433"/>
      <c r="AK119" s="276"/>
      <c r="AL119" s="10"/>
    </row>
    <row r="120" spans="1:38" s="263" customFormat="1" ht="15" thickBot="1" x14ac:dyDescent="0.4">
      <c r="A120" s="293"/>
      <c r="B120" s="869" t="s">
        <v>625</v>
      </c>
      <c r="C120" s="870"/>
      <c r="D120" s="870"/>
      <c r="E120" s="870"/>
      <c r="F120" s="870"/>
      <c r="G120" s="870"/>
      <c r="H120" s="870"/>
      <c r="I120" s="870"/>
      <c r="J120" s="870"/>
      <c r="K120" s="870"/>
      <c r="L120" s="870"/>
      <c r="M120" s="870"/>
      <c r="N120" s="870"/>
      <c r="O120" s="870"/>
      <c r="P120" s="870"/>
      <c r="Q120" s="870"/>
      <c r="R120" s="870"/>
      <c r="S120" s="870"/>
      <c r="T120" s="870"/>
      <c r="U120" s="870"/>
      <c r="V120" s="870"/>
      <c r="W120" s="870"/>
      <c r="X120" s="870"/>
      <c r="Y120" s="870"/>
      <c r="Z120" s="870"/>
      <c r="AA120" s="870"/>
      <c r="AB120" s="870"/>
      <c r="AC120" s="871"/>
      <c r="AD120" s="288"/>
      <c r="AE120" s="288"/>
      <c r="AF120" s="279"/>
      <c r="AG120" s="280"/>
      <c r="AH120" s="281"/>
      <c r="AI120" s="281"/>
      <c r="AJ120" s="281"/>
      <c r="AK120" s="282"/>
      <c r="AL120" s="10"/>
    </row>
    <row r="121" spans="1:38" ht="15" thickBot="1" x14ac:dyDescent="0.4">
      <c r="A121" s="283"/>
      <c r="B121" s="283"/>
      <c r="C121" s="265"/>
      <c r="D121" s="264"/>
      <c r="E121" s="305"/>
      <c r="F121" s="264"/>
      <c r="G121" s="265"/>
      <c r="H121" s="338"/>
      <c r="I121" s="338"/>
      <c r="J121" s="264"/>
      <c r="K121" s="311"/>
      <c r="L121" s="339"/>
      <c r="M121" s="339"/>
      <c r="N121" s="339"/>
      <c r="O121" s="339"/>
      <c r="P121" s="339"/>
      <c r="Q121" s="898" t="s">
        <v>653</v>
      </c>
      <c r="R121" s="899"/>
      <c r="S121" s="899"/>
      <c r="T121" s="899"/>
      <c r="U121" s="899"/>
      <c r="V121" s="899"/>
      <c r="W121" s="899"/>
      <c r="X121" s="899"/>
      <c r="Y121" s="900"/>
      <c r="Z121" s="300"/>
      <c r="AA121" s="340"/>
      <c r="AB121" s="340"/>
      <c r="AC121" s="901"/>
      <c r="AD121" s="901"/>
      <c r="AE121" s="901"/>
      <c r="AF121" s="901"/>
      <c r="AG121" s="267"/>
      <c r="AH121" s="268"/>
      <c r="AI121" s="268"/>
      <c r="AJ121" s="268"/>
      <c r="AK121" s="269"/>
      <c r="AL121" s="4"/>
    </row>
    <row r="122" spans="1:38"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433"/>
      <c r="AK122" s="272"/>
      <c r="AL122" s="4"/>
    </row>
    <row r="123" spans="1:38"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441"/>
      <c r="AK123" s="272"/>
      <c r="AL123" s="4"/>
    </row>
    <row r="124" spans="1:38"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443"/>
      <c r="AK124" s="272"/>
      <c r="AL124" s="4"/>
    </row>
    <row r="125" spans="1:38" s="260" customFormat="1" ht="15" thickBot="1" x14ac:dyDescent="0.4">
      <c r="A125" s="306">
        <v>123</v>
      </c>
      <c r="B125" s="306"/>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453"/>
      <c r="AK125" s="308"/>
      <c r="AL125" s="284"/>
    </row>
    <row r="126" spans="1:38" ht="15" thickBot="1" x14ac:dyDescent="0.4">
      <c r="A126" s="275"/>
      <c r="B126" s="365">
        <v>374.005</v>
      </c>
      <c r="C126" s="849"/>
      <c r="D126" s="420">
        <v>433</v>
      </c>
      <c r="E126" s="820" t="s">
        <v>235</v>
      </c>
      <c r="F126" s="420">
        <v>390</v>
      </c>
      <c r="G126" s="820" t="s">
        <v>235</v>
      </c>
      <c r="H126" s="420">
        <v>406.995</v>
      </c>
      <c r="I126" s="820" t="s">
        <v>12</v>
      </c>
      <c r="J126" s="420">
        <v>411.48200000000003</v>
      </c>
      <c r="K126" s="820" t="s">
        <v>235</v>
      </c>
      <c r="L126" s="420">
        <v>566.68100000000004</v>
      </c>
      <c r="M126" s="820"/>
      <c r="N126" s="420">
        <v>326.63200000000001</v>
      </c>
      <c r="O126" s="849"/>
      <c r="P126" s="420">
        <v>371.99700000000001</v>
      </c>
      <c r="Q126" s="820"/>
      <c r="R126" s="420">
        <v>441</v>
      </c>
      <c r="S126" s="820"/>
      <c r="T126" s="420">
        <v>445</v>
      </c>
      <c r="U126" s="820"/>
      <c r="V126" s="420">
        <v>332.73099999999999</v>
      </c>
      <c r="W126" s="820"/>
      <c r="X126" s="420">
        <v>241.999</v>
      </c>
      <c r="Y126" s="820"/>
      <c r="Z126" s="420">
        <v>473.13099999999997</v>
      </c>
      <c r="AA126" s="849"/>
      <c r="AB126" s="420">
        <v>439.99900000000002</v>
      </c>
      <c r="AC126" s="820" t="s">
        <v>12</v>
      </c>
      <c r="AD126" s="432"/>
      <c r="AE126" s="432"/>
      <c r="AF126" s="407"/>
      <c r="AG126" s="261">
        <v>5</v>
      </c>
      <c r="AH126" s="248">
        <v>0</v>
      </c>
      <c r="AI126" s="248">
        <v>4</v>
      </c>
      <c r="AJ126" s="593"/>
      <c r="AK126" s="325"/>
      <c r="AL126" s="4"/>
    </row>
    <row r="127" spans="1:38" x14ac:dyDescent="0.35">
      <c r="A127" s="275"/>
      <c r="B127" s="270"/>
      <c r="C127" s="850"/>
      <c r="D127" s="407"/>
      <c r="E127" s="821"/>
      <c r="F127" s="407"/>
      <c r="G127" s="821"/>
      <c r="H127" s="407"/>
      <c r="I127" s="821"/>
      <c r="J127" s="407"/>
      <c r="K127" s="821"/>
      <c r="L127" s="407"/>
      <c r="M127" s="821"/>
      <c r="N127" s="407"/>
      <c r="O127" s="850"/>
      <c r="P127" s="432"/>
      <c r="Q127" s="821"/>
      <c r="R127" s="407"/>
      <c r="S127" s="821"/>
      <c r="T127" s="407"/>
      <c r="U127" s="821"/>
      <c r="V127" s="407"/>
      <c r="W127" s="821"/>
      <c r="X127" s="407"/>
      <c r="Y127" s="821"/>
      <c r="Z127" s="407"/>
      <c r="AA127" s="850"/>
      <c r="AB127" s="407"/>
      <c r="AC127" s="821"/>
      <c r="AD127" s="432"/>
      <c r="AE127" s="432"/>
      <c r="AF127" s="407"/>
      <c r="AG127" s="262"/>
      <c r="AH127" s="433"/>
      <c r="AI127" s="433"/>
      <c r="AJ127" s="433"/>
      <c r="AK127" s="272"/>
      <c r="AL127" s="4"/>
    </row>
    <row r="128" spans="1:38"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433"/>
      <c r="AK128" s="272"/>
      <c r="AL128" s="4"/>
    </row>
    <row r="129" spans="1:38" ht="15" thickBot="1" x14ac:dyDescent="0.4">
      <c r="A129" s="306"/>
      <c r="B129" s="462"/>
      <c r="C129" s="473"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448"/>
      <c r="AK129" s="308"/>
      <c r="AL129" s="4"/>
    </row>
    <row r="130" spans="1:38"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433"/>
      <c r="AK130" s="276"/>
      <c r="AL130" s="10"/>
    </row>
    <row r="131" spans="1:38"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433"/>
      <c r="AK131" s="276"/>
      <c r="AL131" s="10"/>
    </row>
    <row r="132" spans="1:38" s="263" customFormat="1" ht="15" thickBot="1" x14ac:dyDescent="0.4">
      <c r="A132" s="293"/>
      <c r="B132" s="869" t="s">
        <v>625</v>
      </c>
      <c r="C132" s="870"/>
      <c r="D132" s="870"/>
      <c r="E132" s="870"/>
      <c r="F132" s="870"/>
      <c r="G132" s="870"/>
      <c r="H132" s="870"/>
      <c r="I132" s="870"/>
      <c r="J132" s="870"/>
      <c r="K132" s="870"/>
      <c r="L132" s="870"/>
      <c r="M132" s="870"/>
      <c r="N132" s="870"/>
      <c r="O132" s="870"/>
      <c r="P132" s="870"/>
      <c r="Q132" s="870"/>
      <c r="R132" s="870"/>
      <c r="S132" s="870"/>
      <c r="T132" s="870"/>
      <c r="U132" s="870"/>
      <c r="V132" s="870"/>
      <c r="W132" s="870"/>
      <c r="X132" s="870"/>
      <c r="Y132" s="870"/>
      <c r="Z132" s="870"/>
      <c r="AA132" s="870"/>
      <c r="AB132" s="870"/>
      <c r="AC132" s="871"/>
      <c r="AD132" s="288"/>
      <c r="AE132" s="288"/>
      <c r="AF132" s="279"/>
      <c r="AG132" s="280"/>
      <c r="AH132" s="281"/>
      <c r="AI132" s="281"/>
      <c r="AJ132" s="281"/>
      <c r="AK132" s="282"/>
      <c r="AL132" s="10"/>
    </row>
    <row r="133" spans="1:38" s="263" customFormat="1" ht="15" thickBot="1" x14ac:dyDescent="0.4">
      <c r="A133" s="310"/>
      <c r="B133" s="310"/>
      <c r="C133" s="347"/>
      <c r="D133" s="347"/>
      <c r="E133" s="347"/>
      <c r="F133" s="300"/>
      <c r="G133" s="892" t="s">
        <v>653</v>
      </c>
      <c r="H133" s="893"/>
      <c r="I133" s="893"/>
      <c r="J133" s="893"/>
      <c r="K133" s="894"/>
      <c r="L133" s="300"/>
      <c r="M133" s="298"/>
      <c r="N133" s="300"/>
      <c r="O133" s="298"/>
      <c r="P133" s="298"/>
      <c r="Q133" s="313"/>
      <c r="R133" s="300"/>
      <c r="S133" s="298"/>
      <c r="T133" s="300"/>
      <c r="U133" s="298"/>
      <c r="V133" s="300"/>
      <c r="W133" s="895" t="s">
        <v>653</v>
      </c>
      <c r="X133" s="896"/>
      <c r="Y133" s="897"/>
      <c r="Z133" s="300"/>
      <c r="AA133" s="298"/>
      <c r="AB133" s="300"/>
      <c r="AC133" s="312"/>
      <c r="AD133" s="312"/>
      <c r="AE133" s="312"/>
      <c r="AF133" s="300"/>
      <c r="AG133" s="267"/>
      <c r="AH133" s="268"/>
      <c r="AI133" s="268"/>
      <c r="AJ133" s="268"/>
      <c r="AK133" s="318"/>
      <c r="AL133" s="10"/>
    </row>
    <row r="134" spans="1:38"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448"/>
      <c r="AK134" s="308"/>
      <c r="AL134" s="4"/>
    </row>
    <row r="135" spans="1:38"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441"/>
      <c r="AK135" s="272"/>
      <c r="AL135" s="4"/>
    </row>
    <row r="136" spans="1:38"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443"/>
      <c r="AK136" s="272"/>
      <c r="AL136" s="4"/>
    </row>
    <row r="137" spans="1:38"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453"/>
      <c r="AK137" s="308"/>
      <c r="AL137" s="284"/>
    </row>
    <row r="138" spans="1:38" ht="15" thickBot="1" x14ac:dyDescent="0.4">
      <c r="A138" s="275"/>
      <c r="B138" s="365">
        <v>398.255</v>
      </c>
      <c r="C138" s="849"/>
      <c r="D138" s="420">
        <v>211.13499999999999</v>
      </c>
      <c r="E138" s="849"/>
      <c r="F138" s="420">
        <v>224</v>
      </c>
      <c r="G138" s="820"/>
      <c r="H138" s="420">
        <v>293.49299999999999</v>
      </c>
      <c r="I138" s="820"/>
      <c r="J138" s="420">
        <v>332.85599999999999</v>
      </c>
      <c r="K138" s="820"/>
      <c r="L138" s="420">
        <v>412.34500000000003</v>
      </c>
      <c r="M138" s="849"/>
      <c r="N138" s="420">
        <v>429.00299999999999</v>
      </c>
      <c r="O138" s="820" t="s">
        <v>12</v>
      </c>
      <c r="P138" s="420">
        <v>389</v>
      </c>
      <c r="Q138" s="849"/>
      <c r="R138" s="420">
        <v>418</v>
      </c>
      <c r="S138" s="820" t="s">
        <v>12</v>
      </c>
      <c r="T138" s="420">
        <v>365.834</v>
      </c>
      <c r="U138" s="849"/>
      <c r="V138" s="420">
        <v>236.06100000000001</v>
      </c>
      <c r="W138" s="858" t="s">
        <v>15</v>
      </c>
      <c r="X138" s="420">
        <v>424.99799999999999</v>
      </c>
      <c r="Y138" s="858" t="s">
        <v>15</v>
      </c>
      <c r="Z138" s="420">
        <v>413.45</v>
      </c>
      <c r="AA138" s="849"/>
      <c r="AB138" s="420">
        <v>458</v>
      </c>
      <c r="AC138" s="820" t="s">
        <v>12</v>
      </c>
      <c r="AD138" s="432"/>
      <c r="AE138" s="432"/>
      <c r="AF138" s="407"/>
      <c r="AG138" s="261">
        <v>9</v>
      </c>
      <c r="AH138" s="248">
        <v>1</v>
      </c>
      <c r="AI138" s="248">
        <v>5</v>
      </c>
      <c r="AJ138" s="593">
        <v>2</v>
      </c>
      <c r="AK138" s="325"/>
      <c r="AL138" s="4"/>
    </row>
    <row r="139" spans="1:38" x14ac:dyDescent="0.35">
      <c r="A139" s="275"/>
      <c r="B139" s="270"/>
      <c r="C139" s="850"/>
      <c r="D139" s="407"/>
      <c r="E139" s="850"/>
      <c r="F139" s="407"/>
      <c r="G139" s="821"/>
      <c r="H139" s="407"/>
      <c r="I139" s="821"/>
      <c r="J139" s="407"/>
      <c r="K139" s="821"/>
      <c r="L139" s="407"/>
      <c r="M139" s="850"/>
      <c r="N139" s="407"/>
      <c r="O139" s="821"/>
      <c r="P139" s="432"/>
      <c r="Q139" s="850"/>
      <c r="R139" s="407"/>
      <c r="S139" s="821"/>
      <c r="T139" s="407"/>
      <c r="U139" s="850"/>
      <c r="V139" s="407"/>
      <c r="W139" s="859"/>
      <c r="X139" s="407"/>
      <c r="Y139" s="859"/>
      <c r="Z139" s="407"/>
      <c r="AA139" s="850"/>
      <c r="AB139" s="407"/>
      <c r="AC139" s="821"/>
      <c r="AD139" s="432"/>
      <c r="AE139" s="432"/>
      <c r="AF139" s="407"/>
      <c r="AG139" s="262"/>
      <c r="AH139" s="433"/>
      <c r="AI139" s="433"/>
      <c r="AJ139" s="433"/>
      <c r="AK139" s="272"/>
      <c r="AL139" s="4"/>
    </row>
    <row r="140" spans="1:38"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433"/>
      <c r="AK140" s="272"/>
      <c r="AL140" s="4"/>
    </row>
    <row r="141" spans="1:38" ht="15" thickBot="1" x14ac:dyDescent="0.4">
      <c r="A141" s="306"/>
      <c r="B141" s="306"/>
      <c r="C141" s="417" t="s">
        <v>181</v>
      </c>
      <c r="D141" s="407"/>
      <c r="E141" s="417" t="s">
        <v>231</v>
      </c>
      <c r="F141" s="407"/>
      <c r="G141" s="328" t="s">
        <v>79</v>
      </c>
      <c r="H141" s="255"/>
      <c r="I141" s="336" t="s">
        <v>181</v>
      </c>
      <c r="J141" s="255"/>
      <c r="K141" s="329" t="s">
        <v>132</v>
      </c>
      <c r="L141" s="407"/>
      <c r="M141" s="594" t="s">
        <v>287</v>
      </c>
      <c r="N141" s="407"/>
      <c r="O141" s="473" t="s">
        <v>65</v>
      </c>
      <c r="P141" s="417"/>
      <c r="Q141" s="426" t="s">
        <v>77</v>
      </c>
      <c r="R141" s="407"/>
      <c r="S141" s="594" t="s">
        <v>206</v>
      </c>
      <c r="T141" s="407"/>
      <c r="U141" s="417" t="s">
        <v>200</v>
      </c>
      <c r="V141" s="407"/>
      <c r="W141" s="350" t="s">
        <v>200</v>
      </c>
      <c r="X141" s="255"/>
      <c r="Y141" s="329" t="s">
        <v>57</v>
      </c>
      <c r="Z141" s="407"/>
      <c r="AA141" s="417" t="s">
        <v>399</v>
      </c>
      <c r="AB141" s="407"/>
      <c r="AC141" s="417" t="s">
        <v>57</v>
      </c>
      <c r="AD141" s="417"/>
      <c r="AE141" s="417"/>
      <c r="AG141" s="286"/>
      <c r="AH141" s="448"/>
      <c r="AI141" s="448"/>
      <c r="AJ141" s="448"/>
      <c r="AK141" s="308"/>
      <c r="AL141" s="4"/>
    </row>
    <row r="142" spans="1:38"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448"/>
      <c r="AK142" s="287"/>
      <c r="AL142" s="10"/>
    </row>
    <row r="143" spans="1:38"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448"/>
      <c r="AK143" s="287"/>
      <c r="AL143" s="10"/>
    </row>
    <row r="144" spans="1:38" s="263" customFormat="1" ht="15" thickBot="1" x14ac:dyDescent="0.4">
      <c r="A144" s="278"/>
      <c r="B144" s="869" t="s">
        <v>625</v>
      </c>
      <c r="C144" s="870"/>
      <c r="D144" s="870"/>
      <c r="E144" s="870"/>
      <c r="F144" s="870"/>
      <c r="G144" s="870"/>
      <c r="H144" s="870"/>
      <c r="I144" s="870"/>
      <c r="J144" s="870"/>
      <c r="K144" s="870"/>
      <c r="L144" s="870"/>
      <c r="M144" s="870"/>
      <c r="N144" s="870"/>
      <c r="O144" s="870"/>
      <c r="P144" s="870"/>
      <c r="Q144" s="870"/>
      <c r="R144" s="870"/>
      <c r="S144" s="870"/>
      <c r="T144" s="870"/>
      <c r="U144" s="870"/>
      <c r="V144" s="870"/>
      <c r="W144" s="870"/>
      <c r="X144" s="870"/>
      <c r="Y144" s="870"/>
      <c r="Z144" s="870"/>
      <c r="AA144" s="870"/>
      <c r="AB144" s="870"/>
      <c r="AC144" s="871"/>
      <c r="AD144" s="288"/>
      <c r="AE144" s="288"/>
      <c r="AF144" s="309"/>
      <c r="AG144" s="351"/>
      <c r="AH144" s="352"/>
      <c r="AI144" s="352"/>
      <c r="AJ144" s="352"/>
      <c r="AK144" s="353"/>
      <c r="AL144" s="10"/>
    </row>
    <row r="145" spans="1:38"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92" t="s">
        <v>653</v>
      </c>
      <c r="X145" s="893"/>
      <c r="Y145" s="893"/>
      <c r="Z145" s="893"/>
      <c r="AA145" s="894"/>
      <c r="AB145" s="873" t="s">
        <v>682</v>
      </c>
      <c r="AC145" s="874"/>
      <c r="AD145" s="357"/>
      <c r="AE145" s="357"/>
      <c r="AF145" s="300"/>
      <c r="AG145" s="358"/>
      <c r="AH145" s="359"/>
      <c r="AI145" s="359"/>
      <c r="AJ145" s="359"/>
      <c r="AK145" s="360"/>
      <c r="AL145" s="10"/>
    </row>
    <row r="146" spans="1:38"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433"/>
      <c r="AK146" s="272"/>
      <c r="AL146" s="4"/>
    </row>
    <row r="147" spans="1:38"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441"/>
      <c r="AK147" s="272"/>
      <c r="AL147" s="4"/>
    </row>
    <row r="148" spans="1:38"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443"/>
      <c r="AK148" s="272"/>
      <c r="AL148" s="4"/>
    </row>
    <row r="149" spans="1:38"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453"/>
      <c r="AK149" s="308"/>
      <c r="AL149" s="284"/>
    </row>
    <row r="150" spans="1:38" ht="15" thickBot="1" x14ac:dyDescent="0.4">
      <c r="A150" s="275"/>
      <c r="B150" s="365">
        <v>378.05200000000002</v>
      </c>
      <c r="C150" s="849"/>
      <c r="D150" s="420">
        <v>319</v>
      </c>
      <c r="E150" s="820" t="s">
        <v>12</v>
      </c>
      <c r="F150" s="420">
        <v>365</v>
      </c>
      <c r="G150" s="820" t="s">
        <v>12</v>
      </c>
      <c r="H150" s="420">
        <v>441</v>
      </c>
      <c r="I150" s="849"/>
      <c r="J150" s="420">
        <v>394</v>
      </c>
      <c r="K150" s="820" t="s">
        <v>12</v>
      </c>
      <c r="L150" s="420">
        <v>314</v>
      </c>
      <c r="M150" s="820" t="s">
        <v>12</v>
      </c>
      <c r="N150" s="420">
        <v>473.22</v>
      </c>
      <c r="O150" s="820" t="s">
        <v>12</v>
      </c>
      <c r="P150" s="420">
        <v>337</v>
      </c>
      <c r="Q150" s="849"/>
      <c r="R150" s="420">
        <v>337.57400000000001</v>
      </c>
      <c r="S150" s="820" t="s">
        <v>12</v>
      </c>
      <c r="T150" s="420">
        <v>402.80799999999999</v>
      </c>
      <c r="U150" s="820"/>
      <c r="V150" s="420">
        <v>344</v>
      </c>
      <c r="W150" s="858" t="s">
        <v>15</v>
      </c>
      <c r="X150" s="420">
        <v>383</v>
      </c>
      <c r="Y150" s="858" t="s">
        <v>15</v>
      </c>
      <c r="Z150" s="420">
        <v>376.82600000000002</v>
      </c>
      <c r="AA150" s="858" t="s">
        <v>15</v>
      </c>
      <c r="AB150" s="420">
        <v>481.108</v>
      </c>
      <c r="AC150" s="849"/>
      <c r="AD150" s="432"/>
      <c r="AE150" s="432"/>
      <c r="AF150" s="407"/>
      <c r="AG150" s="261">
        <v>10</v>
      </c>
      <c r="AH150" s="248">
        <v>1</v>
      </c>
      <c r="AI150" s="248">
        <v>9</v>
      </c>
      <c r="AJ150" s="593"/>
      <c r="AK150" s="325"/>
      <c r="AL150" s="4"/>
    </row>
    <row r="151" spans="1:38" ht="15" thickBot="1" x14ac:dyDescent="0.4">
      <c r="A151" s="275"/>
      <c r="B151" s="270"/>
      <c r="C151" s="865"/>
      <c r="D151" s="407"/>
      <c r="E151" s="868"/>
      <c r="F151" s="407"/>
      <c r="G151" s="868"/>
      <c r="H151" s="407"/>
      <c r="I151" s="865"/>
      <c r="J151" s="407"/>
      <c r="K151" s="868"/>
      <c r="L151" s="407"/>
      <c r="M151" s="868"/>
      <c r="N151" s="407"/>
      <c r="O151" s="868"/>
      <c r="P151" s="432"/>
      <c r="Q151" s="865"/>
      <c r="R151" s="407"/>
      <c r="S151" s="868"/>
      <c r="T151" s="407"/>
      <c r="U151" s="868"/>
      <c r="V151" s="407"/>
      <c r="W151" s="890"/>
      <c r="X151" s="407"/>
      <c r="Y151" s="890"/>
      <c r="Z151" s="407"/>
      <c r="AA151" s="890"/>
      <c r="AB151" s="407"/>
      <c r="AC151" s="865"/>
      <c r="AD151" s="432"/>
      <c r="AE151" s="432"/>
      <c r="AF151" s="407"/>
      <c r="AG151" s="262"/>
      <c r="AH151" s="433"/>
      <c r="AI151" s="433"/>
      <c r="AJ151" s="433"/>
      <c r="AK151" s="272"/>
      <c r="AL151" s="4"/>
    </row>
    <row r="152" spans="1:38"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433"/>
      <c r="AK152" s="272"/>
      <c r="AL152" s="4"/>
    </row>
    <row r="153" spans="1:38"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448"/>
      <c r="AK153" s="308"/>
      <c r="AL153" s="4"/>
    </row>
    <row r="154" spans="1:38"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448"/>
      <c r="AK154" s="287"/>
      <c r="AL154" s="10"/>
    </row>
    <row r="155" spans="1:38"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448"/>
      <c r="AK155" s="287"/>
      <c r="AL155" s="10"/>
    </row>
    <row r="156" spans="1:38" s="263" customFormat="1" ht="15" thickBot="1" x14ac:dyDescent="0.4">
      <c r="A156" s="278"/>
      <c r="B156" s="869" t="s">
        <v>625</v>
      </c>
      <c r="C156" s="870"/>
      <c r="D156" s="870"/>
      <c r="E156" s="870"/>
      <c r="F156" s="870"/>
      <c r="G156" s="870"/>
      <c r="H156" s="870"/>
      <c r="I156" s="870"/>
      <c r="J156" s="870"/>
      <c r="K156" s="870"/>
      <c r="L156" s="870"/>
      <c r="M156" s="870"/>
      <c r="N156" s="870"/>
      <c r="O156" s="870"/>
      <c r="P156" s="870"/>
      <c r="Q156" s="870"/>
      <c r="R156" s="870"/>
      <c r="S156" s="870"/>
      <c r="T156" s="870"/>
      <c r="U156" s="870"/>
      <c r="V156" s="870"/>
      <c r="W156" s="870"/>
      <c r="X156" s="870"/>
      <c r="Y156" s="870"/>
      <c r="Z156" s="870"/>
      <c r="AA156" s="871"/>
      <c r="AB156" s="888" t="s">
        <v>688</v>
      </c>
      <c r="AC156" s="891"/>
      <c r="AD156" s="288"/>
      <c r="AE156" s="288"/>
      <c r="AF156" s="279"/>
      <c r="AG156" s="351"/>
      <c r="AH156" s="352"/>
      <c r="AI156" s="352"/>
      <c r="AJ156" s="352"/>
      <c r="AK156" s="353"/>
      <c r="AL156" s="10"/>
    </row>
    <row r="157" spans="1:38" ht="15" thickBot="1" x14ac:dyDescent="0.4">
      <c r="A157" s="283"/>
      <c r="B157" s="872" t="s">
        <v>682</v>
      </c>
      <c r="C157" s="873"/>
      <c r="D157" s="873"/>
      <c r="E157" s="873"/>
      <c r="F157" s="873"/>
      <c r="G157" s="874"/>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8"/>
      <c r="AK157" s="269"/>
      <c r="AL157" s="4"/>
    </row>
    <row r="158" spans="1:38"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441"/>
      <c r="AK158" s="272"/>
      <c r="AL158" s="4"/>
    </row>
    <row r="159" spans="1:38"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443"/>
      <c r="AK159" s="272"/>
      <c r="AL159" s="4"/>
    </row>
    <row r="160" spans="1:38"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444"/>
      <c r="AK160" s="272"/>
      <c r="AL160" s="284"/>
    </row>
    <row r="161" spans="1:38" ht="15" thickBot="1" x14ac:dyDescent="0.4">
      <c r="A161" s="275"/>
      <c r="B161" s="365">
        <v>317</v>
      </c>
      <c r="C161" s="849"/>
      <c r="D161" s="420">
        <v>341</v>
      </c>
      <c r="E161" s="849"/>
      <c r="F161" s="420">
        <v>329.47</v>
      </c>
      <c r="G161" s="820" t="s">
        <v>15</v>
      </c>
      <c r="H161" s="420">
        <v>523.19299999999998</v>
      </c>
      <c r="I161" s="849"/>
      <c r="J161" s="420">
        <v>328</v>
      </c>
      <c r="K161" s="849"/>
      <c r="L161" s="420">
        <v>389</v>
      </c>
      <c r="M161" s="849"/>
      <c r="N161" s="420">
        <v>396</v>
      </c>
      <c r="O161" s="849"/>
      <c r="P161" s="420">
        <v>350</v>
      </c>
      <c r="Q161" s="849"/>
      <c r="R161" s="420">
        <v>397.48</v>
      </c>
      <c r="S161" s="849"/>
      <c r="T161" s="420">
        <v>323.99799999999999</v>
      </c>
      <c r="U161" s="820" t="s">
        <v>12</v>
      </c>
      <c r="V161" s="420">
        <v>426</v>
      </c>
      <c r="W161" s="820" t="s">
        <v>12</v>
      </c>
      <c r="X161" s="420">
        <v>374</v>
      </c>
      <c r="Y161" s="820" t="s">
        <v>12</v>
      </c>
      <c r="Z161" s="420">
        <v>461</v>
      </c>
      <c r="AA161" s="820" t="s">
        <v>12</v>
      </c>
      <c r="AB161" s="420">
        <v>372</v>
      </c>
      <c r="AC161" s="820" t="s">
        <v>12</v>
      </c>
      <c r="AD161" s="432"/>
      <c r="AE161" s="432"/>
      <c r="AF161" s="407"/>
      <c r="AG161" s="261">
        <v>13</v>
      </c>
      <c r="AH161" s="248">
        <v>0</v>
      </c>
      <c r="AI161" s="248">
        <v>9</v>
      </c>
      <c r="AJ161" s="593"/>
      <c r="AK161" s="325"/>
      <c r="AL161" s="4"/>
    </row>
    <row r="162" spans="1:38" ht="15" thickBot="1" x14ac:dyDescent="0.4">
      <c r="A162" s="275"/>
      <c r="B162" s="270"/>
      <c r="C162" s="850"/>
      <c r="D162" s="407"/>
      <c r="E162" s="850"/>
      <c r="F162" s="407"/>
      <c r="G162" s="821"/>
      <c r="H162" s="407"/>
      <c r="I162" s="850"/>
      <c r="J162" s="407"/>
      <c r="K162" s="850"/>
      <c r="L162" s="407"/>
      <c r="M162" s="850"/>
      <c r="N162" s="407"/>
      <c r="O162" s="850"/>
      <c r="P162" s="432"/>
      <c r="Q162" s="850"/>
      <c r="R162" s="407"/>
      <c r="S162" s="865"/>
      <c r="T162" s="407"/>
      <c r="U162" s="821"/>
      <c r="V162" s="407"/>
      <c r="W162" s="821"/>
      <c r="X162" s="407"/>
      <c r="Y162" s="868"/>
      <c r="Z162" s="407"/>
      <c r="AA162" s="868"/>
      <c r="AB162" s="407"/>
      <c r="AC162" s="868"/>
      <c r="AD162" s="432"/>
      <c r="AE162" s="432"/>
      <c r="AF162" s="407"/>
      <c r="AG162" s="262"/>
      <c r="AH162" s="433"/>
      <c r="AI162" s="433"/>
      <c r="AJ162" s="433"/>
      <c r="AK162" s="272"/>
      <c r="AL162" s="4"/>
    </row>
    <row r="163" spans="1:38"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433"/>
      <c r="AK163" s="272"/>
      <c r="AL163" s="4"/>
    </row>
    <row r="164" spans="1:38"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433"/>
      <c r="AK164" s="272"/>
      <c r="AL164" s="4"/>
    </row>
    <row r="165" spans="1:38"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433"/>
      <c r="AK165" s="276"/>
      <c r="AL165" s="10"/>
    </row>
    <row r="166" spans="1:38"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433"/>
      <c r="AK166" s="276"/>
      <c r="AL166" s="10"/>
    </row>
    <row r="167" spans="1:38" s="263" customFormat="1" ht="18" customHeight="1" thickBot="1" x14ac:dyDescent="0.4">
      <c r="A167" s="293"/>
      <c r="B167" s="888" t="s">
        <v>688</v>
      </c>
      <c r="C167" s="889"/>
      <c r="D167" s="889"/>
      <c r="E167" s="889"/>
      <c r="F167" s="889"/>
      <c r="G167" s="366"/>
      <c r="H167" s="869" t="s">
        <v>625</v>
      </c>
      <c r="I167" s="870"/>
      <c r="J167" s="870"/>
      <c r="K167" s="870"/>
      <c r="L167" s="870"/>
      <c r="M167" s="870"/>
      <c r="N167" s="870"/>
      <c r="O167" s="870"/>
      <c r="P167" s="870"/>
      <c r="Q167" s="870"/>
      <c r="R167" s="870"/>
      <c r="S167" s="870"/>
      <c r="T167" s="870"/>
      <c r="U167" s="870"/>
      <c r="V167" s="870"/>
      <c r="W167" s="870"/>
      <c r="X167" s="870"/>
      <c r="Y167" s="870"/>
      <c r="Z167" s="870"/>
      <c r="AA167" s="870"/>
      <c r="AB167" s="870"/>
      <c r="AC167" s="871"/>
      <c r="AD167" s="288"/>
      <c r="AE167" s="288"/>
      <c r="AF167" s="279"/>
      <c r="AG167" s="280"/>
      <c r="AH167" s="281"/>
      <c r="AI167" s="281"/>
      <c r="AJ167" s="281"/>
      <c r="AK167" s="282"/>
      <c r="AL167" s="10"/>
    </row>
    <row r="168" spans="1:38"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8"/>
      <c r="AK168" s="269"/>
      <c r="AL168" s="4"/>
    </row>
    <row r="169" spans="1:38"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441"/>
      <c r="AK169" s="272"/>
      <c r="AL169" s="4"/>
    </row>
    <row r="170" spans="1:38"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443"/>
      <c r="AK170" s="272"/>
      <c r="AL170" s="4"/>
    </row>
    <row r="171" spans="1:38" s="260" customFormat="1" ht="15" thickBot="1" x14ac:dyDescent="0.4">
      <c r="A171" s="275">
        <v>179</v>
      </c>
      <c r="B171" s="275"/>
      <c r="C171" s="406"/>
      <c r="D171" s="406"/>
      <c r="E171" s="406"/>
      <c r="F171" s="406"/>
      <c r="G171" s="406"/>
      <c r="H171" s="406"/>
      <c r="I171" s="406"/>
      <c r="J171" s="406"/>
      <c r="K171" s="406" t="s">
        <v>789</v>
      </c>
      <c r="L171" s="406"/>
      <c r="M171" s="406"/>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444"/>
      <c r="AK171" s="272"/>
      <c r="AL171" s="284"/>
    </row>
    <row r="172" spans="1:38" ht="15" thickBot="1" x14ac:dyDescent="0.4">
      <c r="A172" s="275"/>
      <c r="B172" s="365">
        <v>440.64499999999998</v>
      </c>
      <c r="C172" s="849"/>
      <c r="D172" s="420">
        <v>220.202</v>
      </c>
      <c r="E172" s="849"/>
      <c r="F172" s="420">
        <v>386.00099999999998</v>
      </c>
      <c r="G172" s="820" t="s">
        <v>12</v>
      </c>
      <c r="H172" s="420">
        <v>425</v>
      </c>
      <c r="I172" s="820" t="s">
        <v>12</v>
      </c>
      <c r="J172" s="420">
        <v>380</v>
      </c>
      <c r="K172" s="820" t="s">
        <v>12</v>
      </c>
      <c r="L172" s="420">
        <v>354.38799999999998</v>
      </c>
      <c r="M172" s="820" t="s">
        <v>12</v>
      </c>
      <c r="N172" s="420">
        <v>357.99599999999998</v>
      </c>
      <c r="O172" s="820" t="s">
        <v>12</v>
      </c>
      <c r="P172" s="420">
        <v>300</v>
      </c>
      <c r="Q172" s="820" t="s">
        <v>12</v>
      </c>
      <c r="R172" s="420">
        <v>407</v>
      </c>
      <c r="S172" s="820" t="s">
        <v>12</v>
      </c>
      <c r="T172" s="420">
        <v>373</v>
      </c>
      <c r="U172" s="820" t="s">
        <v>12</v>
      </c>
      <c r="V172" s="420">
        <v>414</v>
      </c>
      <c r="W172" s="820" t="s">
        <v>12</v>
      </c>
      <c r="X172" s="420">
        <v>357</v>
      </c>
      <c r="Y172" s="820" t="s">
        <v>12</v>
      </c>
      <c r="Z172" s="420">
        <v>423</v>
      </c>
      <c r="AA172" s="820" t="s">
        <v>12</v>
      </c>
      <c r="AB172" s="420">
        <v>381</v>
      </c>
      <c r="AC172" s="820" t="s">
        <v>12</v>
      </c>
      <c r="AD172" s="432"/>
      <c r="AE172" s="432"/>
      <c r="AF172" s="407"/>
      <c r="AG172" s="261">
        <v>14</v>
      </c>
      <c r="AH172" s="248">
        <v>12</v>
      </c>
      <c r="AI172" s="248">
        <v>13</v>
      </c>
      <c r="AJ172" s="593"/>
      <c r="AK172" s="249"/>
      <c r="AL172" s="4"/>
    </row>
    <row r="173" spans="1:38" ht="15" thickBot="1" x14ac:dyDescent="0.4">
      <c r="A173" s="275"/>
      <c r="B173" s="270"/>
      <c r="C173" s="850"/>
      <c r="D173" s="407"/>
      <c r="E173" s="850"/>
      <c r="F173" s="407"/>
      <c r="G173" s="868"/>
      <c r="H173" s="407"/>
      <c r="I173" s="868"/>
      <c r="J173" s="407"/>
      <c r="K173" s="868"/>
      <c r="L173" s="407"/>
      <c r="M173" s="868"/>
      <c r="N173" s="407"/>
      <c r="O173" s="868"/>
      <c r="P173" s="432"/>
      <c r="Q173" s="868"/>
      <c r="R173" s="407"/>
      <c r="S173" s="868"/>
      <c r="T173" s="407"/>
      <c r="U173" s="868"/>
      <c r="V173" s="407"/>
      <c r="W173" s="868"/>
      <c r="X173" s="407"/>
      <c r="Y173" s="868"/>
      <c r="Z173" s="407"/>
      <c r="AA173" s="868"/>
      <c r="AB173" s="407"/>
      <c r="AC173" s="821"/>
      <c r="AD173" s="432"/>
      <c r="AE173" s="432"/>
      <c r="AF173" s="407"/>
      <c r="AG173" s="262"/>
      <c r="AH173" s="433"/>
      <c r="AI173" s="433"/>
      <c r="AJ173" s="433"/>
      <c r="AK173" s="272"/>
      <c r="AL173" s="4"/>
    </row>
    <row r="174" spans="1:38"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433"/>
      <c r="AK174" s="272"/>
      <c r="AL174" s="4"/>
    </row>
    <row r="175" spans="1:38"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433"/>
      <c r="AK175" s="272"/>
      <c r="AL175" s="4"/>
    </row>
    <row r="176" spans="1:38"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448"/>
      <c r="AK176" s="287"/>
      <c r="AL176" s="10"/>
    </row>
    <row r="177" spans="1:38"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448"/>
      <c r="AK177" s="287"/>
      <c r="AL177" s="10"/>
    </row>
    <row r="178" spans="1:38" s="263" customFormat="1" ht="15" thickBot="1" x14ac:dyDescent="0.4">
      <c r="A178" s="278"/>
      <c r="B178" s="869" t="s">
        <v>625</v>
      </c>
      <c r="C178" s="870"/>
      <c r="D178" s="870"/>
      <c r="E178" s="870"/>
      <c r="F178" s="870"/>
      <c r="G178" s="870"/>
      <c r="H178" s="870"/>
      <c r="I178" s="870"/>
      <c r="J178" s="870"/>
      <c r="K178" s="870"/>
      <c r="L178" s="870"/>
      <c r="M178" s="870"/>
      <c r="N178" s="870"/>
      <c r="O178" s="870"/>
      <c r="P178" s="870"/>
      <c r="Q178" s="870"/>
      <c r="R178" s="870"/>
      <c r="S178" s="870"/>
      <c r="T178" s="870"/>
      <c r="U178" s="870"/>
      <c r="V178" s="870"/>
      <c r="W178" s="870"/>
      <c r="X178" s="870"/>
      <c r="Y178" s="870"/>
      <c r="Z178" s="870"/>
      <c r="AA178" s="870"/>
      <c r="AB178" s="870"/>
      <c r="AC178" s="871"/>
      <c r="AD178" s="288"/>
      <c r="AE178" s="288"/>
      <c r="AF178" s="309"/>
      <c r="AG178" s="351"/>
      <c r="AH178" s="352"/>
      <c r="AI178" s="352"/>
      <c r="AJ178" s="352"/>
      <c r="AK178" s="353"/>
      <c r="AL178" s="10"/>
    </row>
    <row r="179" spans="1:38"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8"/>
      <c r="AK179" s="269"/>
      <c r="AL179" s="4"/>
    </row>
    <row r="180" spans="1:38"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469"/>
      <c r="AK180" s="272"/>
      <c r="AL180" s="4"/>
    </row>
    <row r="181" spans="1:38"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469"/>
      <c r="AK181" s="370"/>
      <c r="AL181" s="4"/>
    </row>
    <row r="182" spans="1:38" s="260" customFormat="1" ht="15" thickBot="1" x14ac:dyDescent="0.4">
      <c r="A182" s="275">
        <v>193</v>
      </c>
      <c r="B182" s="275"/>
      <c r="C182" s="406">
        <v>194</v>
      </c>
      <c r="D182" s="406"/>
      <c r="E182" s="406"/>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469"/>
      <c r="AK182" s="370"/>
      <c r="AL182" s="284"/>
    </row>
    <row r="183" spans="1:38" ht="15" thickBot="1" x14ac:dyDescent="0.4">
      <c r="A183" s="275"/>
      <c r="B183" s="365">
        <v>456</v>
      </c>
      <c r="C183" s="820" t="s">
        <v>12</v>
      </c>
      <c r="D183" s="420">
        <v>381</v>
      </c>
      <c r="E183" s="820" t="s">
        <v>12</v>
      </c>
      <c r="F183" s="420">
        <v>382</v>
      </c>
      <c r="G183" s="885" t="s">
        <v>12</v>
      </c>
      <c r="H183" s="420">
        <v>341</v>
      </c>
      <c r="I183" s="854"/>
      <c r="J183" s="420">
        <v>352.37400000000002</v>
      </c>
      <c r="K183" s="849"/>
      <c r="L183" s="420">
        <v>226.42</v>
      </c>
      <c r="M183" s="849"/>
      <c r="N183" s="420">
        <v>352</v>
      </c>
      <c r="O183" s="885" t="s">
        <v>12</v>
      </c>
      <c r="P183" s="420">
        <v>332</v>
      </c>
      <c r="Q183" s="885" t="s">
        <v>12</v>
      </c>
      <c r="R183" s="420">
        <v>255</v>
      </c>
      <c r="S183" s="885" t="s">
        <v>12</v>
      </c>
      <c r="T183" s="420">
        <v>377</v>
      </c>
      <c r="U183" s="854"/>
      <c r="V183" s="420">
        <v>325</v>
      </c>
      <c r="W183" s="885" t="s">
        <v>12</v>
      </c>
      <c r="X183" s="420">
        <v>368.88499999999999</v>
      </c>
      <c r="Y183" s="854"/>
      <c r="Z183" s="420">
        <v>351.00400000000002</v>
      </c>
      <c r="AA183" s="885" t="s">
        <v>12</v>
      </c>
      <c r="AB183" s="420">
        <v>409</v>
      </c>
      <c r="AC183" s="820" t="s">
        <v>12</v>
      </c>
      <c r="AD183" s="432"/>
      <c r="AE183" s="432"/>
      <c r="AF183" s="420"/>
      <c r="AG183" s="261">
        <v>14</v>
      </c>
      <c r="AH183" s="248">
        <v>8</v>
      </c>
      <c r="AI183" s="248">
        <v>8</v>
      </c>
      <c r="AJ183" s="593"/>
      <c r="AK183" s="371"/>
      <c r="AL183" s="4"/>
    </row>
    <row r="184" spans="1:38" ht="15" thickBot="1" x14ac:dyDescent="0.4">
      <c r="A184" s="275"/>
      <c r="B184" s="270"/>
      <c r="C184" s="821"/>
      <c r="D184" s="407"/>
      <c r="E184" s="821"/>
      <c r="F184" s="407"/>
      <c r="G184" s="886"/>
      <c r="H184" s="407"/>
      <c r="I184" s="887"/>
      <c r="J184" s="432"/>
      <c r="K184" s="850"/>
      <c r="L184" s="407"/>
      <c r="M184" s="850"/>
      <c r="N184" s="407"/>
      <c r="O184" s="886"/>
      <c r="P184" s="432"/>
      <c r="Q184" s="886"/>
      <c r="R184" s="407"/>
      <c r="S184" s="886"/>
      <c r="T184" s="407"/>
      <c r="U184" s="887"/>
      <c r="V184" s="407"/>
      <c r="W184" s="886"/>
      <c r="X184" s="407"/>
      <c r="Y184" s="887"/>
      <c r="Z184" s="407"/>
      <c r="AA184" s="886"/>
      <c r="AB184" s="407"/>
      <c r="AC184" s="821"/>
      <c r="AD184" s="432"/>
      <c r="AE184" s="432"/>
      <c r="AF184" s="407"/>
      <c r="AG184" s="262"/>
      <c r="AH184" s="469"/>
      <c r="AI184" s="469"/>
      <c r="AJ184" s="469"/>
      <c r="AK184" s="372"/>
      <c r="AL184" s="4"/>
    </row>
    <row r="185" spans="1:38" ht="6" customHeight="1" x14ac:dyDescent="0.35">
      <c r="A185" s="275"/>
      <c r="B185" s="270"/>
      <c r="C185" s="250">
        <v>0</v>
      </c>
      <c r="D185" s="406"/>
      <c r="E185" s="250" t="s">
        <v>12</v>
      </c>
      <c r="F185" s="406"/>
      <c r="G185" s="250" t="s">
        <v>12</v>
      </c>
      <c r="H185" s="406"/>
      <c r="I185" s="250">
        <v>0</v>
      </c>
      <c r="J185" s="406"/>
      <c r="K185" s="518"/>
      <c r="L185" s="406"/>
      <c r="M185" s="518"/>
      <c r="N185" s="406"/>
      <c r="O185" s="250">
        <v>0</v>
      </c>
      <c r="P185" s="432"/>
      <c r="Q185" s="250">
        <v>0</v>
      </c>
      <c r="R185" s="406"/>
      <c r="S185" s="250">
        <v>0</v>
      </c>
      <c r="T185" s="406"/>
      <c r="U185" s="518"/>
      <c r="V185" s="406"/>
      <c r="W185" s="250">
        <v>0</v>
      </c>
      <c r="X185" s="406"/>
      <c r="Y185" s="518"/>
      <c r="Z185" s="406"/>
      <c r="AA185" s="250" t="s">
        <v>12</v>
      </c>
      <c r="AB185" s="424"/>
      <c r="AC185" s="250" t="s">
        <v>12</v>
      </c>
      <c r="AD185" s="432"/>
      <c r="AE185" s="432"/>
      <c r="AF185" s="406"/>
      <c r="AG185" s="373"/>
      <c r="AH185" s="469"/>
      <c r="AI185" s="469"/>
      <c r="AJ185" s="469"/>
      <c r="AK185" s="374"/>
      <c r="AL185" s="4"/>
    </row>
    <row r="186" spans="1:38"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469"/>
      <c r="AK186" s="374"/>
      <c r="AL186" s="4"/>
    </row>
    <row r="187" spans="1:38"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448"/>
      <c r="AK187" s="287"/>
      <c r="AL187" s="10"/>
    </row>
    <row r="188" spans="1:38"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433"/>
      <c r="AK188" s="272"/>
      <c r="AL188" s="4"/>
    </row>
    <row r="189" spans="1:38" ht="15" thickBot="1" x14ac:dyDescent="0.4">
      <c r="A189" s="254"/>
      <c r="B189" s="869" t="s">
        <v>625</v>
      </c>
      <c r="C189" s="870"/>
      <c r="D189" s="870"/>
      <c r="E189" s="870"/>
      <c r="F189" s="870"/>
      <c r="G189" s="870"/>
      <c r="H189" s="870"/>
      <c r="I189" s="870"/>
      <c r="J189" s="870"/>
      <c r="K189" s="870"/>
      <c r="L189" s="870"/>
      <c r="M189" s="870"/>
      <c r="N189" s="870"/>
      <c r="O189" s="870"/>
      <c r="P189" s="870"/>
      <c r="Q189" s="870"/>
      <c r="R189" s="870"/>
      <c r="S189" s="870"/>
      <c r="T189" s="870"/>
      <c r="U189" s="870"/>
      <c r="V189" s="870"/>
      <c r="W189" s="870"/>
      <c r="X189" s="870"/>
      <c r="Y189" s="870"/>
      <c r="Z189" s="870"/>
      <c r="AA189" s="870"/>
      <c r="AB189" s="870"/>
      <c r="AC189" s="871"/>
      <c r="AD189" s="288"/>
      <c r="AE189" s="288"/>
      <c r="AF189" s="255"/>
      <c r="AG189" s="280"/>
      <c r="AH189" s="281"/>
      <c r="AI189" s="281"/>
      <c r="AJ189" s="281"/>
      <c r="AK189" s="289"/>
      <c r="AL189" s="4"/>
    </row>
    <row r="190" spans="1:38"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79" t="s">
        <v>653</v>
      </c>
      <c r="V190" s="880"/>
      <c r="W190" s="881"/>
      <c r="X190" s="264"/>
      <c r="Y190" s="882" t="s">
        <v>682</v>
      </c>
      <c r="Z190" s="883"/>
      <c r="AA190" s="884"/>
      <c r="AB190" s="264"/>
      <c r="AC190" s="265"/>
      <c r="AD190" s="265"/>
      <c r="AE190" s="265"/>
      <c r="AF190" s="264"/>
      <c r="AG190" s="267"/>
      <c r="AH190" s="268"/>
      <c r="AI190" s="268"/>
      <c r="AJ190" s="268"/>
      <c r="AK190" s="269"/>
      <c r="AL190" s="4"/>
    </row>
    <row r="191" spans="1:38"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441"/>
      <c r="AK191" s="272"/>
      <c r="AL191" s="4"/>
    </row>
    <row r="192" spans="1:38"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443"/>
      <c r="AK192" s="272"/>
      <c r="AL192" s="4"/>
    </row>
    <row r="193" spans="1:38"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453"/>
      <c r="AK193" s="308"/>
      <c r="AL193" s="284"/>
    </row>
    <row r="194" spans="1:38" ht="15" thickBot="1" x14ac:dyDescent="0.4">
      <c r="A194" s="275"/>
      <c r="B194" s="365">
        <v>405</v>
      </c>
      <c r="C194" s="820" t="s">
        <v>12</v>
      </c>
      <c r="D194" s="420">
        <v>376</v>
      </c>
      <c r="E194" s="820" t="s">
        <v>12</v>
      </c>
      <c r="F194" s="420">
        <v>439</v>
      </c>
      <c r="G194" s="820" t="s">
        <v>12</v>
      </c>
      <c r="H194" s="420">
        <v>326.84500000000003</v>
      </c>
      <c r="I194" s="849"/>
      <c r="J194" s="420">
        <v>382.99900000000002</v>
      </c>
      <c r="K194" s="820" t="s">
        <v>12</v>
      </c>
      <c r="L194" s="420">
        <v>416</v>
      </c>
      <c r="M194" s="877" t="s">
        <v>789</v>
      </c>
      <c r="N194" s="420">
        <v>410</v>
      </c>
      <c r="O194" s="820" t="s">
        <v>12</v>
      </c>
      <c r="P194" s="420">
        <v>336</v>
      </c>
      <c r="Q194" s="820" t="s">
        <v>12</v>
      </c>
      <c r="R194" s="420">
        <v>353</v>
      </c>
      <c r="S194" s="820"/>
      <c r="T194" s="420">
        <v>372</v>
      </c>
      <c r="U194" s="858" t="s">
        <v>15</v>
      </c>
      <c r="V194" s="420">
        <v>396.12799999999999</v>
      </c>
      <c r="W194" s="858" t="s">
        <v>15</v>
      </c>
      <c r="X194" s="420">
        <v>360.99799999999999</v>
      </c>
      <c r="Y194" s="849"/>
      <c r="Z194" s="420">
        <v>466</v>
      </c>
      <c r="AA194" s="849"/>
      <c r="AB194" s="420">
        <v>366</v>
      </c>
      <c r="AC194" s="849"/>
      <c r="AD194" s="472"/>
      <c r="AE194" s="472"/>
      <c r="AF194" s="407"/>
      <c r="AG194" s="261">
        <v>10</v>
      </c>
      <c r="AH194" s="248">
        <v>9</v>
      </c>
      <c r="AI194" s="248">
        <v>8</v>
      </c>
      <c r="AJ194" s="593"/>
      <c r="AK194" s="249"/>
      <c r="AL194" s="4"/>
    </row>
    <row r="195" spans="1:38" ht="15" thickBot="1" x14ac:dyDescent="0.4">
      <c r="A195" s="275"/>
      <c r="B195" s="270"/>
      <c r="C195" s="821"/>
      <c r="D195" s="407"/>
      <c r="E195" s="821"/>
      <c r="F195" s="407"/>
      <c r="G195" s="821"/>
      <c r="H195" s="407"/>
      <c r="I195" s="850"/>
      <c r="J195" s="407"/>
      <c r="K195" s="821"/>
      <c r="L195" s="407"/>
      <c r="M195" s="878"/>
      <c r="N195" s="407"/>
      <c r="O195" s="821"/>
      <c r="P195" s="432"/>
      <c r="Q195" s="821"/>
      <c r="R195" s="407"/>
      <c r="S195" s="821"/>
      <c r="T195" s="407"/>
      <c r="U195" s="859"/>
      <c r="V195" s="407"/>
      <c r="W195" s="859"/>
      <c r="X195" s="407"/>
      <c r="Y195" s="850"/>
      <c r="Z195" s="407"/>
      <c r="AA195" s="850"/>
      <c r="AB195" s="407"/>
      <c r="AC195" s="850"/>
      <c r="AD195" s="472"/>
      <c r="AE195" s="472"/>
      <c r="AF195" s="407"/>
      <c r="AG195" s="262"/>
      <c r="AH195" s="433"/>
      <c r="AI195" s="433"/>
      <c r="AJ195" s="433"/>
      <c r="AK195" s="272"/>
      <c r="AL195" s="4"/>
    </row>
    <row r="196" spans="1:38"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582"/>
      <c r="Z196" s="406"/>
      <c r="AA196" s="583"/>
      <c r="AB196" s="424"/>
      <c r="AC196" s="518"/>
      <c r="AD196" s="472"/>
      <c r="AE196" s="472"/>
      <c r="AF196" s="407"/>
      <c r="AG196" s="262"/>
      <c r="AH196" s="433"/>
      <c r="AI196" s="433"/>
      <c r="AJ196" s="433"/>
      <c r="AK196" s="272"/>
      <c r="AL196" s="4"/>
    </row>
    <row r="197" spans="1:38"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448"/>
      <c r="AK197" s="308"/>
      <c r="AL197" s="4"/>
    </row>
    <row r="198" spans="1:38"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448"/>
      <c r="AK198" s="287"/>
      <c r="AL198" s="10"/>
    </row>
    <row r="199" spans="1:38"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448"/>
      <c r="AK199" s="287"/>
      <c r="AL199" s="10"/>
    </row>
    <row r="200" spans="1:38" ht="15" thickBot="1" x14ac:dyDescent="0.4">
      <c r="A200" s="254"/>
      <c r="B200" s="869" t="s">
        <v>625</v>
      </c>
      <c r="C200" s="870"/>
      <c r="D200" s="870"/>
      <c r="E200" s="870"/>
      <c r="F200" s="870"/>
      <c r="G200" s="870"/>
      <c r="H200" s="870"/>
      <c r="I200" s="870"/>
      <c r="J200" s="870"/>
      <c r="K200" s="870"/>
      <c r="L200" s="870"/>
      <c r="M200" s="870"/>
      <c r="N200" s="870"/>
      <c r="O200" s="870"/>
      <c r="P200" s="870"/>
      <c r="Q200" s="870"/>
      <c r="R200" s="870"/>
      <c r="S200" s="870"/>
      <c r="T200" s="870"/>
      <c r="U200" s="870"/>
      <c r="V200" s="870"/>
      <c r="W200" s="870"/>
      <c r="X200" s="871"/>
      <c r="Y200" s="872" t="s">
        <v>688</v>
      </c>
      <c r="Z200" s="873"/>
      <c r="AA200" s="873"/>
      <c r="AB200" s="873"/>
      <c r="AC200" s="874"/>
      <c r="AD200" s="377"/>
      <c r="AE200" s="377"/>
      <c r="AF200" s="255"/>
      <c r="AG200" s="280"/>
      <c r="AH200" s="281"/>
      <c r="AI200" s="281"/>
      <c r="AJ200" s="281"/>
      <c r="AK200" s="289"/>
      <c r="AL200" s="4"/>
    </row>
    <row r="201" spans="1:38"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92"/>
      <c r="AK201" s="269"/>
      <c r="AL201" s="4"/>
    </row>
    <row r="202" spans="1:38"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443"/>
      <c r="AK202" s="272"/>
      <c r="AL202" s="4"/>
    </row>
    <row r="203" spans="1:38"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t="s">
        <v>789</v>
      </c>
      <c r="AB203" s="406"/>
      <c r="AC203" s="406">
        <v>235</v>
      </c>
      <c r="AF203" s="406"/>
      <c r="AG203" s="274"/>
      <c r="AH203" s="442"/>
      <c r="AI203" s="444"/>
      <c r="AJ203" s="444"/>
      <c r="AK203" s="272"/>
      <c r="AL203" s="284"/>
    </row>
    <row r="204" spans="1:38" ht="15" thickBot="1" x14ac:dyDescent="0.4">
      <c r="A204" s="275"/>
      <c r="B204" s="365">
        <v>375</v>
      </c>
      <c r="C204" s="849"/>
      <c r="D204" s="420">
        <v>374.76100000000002</v>
      </c>
      <c r="E204" s="820" t="s">
        <v>12</v>
      </c>
      <c r="F204" s="420">
        <v>390.99900000000002</v>
      </c>
      <c r="G204" s="849"/>
      <c r="H204" s="420">
        <v>397</v>
      </c>
      <c r="I204" s="849"/>
      <c r="J204" s="420">
        <v>336</v>
      </c>
      <c r="K204" s="875" t="s">
        <v>12</v>
      </c>
      <c r="L204" s="420">
        <v>383.41899999999998</v>
      </c>
      <c r="M204" s="820" t="s">
        <v>12</v>
      </c>
      <c r="N204" s="420">
        <v>323.00099999999998</v>
      </c>
      <c r="O204" s="820" t="s">
        <v>12</v>
      </c>
      <c r="P204" s="420">
        <v>335</v>
      </c>
      <c r="Q204" s="820" t="s">
        <v>12</v>
      </c>
      <c r="R204" s="420">
        <v>337</v>
      </c>
      <c r="S204" s="820" t="s">
        <v>12</v>
      </c>
      <c r="T204" s="420">
        <v>339</v>
      </c>
      <c r="U204" s="849"/>
      <c r="V204" s="420">
        <v>351</v>
      </c>
      <c r="W204" s="849"/>
      <c r="X204" s="420">
        <v>377.05099999999999</v>
      </c>
      <c r="Y204" s="849"/>
      <c r="Z204" s="420">
        <v>413.99900000000002</v>
      </c>
      <c r="AA204" s="849"/>
      <c r="AB204" s="420">
        <v>418.00400000000002</v>
      </c>
      <c r="AC204" s="820" t="s">
        <v>12</v>
      </c>
      <c r="AD204" s="472"/>
      <c r="AE204" s="472"/>
      <c r="AF204" s="407"/>
      <c r="AG204" s="261">
        <v>14</v>
      </c>
      <c r="AH204" s="248">
        <v>14</v>
      </c>
      <c r="AI204" s="248">
        <v>12</v>
      </c>
      <c r="AJ204" s="593"/>
      <c r="AK204" s="249"/>
      <c r="AL204" s="4"/>
    </row>
    <row r="205" spans="1:38" ht="15" thickBot="1" x14ac:dyDescent="0.4">
      <c r="A205" s="275"/>
      <c r="B205" s="270"/>
      <c r="C205" s="850"/>
      <c r="D205" s="407"/>
      <c r="E205" s="868"/>
      <c r="F205" s="407"/>
      <c r="G205" s="850"/>
      <c r="H205" s="407"/>
      <c r="I205" s="865"/>
      <c r="J205" s="407"/>
      <c r="K205" s="876"/>
      <c r="L205" s="407"/>
      <c r="M205" s="868"/>
      <c r="N205" s="407"/>
      <c r="O205" s="868"/>
      <c r="P205" s="432"/>
      <c r="Q205" s="868"/>
      <c r="R205" s="407"/>
      <c r="S205" s="868"/>
      <c r="T205" s="407"/>
      <c r="U205" s="865"/>
      <c r="V205" s="407"/>
      <c r="W205" s="865"/>
      <c r="X205" s="407"/>
      <c r="Y205" s="865"/>
      <c r="Z205" s="407"/>
      <c r="AA205" s="865"/>
      <c r="AB205" s="407"/>
      <c r="AC205" s="868"/>
      <c r="AD205" s="472"/>
      <c r="AE205" s="472"/>
      <c r="AF205" s="407"/>
      <c r="AG205" s="262"/>
      <c r="AH205" s="433"/>
      <c r="AI205" s="433"/>
      <c r="AJ205" s="433"/>
      <c r="AK205" s="272"/>
      <c r="AL205" s="4"/>
    </row>
    <row r="206" spans="1:38"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433"/>
      <c r="AK206" s="272"/>
      <c r="AL206" s="4"/>
    </row>
    <row r="207" spans="1:38"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433"/>
      <c r="AK207" s="272"/>
      <c r="AL207" s="4"/>
    </row>
    <row r="208" spans="1:38"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433"/>
      <c r="AK208" s="276"/>
      <c r="AL208" s="10"/>
    </row>
    <row r="209" spans="1:38"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433"/>
      <c r="AK209" s="276"/>
      <c r="AL209" s="10"/>
    </row>
    <row r="210" spans="1:38" s="263" customFormat="1" ht="15" thickBot="1" x14ac:dyDescent="0.4">
      <c r="A210" s="293"/>
      <c r="B210" s="833" t="s">
        <v>688</v>
      </c>
      <c r="C210" s="834"/>
      <c r="D210" s="834"/>
      <c r="E210" s="834"/>
      <c r="F210" s="834"/>
      <c r="G210" s="834"/>
      <c r="H210" s="834"/>
      <c r="I210" s="834"/>
      <c r="J210" s="834"/>
      <c r="K210" s="834"/>
      <c r="L210" s="834"/>
      <c r="M210" s="834"/>
      <c r="N210" s="834"/>
      <c r="O210" s="834"/>
      <c r="P210" s="834"/>
      <c r="Q210" s="834"/>
      <c r="R210" s="834"/>
      <c r="S210" s="834"/>
      <c r="T210" s="834"/>
      <c r="U210" s="834"/>
      <c r="V210" s="834"/>
      <c r="W210" s="834"/>
      <c r="X210" s="834"/>
      <c r="Y210" s="834"/>
      <c r="Z210" s="834"/>
      <c r="AA210" s="834"/>
      <c r="AB210" s="834"/>
      <c r="AC210" s="835"/>
      <c r="AD210" s="309"/>
      <c r="AE210" s="309"/>
      <c r="AF210" s="380"/>
      <c r="AG210" s="280"/>
      <c r="AH210" s="281"/>
      <c r="AI210" s="281"/>
      <c r="AJ210" s="281"/>
      <c r="AK210" s="282"/>
      <c r="AL210" s="10"/>
    </row>
    <row r="211" spans="1:38"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8"/>
      <c r="AK211" s="269"/>
      <c r="AL211" s="4"/>
    </row>
    <row r="212" spans="1:38"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441"/>
      <c r="AK212" s="272"/>
      <c r="AL212" s="4"/>
    </row>
    <row r="213" spans="1:38"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443"/>
      <c r="AK213" s="272"/>
      <c r="AL213" s="4"/>
    </row>
    <row r="214" spans="1:38"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444"/>
      <c r="AK214" s="272"/>
      <c r="AL214" s="284"/>
    </row>
    <row r="215" spans="1:38" ht="15" thickBot="1" x14ac:dyDescent="0.4">
      <c r="A215" s="275"/>
      <c r="B215" s="365">
        <v>417</v>
      </c>
      <c r="C215" s="849"/>
      <c r="D215" s="420">
        <v>383</v>
      </c>
      <c r="E215" s="820" t="s">
        <v>12</v>
      </c>
      <c r="F215" s="420">
        <v>426</v>
      </c>
      <c r="G215" s="849"/>
      <c r="H215" s="420">
        <v>410.673</v>
      </c>
      <c r="I215" s="866"/>
      <c r="J215" s="420">
        <v>385.99700000000001</v>
      </c>
      <c r="K215" s="820" t="s">
        <v>15</v>
      </c>
      <c r="L215" s="420">
        <v>305</v>
      </c>
      <c r="M215" s="849"/>
      <c r="N215" s="420">
        <v>423</v>
      </c>
      <c r="O215" s="820" t="s">
        <v>15</v>
      </c>
      <c r="P215" s="420">
        <v>302.48899999999998</v>
      </c>
      <c r="Q215" s="849"/>
      <c r="R215" s="420">
        <v>361</v>
      </c>
      <c r="S215" s="820" t="s">
        <v>15</v>
      </c>
      <c r="T215" s="420">
        <v>370.99700000000001</v>
      </c>
      <c r="U215" s="849"/>
      <c r="V215" s="420">
        <v>402.00299999999999</v>
      </c>
      <c r="W215" s="849"/>
      <c r="X215" s="420">
        <v>398</v>
      </c>
      <c r="Y215" s="849"/>
      <c r="Z215" s="420">
        <v>420</v>
      </c>
      <c r="AA215" s="820" t="s">
        <v>12</v>
      </c>
      <c r="AB215" s="420">
        <v>400</v>
      </c>
      <c r="AC215" s="849"/>
      <c r="AD215" s="472"/>
      <c r="AE215" s="472"/>
      <c r="AF215" s="407"/>
      <c r="AG215" s="261">
        <v>11</v>
      </c>
      <c r="AH215" s="248">
        <v>9</v>
      </c>
      <c r="AI215" s="248">
        <v>7</v>
      </c>
      <c r="AJ215" s="593"/>
      <c r="AK215" s="249"/>
      <c r="AL215" s="4"/>
    </row>
    <row r="216" spans="1:38" ht="15" thickBot="1" x14ac:dyDescent="0.4">
      <c r="A216" s="275"/>
      <c r="B216" s="270"/>
      <c r="C216" s="865"/>
      <c r="D216" s="407"/>
      <c r="E216" s="821"/>
      <c r="F216" s="407"/>
      <c r="G216" s="850"/>
      <c r="H216" s="407"/>
      <c r="I216" s="867"/>
      <c r="J216" s="407"/>
      <c r="K216" s="821"/>
      <c r="L216" s="407"/>
      <c r="M216" s="850"/>
      <c r="N216" s="407"/>
      <c r="O216" s="821"/>
      <c r="P216" s="432"/>
      <c r="Q216" s="850"/>
      <c r="R216" s="407"/>
      <c r="S216" s="821"/>
      <c r="T216" s="407"/>
      <c r="U216" s="850"/>
      <c r="V216" s="407"/>
      <c r="W216" s="850"/>
      <c r="X216" s="407"/>
      <c r="Y216" s="850"/>
      <c r="Z216" s="407"/>
      <c r="AA216" s="821"/>
      <c r="AB216" s="407"/>
      <c r="AC216" s="850"/>
      <c r="AD216" s="472"/>
      <c r="AE216" s="472"/>
      <c r="AF216" s="407"/>
      <c r="AG216" s="262"/>
      <c r="AH216" s="433"/>
      <c r="AI216" s="433"/>
      <c r="AJ216" s="433"/>
      <c r="AK216" s="272"/>
      <c r="AL216" s="4"/>
    </row>
    <row r="217" spans="1:38" ht="6" customHeight="1" x14ac:dyDescent="0.35">
      <c r="A217" s="275"/>
      <c r="B217" s="270"/>
      <c r="C217" s="518"/>
      <c r="D217" s="406"/>
      <c r="E217" s="250" t="s">
        <v>12</v>
      </c>
      <c r="F217" s="406"/>
      <c r="G217" s="518"/>
      <c r="H217" s="406"/>
      <c r="I217" s="250">
        <v>0</v>
      </c>
      <c r="J217" s="406"/>
      <c r="K217" s="250">
        <v>0</v>
      </c>
      <c r="L217" s="406"/>
      <c r="M217" s="631">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433"/>
      <c r="AK217" s="272"/>
      <c r="AL217" s="4"/>
    </row>
    <row r="218" spans="1:38"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433"/>
      <c r="AK218" s="272"/>
      <c r="AL218" s="4"/>
    </row>
    <row r="219" spans="1:38"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433"/>
      <c r="AK219" s="276"/>
      <c r="AL219" s="10"/>
    </row>
    <row r="220" spans="1:38" s="263" customFormat="1" ht="15" thickBot="1" x14ac:dyDescent="0.4">
      <c r="A220" s="285"/>
      <c r="B220" s="285"/>
      <c r="C220" s="379"/>
      <c r="E220" s="379"/>
      <c r="G220" s="379"/>
      <c r="H220" s="434"/>
      <c r="I220" s="379"/>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433"/>
      <c r="AK220" s="276"/>
      <c r="AL220" s="10"/>
    </row>
    <row r="221" spans="1:38" s="263" customFormat="1" ht="15" thickBot="1" x14ac:dyDescent="0.4">
      <c r="A221" s="383"/>
      <c r="B221" s="833" t="s">
        <v>688</v>
      </c>
      <c r="C221" s="834"/>
      <c r="D221" s="834"/>
      <c r="E221" s="834"/>
      <c r="F221" s="834"/>
      <c r="G221" s="834"/>
      <c r="H221" s="834"/>
      <c r="I221" s="834"/>
      <c r="J221" s="834"/>
      <c r="K221" s="834"/>
      <c r="L221" s="834"/>
      <c r="M221" s="834"/>
      <c r="N221" s="834"/>
      <c r="O221" s="834"/>
      <c r="P221" s="834"/>
      <c r="Q221" s="834"/>
      <c r="R221" s="834"/>
      <c r="S221" s="834"/>
      <c r="T221" s="834"/>
      <c r="U221" s="834"/>
      <c r="V221" s="834"/>
      <c r="W221" s="834"/>
      <c r="X221" s="834"/>
      <c r="Y221" s="834"/>
      <c r="Z221" s="834"/>
      <c r="AA221" s="834"/>
      <c r="AB221" s="834"/>
      <c r="AC221" s="835"/>
      <c r="AD221" s="309"/>
      <c r="AE221" s="309"/>
      <c r="AF221" s="380"/>
      <c r="AG221" s="280"/>
      <c r="AH221" s="281"/>
      <c r="AI221" s="281"/>
      <c r="AJ221" s="281"/>
      <c r="AK221" s="282"/>
      <c r="AL221" s="10"/>
    </row>
    <row r="222" spans="1:38"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8"/>
      <c r="AK222" s="269"/>
      <c r="AL222" s="4"/>
    </row>
    <row r="223" spans="1:38"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441"/>
      <c r="AK223" s="272"/>
      <c r="AL223" s="4"/>
    </row>
    <row r="224" spans="1:38"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443"/>
      <c r="AK224" s="272"/>
      <c r="AL224" s="4"/>
    </row>
    <row r="225" spans="1:38" s="260" customFormat="1" ht="15" thickBot="1" x14ac:dyDescent="0.4">
      <c r="A225" s="275">
        <v>249</v>
      </c>
      <c r="B225" s="275"/>
      <c r="C225" s="406">
        <v>250</v>
      </c>
      <c r="D225" s="406"/>
      <c r="E225" s="406">
        <v>251</v>
      </c>
      <c r="F225" s="406"/>
      <c r="G225" s="406">
        <v>252</v>
      </c>
      <c r="H225" s="406"/>
      <c r="I225" s="406">
        <v>253</v>
      </c>
      <c r="J225" s="406"/>
      <c r="K225" s="406">
        <v>254</v>
      </c>
      <c r="L225" s="406"/>
      <c r="M225" s="406" t="s">
        <v>789</v>
      </c>
      <c r="N225" s="406"/>
      <c r="O225" s="406">
        <v>256</v>
      </c>
      <c r="P225" s="406"/>
      <c r="Q225" s="428">
        <v>257</v>
      </c>
      <c r="R225" s="406"/>
      <c r="S225" s="406">
        <v>258</v>
      </c>
      <c r="T225" s="406"/>
      <c r="U225" s="406">
        <v>259</v>
      </c>
      <c r="V225" s="406"/>
      <c r="W225" s="406">
        <v>260</v>
      </c>
      <c r="X225" s="406"/>
      <c r="Y225" s="406" t="s">
        <v>789</v>
      </c>
      <c r="Z225" s="406"/>
      <c r="AA225" s="406" t="s">
        <v>789</v>
      </c>
      <c r="AB225" s="406"/>
      <c r="AC225" s="406">
        <v>263</v>
      </c>
      <c r="AF225" s="406"/>
      <c r="AG225" s="274"/>
      <c r="AH225" s="442"/>
      <c r="AI225" s="444"/>
      <c r="AJ225" s="444"/>
      <c r="AK225" s="272"/>
      <c r="AL225" s="284"/>
    </row>
    <row r="226" spans="1:38" ht="15" thickBot="1" x14ac:dyDescent="0.4">
      <c r="A226" s="275"/>
      <c r="B226" s="365">
        <v>419.99700000000001</v>
      </c>
      <c r="C226" s="849"/>
      <c r="D226" s="420">
        <v>417.00299999999999</v>
      </c>
      <c r="E226" s="849"/>
      <c r="F226" s="420">
        <v>422.12</v>
      </c>
      <c r="G226" s="849"/>
      <c r="H226" s="420">
        <v>277.7</v>
      </c>
      <c r="I226" s="849"/>
      <c r="J226" s="420">
        <v>384.58</v>
      </c>
      <c r="K226" s="849"/>
      <c r="L226" s="420">
        <v>413.93</v>
      </c>
      <c r="M226" s="849"/>
      <c r="N226" s="420">
        <v>387.12</v>
      </c>
      <c r="O226" s="849"/>
      <c r="P226" s="420">
        <v>341.06</v>
      </c>
      <c r="Q226" s="849"/>
      <c r="R226" s="420">
        <v>320.95</v>
      </c>
      <c r="S226" s="849"/>
      <c r="T226" s="420">
        <v>330.56</v>
      </c>
      <c r="U226" s="849"/>
      <c r="V226" s="420">
        <v>314</v>
      </c>
      <c r="W226" s="849"/>
      <c r="X226" s="420">
        <v>341.99900000000002</v>
      </c>
      <c r="Y226" s="849"/>
      <c r="Z226" s="420">
        <v>374.00099999999998</v>
      </c>
      <c r="AA226" s="849"/>
      <c r="AB226" s="420">
        <v>344</v>
      </c>
      <c r="AC226" s="849"/>
      <c r="AD226" s="472"/>
      <c r="AE226" s="472"/>
      <c r="AF226" s="407"/>
      <c r="AG226" s="261">
        <v>14</v>
      </c>
      <c r="AH226" s="248">
        <v>14</v>
      </c>
      <c r="AI226" s="248">
        <v>8</v>
      </c>
      <c r="AJ226" s="593"/>
      <c r="AK226" s="249"/>
      <c r="AL226" s="4"/>
    </row>
    <row r="227" spans="1:38" x14ac:dyDescent="0.35">
      <c r="A227" s="275"/>
      <c r="B227" s="270"/>
      <c r="C227" s="850"/>
      <c r="D227" s="407"/>
      <c r="E227" s="850"/>
      <c r="F227" s="407"/>
      <c r="G227" s="850"/>
      <c r="H227" s="407"/>
      <c r="I227" s="850"/>
      <c r="J227" s="407"/>
      <c r="K227" s="850"/>
      <c r="L227" s="407"/>
      <c r="M227" s="850"/>
      <c r="N227" s="407"/>
      <c r="O227" s="850"/>
      <c r="P227" s="432"/>
      <c r="Q227" s="850"/>
      <c r="R227" s="407"/>
      <c r="S227" s="850"/>
      <c r="T227" s="407"/>
      <c r="U227" s="850"/>
      <c r="V227" s="407"/>
      <c r="W227" s="850"/>
      <c r="X227" s="407"/>
      <c r="Y227" s="850"/>
      <c r="Z227" s="407"/>
      <c r="AA227" s="850"/>
      <c r="AB227" s="407"/>
      <c r="AC227" s="850"/>
      <c r="AD227" s="472"/>
      <c r="AE227" s="472"/>
      <c r="AF227" s="407"/>
      <c r="AG227" s="262"/>
      <c r="AH227" s="433"/>
      <c r="AI227" s="433"/>
      <c r="AJ227" s="433"/>
      <c r="AK227" s="272"/>
      <c r="AL227" s="4"/>
    </row>
    <row r="228" spans="1:38" ht="6" customHeight="1" x14ac:dyDescent="0.35">
      <c r="A228" s="275"/>
      <c r="B228" s="270"/>
      <c r="C228" s="518"/>
      <c r="D228" s="406"/>
      <c r="E228" s="518"/>
      <c r="F228" s="406"/>
      <c r="G228" s="518"/>
      <c r="H228" s="406"/>
      <c r="I228" s="518"/>
      <c r="J228" s="406"/>
      <c r="K228" s="518"/>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433"/>
      <c r="AK228" s="272"/>
      <c r="AL228" s="4"/>
    </row>
    <row r="229" spans="1:38"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433"/>
      <c r="AK229" s="272"/>
      <c r="AL229" s="4"/>
    </row>
    <row r="230" spans="1:38"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433"/>
      <c r="AK230" s="276"/>
      <c r="AL230" s="10"/>
    </row>
    <row r="231" spans="1:38"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433"/>
      <c r="AK231" s="276"/>
      <c r="AL231" s="10"/>
    </row>
    <row r="232" spans="1:38" s="263" customFormat="1" ht="15" thickBot="1" x14ac:dyDescent="0.4">
      <c r="A232" s="383"/>
      <c r="B232" s="833" t="s">
        <v>688</v>
      </c>
      <c r="C232" s="834"/>
      <c r="D232" s="834"/>
      <c r="E232" s="834"/>
      <c r="F232" s="834"/>
      <c r="G232" s="834"/>
      <c r="H232" s="834"/>
      <c r="I232" s="834"/>
      <c r="J232" s="834"/>
      <c r="K232" s="834"/>
      <c r="L232" s="834"/>
      <c r="M232" s="834"/>
      <c r="N232" s="834"/>
      <c r="O232" s="834"/>
      <c r="P232" s="834"/>
      <c r="Q232" s="834"/>
      <c r="R232" s="834"/>
      <c r="S232" s="834"/>
      <c r="T232" s="834"/>
      <c r="U232" s="834"/>
      <c r="V232" s="834"/>
      <c r="W232" s="834"/>
      <c r="X232" s="834"/>
      <c r="Y232" s="834"/>
      <c r="Z232" s="834"/>
      <c r="AA232" s="834"/>
      <c r="AB232" s="834"/>
      <c r="AC232" s="835"/>
      <c r="AD232" s="309"/>
      <c r="AE232" s="309"/>
      <c r="AF232" s="279"/>
      <c r="AG232" s="280"/>
      <c r="AH232" s="281"/>
      <c r="AI232" s="281"/>
      <c r="AJ232" s="281"/>
      <c r="AK232" s="282"/>
      <c r="AL232" s="10"/>
    </row>
    <row r="233" spans="1:38"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8"/>
      <c r="AK233" s="269"/>
      <c r="AL233" s="4"/>
    </row>
    <row r="234" spans="1:38"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441"/>
      <c r="AK234" s="272"/>
      <c r="AL234" s="4"/>
    </row>
    <row r="235" spans="1:38"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443"/>
      <c r="AK235" s="272"/>
      <c r="AL235" s="4"/>
    </row>
    <row r="236" spans="1:38"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c r="Z236" s="406"/>
      <c r="AA236" s="406">
        <v>276</v>
      </c>
      <c r="AB236" s="406"/>
      <c r="AC236" s="406">
        <v>277</v>
      </c>
      <c r="AF236" s="406"/>
      <c r="AG236" s="274"/>
      <c r="AH236" s="442"/>
      <c r="AI236" s="444"/>
      <c r="AJ236" s="444"/>
      <c r="AK236" s="272"/>
      <c r="AL236" s="284"/>
    </row>
    <row r="237" spans="1:38" ht="15" thickBot="1" x14ac:dyDescent="0.4">
      <c r="A237" s="275"/>
      <c r="B237" s="365">
        <v>394</v>
      </c>
      <c r="C237" s="849"/>
      <c r="D237" s="420">
        <v>355</v>
      </c>
      <c r="E237" s="849"/>
      <c r="F237" s="420">
        <v>349</v>
      </c>
      <c r="G237" s="849"/>
      <c r="H237" s="420">
        <v>367</v>
      </c>
      <c r="I237" s="849"/>
      <c r="J237" s="420">
        <v>390</v>
      </c>
      <c r="K237" s="849"/>
      <c r="L237" s="420">
        <v>388.87400000000002</v>
      </c>
      <c r="M237" s="849"/>
      <c r="N237" s="420">
        <v>359.99599999999998</v>
      </c>
      <c r="O237" s="849"/>
      <c r="P237" s="420">
        <v>372</v>
      </c>
      <c r="Q237" s="849"/>
      <c r="R237" s="420">
        <v>388</v>
      </c>
      <c r="S237" s="849"/>
      <c r="T237" s="420">
        <v>378</v>
      </c>
      <c r="U237" s="849"/>
      <c r="V237" s="420">
        <v>284</v>
      </c>
      <c r="W237" s="849"/>
      <c r="X237" s="420">
        <v>304.53500000000003</v>
      </c>
      <c r="Y237" s="849"/>
      <c r="Z237" s="420">
        <v>212.96100000000001</v>
      </c>
      <c r="AA237" s="849"/>
      <c r="AB237" s="420">
        <v>368.00400000000002</v>
      </c>
      <c r="AC237" s="849"/>
      <c r="AD237" s="472"/>
      <c r="AE237" s="472"/>
      <c r="AF237" s="407"/>
      <c r="AG237" s="261">
        <v>14</v>
      </c>
      <c r="AH237" s="248">
        <v>14</v>
      </c>
      <c r="AI237" s="248">
        <v>14</v>
      </c>
      <c r="AJ237" s="593"/>
      <c r="AK237" s="249"/>
      <c r="AL237" s="4"/>
    </row>
    <row r="238" spans="1:38" ht="15" thickBot="1" x14ac:dyDescent="0.4">
      <c r="A238" s="275"/>
      <c r="B238" s="270"/>
      <c r="C238" s="850"/>
      <c r="D238" s="407"/>
      <c r="E238" s="850"/>
      <c r="F238" s="407"/>
      <c r="G238" s="850"/>
      <c r="H238" s="407"/>
      <c r="I238" s="850"/>
      <c r="J238" s="407"/>
      <c r="K238" s="850"/>
      <c r="L238" s="407"/>
      <c r="M238" s="850"/>
      <c r="N238" s="407"/>
      <c r="O238" s="850"/>
      <c r="P238" s="432"/>
      <c r="Q238" s="850"/>
      <c r="R238" s="407"/>
      <c r="S238" s="850"/>
      <c r="T238" s="407"/>
      <c r="U238" s="850"/>
      <c r="V238" s="407"/>
      <c r="W238" s="850"/>
      <c r="X238" s="407"/>
      <c r="Y238" s="850"/>
      <c r="Z238" s="407"/>
      <c r="AA238" s="850"/>
      <c r="AB238" s="407"/>
      <c r="AC238" s="850"/>
      <c r="AD238" s="472"/>
      <c r="AE238" s="472"/>
      <c r="AF238" s="407"/>
      <c r="AG238" s="262"/>
      <c r="AH238" s="433"/>
      <c r="AI238" s="433"/>
      <c r="AJ238" s="433"/>
      <c r="AK238" s="272"/>
      <c r="AL238" s="4"/>
    </row>
    <row r="239" spans="1:38"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518"/>
      <c r="Z239" s="406"/>
      <c r="AA239" s="518"/>
      <c r="AB239" s="424"/>
      <c r="AC239" s="518"/>
      <c r="AD239" s="472"/>
      <c r="AE239" s="472"/>
      <c r="AF239" s="407"/>
      <c r="AG239" s="262"/>
      <c r="AH239" s="433"/>
      <c r="AI239" s="433"/>
      <c r="AJ239" s="433"/>
      <c r="AK239" s="272"/>
      <c r="AL239" s="4"/>
    </row>
    <row r="240" spans="1:38"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433"/>
      <c r="AK240" s="272"/>
      <c r="AL240" s="4"/>
    </row>
    <row r="241" spans="1:38"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433"/>
      <c r="AK241" s="276"/>
      <c r="AL241" s="10"/>
    </row>
    <row r="242" spans="1:38"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433"/>
      <c r="AK242" s="276"/>
      <c r="AL242" s="10"/>
    </row>
    <row r="243" spans="1:38" ht="15" thickBot="1" x14ac:dyDescent="0.4">
      <c r="A243" s="254"/>
      <c r="B243" s="833" t="s">
        <v>688</v>
      </c>
      <c r="C243" s="834"/>
      <c r="D243" s="834"/>
      <c r="E243" s="834"/>
      <c r="F243" s="834"/>
      <c r="G243" s="834"/>
      <c r="H243" s="834"/>
      <c r="I243" s="834"/>
      <c r="J243" s="834"/>
      <c r="K243" s="834"/>
      <c r="L243" s="834"/>
      <c r="M243" s="834"/>
      <c r="N243" s="834"/>
      <c r="O243" s="834"/>
      <c r="P243" s="834"/>
      <c r="Q243" s="834"/>
      <c r="R243" s="834"/>
      <c r="S243" s="834"/>
      <c r="T243" s="834"/>
      <c r="U243" s="834"/>
      <c r="V243" s="834"/>
      <c r="W243" s="834"/>
      <c r="X243" s="834"/>
      <c r="Y243" s="834"/>
      <c r="Z243" s="834"/>
      <c r="AA243" s="834"/>
      <c r="AB243" s="834"/>
      <c r="AC243" s="835"/>
      <c r="AD243" s="309"/>
      <c r="AE243" s="309"/>
      <c r="AF243" s="255"/>
      <c r="AG243" s="280"/>
      <c r="AH243" s="281"/>
      <c r="AI243" s="281"/>
      <c r="AJ243" s="281"/>
      <c r="AK243" s="289"/>
      <c r="AL243" s="4"/>
    </row>
    <row r="244" spans="1:38"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92"/>
      <c r="AK244" s="269"/>
      <c r="AL244" s="4"/>
    </row>
    <row r="245" spans="1:38"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443"/>
      <c r="AK245" s="272"/>
      <c r="AL245" s="4"/>
    </row>
    <row r="246" spans="1:38"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c r="Z246" s="406"/>
      <c r="AA246" s="406"/>
      <c r="AB246" s="406"/>
      <c r="AC246" s="406">
        <v>291</v>
      </c>
      <c r="AF246" s="406"/>
      <c r="AG246" s="274"/>
      <c r="AH246" s="442"/>
      <c r="AI246" s="444"/>
      <c r="AJ246" s="444"/>
      <c r="AK246" s="272"/>
      <c r="AL246" s="284"/>
    </row>
    <row r="247" spans="1:38" ht="15" thickBot="1" x14ac:dyDescent="0.4">
      <c r="A247" s="275"/>
      <c r="B247" s="365">
        <v>378</v>
      </c>
      <c r="C247" s="849"/>
      <c r="D247" s="420">
        <v>386</v>
      </c>
      <c r="E247" s="849"/>
      <c r="F247" s="420">
        <v>377</v>
      </c>
      <c r="G247" s="849"/>
      <c r="H247" s="420">
        <v>343</v>
      </c>
      <c r="I247" s="849"/>
      <c r="J247" s="420">
        <v>384</v>
      </c>
      <c r="K247" s="849"/>
      <c r="L247" s="420">
        <v>351</v>
      </c>
      <c r="M247" s="849"/>
      <c r="N247" s="420">
        <v>348</v>
      </c>
      <c r="O247" s="858" t="s">
        <v>235</v>
      </c>
      <c r="P247" s="420">
        <v>327</v>
      </c>
      <c r="Q247" s="849"/>
      <c r="R247" s="420">
        <v>326.87400000000002</v>
      </c>
      <c r="S247" s="849"/>
      <c r="T247" s="420">
        <v>380.00200000000001</v>
      </c>
      <c r="U247" s="849"/>
      <c r="V247" s="420">
        <v>383</v>
      </c>
      <c r="W247" s="849"/>
      <c r="X247" s="420">
        <v>370</v>
      </c>
      <c r="Y247" s="863"/>
      <c r="Z247" s="420">
        <v>355</v>
      </c>
      <c r="AA247" s="849"/>
      <c r="AB247" s="420">
        <v>350</v>
      </c>
      <c r="AC247" s="849"/>
      <c r="AD247" s="472"/>
      <c r="AE247" s="472"/>
      <c r="AF247" s="407"/>
      <c r="AG247" s="261">
        <v>13</v>
      </c>
      <c r="AH247" s="248">
        <v>12</v>
      </c>
      <c r="AI247" s="248">
        <v>11</v>
      </c>
      <c r="AJ247" s="593"/>
      <c r="AK247" s="249"/>
      <c r="AL247" s="4"/>
    </row>
    <row r="248" spans="1:38" x14ac:dyDescent="0.35">
      <c r="A248" s="275"/>
      <c r="B248" s="270"/>
      <c r="C248" s="850"/>
      <c r="D248" s="407"/>
      <c r="E248" s="850"/>
      <c r="F248" s="407"/>
      <c r="G248" s="850"/>
      <c r="H248" s="407"/>
      <c r="I248" s="850"/>
      <c r="J248" s="407"/>
      <c r="K248" s="850"/>
      <c r="L248" s="407"/>
      <c r="M248" s="850"/>
      <c r="N248" s="407"/>
      <c r="O248" s="859"/>
      <c r="P248" s="432"/>
      <c r="Q248" s="850"/>
      <c r="R248" s="407"/>
      <c r="S248" s="850"/>
      <c r="T248" s="407"/>
      <c r="U248" s="850"/>
      <c r="V248" s="407"/>
      <c r="W248" s="850"/>
      <c r="X248" s="407"/>
      <c r="Y248" s="864"/>
      <c r="Z248" s="407"/>
      <c r="AA248" s="850"/>
      <c r="AB248" s="407"/>
      <c r="AC248" s="850"/>
      <c r="AD248" s="472"/>
      <c r="AE248" s="472"/>
      <c r="AF248" s="407"/>
      <c r="AG248" s="262"/>
      <c r="AH248" s="433"/>
      <c r="AI248" s="433"/>
      <c r="AJ248" s="433"/>
      <c r="AK248" s="272"/>
      <c r="AL248" s="4"/>
    </row>
    <row r="249" spans="1:38" ht="5.5" customHeight="1" x14ac:dyDescent="0.35">
      <c r="A249" s="275"/>
      <c r="B249" s="270"/>
      <c r="C249" s="518"/>
      <c r="D249" s="406"/>
      <c r="E249" s="518"/>
      <c r="F249" s="406"/>
      <c r="G249" s="518"/>
      <c r="H249" s="406"/>
      <c r="I249" s="518"/>
      <c r="J249" s="406"/>
      <c r="K249" s="518"/>
      <c r="L249" s="406"/>
      <c r="M249" s="250">
        <v>0</v>
      </c>
      <c r="N249" s="406"/>
      <c r="O249" s="250">
        <v>0</v>
      </c>
      <c r="P249" s="432"/>
      <c r="Q249" s="518"/>
      <c r="R249" s="406"/>
      <c r="S249" s="518"/>
      <c r="T249" s="406"/>
      <c r="U249" s="518"/>
      <c r="V249" s="406"/>
      <c r="W249" s="518"/>
      <c r="X249" s="406"/>
      <c r="Y249" s="518"/>
      <c r="Z249" s="406"/>
      <c r="AA249" s="518"/>
      <c r="AB249" s="424"/>
      <c r="AC249" s="518"/>
      <c r="AD249" s="472"/>
      <c r="AE249" s="472"/>
      <c r="AF249" s="407"/>
      <c r="AG249" s="262"/>
      <c r="AH249" s="433"/>
      <c r="AI249" s="433"/>
      <c r="AJ249" s="433"/>
      <c r="AK249" s="272"/>
      <c r="AL249" s="4"/>
    </row>
    <row r="250" spans="1:38"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433"/>
      <c r="AK250" s="272"/>
      <c r="AL250" s="4"/>
    </row>
    <row r="251" spans="1:38" s="263" customFormat="1" x14ac:dyDescent="0.35">
      <c r="A251" s="273"/>
      <c r="B251" s="277"/>
      <c r="C251" s="435"/>
      <c r="D251" s="474"/>
      <c r="E251" s="435"/>
      <c r="G251" s="435"/>
      <c r="I251" s="435"/>
      <c r="K251" s="435"/>
      <c r="M251" s="435"/>
      <c r="O251" s="435"/>
      <c r="P251" s="435"/>
      <c r="S251" s="435"/>
      <c r="U251" s="435"/>
      <c r="W251" s="435"/>
      <c r="Y251" s="435"/>
      <c r="AA251" s="435"/>
      <c r="AC251" s="435"/>
      <c r="AD251" s="435"/>
      <c r="AE251" s="435"/>
      <c r="AF251" s="408"/>
      <c r="AG251" s="262"/>
      <c r="AH251" s="433"/>
      <c r="AI251" s="433"/>
      <c r="AJ251" s="433"/>
      <c r="AK251" s="276"/>
      <c r="AL251" s="10"/>
    </row>
    <row r="252" spans="1:38"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433"/>
      <c r="AK252" s="276"/>
      <c r="AL252" s="10"/>
    </row>
    <row r="253" spans="1:38" ht="15" thickBot="1" x14ac:dyDescent="0.4">
      <c r="A253" s="254"/>
      <c r="B253" s="833" t="s">
        <v>688</v>
      </c>
      <c r="C253" s="834"/>
      <c r="D253" s="834"/>
      <c r="E253" s="834"/>
      <c r="F253" s="834"/>
      <c r="G253" s="834"/>
      <c r="H253" s="834"/>
      <c r="I253" s="834"/>
      <c r="J253" s="834"/>
      <c r="K253" s="834"/>
      <c r="L253" s="834"/>
      <c r="M253" s="834"/>
      <c r="N253" s="834"/>
      <c r="O253" s="834"/>
      <c r="P253" s="834"/>
      <c r="Q253" s="834"/>
      <c r="R253" s="834"/>
      <c r="S253" s="834"/>
      <c r="T253" s="834"/>
      <c r="U253" s="834"/>
      <c r="V253" s="834"/>
      <c r="W253" s="834"/>
      <c r="X253" s="834"/>
      <c r="Y253" s="834"/>
      <c r="Z253" s="834"/>
      <c r="AA253" s="834"/>
      <c r="AB253" s="834"/>
      <c r="AC253" s="835"/>
      <c r="AD253" s="309"/>
      <c r="AE253" s="309"/>
      <c r="AF253" s="255"/>
      <c r="AG253" s="280"/>
      <c r="AH253" s="281"/>
      <c r="AI253" s="281"/>
      <c r="AJ253" s="281"/>
      <c r="AK253" s="289"/>
      <c r="AL253" s="4"/>
    </row>
    <row r="254" spans="1:38"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92"/>
      <c r="AK254" s="269"/>
      <c r="AL254" s="4"/>
    </row>
    <row r="255" spans="1:38"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443"/>
      <c r="AK255" s="272"/>
      <c r="AL255" s="4"/>
    </row>
    <row r="256" spans="1:38" s="260" customFormat="1" ht="15" thickBot="1" x14ac:dyDescent="0.4">
      <c r="A256" s="275">
        <v>291</v>
      </c>
      <c r="B256" s="275"/>
      <c r="C256" s="406" t="s">
        <v>789</v>
      </c>
      <c r="D256" s="406"/>
      <c r="E256" s="406">
        <v>293</v>
      </c>
      <c r="F256" s="406"/>
      <c r="G256" s="406">
        <v>294</v>
      </c>
      <c r="H256" s="406"/>
      <c r="I256" s="406" t="s">
        <v>789</v>
      </c>
      <c r="J256" s="406"/>
      <c r="K256" s="406" t="s">
        <v>789</v>
      </c>
      <c r="L256" s="406"/>
      <c r="M256" s="406">
        <v>297</v>
      </c>
      <c r="N256" s="406"/>
      <c r="O256" s="406" t="s">
        <v>789</v>
      </c>
      <c r="P256" s="406"/>
      <c r="Q256" s="406" t="s">
        <v>789</v>
      </c>
      <c r="R256" s="406"/>
      <c r="S256" s="406" t="s">
        <v>789</v>
      </c>
      <c r="T256" s="406"/>
      <c r="U256" s="406" t="s">
        <v>789</v>
      </c>
      <c r="V256" s="406"/>
      <c r="W256" s="406">
        <v>302</v>
      </c>
      <c r="X256" s="406"/>
      <c r="Y256" s="406">
        <v>303</v>
      </c>
      <c r="Z256" s="406"/>
      <c r="AA256" s="406">
        <v>304</v>
      </c>
      <c r="AB256" s="476"/>
      <c r="AC256" s="406">
        <v>305</v>
      </c>
      <c r="AF256" s="476"/>
      <c r="AG256" s="274"/>
      <c r="AH256" s="442"/>
      <c r="AI256" s="444"/>
      <c r="AJ256" s="444"/>
      <c r="AK256" s="272"/>
      <c r="AL256" s="284"/>
    </row>
    <row r="257" spans="1:38" ht="15" thickBot="1" x14ac:dyDescent="0.4">
      <c r="A257" s="275"/>
      <c r="B257" s="365">
        <v>352</v>
      </c>
      <c r="C257" s="849"/>
      <c r="D257" s="420">
        <v>352</v>
      </c>
      <c r="E257" s="849"/>
      <c r="F257" s="420">
        <v>344</v>
      </c>
      <c r="G257" s="849"/>
      <c r="H257" s="420">
        <v>377</v>
      </c>
      <c r="I257" s="849"/>
      <c r="J257" s="420">
        <v>353</v>
      </c>
      <c r="K257" s="849"/>
      <c r="L257" s="420">
        <v>395.45400000000001</v>
      </c>
      <c r="M257" s="849"/>
      <c r="N257" s="420">
        <v>344.99599999999998</v>
      </c>
      <c r="O257" s="849"/>
      <c r="P257" s="420">
        <v>364</v>
      </c>
      <c r="Q257" s="849"/>
      <c r="R257" s="420">
        <v>366</v>
      </c>
      <c r="S257" s="849"/>
      <c r="T257" s="420">
        <v>367</v>
      </c>
      <c r="U257" s="849"/>
      <c r="V257" s="420">
        <v>364</v>
      </c>
      <c r="W257" s="820" t="s">
        <v>235</v>
      </c>
      <c r="X257" s="420">
        <v>353</v>
      </c>
      <c r="Y257" s="849"/>
      <c r="Z257" s="420">
        <v>366</v>
      </c>
      <c r="AA257" s="849"/>
      <c r="AB257" s="420">
        <v>344</v>
      </c>
      <c r="AC257" s="849"/>
      <c r="AD257" s="472"/>
      <c r="AE257" s="472"/>
      <c r="AF257" s="424"/>
      <c r="AG257" s="261">
        <v>13</v>
      </c>
      <c r="AH257" s="248">
        <v>10</v>
      </c>
      <c r="AI257" s="248">
        <v>2</v>
      </c>
      <c r="AJ257" s="593"/>
      <c r="AK257" s="249"/>
      <c r="AL257" s="4"/>
    </row>
    <row r="258" spans="1:38" x14ac:dyDescent="0.35">
      <c r="A258" s="275"/>
      <c r="B258" s="270"/>
      <c r="C258" s="850"/>
      <c r="D258" s="407"/>
      <c r="E258" s="850"/>
      <c r="F258" s="407"/>
      <c r="G258" s="850"/>
      <c r="H258" s="407"/>
      <c r="I258" s="850"/>
      <c r="J258" s="407"/>
      <c r="K258" s="850"/>
      <c r="L258" s="407"/>
      <c r="M258" s="850"/>
      <c r="N258" s="407"/>
      <c r="O258" s="850"/>
      <c r="P258" s="432"/>
      <c r="Q258" s="850"/>
      <c r="R258" s="407"/>
      <c r="S258" s="850"/>
      <c r="T258" s="407"/>
      <c r="U258" s="850"/>
      <c r="V258" s="407"/>
      <c r="W258" s="821"/>
      <c r="X258" s="407"/>
      <c r="Y258" s="850"/>
      <c r="Z258" s="407"/>
      <c r="AA258" s="850"/>
      <c r="AB258" s="424"/>
      <c r="AC258" s="850"/>
      <c r="AD258" s="472"/>
      <c r="AE258" s="472"/>
      <c r="AF258" s="424"/>
      <c r="AG258" s="262"/>
      <c r="AH258" s="433"/>
      <c r="AI258" s="433"/>
      <c r="AJ258" s="433"/>
      <c r="AK258" s="272"/>
      <c r="AL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433"/>
      <c r="AK259" s="272"/>
      <c r="AL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433"/>
      <c r="AK260" s="272"/>
      <c r="AL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433"/>
      <c r="AK261" s="272"/>
      <c r="AL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433"/>
      <c r="AK262" s="272"/>
      <c r="AL262" s="4"/>
    </row>
    <row r="263" spans="1:38" ht="14.25" customHeight="1" thickBot="1" x14ac:dyDescent="0.4">
      <c r="A263" s="275"/>
      <c r="B263" s="860" t="s">
        <v>688</v>
      </c>
      <c r="C263" s="861"/>
      <c r="D263" s="861"/>
      <c r="E263" s="861"/>
      <c r="F263" s="861"/>
      <c r="G263" s="861"/>
      <c r="H263" s="861"/>
      <c r="I263" s="861"/>
      <c r="J263" s="861"/>
      <c r="K263" s="861"/>
      <c r="L263" s="861"/>
      <c r="M263" s="861"/>
      <c r="N263" s="861"/>
      <c r="O263" s="861"/>
      <c r="P263" s="861"/>
      <c r="Q263" s="861"/>
      <c r="R263" s="861"/>
      <c r="S263" s="861"/>
      <c r="T263" s="861"/>
      <c r="U263" s="861"/>
      <c r="V263" s="861"/>
      <c r="W263" s="861"/>
      <c r="X263" s="861"/>
      <c r="Y263" s="861"/>
      <c r="Z263" s="861"/>
      <c r="AA263" s="861"/>
      <c r="AB263" s="861"/>
      <c r="AC263" s="862"/>
      <c r="AD263" s="263"/>
      <c r="AE263" s="263"/>
      <c r="AF263" s="424"/>
      <c r="AG263" s="262"/>
      <c r="AH263" s="433"/>
      <c r="AI263" s="433"/>
      <c r="AJ263" s="433"/>
      <c r="AK263" s="272"/>
      <c r="AL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92"/>
      <c r="AK264" s="269"/>
      <c r="AL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443"/>
      <c r="AK265" s="272"/>
      <c r="AL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t="s">
        <v>789</v>
      </c>
      <c r="R266" s="406"/>
      <c r="S266" s="406">
        <v>314</v>
      </c>
      <c r="T266" s="406"/>
      <c r="U266" s="406">
        <v>315</v>
      </c>
      <c r="V266" s="406"/>
      <c r="W266" s="406">
        <v>316</v>
      </c>
      <c r="X266" s="406"/>
      <c r="Y266" s="406">
        <v>317</v>
      </c>
      <c r="Z266" s="406"/>
      <c r="AA266" s="406">
        <v>318</v>
      </c>
      <c r="AB266" s="476"/>
      <c r="AC266" s="406">
        <v>319</v>
      </c>
      <c r="AF266" s="476"/>
      <c r="AG266" s="274"/>
      <c r="AH266" s="442"/>
      <c r="AI266" s="444"/>
      <c r="AJ266" s="444"/>
      <c r="AK266" s="272"/>
      <c r="AL266" s="284"/>
    </row>
    <row r="267" spans="1:38" ht="15" thickBot="1" x14ac:dyDescent="0.4">
      <c r="A267" s="275"/>
      <c r="B267" s="365">
        <v>356</v>
      </c>
      <c r="C267" s="849"/>
      <c r="D267" s="420">
        <v>375</v>
      </c>
      <c r="E267" s="849"/>
      <c r="F267" s="420">
        <v>376.62</v>
      </c>
      <c r="G267" s="849"/>
      <c r="H267" s="420">
        <v>353</v>
      </c>
      <c r="I267" s="849"/>
      <c r="J267" s="420">
        <v>352</v>
      </c>
      <c r="K267" s="849"/>
      <c r="L267" s="420">
        <v>349</v>
      </c>
      <c r="M267" s="849"/>
      <c r="N267" s="420">
        <v>356</v>
      </c>
      <c r="O267" s="849"/>
      <c r="P267" s="420">
        <v>345</v>
      </c>
      <c r="Q267" s="849"/>
      <c r="R267" s="420">
        <v>400</v>
      </c>
      <c r="S267" s="849"/>
      <c r="T267" s="420">
        <v>319.37900000000002</v>
      </c>
      <c r="U267" s="849"/>
      <c r="V267" s="420">
        <v>343.76</v>
      </c>
      <c r="W267" s="849"/>
      <c r="X267" s="420">
        <v>322.5</v>
      </c>
      <c r="Y267" s="849"/>
      <c r="Z267" s="420">
        <v>453.99</v>
      </c>
      <c r="AA267" s="849"/>
      <c r="AB267" s="420">
        <v>359.96</v>
      </c>
      <c r="AC267" s="849"/>
      <c r="AD267" s="472"/>
      <c r="AE267" s="472"/>
      <c r="AF267" s="424"/>
      <c r="AG267" s="261">
        <v>14</v>
      </c>
      <c r="AH267" s="248">
        <v>13</v>
      </c>
      <c r="AI267" s="248">
        <v>10</v>
      </c>
      <c r="AJ267" s="593"/>
      <c r="AK267" s="249"/>
      <c r="AL267" s="4"/>
    </row>
    <row r="268" spans="1:38" x14ac:dyDescent="0.35">
      <c r="A268" s="275"/>
      <c r="B268" s="270"/>
      <c r="C268" s="850"/>
      <c r="D268" s="407"/>
      <c r="E268" s="850"/>
      <c r="F268" s="407"/>
      <c r="G268" s="850"/>
      <c r="H268" s="407"/>
      <c r="I268" s="850"/>
      <c r="J268" s="407"/>
      <c r="K268" s="850"/>
      <c r="L268" s="407"/>
      <c r="M268" s="850"/>
      <c r="N268" s="407"/>
      <c r="O268" s="850"/>
      <c r="P268" s="432"/>
      <c r="Q268" s="850"/>
      <c r="R268" s="407"/>
      <c r="S268" s="850"/>
      <c r="T268" s="407"/>
      <c r="U268" s="850"/>
      <c r="V268" s="407"/>
      <c r="W268" s="850"/>
      <c r="X268" s="407"/>
      <c r="Y268" s="850"/>
      <c r="Z268" s="407"/>
      <c r="AA268" s="850"/>
      <c r="AB268" s="424"/>
      <c r="AC268" s="850"/>
      <c r="AD268" s="472"/>
      <c r="AE268" s="472"/>
      <c r="AF268" s="424"/>
      <c r="AG268" s="262"/>
      <c r="AH268" s="433"/>
      <c r="AI268" s="433"/>
      <c r="AJ268" s="433"/>
      <c r="AK268" s="272"/>
      <c r="AL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433"/>
      <c r="AK269" s="272"/>
      <c r="AL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433"/>
      <c r="AK270" s="272"/>
      <c r="AL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433"/>
      <c r="AK271" s="272"/>
      <c r="AL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433"/>
      <c r="AK272" s="272"/>
      <c r="AL272" s="4"/>
    </row>
    <row r="273" spans="1:38" ht="14.25" customHeight="1" thickBot="1" x14ac:dyDescent="0.4">
      <c r="A273" s="384"/>
      <c r="B273" s="833" t="s">
        <v>688</v>
      </c>
      <c r="C273" s="834"/>
      <c r="D273" s="834"/>
      <c r="E273" s="834"/>
      <c r="F273" s="834"/>
      <c r="G273" s="834"/>
      <c r="H273" s="834"/>
      <c r="I273" s="834"/>
      <c r="J273" s="834"/>
      <c r="K273" s="834"/>
      <c r="L273" s="834"/>
      <c r="M273" s="834"/>
      <c r="N273" s="834"/>
      <c r="O273" s="834"/>
      <c r="P273" s="834"/>
      <c r="Q273" s="834"/>
      <c r="R273" s="834"/>
      <c r="S273" s="834"/>
      <c r="T273" s="834"/>
      <c r="U273" s="834"/>
      <c r="V273" s="834"/>
      <c r="W273" s="834"/>
      <c r="X273" s="834"/>
      <c r="Y273" s="834"/>
      <c r="Z273" s="834"/>
      <c r="AA273" s="834"/>
      <c r="AB273" s="834"/>
      <c r="AC273" s="835"/>
      <c r="AD273" s="309"/>
      <c r="AE273" s="309"/>
      <c r="AF273" s="385"/>
      <c r="AG273" s="280"/>
      <c r="AH273" s="281"/>
      <c r="AI273" s="281"/>
      <c r="AJ273" s="281"/>
      <c r="AK273" s="289"/>
      <c r="AL273" s="4"/>
    </row>
    <row r="274" spans="1:38"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8"/>
      <c r="AK274" s="269"/>
      <c r="AL274" s="4"/>
    </row>
    <row r="275" spans="1:38"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441"/>
      <c r="AK275" s="272"/>
      <c r="AL275" s="4"/>
    </row>
    <row r="276" spans="1:38"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443"/>
      <c r="AK276" s="272"/>
      <c r="AL276" s="4"/>
    </row>
    <row r="277" spans="1:38"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t="s">
        <v>789</v>
      </c>
      <c r="AB277" s="476"/>
      <c r="AC277" s="406">
        <v>333</v>
      </c>
      <c r="AF277" s="476"/>
      <c r="AG277" s="274"/>
      <c r="AH277" s="442"/>
      <c r="AI277" s="444"/>
      <c r="AJ277" s="444"/>
      <c r="AK277" s="272"/>
      <c r="AL277" s="284"/>
    </row>
    <row r="278" spans="1:38" ht="15" thickBot="1" x14ac:dyDescent="0.4">
      <c r="A278" s="275"/>
      <c r="B278" s="365">
        <v>447.53</v>
      </c>
      <c r="C278" s="849"/>
      <c r="D278" s="420">
        <v>399</v>
      </c>
      <c r="E278" s="849"/>
      <c r="F278" s="420">
        <v>353</v>
      </c>
      <c r="G278" s="849"/>
      <c r="H278" s="420">
        <v>355</v>
      </c>
      <c r="I278" s="849"/>
      <c r="J278" s="420">
        <v>331</v>
      </c>
      <c r="K278" s="849"/>
      <c r="L278" s="420">
        <v>335</v>
      </c>
      <c r="M278" s="849"/>
      <c r="N278" s="420">
        <v>336</v>
      </c>
      <c r="O278" s="849"/>
      <c r="P278" s="420">
        <v>244</v>
      </c>
      <c r="Q278" s="849"/>
      <c r="R278" s="420">
        <v>354</v>
      </c>
      <c r="S278" s="849"/>
      <c r="T278" s="420">
        <v>341</v>
      </c>
      <c r="U278" s="849"/>
      <c r="V278" s="420">
        <v>323</v>
      </c>
      <c r="W278" s="849"/>
      <c r="X278" s="420">
        <v>333</v>
      </c>
      <c r="Y278" s="849"/>
      <c r="Z278" s="420">
        <v>323.56400000000002</v>
      </c>
      <c r="AA278" s="849"/>
      <c r="AB278" s="420">
        <v>414.99599999999998</v>
      </c>
      <c r="AC278" s="849"/>
      <c r="AD278" s="472"/>
      <c r="AE278" s="472"/>
      <c r="AF278" s="424"/>
      <c r="AG278" s="261">
        <v>14</v>
      </c>
      <c r="AH278" s="248">
        <v>10</v>
      </c>
      <c r="AI278" s="248">
        <v>4</v>
      </c>
      <c r="AJ278" s="593"/>
      <c r="AK278" s="249"/>
      <c r="AL278" s="4"/>
    </row>
    <row r="279" spans="1:38" x14ac:dyDescent="0.35">
      <c r="A279" s="275"/>
      <c r="B279" s="270"/>
      <c r="C279" s="850"/>
      <c r="D279" s="407"/>
      <c r="E279" s="850"/>
      <c r="F279" s="407"/>
      <c r="G279" s="850"/>
      <c r="H279" s="407"/>
      <c r="I279" s="850"/>
      <c r="J279" s="407"/>
      <c r="K279" s="850"/>
      <c r="L279" s="407"/>
      <c r="M279" s="850"/>
      <c r="N279" s="407"/>
      <c r="O279" s="850"/>
      <c r="P279" s="432"/>
      <c r="Q279" s="850"/>
      <c r="R279" s="407"/>
      <c r="S279" s="850"/>
      <c r="T279" s="407"/>
      <c r="U279" s="850"/>
      <c r="V279" s="407"/>
      <c r="W279" s="850"/>
      <c r="X279" s="407"/>
      <c r="Y279" s="850"/>
      <c r="Z279" s="407"/>
      <c r="AA279" s="850"/>
      <c r="AB279" s="424"/>
      <c r="AC279" s="850"/>
      <c r="AD279" s="472"/>
      <c r="AE279" s="472"/>
      <c r="AF279" s="424"/>
      <c r="AG279" s="262"/>
      <c r="AH279" s="433"/>
      <c r="AI279" s="433"/>
      <c r="AJ279" s="433"/>
      <c r="AK279" s="272"/>
      <c r="AL279" s="4"/>
    </row>
    <row r="280" spans="1:38" ht="6" customHeight="1" x14ac:dyDescent="0.35">
      <c r="A280" s="275"/>
      <c r="B280" s="270"/>
      <c r="C280" s="518"/>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433"/>
      <c r="AK280" s="272"/>
      <c r="AL280" s="4"/>
    </row>
    <row r="281" spans="1:38"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433"/>
      <c r="AK281" s="272"/>
      <c r="AL281" s="4"/>
    </row>
    <row r="282" spans="1:38"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433"/>
      <c r="AK282" s="272"/>
      <c r="AL282" s="4"/>
    </row>
    <row r="283" spans="1:38"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433"/>
      <c r="AK283" s="272"/>
      <c r="AL283" s="4"/>
    </row>
    <row r="284" spans="1:38" ht="14.25" customHeight="1" thickBot="1" x14ac:dyDescent="0.4">
      <c r="A284" s="384"/>
      <c r="B284" s="833" t="s">
        <v>688</v>
      </c>
      <c r="C284" s="834"/>
      <c r="D284" s="834"/>
      <c r="E284" s="834"/>
      <c r="F284" s="834"/>
      <c r="G284" s="834"/>
      <c r="H284" s="834"/>
      <c r="I284" s="834"/>
      <c r="J284" s="834"/>
      <c r="K284" s="834"/>
      <c r="L284" s="834"/>
      <c r="M284" s="834"/>
      <c r="N284" s="834"/>
      <c r="O284" s="834"/>
      <c r="P284" s="834"/>
      <c r="Q284" s="834"/>
      <c r="R284" s="834"/>
      <c r="S284" s="834"/>
      <c r="T284" s="834"/>
      <c r="U284" s="834"/>
      <c r="V284" s="834"/>
      <c r="W284" s="834"/>
      <c r="X284" s="834"/>
      <c r="Y284" s="834"/>
      <c r="Z284" s="834"/>
      <c r="AA284" s="834"/>
      <c r="AB284" s="834"/>
      <c r="AC284" s="835"/>
      <c r="AD284" s="309"/>
      <c r="AE284" s="309"/>
      <c r="AF284" s="385"/>
      <c r="AG284" s="280"/>
      <c r="AH284" s="281"/>
      <c r="AI284" s="281"/>
      <c r="AJ284" s="281"/>
      <c r="AK284" s="289"/>
      <c r="AL284" s="4"/>
    </row>
    <row r="285" spans="1:38"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8"/>
      <c r="AK285" s="269"/>
      <c r="AL285" s="4"/>
    </row>
    <row r="286" spans="1:38"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441"/>
      <c r="AK286" s="272"/>
      <c r="AL286" s="4"/>
    </row>
    <row r="287" spans="1:38"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443"/>
      <c r="AK287" s="272"/>
      <c r="AL287" s="4"/>
    </row>
    <row r="288" spans="1:38"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444"/>
      <c r="AK288" s="272"/>
      <c r="AL288" s="284"/>
    </row>
    <row r="289" spans="1:38" ht="15" thickBot="1" x14ac:dyDescent="0.4">
      <c r="A289" s="275"/>
      <c r="B289" s="365">
        <v>423.00400000000002</v>
      </c>
      <c r="C289" s="849"/>
      <c r="D289" s="420">
        <v>345</v>
      </c>
      <c r="E289" s="849"/>
      <c r="F289" s="420">
        <v>381.40300000000002</v>
      </c>
      <c r="G289" s="849"/>
      <c r="H289" s="420">
        <v>396.00200000000001</v>
      </c>
      <c r="I289" s="849"/>
      <c r="J289" s="420">
        <v>371</v>
      </c>
      <c r="K289" s="849"/>
      <c r="L289" s="420">
        <v>329</v>
      </c>
      <c r="M289" s="849"/>
      <c r="N289" s="420">
        <v>366</v>
      </c>
      <c r="O289" s="849"/>
      <c r="P289" s="420">
        <v>340</v>
      </c>
      <c r="Q289" s="849"/>
      <c r="R289" s="420">
        <v>347</v>
      </c>
      <c r="S289" s="849"/>
      <c r="T289" s="420">
        <v>352</v>
      </c>
      <c r="U289" s="849"/>
      <c r="V289" s="420">
        <v>381</v>
      </c>
      <c r="W289" s="849"/>
      <c r="X289" s="420">
        <v>389.73399999999998</v>
      </c>
      <c r="Y289" s="849"/>
      <c r="Z289" s="420">
        <v>374.99799999999999</v>
      </c>
      <c r="AA289" s="849"/>
      <c r="AB289" s="420">
        <v>365.99799999999999</v>
      </c>
      <c r="AC289" s="849"/>
      <c r="AD289" s="472"/>
      <c r="AE289" s="472"/>
      <c r="AF289" s="424"/>
      <c r="AG289" s="261">
        <v>14</v>
      </c>
      <c r="AH289" s="248">
        <v>14</v>
      </c>
      <c r="AI289" s="248">
        <v>5</v>
      </c>
      <c r="AJ289" s="593"/>
      <c r="AK289" s="249"/>
      <c r="AL289" s="4"/>
    </row>
    <row r="290" spans="1:38" x14ac:dyDescent="0.35">
      <c r="A290" s="275"/>
      <c r="B290" s="270"/>
      <c r="C290" s="850"/>
      <c r="D290" s="407"/>
      <c r="E290" s="850"/>
      <c r="F290" s="407"/>
      <c r="G290" s="850"/>
      <c r="H290" s="407"/>
      <c r="I290" s="850"/>
      <c r="J290" s="407"/>
      <c r="K290" s="850"/>
      <c r="L290" s="407"/>
      <c r="M290" s="850"/>
      <c r="N290" s="407"/>
      <c r="O290" s="850"/>
      <c r="P290" s="432"/>
      <c r="Q290" s="850"/>
      <c r="R290" s="407"/>
      <c r="S290" s="850"/>
      <c r="T290" s="407"/>
      <c r="U290" s="850"/>
      <c r="V290" s="407"/>
      <c r="W290" s="850"/>
      <c r="X290" s="407"/>
      <c r="Y290" s="850"/>
      <c r="Z290" s="407"/>
      <c r="AA290" s="850"/>
      <c r="AB290" s="424"/>
      <c r="AC290" s="850"/>
      <c r="AD290" s="472"/>
      <c r="AE290" s="472"/>
      <c r="AF290" s="424"/>
      <c r="AG290" s="262"/>
      <c r="AH290" s="433"/>
      <c r="AI290" s="433"/>
      <c r="AJ290" s="433"/>
      <c r="AK290" s="272"/>
      <c r="AL290" s="4"/>
    </row>
    <row r="291" spans="1:38"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518"/>
      <c r="AD291" s="472"/>
      <c r="AE291" s="472"/>
      <c r="AF291" s="424"/>
      <c r="AG291" s="262"/>
      <c r="AH291" s="433"/>
      <c r="AI291" s="433"/>
      <c r="AJ291" s="433"/>
      <c r="AK291" s="272"/>
      <c r="AL291" s="4"/>
    </row>
    <row r="292" spans="1:38"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433"/>
      <c r="AK292" s="272"/>
      <c r="AL292" s="4"/>
    </row>
    <row r="293" spans="1:38"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433"/>
      <c r="AK293" s="272"/>
      <c r="AL293" s="4"/>
    </row>
    <row r="294" spans="1:38"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433"/>
      <c r="AK294" s="272"/>
      <c r="AL294" s="4"/>
    </row>
    <row r="295" spans="1:38" ht="14.25" customHeight="1" thickBot="1" x14ac:dyDescent="0.4">
      <c r="A295" s="384"/>
      <c r="B295" s="833" t="s">
        <v>688</v>
      </c>
      <c r="C295" s="834"/>
      <c r="D295" s="834"/>
      <c r="E295" s="834"/>
      <c r="F295" s="834"/>
      <c r="G295" s="834"/>
      <c r="H295" s="834"/>
      <c r="I295" s="834"/>
      <c r="J295" s="834"/>
      <c r="K295" s="834"/>
      <c r="L295" s="834"/>
      <c r="M295" s="834"/>
      <c r="N295" s="834"/>
      <c r="O295" s="834"/>
      <c r="P295" s="834"/>
      <c r="Q295" s="834"/>
      <c r="R295" s="834"/>
      <c r="S295" s="834"/>
      <c r="T295" s="834"/>
      <c r="U295" s="834"/>
      <c r="V295" s="834"/>
      <c r="W295" s="834"/>
      <c r="X295" s="834"/>
      <c r="Y295" s="834"/>
      <c r="Z295" s="834"/>
      <c r="AA295" s="834"/>
      <c r="AB295" s="834"/>
      <c r="AC295" s="835"/>
      <c r="AD295" s="309"/>
      <c r="AE295" s="309"/>
      <c r="AF295" s="385"/>
      <c r="AG295" s="280"/>
      <c r="AH295" s="281"/>
      <c r="AI295" s="281"/>
      <c r="AJ295" s="281"/>
      <c r="AK295" s="289"/>
      <c r="AL295" s="4"/>
    </row>
    <row r="296" spans="1:38"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1"/>
      <c r="AK296" s="392"/>
      <c r="AL296" s="4"/>
    </row>
    <row r="297" spans="1:38"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441"/>
      <c r="AK297" s="272"/>
      <c r="AL297" s="4"/>
    </row>
    <row r="298" spans="1:38"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443"/>
      <c r="AK298" s="272"/>
      <c r="AL298" s="4"/>
    </row>
    <row r="299" spans="1:38"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444"/>
      <c r="AK299" s="272"/>
      <c r="AL299" s="284"/>
    </row>
    <row r="300" spans="1:38" ht="15" thickBot="1" x14ac:dyDescent="0.4">
      <c r="A300" s="275"/>
      <c r="B300" s="365">
        <v>464</v>
      </c>
      <c r="C300" s="849"/>
      <c r="D300" s="420">
        <v>352.00400000000002</v>
      </c>
      <c r="E300" s="849"/>
      <c r="F300" s="420">
        <v>330</v>
      </c>
      <c r="G300" s="849"/>
      <c r="H300" s="420">
        <v>378.94</v>
      </c>
      <c r="I300" s="820" t="s">
        <v>235</v>
      </c>
      <c r="J300" s="420">
        <v>365</v>
      </c>
      <c r="K300" s="849"/>
      <c r="L300" s="420">
        <v>406</v>
      </c>
      <c r="M300" s="849"/>
      <c r="N300" s="420">
        <v>408.99900000000002</v>
      </c>
      <c r="O300" s="820" t="s">
        <v>235</v>
      </c>
      <c r="P300" s="420">
        <v>383.00099999999998</v>
      </c>
      <c r="Q300" s="849"/>
      <c r="R300" s="420">
        <v>311</v>
      </c>
      <c r="S300" s="849"/>
      <c r="T300" s="420">
        <v>360</v>
      </c>
      <c r="U300" s="849"/>
      <c r="V300" s="420">
        <v>378</v>
      </c>
      <c r="W300" s="849"/>
      <c r="X300" s="420">
        <v>339</v>
      </c>
      <c r="Y300" s="820" t="s">
        <v>235</v>
      </c>
      <c r="Z300" s="420">
        <v>329</v>
      </c>
      <c r="AA300" s="849"/>
      <c r="AB300" s="420">
        <v>340.12099999999998</v>
      </c>
      <c r="AC300" s="849"/>
      <c r="AD300" s="472"/>
      <c r="AE300" s="472"/>
      <c r="AF300" s="424"/>
      <c r="AG300" s="261">
        <v>11</v>
      </c>
      <c r="AH300" s="248">
        <v>8</v>
      </c>
      <c r="AI300" s="248">
        <v>8</v>
      </c>
      <c r="AJ300" s="593"/>
      <c r="AK300" s="249"/>
      <c r="AL300" s="4"/>
    </row>
    <row r="301" spans="1:38" x14ac:dyDescent="0.35">
      <c r="A301" s="275"/>
      <c r="B301" s="270"/>
      <c r="C301" s="850"/>
      <c r="D301" s="407"/>
      <c r="E301" s="850"/>
      <c r="F301" s="407"/>
      <c r="G301" s="850"/>
      <c r="H301" s="407"/>
      <c r="I301" s="821"/>
      <c r="J301" s="407"/>
      <c r="K301" s="850"/>
      <c r="L301" s="407"/>
      <c r="M301" s="850"/>
      <c r="N301" s="407"/>
      <c r="O301" s="821"/>
      <c r="P301" s="432"/>
      <c r="Q301" s="850"/>
      <c r="R301" s="407"/>
      <c r="S301" s="850"/>
      <c r="T301" s="407"/>
      <c r="U301" s="850"/>
      <c r="V301" s="407"/>
      <c r="W301" s="850"/>
      <c r="X301" s="407"/>
      <c r="Y301" s="821"/>
      <c r="Z301" s="407"/>
      <c r="AA301" s="850"/>
      <c r="AB301" s="424"/>
      <c r="AC301" s="850"/>
      <c r="AD301" s="472"/>
      <c r="AE301" s="472"/>
      <c r="AF301" s="424"/>
      <c r="AG301" s="262"/>
      <c r="AH301" s="433"/>
      <c r="AI301" s="433"/>
      <c r="AJ301" s="433"/>
      <c r="AK301" s="272"/>
      <c r="AL301" s="4"/>
    </row>
    <row r="302" spans="1:38" ht="6" customHeight="1" x14ac:dyDescent="0.35">
      <c r="A302" s="275"/>
      <c r="B302" s="270"/>
      <c r="C302" s="518"/>
      <c r="D302" s="406"/>
      <c r="E302" s="518"/>
      <c r="F302" s="406"/>
      <c r="G302" s="518"/>
      <c r="H302" s="406"/>
      <c r="I302" s="250">
        <v>0</v>
      </c>
      <c r="J302" s="406"/>
      <c r="K302" s="518"/>
      <c r="L302" s="406"/>
      <c r="M302" s="518"/>
      <c r="N302" s="406"/>
      <c r="O302" s="250">
        <v>0</v>
      </c>
      <c r="P302" s="432"/>
      <c r="Q302" s="518"/>
      <c r="R302" s="406"/>
      <c r="S302" s="250">
        <v>0</v>
      </c>
      <c r="T302" s="406"/>
      <c r="U302" s="518"/>
      <c r="V302" s="406"/>
      <c r="W302" s="250">
        <v>0</v>
      </c>
      <c r="X302" s="406"/>
      <c r="Y302" s="250">
        <v>0</v>
      </c>
      <c r="Z302" s="406"/>
      <c r="AA302" s="250">
        <v>0</v>
      </c>
      <c r="AB302" s="424"/>
      <c r="AC302" s="518"/>
      <c r="AD302" s="472"/>
      <c r="AE302" s="472"/>
      <c r="AF302" s="424"/>
      <c r="AG302" s="262"/>
      <c r="AH302" s="433"/>
      <c r="AI302" s="433"/>
      <c r="AJ302" s="433"/>
      <c r="AK302" s="272"/>
      <c r="AL302" s="4"/>
    </row>
    <row r="303" spans="1:38"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433"/>
      <c r="AK303" s="272"/>
      <c r="AL303" s="4"/>
    </row>
    <row r="304" spans="1:38"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433"/>
      <c r="AK304" s="272"/>
      <c r="AL304" s="4"/>
    </row>
    <row r="305" spans="1:38"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433"/>
      <c r="AK305" s="272"/>
      <c r="AL305" s="4"/>
    </row>
    <row r="306" spans="1:38" ht="14.25" customHeight="1" thickBot="1" x14ac:dyDescent="0.4">
      <c r="A306" s="384"/>
      <c r="B306" s="833" t="s">
        <v>688</v>
      </c>
      <c r="C306" s="834"/>
      <c r="D306" s="834"/>
      <c r="E306" s="834"/>
      <c r="F306" s="834"/>
      <c r="G306" s="834"/>
      <c r="H306" s="834"/>
      <c r="I306" s="834"/>
      <c r="J306" s="834"/>
      <c r="K306" s="834"/>
      <c r="L306" s="834"/>
      <c r="M306" s="834"/>
      <c r="N306" s="834"/>
      <c r="O306" s="834"/>
      <c r="P306" s="834"/>
      <c r="Q306" s="834"/>
      <c r="R306" s="834"/>
      <c r="S306" s="834"/>
      <c r="T306" s="834"/>
      <c r="U306" s="834"/>
      <c r="V306" s="834"/>
      <c r="W306" s="834"/>
      <c r="X306" s="834"/>
      <c r="Y306" s="834"/>
      <c r="Z306" s="834"/>
      <c r="AA306" s="834"/>
      <c r="AB306" s="834"/>
      <c r="AC306" s="835"/>
      <c r="AD306" s="309"/>
      <c r="AE306" s="309"/>
      <c r="AF306" s="385"/>
      <c r="AG306" s="851"/>
      <c r="AH306" s="852"/>
      <c r="AI306" s="852"/>
      <c r="AJ306" s="852"/>
      <c r="AK306" s="853"/>
      <c r="AL306" s="4"/>
    </row>
    <row r="307" spans="1:38"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t="s">
        <v>782</v>
      </c>
      <c r="Y307" s="417"/>
      <c r="Z307" s="407"/>
      <c r="AA307" s="417"/>
      <c r="AB307" s="424"/>
      <c r="AC307" s="417"/>
      <c r="AD307" s="473"/>
      <c r="AE307" s="473"/>
      <c r="AF307" s="424"/>
      <c r="AG307" s="262"/>
      <c r="AH307" s="433"/>
      <c r="AI307" s="433"/>
      <c r="AJ307" s="433"/>
      <c r="AK307" s="272"/>
      <c r="AL307" s="4"/>
    </row>
    <row r="308" spans="1:38"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441"/>
      <c r="AK308" s="272"/>
      <c r="AL308" s="4"/>
    </row>
    <row r="309" spans="1:38"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443"/>
      <c r="AK309" s="272"/>
      <c r="AL309" s="4"/>
    </row>
    <row r="310" spans="1:38"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444"/>
      <c r="AK310" s="272"/>
      <c r="AL310" s="284"/>
    </row>
    <row r="311" spans="1:38" ht="15" thickBot="1" x14ac:dyDescent="0.4">
      <c r="A311" s="406"/>
      <c r="B311" s="365">
        <v>209.655</v>
      </c>
      <c r="C311" s="849"/>
      <c r="D311" s="420">
        <v>363</v>
      </c>
      <c r="E311" s="854"/>
      <c r="F311" s="420">
        <v>346</v>
      </c>
      <c r="G311" s="856" t="s">
        <v>235</v>
      </c>
      <c r="H311" s="420">
        <v>307</v>
      </c>
      <c r="I311" s="820" t="s">
        <v>235</v>
      </c>
      <c r="J311" s="420">
        <v>301</v>
      </c>
      <c r="K311" s="849"/>
      <c r="L311" s="420">
        <v>320</v>
      </c>
      <c r="M311" s="849"/>
      <c r="N311" s="420">
        <v>325</v>
      </c>
      <c r="O311" s="849"/>
      <c r="P311" s="420">
        <v>320</v>
      </c>
      <c r="Q311" s="820" t="s">
        <v>15</v>
      </c>
      <c r="R311" s="420">
        <v>300</v>
      </c>
      <c r="S311" s="820" t="s">
        <v>235</v>
      </c>
      <c r="T311" s="420">
        <v>94</v>
      </c>
      <c r="U311" s="561" t="s">
        <v>750</v>
      </c>
      <c r="V311" s="420"/>
      <c r="W311" s="822"/>
      <c r="X311" s="420"/>
      <c r="Y311" s="822"/>
      <c r="Z311" s="420"/>
      <c r="AA311" s="822"/>
      <c r="AB311" s="420"/>
      <c r="AC311" s="822"/>
      <c r="AD311" s="432"/>
      <c r="AE311" s="432"/>
      <c r="AF311" s="424"/>
      <c r="AG311" s="261">
        <v>5</v>
      </c>
      <c r="AH311" s="248">
        <v>5</v>
      </c>
      <c r="AI311" s="248">
        <v>4</v>
      </c>
      <c r="AJ311" s="593"/>
      <c r="AK311" s="249"/>
      <c r="AL311" s="4"/>
    </row>
    <row r="312" spans="1:38" x14ac:dyDescent="0.35">
      <c r="A312" s="406"/>
      <c r="B312" s="270"/>
      <c r="C312" s="850"/>
      <c r="D312" s="407"/>
      <c r="E312" s="855"/>
      <c r="F312" s="407"/>
      <c r="G312" s="857"/>
      <c r="H312" s="407"/>
      <c r="I312" s="821"/>
      <c r="J312" s="407"/>
      <c r="K312" s="850"/>
      <c r="L312" s="407"/>
      <c r="M312" s="850"/>
      <c r="N312" s="407"/>
      <c r="O312" s="850"/>
      <c r="P312" s="432"/>
      <c r="Q312" s="821"/>
      <c r="R312" s="407"/>
      <c r="S312" s="821"/>
      <c r="T312" s="407"/>
      <c r="U312" s="395"/>
      <c r="V312" s="407"/>
      <c r="W312" s="822"/>
      <c r="X312" s="407"/>
      <c r="Y312" s="822"/>
      <c r="Z312" s="407"/>
      <c r="AA312" s="822"/>
      <c r="AB312" s="424"/>
      <c r="AC312" s="822"/>
      <c r="AD312" s="432"/>
      <c r="AE312" s="432"/>
      <c r="AF312" s="424"/>
      <c r="AG312" s="262"/>
      <c r="AH312" s="433"/>
      <c r="AI312" s="433"/>
      <c r="AJ312" s="433"/>
      <c r="AK312" s="272"/>
      <c r="AL312" s="4"/>
    </row>
    <row r="313" spans="1:38" ht="6" customHeight="1" thickBot="1" x14ac:dyDescent="0.4">
      <c r="A313" s="406"/>
      <c r="B313" s="270"/>
      <c r="C313" s="518"/>
      <c r="D313" s="406"/>
      <c r="E313" s="518"/>
      <c r="F313" s="406"/>
      <c r="G313" s="250">
        <v>0</v>
      </c>
      <c r="H313" s="406"/>
      <c r="I313" s="250">
        <v>0</v>
      </c>
      <c r="J313" s="406"/>
      <c r="K313" s="518"/>
      <c r="L313" s="406"/>
      <c r="M313" s="518"/>
      <c r="N313" s="406"/>
      <c r="O313" s="518"/>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433"/>
      <c r="AK313" s="272"/>
      <c r="AL313" s="4"/>
    </row>
    <row r="314" spans="1:38" ht="14.25" customHeight="1" thickBot="1" x14ac:dyDescent="0.4">
      <c r="A314" s="406"/>
      <c r="B314" s="270"/>
      <c r="C314" s="473"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433"/>
      <c r="AK314" s="272"/>
      <c r="AL314" s="4"/>
    </row>
    <row r="315" spans="1:38" ht="14.25" customHeight="1" thickBot="1" x14ac:dyDescent="0.4">
      <c r="A315" s="406"/>
      <c r="B315" s="833" t="s">
        <v>688</v>
      </c>
      <c r="C315" s="834"/>
      <c r="D315" s="834"/>
      <c r="E315" s="834"/>
      <c r="F315" s="834"/>
      <c r="G315" s="834"/>
      <c r="H315" s="834"/>
      <c r="I315" s="834"/>
      <c r="J315" s="834"/>
      <c r="K315" s="834"/>
      <c r="L315" s="834"/>
      <c r="M315" s="834"/>
      <c r="N315" s="834"/>
      <c r="O315" s="834"/>
      <c r="P315" s="834"/>
      <c r="Q315" s="834"/>
      <c r="R315" s="834"/>
      <c r="S315" s="834"/>
      <c r="T315" s="834"/>
      <c r="U315" s="834"/>
      <c r="V315" s="834"/>
      <c r="W315" s="835"/>
      <c r="X315" s="457"/>
      <c r="Y315" s="457"/>
      <c r="Z315" s="457"/>
      <c r="AA315" s="457"/>
      <c r="AB315" s="457"/>
      <c r="AC315" s="457"/>
      <c r="AD315" s="457"/>
      <c r="AE315" s="457"/>
      <c r="AF315" s="424"/>
      <c r="AG315" s="262"/>
      <c r="AH315" s="433"/>
      <c r="AI315" s="433"/>
      <c r="AJ315" s="433"/>
      <c r="AK315" s="272"/>
      <c r="AL315" s="4"/>
    </row>
    <row r="316" spans="1:38"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433"/>
      <c r="AK316" s="272"/>
      <c r="AL316" s="4"/>
    </row>
    <row r="317" spans="1:38"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433"/>
      <c r="AK317" s="272"/>
      <c r="AL317" s="4"/>
    </row>
    <row r="318" spans="1:38"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36" t="s">
        <v>753</v>
      </c>
      <c r="AD318" s="836"/>
      <c r="AE318" s="836"/>
      <c r="AF318" s="836"/>
      <c r="AG318" s="397">
        <f>SUM(AG11:AG311)</f>
        <v>339</v>
      </c>
      <c r="AH318" s="397">
        <f>SUM(AH11:AH311)</f>
        <v>229</v>
      </c>
      <c r="AI318" s="397">
        <f>SUM(AI11:AI311)</f>
        <v>262</v>
      </c>
      <c r="AJ318" s="397">
        <f>SUM(AJ11:AJ311)</f>
        <v>40</v>
      </c>
      <c r="AK318" s="482">
        <f>SUM(AK25:AK311)</f>
        <v>0</v>
      </c>
      <c r="AL318" s="4"/>
    </row>
    <row r="319" spans="1:38"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37" t="s">
        <v>755</v>
      </c>
      <c r="T319" s="837"/>
      <c r="U319" s="837"/>
      <c r="V319" s="837"/>
      <c r="W319" s="837"/>
      <c r="X319" s="837"/>
      <c r="Y319" s="837"/>
      <c r="Z319" s="837"/>
      <c r="AA319" s="433"/>
      <c r="AB319" s="433"/>
      <c r="AC319" s="433"/>
      <c r="AD319" s="433"/>
      <c r="AE319" s="433"/>
      <c r="AF319" s="433"/>
      <c r="AG319" s="433"/>
      <c r="AH319" s="433"/>
      <c r="AI319" s="433"/>
      <c r="AJ319" s="433"/>
      <c r="AK319" s="374"/>
      <c r="AL319" s="4"/>
    </row>
    <row r="320" spans="1:38"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433"/>
      <c r="AK320" s="374"/>
      <c r="AL320" s="4"/>
    </row>
    <row r="321" spans="2:38" ht="15" customHeight="1" x14ac:dyDescent="0.35">
      <c r="B321" s="585"/>
      <c r="C321" s="586"/>
      <c r="D321" s="586"/>
      <c r="E321" s="586"/>
      <c r="F321" s="586"/>
      <c r="G321" s="838" t="s">
        <v>756</v>
      </c>
      <c r="H321" s="838"/>
      <c r="I321" s="840" t="s">
        <v>757</v>
      </c>
      <c r="J321" s="840"/>
      <c r="K321" s="840"/>
      <c r="L321" s="840"/>
      <c r="M321" s="842" t="s">
        <v>758</v>
      </c>
      <c r="N321" s="842"/>
      <c r="O321" s="844" t="s">
        <v>759</v>
      </c>
      <c r="P321" s="844"/>
      <c r="Q321" s="587"/>
      <c r="R321" s="588"/>
      <c r="S321" s="846" t="s">
        <v>760</v>
      </c>
      <c r="T321" s="826"/>
      <c r="U321" s="825" t="s">
        <v>761</v>
      </c>
      <c r="V321" s="842"/>
      <c r="W321" s="826"/>
      <c r="X321" s="823" t="s">
        <v>762</v>
      </c>
      <c r="Y321" s="825" t="s">
        <v>753</v>
      </c>
      <c r="Z321" s="826"/>
      <c r="AA321" s="829" t="s">
        <v>763</v>
      </c>
      <c r="AB321" s="829"/>
      <c r="AC321" s="829" t="s">
        <v>764</v>
      </c>
      <c r="AD321" s="830"/>
      <c r="AE321" s="830"/>
      <c r="AF321" s="831"/>
      <c r="AG321" s="807" t="s">
        <v>681</v>
      </c>
      <c r="AH321" s="807"/>
      <c r="AI321" s="807"/>
      <c r="AJ321" s="807"/>
      <c r="AK321" s="808"/>
      <c r="AL321" s="4"/>
    </row>
    <row r="322" spans="2:38" ht="22.75" customHeight="1" thickBot="1" x14ac:dyDescent="0.4">
      <c r="B322" s="487"/>
      <c r="C322" s="453"/>
      <c r="D322" s="453"/>
      <c r="E322" s="453"/>
      <c r="G322" s="839"/>
      <c r="H322" s="839"/>
      <c r="I322" s="841"/>
      <c r="J322" s="841"/>
      <c r="K322" s="841"/>
      <c r="L322" s="841"/>
      <c r="M322" s="843"/>
      <c r="N322" s="843"/>
      <c r="O322" s="845"/>
      <c r="P322" s="845"/>
      <c r="Q322" s="488"/>
      <c r="R322" s="589"/>
      <c r="S322" s="847"/>
      <c r="T322" s="828"/>
      <c r="U322" s="827"/>
      <c r="V322" s="848"/>
      <c r="W322" s="828"/>
      <c r="X322" s="824"/>
      <c r="Y322" s="827"/>
      <c r="Z322" s="828"/>
      <c r="AA322" s="802"/>
      <c r="AB322" s="802"/>
      <c r="AC322" s="802"/>
      <c r="AD322" s="774"/>
      <c r="AE322" s="774"/>
      <c r="AF322" s="832"/>
      <c r="AG322" s="807"/>
      <c r="AH322" s="807"/>
      <c r="AI322" s="807"/>
      <c r="AJ322" s="807"/>
      <c r="AK322" s="808"/>
      <c r="AL322" s="4"/>
    </row>
    <row r="323" spans="2:38" x14ac:dyDescent="0.35">
      <c r="B323" s="487"/>
      <c r="C323" s="453"/>
      <c r="D323" s="453"/>
      <c r="E323" s="453"/>
      <c r="F323" s="453"/>
      <c r="G323" s="453"/>
      <c r="H323" s="453"/>
      <c r="I323" s="453"/>
      <c r="J323" s="453"/>
      <c r="K323" s="453"/>
      <c r="L323" s="453"/>
      <c r="M323" s="453"/>
      <c r="N323" s="453"/>
      <c r="O323" s="488"/>
      <c r="P323" s="488"/>
      <c r="Q323" s="488"/>
      <c r="R323" s="589"/>
      <c r="S323" s="847"/>
      <c r="T323" s="828"/>
      <c r="U323" s="827"/>
      <c r="V323" s="848"/>
      <c r="W323" s="828"/>
      <c r="X323" s="824"/>
      <c r="Y323" s="827"/>
      <c r="Z323" s="828"/>
      <c r="AA323" s="802"/>
      <c r="AB323" s="802"/>
      <c r="AC323" s="802"/>
      <c r="AD323" s="774"/>
      <c r="AE323" s="774"/>
      <c r="AF323" s="832"/>
      <c r="AG323" s="807"/>
      <c r="AH323" s="807"/>
      <c r="AI323" s="807"/>
      <c r="AJ323" s="807"/>
      <c r="AK323" s="808"/>
      <c r="AL323" s="4"/>
    </row>
    <row r="324" spans="2:38" x14ac:dyDescent="0.35">
      <c r="B324" s="487"/>
      <c r="C324" s="453"/>
      <c r="D324" s="453"/>
      <c r="E324" s="453"/>
      <c r="F324" s="453"/>
      <c r="G324" s="453"/>
      <c r="H324" s="453"/>
      <c r="I324" s="453"/>
      <c r="J324" s="453"/>
      <c r="K324" s="453"/>
      <c r="L324" s="453"/>
      <c r="M324" s="453"/>
      <c r="N324" s="453"/>
      <c r="O324" s="453"/>
      <c r="P324" s="453"/>
      <c r="Q324" s="453"/>
      <c r="R324" s="590"/>
      <c r="S324" s="847"/>
      <c r="T324" s="828"/>
      <c r="U324" s="827"/>
      <c r="V324" s="848"/>
      <c r="W324" s="828"/>
      <c r="X324" s="824"/>
      <c r="Y324" s="827"/>
      <c r="Z324" s="828"/>
      <c r="AA324" s="802"/>
      <c r="AB324" s="802"/>
      <c r="AC324" s="802"/>
      <c r="AD324" s="774"/>
      <c r="AE324" s="774"/>
      <c r="AF324" s="832"/>
      <c r="AG324" s="807"/>
      <c r="AH324" s="807"/>
      <c r="AI324" s="807"/>
      <c r="AJ324" s="807"/>
      <c r="AK324" s="808"/>
      <c r="AL324" s="4"/>
    </row>
    <row r="325" spans="2:38" x14ac:dyDescent="0.35">
      <c r="B325" s="487"/>
      <c r="C325" s="453"/>
      <c r="D325" s="453"/>
      <c r="E325" s="448" t="s">
        <v>765</v>
      </c>
      <c r="F325" s="453"/>
      <c r="G325" s="453"/>
      <c r="H325" s="453"/>
      <c r="I325" s="453"/>
      <c r="J325" s="453"/>
      <c r="K325" s="453"/>
      <c r="L325" s="453"/>
      <c r="M325" s="453"/>
      <c r="N325" s="448" t="s">
        <v>766</v>
      </c>
      <c r="O325" s="453"/>
      <c r="P325" s="453"/>
      <c r="Q325" s="453"/>
      <c r="R325" s="590"/>
      <c r="S325" s="789"/>
      <c r="T325" s="790"/>
      <c r="U325" s="793"/>
      <c r="V325" s="794"/>
      <c r="W325" s="790"/>
      <c r="X325" s="796"/>
      <c r="Y325" s="793"/>
      <c r="Z325" s="790"/>
      <c r="AA325" s="802"/>
      <c r="AB325" s="802"/>
      <c r="AC325" s="802"/>
      <c r="AD325" s="774"/>
      <c r="AE325" s="774"/>
      <c r="AF325" s="832"/>
      <c r="AG325" s="807"/>
      <c r="AH325" s="807"/>
      <c r="AI325" s="807"/>
      <c r="AJ325" s="807"/>
      <c r="AK325" s="808"/>
      <c r="AL325" s="4"/>
    </row>
    <row r="326" spans="2:38" x14ac:dyDescent="0.35">
      <c r="B326" s="487"/>
      <c r="C326" s="453"/>
      <c r="D326" s="453"/>
      <c r="E326" s="448" t="s">
        <v>767</v>
      </c>
      <c r="F326" s="453"/>
      <c r="G326" s="453"/>
      <c r="H326" s="805"/>
      <c r="I326" s="448" t="s">
        <v>768</v>
      </c>
      <c r="J326" s="805"/>
      <c r="K326" s="448" t="s">
        <v>768</v>
      </c>
      <c r="L326" s="806"/>
      <c r="M326" s="453"/>
      <c r="N326" s="448" t="s">
        <v>769</v>
      </c>
      <c r="O326" s="453"/>
      <c r="P326" s="453"/>
      <c r="Q326" s="453"/>
      <c r="R326" s="590"/>
      <c r="S326" s="787">
        <v>1</v>
      </c>
      <c r="T326" s="788"/>
      <c r="U326" s="791" t="s">
        <v>21</v>
      </c>
      <c r="V326" s="792"/>
      <c r="W326" s="788"/>
      <c r="X326" s="795" t="s">
        <v>770</v>
      </c>
      <c r="Y326" s="797">
        <v>379</v>
      </c>
      <c r="Z326" s="798"/>
      <c r="AA326" s="779">
        <f>AG318</f>
        <v>339</v>
      </c>
      <c r="AB326" s="779"/>
      <c r="AC326" s="779">
        <f>+Y326-AA326</f>
        <v>40</v>
      </c>
      <c r="AD326" s="777"/>
      <c r="AE326" s="777"/>
      <c r="AF326" s="780"/>
      <c r="AG326" s="807"/>
      <c r="AH326" s="807"/>
      <c r="AI326" s="807"/>
      <c r="AJ326" s="807"/>
      <c r="AK326" s="808"/>
      <c r="AL326" s="781"/>
    </row>
    <row r="327" spans="2:38" x14ac:dyDescent="0.35">
      <c r="B327" s="487"/>
      <c r="C327" s="453"/>
      <c r="D327" s="453"/>
      <c r="E327" s="597"/>
      <c r="F327" s="597"/>
      <c r="G327" s="453"/>
      <c r="H327" s="805"/>
      <c r="I327" s="453"/>
      <c r="J327" s="805"/>
      <c r="K327" s="453"/>
      <c r="L327" s="806"/>
      <c r="M327" s="453"/>
      <c r="N327" s="453"/>
      <c r="O327" s="448" t="s">
        <v>772</v>
      </c>
      <c r="P327" s="453"/>
      <c r="Q327" s="453"/>
      <c r="R327" s="590"/>
      <c r="S327" s="789"/>
      <c r="T327" s="790"/>
      <c r="U327" s="793"/>
      <c r="V327" s="794"/>
      <c r="W327" s="790"/>
      <c r="X327" s="796"/>
      <c r="Y327" s="799"/>
      <c r="Z327" s="800"/>
      <c r="AA327" s="779"/>
      <c r="AB327" s="779"/>
      <c r="AC327" s="779"/>
      <c r="AD327" s="777"/>
      <c r="AE327" s="777"/>
      <c r="AF327" s="780"/>
      <c r="AG327" s="807"/>
      <c r="AH327" s="807"/>
      <c r="AI327" s="807"/>
      <c r="AJ327" s="807"/>
      <c r="AK327" s="808"/>
      <c r="AL327" s="781"/>
    </row>
    <row r="328" spans="2:38" ht="12.65" customHeight="1" x14ac:dyDescent="0.35">
      <c r="B328" s="487"/>
      <c r="C328" s="453"/>
      <c r="D328" s="448"/>
      <c r="E328" s="453" t="s">
        <v>771</v>
      </c>
      <c r="F328" s="597"/>
      <c r="G328" s="490"/>
      <c r="H328" s="491"/>
      <c r="I328" s="490"/>
      <c r="J328" s="491"/>
      <c r="K328" s="490"/>
      <c r="L328" s="490"/>
      <c r="M328" s="490"/>
      <c r="N328" s="448"/>
      <c r="O328" s="453"/>
      <c r="P328" s="453"/>
      <c r="Q328" s="453"/>
      <c r="R328" s="590"/>
      <c r="S328" s="787">
        <v>2</v>
      </c>
      <c r="T328" s="788"/>
      <c r="U328" s="791" t="s">
        <v>25</v>
      </c>
      <c r="V328" s="792"/>
      <c r="W328" s="788"/>
      <c r="X328" s="795" t="s">
        <v>770</v>
      </c>
      <c r="Y328" s="797">
        <f>+Y326</f>
        <v>379</v>
      </c>
      <c r="Z328" s="798"/>
      <c r="AA328" s="779">
        <f>AI318</f>
        <v>262</v>
      </c>
      <c r="AB328" s="779"/>
      <c r="AC328" s="779">
        <f>+Y328-AA328</f>
        <v>117</v>
      </c>
      <c r="AD328" s="777"/>
      <c r="AE328" s="777"/>
      <c r="AF328" s="780"/>
      <c r="AG328" s="807"/>
      <c r="AH328" s="807"/>
      <c r="AI328" s="807"/>
      <c r="AJ328" s="807"/>
      <c r="AK328" s="808"/>
      <c r="AL328" s="781"/>
    </row>
    <row r="329" spans="2:38" x14ac:dyDescent="0.35">
      <c r="B329" s="487"/>
      <c r="C329" s="453"/>
      <c r="D329" s="453"/>
      <c r="E329" s="453" t="s">
        <v>853</v>
      </c>
      <c r="G329" s="453"/>
      <c r="H329" s="596"/>
      <c r="I329" s="453"/>
      <c r="J329" s="596"/>
      <c r="K329" s="448"/>
      <c r="L329" s="453"/>
      <c r="M329" s="453"/>
      <c r="N329" s="453"/>
      <c r="O329" s="453"/>
      <c r="P329" s="453"/>
      <c r="Q329" s="453"/>
      <c r="R329" s="590"/>
      <c r="S329" s="789"/>
      <c r="T329" s="790"/>
      <c r="U329" s="793"/>
      <c r="V329" s="794"/>
      <c r="W329" s="790"/>
      <c r="X329" s="796"/>
      <c r="Y329" s="799"/>
      <c r="Z329" s="800"/>
      <c r="AA329" s="779"/>
      <c r="AB329" s="779"/>
      <c r="AC329" s="779"/>
      <c r="AD329" s="777"/>
      <c r="AE329" s="777"/>
      <c r="AF329" s="780"/>
      <c r="AG329" s="807"/>
      <c r="AH329" s="807"/>
      <c r="AI329" s="807"/>
      <c r="AJ329" s="807"/>
      <c r="AK329" s="808"/>
      <c r="AL329" s="781"/>
    </row>
    <row r="330" spans="2:38" x14ac:dyDescent="0.35">
      <c r="B330" s="487"/>
      <c r="C330" s="453"/>
      <c r="D330" s="453"/>
      <c r="E330" s="453"/>
      <c r="F330" s="492"/>
      <c r="G330" s="453"/>
      <c r="H330" s="453"/>
      <c r="I330" s="488"/>
      <c r="J330" s="488"/>
      <c r="K330" s="453"/>
      <c r="M330" s="453"/>
      <c r="N330" s="453"/>
      <c r="O330" s="453"/>
      <c r="P330" s="453"/>
      <c r="Q330" s="453"/>
      <c r="R330" s="590"/>
      <c r="S330" s="787">
        <v>3</v>
      </c>
      <c r="T330" s="788"/>
      <c r="U330" s="791" t="s">
        <v>773</v>
      </c>
      <c r="V330" s="792"/>
      <c r="W330" s="788"/>
      <c r="X330" s="795" t="s">
        <v>774</v>
      </c>
      <c r="Y330" s="811">
        <v>139.59100000000001</v>
      </c>
      <c r="Z330" s="812"/>
      <c r="AA330" s="815">
        <f>AK318</f>
        <v>0</v>
      </c>
      <c r="AB330" s="815"/>
      <c r="AC330" s="815">
        <f>+Y330-AA330</f>
        <v>139.59100000000001</v>
      </c>
      <c r="AD330" s="818"/>
      <c r="AE330" s="818"/>
      <c r="AF330" s="819"/>
      <c r="AG330" s="807"/>
      <c r="AH330" s="807"/>
      <c r="AI330" s="807"/>
      <c r="AJ330" s="807"/>
      <c r="AK330" s="808"/>
      <c r="AL330" s="781"/>
    </row>
    <row r="331" spans="2:38" x14ac:dyDescent="0.35">
      <c r="B331" s="487"/>
      <c r="C331" s="453"/>
      <c r="D331" s="453"/>
      <c r="E331" s="453"/>
      <c r="F331" s="492" t="s">
        <v>854</v>
      </c>
      <c r="G331" s="453"/>
      <c r="H331" s="453"/>
      <c r="I331" s="488"/>
      <c r="J331" s="488"/>
      <c r="K331" s="453"/>
      <c r="L331" s="453"/>
      <c r="M331" s="453"/>
      <c r="N331" s="453"/>
      <c r="O331" s="453"/>
      <c r="P331" s="453"/>
      <c r="Q331" s="453"/>
      <c r="R331" s="590"/>
      <c r="S331" s="789"/>
      <c r="T331" s="790"/>
      <c r="U331" s="793"/>
      <c r="V331" s="794"/>
      <c r="W331" s="790"/>
      <c r="X331" s="796"/>
      <c r="Y331" s="813"/>
      <c r="Z331" s="814"/>
      <c r="AA331" s="815"/>
      <c r="AB331" s="815"/>
      <c r="AC331" s="815"/>
      <c r="AD331" s="818"/>
      <c r="AE331" s="818"/>
      <c r="AF331" s="819"/>
      <c r="AG331" s="807"/>
      <c r="AH331" s="807"/>
      <c r="AI331" s="807"/>
      <c r="AJ331" s="807"/>
      <c r="AK331" s="808"/>
      <c r="AL331" s="781"/>
    </row>
    <row r="332" spans="2:38" x14ac:dyDescent="0.35">
      <c r="B332" s="487"/>
      <c r="C332" s="453"/>
      <c r="D332" s="453"/>
      <c r="E332" s="453"/>
      <c r="F332" s="492"/>
      <c r="G332" s="453"/>
      <c r="H332" s="453"/>
      <c r="I332" s="453"/>
      <c r="J332" s="453"/>
      <c r="K332" s="453"/>
      <c r="L332" s="453"/>
      <c r="M332" s="453"/>
      <c r="N332" s="453"/>
      <c r="O332" s="453"/>
      <c r="P332" s="453"/>
      <c r="Q332" s="453"/>
      <c r="R332" s="590"/>
      <c r="S332" s="787">
        <v>4</v>
      </c>
      <c r="T332" s="788"/>
      <c r="U332" s="791" t="s">
        <v>24</v>
      </c>
      <c r="V332" s="792"/>
      <c r="W332" s="788"/>
      <c r="X332" s="795" t="s">
        <v>770</v>
      </c>
      <c r="Y332" s="797">
        <f>+Y326</f>
        <v>379</v>
      </c>
      <c r="Z332" s="798"/>
      <c r="AA332" s="779">
        <f>AH318</f>
        <v>229</v>
      </c>
      <c r="AB332" s="779"/>
      <c r="AC332" s="779">
        <f>+Y332-AA332</f>
        <v>150</v>
      </c>
      <c r="AD332" s="777"/>
      <c r="AE332" s="777"/>
      <c r="AF332" s="780"/>
      <c r="AG332" s="807"/>
      <c r="AH332" s="807"/>
      <c r="AI332" s="807"/>
      <c r="AJ332" s="807"/>
      <c r="AK332" s="808"/>
      <c r="AL332" s="781"/>
    </row>
    <row r="333" spans="2:38" x14ac:dyDescent="0.35">
      <c r="B333" s="772" t="s">
        <v>775</v>
      </c>
      <c r="C333" s="773"/>
      <c r="D333" s="773" t="s">
        <v>776</v>
      </c>
      <c r="E333" s="773"/>
      <c r="F333" s="494"/>
      <c r="G333" s="494" t="s">
        <v>777</v>
      </c>
      <c r="H333" s="494"/>
      <c r="I333" s="494"/>
      <c r="J333" s="494"/>
      <c r="K333" s="494"/>
      <c r="L333" s="494"/>
      <c r="M333" s="494" t="s">
        <v>778</v>
      </c>
      <c r="N333" s="494"/>
      <c r="O333" s="494"/>
      <c r="P333" s="494" t="s">
        <v>779</v>
      </c>
      <c r="Q333" s="453"/>
      <c r="R333" s="591"/>
      <c r="S333" s="789"/>
      <c r="T333" s="790"/>
      <c r="U333" s="793"/>
      <c r="V333" s="794"/>
      <c r="W333" s="790"/>
      <c r="X333" s="796"/>
      <c r="Y333" s="799"/>
      <c r="Z333" s="800"/>
      <c r="AA333" s="779"/>
      <c r="AB333" s="779"/>
      <c r="AC333" s="779"/>
      <c r="AD333" s="777"/>
      <c r="AE333" s="777"/>
      <c r="AF333" s="780"/>
      <c r="AG333" s="807"/>
      <c r="AH333" s="807"/>
      <c r="AI333" s="807"/>
      <c r="AJ333" s="807"/>
      <c r="AK333" s="808"/>
      <c r="AL333" s="781"/>
    </row>
    <row r="334" spans="2:38" ht="24" customHeight="1" x14ac:dyDescent="0.35">
      <c r="B334" s="493"/>
      <c r="C334" s="494"/>
      <c r="D334" s="494"/>
      <c r="E334" s="494"/>
      <c r="F334" s="494"/>
      <c r="G334" s="494"/>
      <c r="H334" s="494"/>
      <c r="I334" s="494"/>
      <c r="J334" s="494" t="s">
        <v>780</v>
      </c>
      <c r="K334" s="494"/>
      <c r="L334" s="494"/>
      <c r="M334" s="494"/>
      <c r="N334" s="494"/>
      <c r="O334" s="494"/>
      <c r="P334" s="494"/>
      <c r="Q334" s="453"/>
      <c r="R334" s="591"/>
      <c r="S334" s="801">
        <v>5</v>
      </c>
      <c r="T334" s="802"/>
      <c r="U334" s="774" t="s">
        <v>851</v>
      </c>
      <c r="V334" s="775"/>
      <c r="W334" s="776"/>
      <c r="X334" s="402" t="s">
        <v>770</v>
      </c>
      <c r="Y334" s="777">
        <v>379</v>
      </c>
      <c r="Z334" s="778"/>
      <c r="AA334" s="779">
        <f>AJ318</f>
        <v>40</v>
      </c>
      <c r="AB334" s="779"/>
      <c r="AC334" s="779">
        <f>+Y334-AA334</f>
        <v>339</v>
      </c>
      <c r="AD334" s="777"/>
      <c r="AE334" s="777"/>
      <c r="AF334" s="780"/>
      <c r="AG334" s="807"/>
      <c r="AH334" s="807"/>
      <c r="AI334" s="807"/>
      <c r="AJ334" s="807"/>
      <c r="AK334" s="808"/>
      <c r="AL334" s="781"/>
    </row>
    <row r="335" spans="2:38" ht="22.5" customHeight="1" thickBot="1" x14ac:dyDescent="0.4">
      <c r="B335" s="495"/>
      <c r="C335" s="496"/>
      <c r="D335" s="496"/>
      <c r="E335" s="496"/>
      <c r="F335" s="496"/>
      <c r="G335" s="496"/>
      <c r="H335" s="496"/>
      <c r="I335" s="496"/>
      <c r="J335" s="496"/>
      <c r="K335" s="496"/>
      <c r="L335" s="496"/>
      <c r="M335" s="496"/>
      <c r="N335" s="497"/>
      <c r="O335" s="497"/>
      <c r="P335" s="497"/>
      <c r="Q335" s="497"/>
      <c r="R335" s="592"/>
      <c r="S335" s="803"/>
      <c r="T335" s="804"/>
      <c r="U335" s="782" t="s">
        <v>307</v>
      </c>
      <c r="V335" s="783"/>
      <c r="W335" s="784"/>
      <c r="X335" s="499" t="s">
        <v>770</v>
      </c>
      <c r="Y335" s="785"/>
      <c r="Z335" s="786"/>
      <c r="AA335" s="816"/>
      <c r="AB335" s="816"/>
      <c r="AC335" s="816">
        <f>+Y335-AA335</f>
        <v>0</v>
      </c>
      <c r="AD335" s="785"/>
      <c r="AE335" s="785"/>
      <c r="AF335" s="817"/>
      <c r="AG335" s="809"/>
      <c r="AH335" s="809"/>
      <c r="AI335" s="809"/>
      <c r="AJ335" s="809"/>
      <c r="AK335" s="810"/>
      <c r="AL335" s="781"/>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8">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K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A248:AK250 A251:Q251 S251:AK251 A252:AK252">
    <cfRule type="cellIs" dxfId="3270" priority="344" operator="equal">
      <formula>"HOLD"</formula>
    </cfRule>
    <cfRule type="cellIs" dxfId="3269" priority="343" operator="equal">
      <formula>"completedw"</formula>
    </cfRule>
    <cfRule type="cellIs" dxfId="3268" priority="345" operator="equal">
      <formula>"ROW"</formula>
    </cfRule>
  </conditionalFormatting>
  <conditionalFormatting sqref="A53:B53">
    <cfRule type="cellIs" dxfId="3267" priority="340" operator="equal">
      <formula>"completedw"</formula>
    </cfRule>
    <cfRule type="cellIs" dxfId="3266" priority="341" operator="equal">
      <formula>"HOLD"</formula>
    </cfRule>
    <cfRule type="cellIs" dxfId="3265" priority="342" operator="equal">
      <formula>"ROW"</formula>
    </cfRule>
  </conditionalFormatting>
  <conditionalFormatting sqref="A63:B63">
    <cfRule type="cellIs" dxfId="3264" priority="337" operator="equal">
      <formula>"completedw"</formula>
    </cfRule>
    <cfRule type="cellIs" dxfId="3263" priority="338" operator="equal">
      <formula>"HOLD"</formula>
    </cfRule>
    <cfRule type="cellIs" dxfId="3262" priority="339" operator="equal">
      <formula>"ROW"</formula>
    </cfRule>
  </conditionalFormatting>
  <conditionalFormatting sqref="A68:B70">
    <cfRule type="cellIs" dxfId="3261" priority="1427" operator="equal">
      <formula>"ROW"</formula>
    </cfRule>
    <cfRule type="cellIs" dxfId="3260" priority="1426" operator="equal">
      <formula>"HOLD"</formula>
    </cfRule>
    <cfRule type="cellIs" dxfId="3259" priority="1425" operator="equal">
      <formula>"completedw"</formula>
    </cfRule>
  </conditionalFormatting>
  <conditionalFormatting sqref="A74:B74">
    <cfRule type="cellIs" dxfId="3258" priority="335" operator="equal">
      <formula>"HOLD"</formula>
    </cfRule>
    <cfRule type="cellIs" dxfId="3257" priority="336" operator="equal">
      <formula>"ROW"</formula>
    </cfRule>
    <cfRule type="cellIs" dxfId="3256" priority="334" operator="equal">
      <formula>"completedw"</formula>
    </cfRule>
  </conditionalFormatting>
  <conditionalFormatting sqref="A79:B81">
    <cfRule type="cellIs" dxfId="3255" priority="1421" operator="equal">
      <formula>"HOLD"</formula>
    </cfRule>
    <cfRule type="cellIs" dxfId="3254" priority="1420" operator="equal">
      <formula>"completedw"</formula>
    </cfRule>
    <cfRule type="cellIs" dxfId="3253" priority="1422" operator="equal">
      <formula>"ROW"</formula>
    </cfRule>
  </conditionalFormatting>
  <conditionalFormatting sqref="A85:B85">
    <cfRule type="cellIs" dxfId="3252" priority="331" operator="equal">
      <formula>"completedw"</formula>
    </cfRule>
    <cfRule type="cellIs" dxfId="3251" priority="333" operator="equal">
      <formula>"ROW"</formula>
    </cfRule>
    <cfRule type="cellIs" dxfId="3250" priority="332" operator="equal">
      <formula>"HOLD"</formula>
    </cfRule>
  </conditionalFormatting>
  <conditionalFormatting sqref="A90:B92">
    <cfRule type="cellIs" dxfId="3249" priority="1415" operator="equal">
      <formula>"completedw"</formula>
    </cfRule>
    <cfRule type="cellIs" dxfId="3248" priority="1417" operator="equal">
      <formula>"ROW"</formula>
    </cfRule>
    <cfRule type="cellIs" dxfId="3247" priority="1416" operator="equal">
      <formula>"HOLD"</formula>
    </cfRule>
  </conditionalFormatting>
  <conditionalFormatting sqref="A96:B96">
    <cfRule type="cellIs" dxfId="3246" priority="328" operator="equal">
      <formula>"completedw"</formula>
    </cfRule>
    <cfRule type="cellIs" dxfId="3245" priority="329" operator="equal">
      <formula>"HOLD"</formula>
    </cfRule>
    <cfRule type="cellIs" dxfId="3244" priority="330" operator="equal">
      <formula>"ROW"</formula>
    </cfRule>
  </conditionalFormatting>
  <conditionalFormatting sqref="A108:B108">
    <cfRule type="cellIs" dxfId="3243" priority="326" operator="equal">
      <formula>"HOLD"</formula>
    </cfRule>
    <cfRule type="cellIs" dxfId="3242" priority="327" operator="equal">
      <formula>"ROW"</formula>
    </cfRule>
    <cfRule type="cellIs" dxfId="3241" priority="325" operator="equal">
      <formula>"completedw"</formula>
    </cfRule>
  </conditionalFormatting>
  <conditionalFormatting sqref="A120:B120">
    <cfRule type="cellIs" dxfId="3240" priority="320" operator="equal">
      <formula>"HOLD"</formula>
    </cfRule>
    <cfRule type="cellIs" dxfId="3239" priority="319" operator="equal">
      <formula>"completedw"</formula>
    </cfRule>
    <cfRule type="cellIs" dxfId="3238" priority="321" operator="equal">
      <formula>"ROW"</formula>
    </cfRule>
  </conditionalFormatting>
  <conditionalFormatting sqref="A132:B132">
    <cfRule type="cellIs" dxfId="3237" priority="318" operator="equal">
      <formula>"ROW"</formula>
    </cfRule>
    <cfRule type="cellIs" dxfId="3236" priority="317" operator="equal">
      <formula>"HOLD"</formula>
    </cfRule>
    <cfRule type="cellIs" dxfId="3235" priority="316" operator="equal">
      <formula>"completedw"</formula>
    </cfRule>
  </conditionalFormatting>
  <conditionalFormatting sqref="A144:B144">
    <cfRule type="cellIs" dxfId="3234" priority="289" operator="equal">
      <formula>"completedw"</formula>
    </cfRule>
    <cfRule type="cellIs" dxfId="3233" priority="290" operator="equal">
      <formula>"HOLD"</formula>
    </cfRule>
    <cfRule type="cellIs" dxfId="3232" priority="291" operator="equal">
      <formula>"ROW"</formula>
    </cfRule>
  </conditionalFormatting>
  <conditionalFormatting sqref="A156:B157">
    <cfRule type="cellIs" dxfId="3231" priority="288" operator="equal">
      <formula>"ROW"</formula>
    </cfRule>
    <cfRule type="cellIs" dxfId="3230" priority="287" operator="equal">
      <formula>"HOLD"</formula>
    </cfRule>
    <cfRule type="cellIs" dxfId="3229" priority="286" operator="equal">
      <formula>"completedw"</formula>
    </cfRule>
  </conditionalFormatting>
  <conditionalFormatting sqref="A167:B167">
    <cfRule type="cellIs" dxfId="3228" priority="315" operator="equal">
      <formula>"ROW"</formula>
    </cfRule>
    <cfRule type="cellIs" dxfId="3227" priority="314" operator="equal">
      <formula>"HOLD"</formula>
    </cfRule>
    <cfRule type="cellIs" dxfId="3226" priority="313" operator="equal">
      <formula>"completedw"</formula>
    </cfRule>
  </conditionalFormatting>
  <conditionalFormatting sqref="A178:B178">
    <cfRule type="cellIs" dxfId="3225" priority="310" operator="equal">
      <formula>"completedw"</formula>
    </cfRule>
    <cfRule type="cellIs" dxfId="3224" priority="311" operator="equal">
      <formula>"HOLD"</formula>
    </cfRule>
    <cfRule type="cellIs" dxfId="3223" priority="312" operator="equal">
      <formula>"ROW"</formula>
    </cfRule>
  </conditionalFormatting>
  <conditionalFormatting sqref="A189:B189">
    <cfRule type="cellIs" dxfId="3222" priority="307" operator="equal">
      <formula>"completedw"</formula>
    </cfRule>
    <cfRule type="cellIs" dxfId="3221" priority="309" operator="equal">
      <formula>"ROW"</formula>
    </cfRule>
    <cfRule type="cellIs" dxfId="3220" priority="308" operator="equal">
      <formula>"HOLD"</formula>
    </cfRule>
  </conditionalFormatting>
  <conditionalFormatting sqref="A200:B200">
    <cfRule type="cellIs" dxfId="3219" priority="285" operator="equal">
      <formula>"ROW"</formula>
    </cfRule>
    <cfRule type="cellIs" dxfId="3218" priority="283" operator="equal">
      <formula>"completedw"</formula>
    </cfRule>
    <cfRule type="cellIs" dxfId="3217" priority="284" operator="equal">
      <formula>"HOLD"</formula>
    </cfRule>
  </conditionalFormatting>
  <conditionalFormatting sqref="A243:B243">
    <cfRule type="cellIs" dxfId="3216" priority="354" operator="equal">
      <formula>"ROW"</formula>
    </cfRule>
    <cfRule type="cellIs" dxfId="3215" priority="353" operator="equal">
      <formula>"HOLD"</formula>
    </cfRule>
    <cfRule type="cellIs" dxfId="3214" priority="352" operator="equal">
      <formula>"completedw"</formula>
    </cfRule>
  </conditionalFormatting>
  <conditionalFormatting sqref="A253:B253">
    <cfRule type="cellIs" dxfId="3213" priority="351" operator="equal">
      <formula>"ROW"</formula>
    </cfRule>
    <cfRule type="cellIs" dxfId="3212" priority="350" operator="equal">
      <formula>"HOLD"</formula>
    </cfRule>
    <cfRule type="cellIs" dxfId="3211" priority="349" operator="equal">
      <formula>"completedw"</formula>
    </cfRule>
  </conditionalFormatting>
  <conditionalFormatting sqref="A259:B261">
    <cfRule type="cellIs" dxfId="3210" priority="146" operator="equal">
      <formula>"HOLD"</formula>
    </cfRule>
    <cfRule type="cellIs" dxfId="3209" priority="145" operator="equal">
      <formula>"completedw"</formula>
    </cfRule>
    <cfRule type="cellIs" dxfId="3208" priority="147" operator="equal">
      <formula>"ROW"</formula>
    </cfRule>
  </conditionalFormatting>
  <conditionalFormatting sqref="A263:B263">
    <cfRule type="cellIs" dxfId="3207" priority="346" operator="equal">
      <formula>"completedw"</formula>
    </cfRule>
    <cfRule type="cellIs" dxfId="3206" priority="347" operator="equal">
      <formula>"HOLD"</formula>
    </cfRule>
    <cfRule type="cellIs" dxfId="3205" priority="348" operator="equal">
      <formula>"ROW"</formula>
    </cfRule>
  </conditionalFormatting>
  <conditionalFormatting sqref="A273:B273">
    <cfRule type="cellIs" dxfId="3204" priority="304" operator="equal">
      <formula>"completedw"</formula>
    </cfRule>
    <cfRule type="cellIs" dxfId="3203" priority="305" operator="equal">
      <formula>"HOLD"</formula>
    </cfRule>
    <cfRule type="cellIs" dxfId="3202" priority="306" operator="equal">
      <formula>"ROW"</formula>
    </cfRule>
  </conditionalFormatting>
  <conditionalFormatting sqref="A278:B280">
    <cfRule type="cellIs" dxfId="3201" priority="1349" operator="equal">
      <formula>"HOLD"</formula>
    </cfRule>
    <cfRule type="cellIs" dxfId="3200" priority="1348" operator="equal">
      <formula>"completedw"</formula>
    </cfRule>
    <cfRule type="cellIs" dxfId="3199" priority="1350" operator="equal">
      <formula>"ROW"</formula>
    </cfRule>
  </conditionalFormatting>
  <conditionalFormatting sqref="A284:B284">
    <cfRule type="cellIs" dxfId="3198" priority="303" operator="equal">
      <formula>"ROW"</formula>
    </cfRule>
    <cfRule type="cellIs" dxfId="3197" priority="302" operator="equal">
      <formula>"HOLD"</formula>
    </cfRule>
    <cfRule type="cellIs" dxfId="3196" priority="301" operator="equal">
      <formula>"completedw"</formula>
    </cfRule>
  </conditionalFormatting>
  <conditionalFormatting sqref="A289:B291">
    <cfRule type="cellIs" dxfId="3195" priority="1341" operator="equal">
      <formula>"completedw"</formula>
    </cfRule>
    <cfRule type="cellIs" dxfId="3194" priority="1342" operator="equal">
      <formula>"HOLD"</formula>
    </cfRule>
    <cfRule type="cellIs" dxfId="3193" priority="1343" operator="equal">
      <formula>"ROW"</formula>
    </cfRule>
  </conditionalFormatting>
  <conditionalFormatting sqref="A295:B295">
    <cfRule type="cellIs" dxfId="3192" priority="300" operator="equal">
      <formula>"ROW"</formula>
    </cfRule>
    <cfRule type="cellIs" dxfId="3191" priority="299" operator="equal">
      <formula>"HOLD"</formula>
    </cfRule>
    <cfRule type="cellIs" dxfId="3190" priority="298" operator="equal">
      <formula>"completedw"</formula>
    </cfRule>
  </conditionalFormatting>
  <conditionalFormatting sqref="A300:B302">
    <cfRule type="cellIs" dxfId="3189" priority="785" operator="equal">
      <formula>"completedw"</formula>
    </cfRule>
    <cfRule type="cellIs" dxfId="3188" priority="787" operator="equal">
      <formula>"ROW"</formula>
    </cfRule>
    <cfRule type="cellIs" dxfId="3187" priority="786" operator="equal">
      <formula>"HOLD"</formula>
    </cfRule>
  </conditionalFormatting>
  <conditionalFormatting sqref="A306:B306">
    <cfRule type="cellIs" dxfId="3186" priority="295" operator="equal">
      <formula>"completedw"</formula>
    </cfRule>
    <cfRule type="cellIs" dxfId="3185" priority="296" operator="equal">
      <formula>"HOLD"</formula>
    </cfRule>
    <cfRule type="cellIs" dxfId="3184" priority="297" operator="equal">
      <formula>"ROW"</formula>
    </cfRule>
  </conditionalFormatting>
  <conditionalFormatting sqref="A311:B313">
    <cfRule type="cellIs" dxfId="3183" priority="699" operator="equal">
      <formula>"HOLD"</formula>
    </cfRule>
    <cfRule type="cellIs" dxfId="3182" priority="700" operator="equal">
      <formula>"ROW"</formula>
    </cfRule>
    <cfRule type="cellIs" dxfId="3181" priority="698" operator="equal">
      <formula>"completedw"</formula>
    </cfRule>
  </conditionalFormatting>
  <conditionalFormatting sqref="A315:B315">
    <cfRule type="cellIs" dxfId="3180" priority="267" operator="equal">
      <formula>"completedw"</formula>
    </cfRule>
    <cfRule type="cellIs" dxfId="3179" priority="268" operator="equal">
      <formula>"HOLD"</formula>
    </cfRule>
    <cfRule type="cellIs" dxfId="3178" priority="269" operator="equal">
      <formula>"ROW"</formula>
    </cfRule>
  </conditionalFormatting>
  <conditionalFormatting sqref="A61:C62">
    <cfRule type="cellIs" dxfId="3177" priority="494" operator="equal">
      <formula>"HOLD"</formula>
    </cfRule>
    <cfRule type="cellIs" dxfId="3176" priority="493" operator="equal">
      <formula>"completedw"</formula>
    </cfRule>
    <cfRule type="cellIs" dxfId="3175" priority="495" operator="equal">
      <formula>"ROW"</formula>
    </cfRule>
  </conditionalFormatting>
  <conditionalFormatting sqref="A106:C107">
    <cfRule type="cellIs" dxfId="3174" priority="811" operator="equal">
      <formula>"HOLD"</formula>
    </cfRule>
    <cfRule type="cellIs" dxfId="3173" priority="812" operator="equal">
      <formula>"ROW"</formula>
    </cfRule>
    <cfRule type="cellIs" dxfId="3172" priority="810" operator="equal">
      <formula>"completedw"</formula>
    </cfRule>
  </conditionalFormatting>
  <conditionalFormatting sqref="A267:C268">
    <cfRule type="cellIs" dxfId="3171" priority="1028" operator="equal">
      <formula>"HOLD"</formula>
    </cfRule>
    <cfRule type="cellIs" dxfId="3170" priority="1029" operator="equal">
      <formula>"ROW"</formula>
    </cfRule>
    <cfRule type="cellIs" dxfId="3169" priority="1027" operator="equal">
      <formula>"completedw"</formula>
    </cfRule>
  </conditionalFormatting>
  <conditionalFormatting sqref="A187:E187">
    <cfRule type="cellIs" dxfId="3168" priority="378" operator="equal">
      <formula>"ROW"</formula>
    </cfRule>
    <cfRule type="cellIs" dxfId="3167" priority="377" operator="equal">
      <formula>"HOLD"</formula>
    </cfRule>
    <cfRule type="cellIs" dxfId="3166" priority="376" operator="equal">
      <formula>"completedw"</formula>
    </cfRule>
  </conditionalFormatting>
  <conditionalFormatting sqref="A208:E209">
    <cfRule type="cellIs" dxfId="3165" priority="248" operator="equal">
      <formula>"ROW"</formula>
    </cfRule>
    <cfRule type="cellIs" dxfId="3164" priority="247" operator="equal">
      <formula>"HOLD"</formula>
    </cfRule>
    <cfRule type="cellIs" dxfId="3163" priority="246" operator="equal">
      <formula>"completedw"</formula>
    </cfRule>
  </conditionalFormatting>
  <conditionalFormatting sqref="A72:I73">
    <cfRule type="cellIs" dxfId="3162" priority="445" operator="equal">
      <formula>"completedw"</formula>
    </cfRule>
    <cfRule type="cellIs" dxfId="3161" priority="447" operator="equal">
      <formula>"ROW"</formula>
    </cfRule>
    <cfRule type="cellIs" dxfId="3160" priority="446" operator="equal">
      <formula>"HOLD"</formula>
    </cfRule>
  </conditionalFormatting>
  <conditionalFormatting sqref="A118:I119">
    <cfRule type="cellIs" dxfId="3159" priority="233" operator="equal">
      <formula>"ROW"</formula>
    </cfRule>
    <cfRule type="cellIs" dxfId="3158" priority="232" operator="equal">
      <formula>"HOLD"</formula>
    </cfRule>
    <cfRule type="cellIs" dxfId="3157" priority="231" operator="equal">
      <formula>"completedw"</formula>
    </cfRule>
  </conditionalFormatting>
  <conditionalFormatting sqref="A180:L182">
    <cfRule type="cellIs" dxfId="3156" priority="10" operator="equal">
      <formula>"HOLD"</formula>
    </cfRule>
    <cfRule type="cellIs" dxfId="3155" priority="11" operator="equal">
      <formula>"ROW"</formula>
    </cfRule>
    <cfRule type="cellIs" dxfId="3154" priority="9" operator="equal">
      <formula>"completedw"</formula>
    </cfRule>
  </conditionalFormatting>
  <conditionalFormatting sqref="A183:L186">
    <cfRule type="cellIs" dxfId="3153" priority="1308" operator="equal">
      <formula>"completedw"</formula>
    </cfRule>
    <cfRule type="cellIs" dxfId="3152" priority="1310" operator="equal">
      <formula>"ROW"</formula>
    </cfRule>
    <cfRule type="cellIs" dxfId="3151" priority="1309" operator="equal">
      <formula>"HOLD"</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cfRule type="cellIs" dxfId="3150" priority="542" operator="equal">
      <formula>"completedw"</formula>
    </cfRule>
    <cfRule type="cellIs" dxfId="3149" priority="544" operator="equal">
      <formula>"ROW"</formula>
    </cfRule>
    <cfRule type="cellIs" dxfId="3148" priority="543" operator="equal">
      <formula>"HOLD"</formula>
    </cfRule>
  </conditionalFormatting>
  <conditionalFormatting sqref="B57">
    <cfRule type="cellIs" dxfId="3147" priority="1428" operator="equal">
      <formula>"wip"</formula>
    </cfRule>
    <cfRule type="cellIs" dxfId="3146" priority="1429" operator="equal">
      <formula>"Completed"</formula>
    </cfRule>
  </conditionalFormatting>
  <conditionalFormatting sqref="B68">
    <cfRule type="cellIs" dxfId="3145" priority="1423" operator="equal">
      <formula>"wip"</formula>
    </cfRule>
    <cfRule type="cellIs" dxfId="3144" priority="1424" operator="equal">
      <formula>"Completed"</formula>
    </cfRule>
  </conditionalFormatting>
  <conditionalFormatting sqref="B79">
    <cfRule type="cellIs" dxfId="3143" priority="1418" operator="equal">
      <formula>"wip"</formula>
    </cfRule>
    <cfRule type="cellIs" dxfId="3142" priority="1419" operator="equal">
      <formula>"Completed"</formula>
    </cfRule>
  </conditionalFormatting>
  <conditionalFormatting sqref="B90">
    <cfRule type="cellIs" dxfId="3141" priority="1414" operator="equal">
      <formula>"Completed"</formula>
    </cfRule>
    <cfRule type="cellIs" dxfId="3140" priority="1413" operator="equal">
      <formula>"wip"</formula>
    </cfRule>
  </conditionalFormatting>
  <conditionalFormatting sqref="B102">
    <cfRule type="cellIs" dxfId="3139" priority="1646" operator="equal">
      <formula>"wip"</formula>
    </cfRule>
    <cfRule type="cellIs" dxfId="3138" priority="1647" operator="equal">
      <formula>"Completed"</formula>
    </cfRule>
  </conditionalFormatting>
  <conditionalFormatting sqref="B114">
    <cfRule type="cellIs" dxfId="3137" priority="1644" operator="equal">
      <formula>"wip"</formula>
    </cfRule>
    <cfRule type="cellIs" dxfId="3136" priority="1645" operator="equal">
      <formula>"Completed"</formula>
    </cfRule>
  </conditionalFormatting>
  <conditionalFormatting sqref="B126">
    <cfRule type="cellIs" dxfId="3135" priority="1642" operator="equal">
      <formula>"wip"</formula>
    </cfRule>
    <cfRule type="cellIs" dxfId="3134" priority="1643" operator="equal">
      <formula>"Completed"</formula>
    </cfRule>
  </conditionalFormatting>
  <conditionalFormatting sqref="B138">
    <cfRule type="cellIs" dxfId="3133" priority="1641" operator="equal">
      <formula>"Completed"</formula>
    </cfRule>
    <cfRule type="cellIs" dxfId="3132" priority="1640" operator="equal">
      <formula>"wip"</formula>
    </cfRule>
  </conditionalFormatting>
  <conditionalFormatting sqref="B150">
    <cfRule type="cellIs" dxfId="3131" priority="1639" operator="equal">
      <formula>"Completed"</formula>
    </cfRule>
    <cfRule type="cellIs" dxfId="3130" priority="1638" operator="equal">
      <formula>"wip"</formula>
    </cfRule>
  </conditionalFormatting>
  <conditionalFormatting sqref="B161">
    <cfRule type="cellIs" dxfId="3129" priority="1636" operator="equal">
      <formula>"wip"</formula>
    </cfRule>
    <cfRule type="cellIs" dxfId="3128" priority="1637" operator="equal">
      <formula>"Completed"</formula>
    </cfRule>
  </conditionalFormatting>
  <conditionalFormatting sqref="B172">
    <cfRule type="cellIs" dxfId="3127" priority="1635" operator="equal">
      <formula>"Completed"</formula>
    </cfRule>
    <cfRule type="cellIs" dxfId="3126" priority="1634" operator="equal">
      <formula>"wip"</formula>
    </cfRule>
  </conditionalFormatting>
  <conditionalFormatting sqref="B183">
    <cfRule type="cellIs" dxfId="3125" priority="1606" operator="equal">
      <formula>"wip"</formula>
    </cfRule>
    <cfRule type="cellIs" dxfId="3124" priority="1607" operator="equal">
      <formula>"Completed"</formula>
    </cfRule>
  </conditionalFormatting>
  <conditionalFormatting sqref="B194">
    <cfRule type="cellIs" dxfId="3123" priority="1576" operator="equal">
      <formula>"wip"</formula>
    </cfRule>
    <cfRule type="cellIs" dxfId="3122" priority="1577" operator="equal">
      <formula>"Completed"</formula>
    </cfRule>
  </conditionalFormatting>
  <conditionalFormatting sqref="B204">
    <cfRule type="cellIs" dxfId="3121" priority="1548" operator="equal">
      <formula>"wip"</formula>
    </cfRule>
    <cfRule type="cellIs" dxfId="3120" priority="1549" operator="equal">
      <formula>"Completed"</formula>
    </cfRule>
  </conditionalFormatting>
  <conditionalFormatting sqref="B215">
    <cfRule type="cellIs" dxfId="3119" priority="1520" operator="equal">
      <formula>"wip"</formula>
    </cfRule>
    <cfRule type="cellIs" dxfId="3118" priority="1521" operator="equal">
      <formula>"Completed"</formula>
    </cfRule>
  </conditionalFormatting>
  <conditionalFormatting sqref="B221">
    <cfRule type="cellIs" dxfId="3117" priority="359" operator="equal">
      <formula>"HOLD"</formula>
    </cfRule>
    <cfRule type="cellIs" dxfId="3116" priority="358" operator="equal">
      <formula>"completedw"</formula>
    </cfRule>
    <cfRule type="cellIs" dxfId="3115" priority="360" operator="equal">
      <formula>"ROW"</formula>
    </cfRule>
  </conditionalFormatting>
  <conditionalFormatting sqref="B226">
    <cfRule type="cellIs" dxfId="3114" priority="1492" operator="equal">
      <formula>"wip"</formula>
    </cfRule>
    <cfRule type="cellIs" dxfId="3113" priority="1493" operator="equal">
      <formula>"Completed"</formula>
    </cfRule>
  </conditionalFormatting>
  <conditionalFormatting sqref="B232">
    <cfRule type="cellIs" dxfId="3112" priority="357" operator="equal">
      <formula>"ROW"</formula>
    </cfRule>
    <cfRule type="cellIs" dxfId="3111" priority="355" operator="equal">
      <formula>"completedw"</formula>
    </cfRule>
    <cfRule type="cellIs" dxfId="3110" priority="356" operator="equal">
      <formula>"HOLD"</formula>
    </cfRule>
  </conditionalFormatting>
  <conditionalFormatting sqref="B237">
    <cfRule type="cellIs" dxfId="3109" priority="1465" operator="equal">
      <formula>"Completed"</formula>
    </cfRule>
    <cfRule type="cellIs" dxfId="3108" priority="1464" operator="equal">
      <formula>"wip"</formula>
    </cfRule>
  </conditionalFormatting>
  <conditionalFormatting sqref="B247">
    <cfRule type="cellIs" dxfId="3107" priority="1436" operator="equal">
      <formula>"wip"</formula>
    </cfRule>
    <cfRule type="cellIs" dxfId="3106" priority="1437" operator="equal">
      <formula>"Completed"</formula>
    </cfRule>
  </conditionalFormatting>
  <conditionalFormatting sqref="B257">
    <cfRule type="cellIs" dxfId="3105" priority="1382" operator="equal">
      <formula>"wip"</formula>
    </cfRule>
    <cfRule type="cellIs" dxfId="3104" priority="1383" operator="equal">
      <formula>"Completed"</formula>
    </cfRule>
  </conditionalFormatting>
  <conditionalFormatting sqref="B267">
    <cfRule type="cellIs" dxfId="3103" priority="1411" operator="equal">
      <formula>"wip"</formula>
    </cfRule>
    <cfRule type="cellIs" dxfId="3102" priority="1412" operator="equal">
      <formula>"Completed"</formula>
    </cfRule>
  </conditionalFormatting>
  <conditionalFormatting sqref="B278">
    <cfRule type="cellIs" dxfId="3101" priority="1346" operator="equal">
      <formula>"wip"</formula>
    </cfRule>
    <cfRule type="cellIs" dxfId="3100" priority="1347" operator="equal">
      <formula>"Completed"</formula>
    </cfRule>
  </conditionalFormatting>
  <conditionalFormatting sqref="B289">
    <cfRule type="cellIs" dxfId="3099" priority="1340" operator="equal">
      <formula>"Completed"</formula>
    </cfRule>
    <cfRule type="cellIs" dxfId="3098" priority="1339" operator="equal">
      <formula>"wip"</formula>
    </cfRule>
  </conditionalFormatting>
  <conditionalFormatting sqref="B300">
    <cfRule type="cellIs" dxfId="3097" priority="783" operator="equal">
      <formula>"wip"</formula>
    </cfRule>
    <cfRule type="cellIs" dxfId="3096" priority="784" operator="equal">
      <formula>"Completed"</formula>
    </cfRule>
  </conditionalFormatting>
  <conditionalFormatting sqref="B311">
    <cfRule type="cellIs" dxfId="3095" priority="697" operator="equal">
      <formula>"Completed"</formula>
    </cfRule>
    <cfRule type="cellIs" dxfId="3094" priority="696"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93" priority="1277" operator="equal">
      <formula>"Completed"</formula>
    </cfRule>
    <cfRule type="cellIs" dxfId="3092" priority="1278" operator="equal">
      <formula>"wip"</formula>
    </cfRule>
  </conditionalFormatting>
  <conditionalFormatting sqref="C25">
    <cfRule type="containsText" dxfId="3091" priority="28" operator="containsText" text="Hold">
      <formula>NOT(ISERROR(SEARCH("Hold",C25)))</formula>
    </cfRule>
  </conditionalFormatting>
  <conditionalFormatting sqref="C36:C37">
    <cfRule type="cellIs" dxfId="3090" priority="603" operator="equal">
      <formula>"wip"</formula>
    </cfRule>
    <cfRule type="containsText" dxfId="3089" priority="599" operator="containsText" text="Hold">
      <formula>NOT(ISERROR(SEARCH("Hold",C36)))</formula>
    </cfRule>
    <cfRule type="cellIs" dxfId="3088" priority="600" operator="equal">
      <formula>"completedw"</formula>
    </cfRule>
    <cfRule type="cellIs" dxfId="3087" priority="601" operator="equal">
      <formula>"HOLD"</formula>
    </cfRule>
    <cfRule type="cellIs" dxfId="3086" priority="602" operator="equal">
      <formula>"ROW"</formula>
    </cfRule>
    <cfRule type="cellIs" dxfId="3085" priority="604" operator="equal">
      <formula>"Completed"</formula>
    </cfRule>
  </conditionalFormatting>
  <conditionalFormatting sqref="C79:C80">
    <cfRule type="cellIs" dxfId="3084" priority="224" operator="equal">
      <formula>"completedw"</formula>
    </cfRule>
    <cfRule type="containsText" dxfId="3083" priority="223" operator="containsText" text="Hold">
      <formula>NOT(ISERROR(SEARCH("Hold",C79)))</formula>
    </cfRule>
    <cfRule type="cellIs" dxfId="3082" priority="225" operator="equal">
      <formula>"HOLD"</formula>
    </cfRule>
    <cfRule type="cellIs" dxfId="3081" priority="226" operator="equal">
      <formula>"ROW"</formula>
    </cfRule>
    <cfRule type="cellIs" dxfId="3080" priority="227" operator="equal">
      <formula>"wip"</formula>
    </cfRule>
    <cfRule type="cellIs" dxfId="3079" priority="228" operator="equal">
      <formula>"Completed"</formula>
    </cfRule>
  </conditionalFormatting>
  <conditionalFormatting sqref="C90:C91">
    <cfRule type="cellIs" dxfId="3078" priority="581" operator="equal">
      <formula>"completedw"</formula>
    </cfRule>
    <cfRule type="cellIs" dxfId="3077" priority="582" operator="equal">
      <formula>"HOLD"</formula>
    </cfRule>
    <cfRule type="cellIs" dxfId="3076" priority="583" operator="equal">
      <formula>"ROW"</formula>
    </cfRule>
    <cfRule type="cellIs" dxfId="3075" priority="584" operator="equal">
      <formula>"wip"</formula>
    </cfRule>
    <cfRule type="cellIs" dxfId="3074" priority="585" operator="equal">
      <formula>"Completed"</formula>
    </cfRule>
    <cfRule type="containsText" dxfId="3073" priority="580" operator="containsText" text="Hold">
      <formula>NOT(ISERROR(SEARCH("Hold",C90)))</formula>
    </cfRule>
  </conditionalFormatting>
  <conditionalFormatting sqref="C102:C103">
    <cfRule type="containsText" dxfId="3072" priority="217" operator="containsText" text="Hold">
      <formula>NOT(ISERROR(SEARCH("Hold",C102)))</formula>
    </cfRule>
    <cfRule type="cellIs" dxfId="3071" priority="220" operator="equal">
      <formula>"ROW"</formula>
    </cfRule>
    <cfRule type="cellIs" dxfId="3070" priority="221" operator="equal">
      <formula>"wip"</formula>
    </cfRule>
    <cfRule type="cellIs" dxfId="3069" priority="222" operator="equal">
      <formula>"Completed"</formula>
    </cfRule>
    <cfRule type="cellIs" dxfId="3068" priority="218" operator="equal">
      <formula>"completedw"</formula>
    </cfRule>
    <cfRule type="cellIs" dxfId="3067" priority="219" operator="equal">
      <formula>"HOLD"</formula>
    </cfRule>
  </conditionalFormatting>
  <conditionalFormatting sqref="C138:C139">
    <cfRule type="containsText" dxfId="3066" priority="1252" operator="containsText" text="Hold">
      <formula>NOT(ISERROR(SEARCH("Hold",C138)))</formula>
    </cfRule>
  </conditionalFormatting>
  <conditionalFormatting sqref="C161:C162">
    <cfRule type="containsText" dxfId="3065" priority="1173" operator="containsText" text="Hold">
      <formula>NOT(ISERROR(SEARCH("Hold",C161)))</formula>
    </cfRule>
  </conditionalFormatting>
  <conditionalFormatting sqref="C172:C173">
    <cfRule type="containsText" dxfId="3064" priority="546" operator="containsText" text="Hold">
      <formula>NOT(ISERROR(SEARCH("Hold",C172)))</formula>
    </cfRule>
  </conditionalFormatting>
  <conditionalFormatting sqref="C183:C184">
    <cfRule type="containsText" dxfId="3063" priority="1176" operator="containsText" text="Hold">
      <formula>NOT(ISERROR(SEARCH("Hold",C183)))</formula>
    </cfRule>
  </conditionalFormatting>
  <conditionalFormatting sqref="C194:C195">
    <cfRule type="containsText" dxfId="3062" priority="821" operator="containsText" text="Hold">
      <formula>NOT(ISERROR(SEARCH("Hold",C194)))</formula>
    </cfRule>
  </conditionalFormatting>
  <conditionalFormatting sqref="C204:C205">
    <cfRule type="containsText" dxfId="3061" priority="193" operator="containsText" text="Hold">
      <formula>NOT(ISERROR(SEARCH("Hold",C204)))</formula>
    </cfRule>
  </conditionalFormatting>
  <conditionalFormatting sqref="C220">
    <cfRule type="cellIs" dxfId="3060" priority="158" operator="equal">
      <formula>"completedw"</formula>
    </cfRule>
    <cfRule type="cellIs" dxfId="3059" priority="159" operator="equal">
      <formula>"HOLD"</formula>
    </cfRule>
    <cfRule type="cellIs" dxfId="3058" priority="160" operator="equal">
      <formula>"ROW"</formula>
    </cfRule>
  </conditionalFormatting>
  <conditionalFormatting sqref="C226:C227">
    <cfRule type="containsText" dxfId="3057" priority="1149" operator="containsText" text="Hold">
      <formula>NOT(ISERROR(SEARCH("Hold",C226)))</formula>
    </cfRule>
  </conditionalFormatting>
  <conditionalFormatting sqref="C230">
    <cfRule type="cellIs" dxfId="3056" priority="186" operator="equal">
      <formula>"ROW"</formula>
    </cfRule>
    <cfRule type="cellIs" dxfId="3055" priority="185" operator="equal">
      <formula>"HOLD"</formula>
    </cfRule>
    <cfRule type="cellIs" dxfId="3054" priority="184" operator="equal">
      <formula>"completedw"</formula>
    </cfRule>
  </conditionalFormatting>
  <conditionalFormatting sqref="C237:C238">
    <cfRule type="containsText" dxfId="3053" priority="1148" operator="containsText" text="Hold">
      <formula>NOT(ISERROR(SEARCH("Hold",C237)))</formula>
    </cfRule>
  </conditionalFormatting>
  <conditionalFormatting sqref="C247:C248">
    <cfRule type="containsText" dxfId="3052" priority="1126" operator="containsText" text="Hold">
      <formula>NOT(ISERROR(SEARCH("Hold",C247)))</formula>
    </cfRule>
  </conditionalFormatting>
  <conditionalFormatting sqref="C257:C258">
    <cfRule type="containsText" dxfId="3051" priority="1125" operator="containsText" text="Hold">
      <formula>NOT(ISERROR(SEARCH("Hold",C257)))</formula>
    </cfRule>
  </conditionalFormatting>
  <conditionalFormatting sqref="C267:C268">
    <cfRule type="containsText" dxfId="3050" priority="1026" operator="containsText" text="Hold">
      <formula>NOT(ISERROR(SEARCH("Hold",C267)))</formula>
    </cfRule>
    <cfRule type="cellIs" dxfId="3049" priority="1031" operator="equal">
      <formula>"Completed"</formula>
    </cfRule>
    <cfRule type="cellIs" dxfId="3048" priority="1030" operator="equal">
      <formula>"wip"</formula>
    </cfRule>
  </conditionalFormatting>
  <conditionalFormatting sqref="C278:C279">
    <cfRule type="containsText" dxfId="3047" priority="1020" operator="containsText" text="Hold">
      <formula>NOT(ISERROR(SEARCH("Hold",C278)))</formula>
    </cfRule>
  </conditionalFormatting>
  <conditionalFormatting sqref="C289:C290">
    <cfRule type="cellIs" dxfId="3046" priority="886" operator="equal">
      <formula>"wip"</formula>
    </cfRule>
    <cfRule type="cellIs" dxfId="3045" priority="884" operator="equal">
      <formula>"HOLD"</formula>
    </cfRule>
    <cfRule type="cellIs" dxfId="3044" priority="885" operator="equal">
      <formula>"ROW"</formula>
    </cfRule>
    <cfRule type="containsText" dxfId="3043" priority="882" operator="containsText" text="Hold">
      <formula>NOT(ISERROR(SEARCH("Hold",C289)))</formula>
    </cfRule>
    <cfRule type="cellIs" dxfId="3042" priority="887" operator="equal">
      <formula>"Completed"</formula>
    </cfRule>
    <cfRule type="cellIs" dxfId="3041" priority="883" operator="equal">
      <formula>"completedw"</formula>
    </cfRule>
  </conditionalFormatting>
  <conditionalFormatting sqref="C300:C301">
    <cfRule type="containsText" dxfId="3040" priority="777" operator="containsText" text="Hold">
      <formula>NOT(ISERROR(SEARCH("Hold",C300)))</formula>
    </cfRule>
  </conditionalFormatting>
  <conditionalFormatting sqref="C311:C312">
    <cfRule type="containsText" dxfId="3039" priority="690" operator="containsText" text="Hold">
      <formula>NOT(ISERROR(SEARCH("Hold",C311)))</formula>
    </cfRule>
  </conditionalFormatting>
  <conditionalFormatting sqref="C278:D279 D79:R80 N268:P268 N290:P290 I47:AE48 Q267:Q268">
    <cfRule type="cellIs" dxfId="3038" priority="1024" operator="equal">
      <formula>"wip"</formula>
    </cfRule>
    <cfRule type="cellIs" dxfId="3037" priority="1023" operator="equal">
      <formula>"ROW"</formula>
    </cfRule>
    <cfRule type="cellIs" dxfId="3036" priority="1025" operator="equal">
      <formula>"Completed"</formula>
    </cfRule>
    <cfRule type="cellIs" dxfId="3035" priority="1022" operator="equal">
      <formula>"HOLD"</formula>
    </cfRule>
    <cfRule type="cellIs" dxfId="3034" priority="1021" operator="equal">
      <formula>"completedw"</formula>
    </cfRule>
  </conditionalFormatting>
  <conditionalFormatting sqref="C300:D301">
    <cfRule type="cellIs" dxfId="3033" priority="780" operator="equal">
      <formula>"ROW"</formula>
    </cfRule>
    <cfRule type="cellIs" dxfId="3032" priority="782" operator="equal">
      <formula>"Completed"</formula>
    </cfRule>
    <cfRule type="cellIs" dxfId="3031" priority="781" operator="equal">
      <formula>"wip"</formula>
    </cfRule>
    <cfRule type="cellIs" dxfId="3030" priority="779" operator="equal">
      <formula>"HOLD"</formula>
    </cfRule>
    <cfRule type="cellIs" dxfId="3029" priority="778" operator="equal">
      <formula>"completedw"</formula>
    </cfRule>
  </conditionalFormatting>
  <conditionalFormatting sqref="C311:D312">
    <cfRule type="cellIs" dxfId="3028" priority="695" operator="equal">
      <formula>"Completed"</formula>
    </cfRule>
    <cfRule type="cellIs" dxfId="3027" priority="694" operator="equal">
      <formula>"wip"</formula>
    </cfRule>
    <cfRule type="cellIs" dxfId="3026" priority="693" operator="equal">
      <formula>"ROW"</formula>
    </cfRule>
    <cfRule type="cellIs" dxfId="3025" priority="691" operator="equal">
      <formula>"completedw"</formula>
    </cfRule>
    <cfRule type="cellIs" dxfId="3024" priority="692" operator="equal">
      <formula>"HOLD"</formula>
    </cfRule>
  </conditionalFormatting>
  <conditionalFormatting sqref="C25:F25 B25:B26 D26 F26">
    <cfRule type="cellIs" dxfId="3023" priority="65" operator="equal">
      <formula>"wip"</formula>
    </cfRule>
    <cfRule type="cellIs" dxfId="3022" priority="66" operator="equal">
      <formula>"Completed"</formula>
    </cfRule>
  </conditionalFormatting>
  <conditionalFormatting sqref="C47:F48">
    <cfRule type="cellIs" dxfId="3021" priority="1230" operator="equal">
      <formula>"HOLD"</formula>
    </cfRule>
    <cfRule type="cellIs" dxfId="3020" priority="1229" operator="equal">
      <formula>"completedw"</formula>
    </cfRule>
    <cfRule type="cellIs" dxfId="3019" priority="1232" operator="equal">
      <formula>"wip"</formula>
    </cfRule>
    <cfRule type="cellIs" dxfId="3018" priority="1233" operator="equal">
      <formula>"Completed"</formula>
    </cfRule>
    <cfRule type="cellIs" dxfId="3017" priority="1231" operator="equal">
      <formula>"ROW"</formula>
    </cfRule>
  </conditionalFormatting>
  <conditionalFormatting sqref="C68:F69">
    <cfRule type="cellIs" dxfId="3016" priority="1245" operator="equal">
      <formula>"Completed"</formula>
    </cfRule>
    <cfRule type="cellIs" dxfId="3015" priority="1241" operator="equal">
      <formula>"completedw"</formula>
    </cfRule>
    <cfRule type="cellIs" dxfId="3014" priority="1243" operator="equal">
      <formula>"ROW"</formula>
    </cfRule>
    <cfRule type="cellIs" dxfId="3013" priority="1244" operator="equal">
      <formula>"wip"</formula>
    </cfRule>
    <cfRule type="cellIs" dxfId="3012" priority="1242" operator="equal">
      <formula>"HOLD"</formula>
    </cfRule>
  </conditionalFormatting>
  <conditionalFormatting sqref="C51:I51">
    <cfRule type="cellIs" dxfId="3011" priority="515" operator="equal">
      <formula>"HOLD"</formula>
    </cfRule>
    <cfRule type="cellIs" dxfId="3010" priority="516" operator="equal">
      <formula>"ROW"</formula>
    </cfRule>
    <cfRule type="cellIs" dxfId="3009" priority="514" operator="equal">
      <formula>"completedw"</formula>
    </cfRule>
  </conditionalFormatting>
  <conditionalFormatting sqref="C81:AA81 C302:AA302 C313:AA313">
    <cfRule type="cellIs" dxfId="3008" priority="1290" operator="equal">
      <formula>"HOLD"</formula>
    </cfRule>
    <cfRule type="cellIs" dxfId="3007" priority="1289" operator="equal">
      <formula>"completedw"</formula>
    </cfRule>
    <cfRule type="cellIs" dxfId="3006" priority="1293" operator="equal">
      <formula>"wip"</formula>
    </cfRule>
    <cfRule type="cellIs" dxfId="3005" priority="1292" operator="equal">
      <formula>"Completed"</formula>
    </cfRule>
    <cfRule type="cellIs" dxfId="3004" priority="1291" operator="equal">
      <formula>"ROW"</formula>
    </cfRule>
  </conditionalFormatting>
  <conditionalFormatting sqref="C185:AA185">
    <cfRule type="cellIs" dxfId="3003" priority="646" operator="equal">
      <formula>"Completed"</formula>
    </cfRule>
  </conditionalFormatting>
  <conditionalFormatting sqref="C259:AA259">
    <cfRule type="cellIs" dxfId="3002" priority="1325" operator="equal">
      <formula>"completedw"</formula>
    </cfRule>
    <cfRule type="cellIs" dxfId="3001" priority="1327" operator="equal">
      <formula>"ROW"</formula>
    </cfRule>
    <cfRule type="cellIs" dxfId="3000" priority="1326" operator="equal">
      <formula>"HOLD"</formula>
    </cfRule>
    <cfRule type="cellIs" dxfId="2999" priority="1328" operator="equal">
      <formula>"Completed"</formula>
    </cfRule>
  </conditionalFormatting>
  <conditionalFormatting sqref="C38:AC38">
    <cfRule type="cellIs" dxfId="2998" priority="1282" operator="equal">
      <formula>"wip"</formula>
    </cfRule>
    <cfRule type="cellIs" dxfId="2997" priority="1281" operator="equal">
      <formula>"Completed"</formula>
    </cfRule>
  </conditionalFormatting>
  <conditionalFormatting sqref="C57:AE58 B36">
    <cfRule type="cellIs" dxfId="2996" priority="1275" operator="equal">
      <formula>"wip"</formula>
    </cfRule>
    <cfRule type="cellIs" dxfId="2995" priority="1276" operator="equal">
      <formula>"Completed"</formula>
    </cfRule>
  </conditionalFormatting>
  <conditionalFormatting sqref="D172">
    <cfRule type="cellIs" dxfId="2994" priority="1632" operator="equal">
      <formula>"wip"</formula>
    </cfRule>
    <cfRule type="cellIs" dxfId="2993" priority="1633" operator="equal">
      <formula>"Completed"</formula>
    </cfRule>
  </conditionalFormatting>
  <conditionalFormatting sqref="D183">
    <cfRule type="cellIs" dxfId="2992" priority="1604" operator="equal">
      <formula>"wip"</formula>
    </cfRule>
    <cfRule type="cellIs" dxfId="2991" priority="1605" operator="equal">
      <formula>"Completed"</formula>
    </cfRule>
  </conditionalFormatting>
  <conditionalFormatting sqref="D194">
    <cfRule type="cellIs" dxfId="2990" priority="1574" operator="equal">
      <formula>"wip"</formula>
    </cfRule>
    <cfRule type="cellIs" dxfId="2989" priority="1575" operator="equal">
      <formula>"Completed"</formula>
    </cfRule>
  </conditionalFormatting>
  <conditionalFormatting sqref="D204">
    <cfRule type="cellIs" dxfId="2988" priority="1546" operator="equal">
      <formula>"wip"</formula>
    </cfRule>
    <cfRule type="cellIs" dxfId="2987" priority="1547" operator="equal">
      <formula>"Completed"</formula>
    </cfRule>
  </conditionalFormatting>
  <conditionalFormatting sqref="D215">
    <cfRule type="cellIs" dxfId="2986" priority="1518" operator="equal">
      <formula>"wip"</formula>
    </cfRule>
    <cfRule type="cellIs" dxfId="2985" priority="1519" operator="equal">
      <formula>"Completed"</formula>
    </cfRule>
  </conditionalFormatting>
  <conditionalFormatting sqref="D226">
    <cfRule type="cellIs" dxfId="2984" priority="1490" operator="equal">
      <formula>"wip"</formula>
    </cfRule>
    <cfRule type="cellIs" dxfId="2983" priority="1491" operator="equal">
      <formula>"Completed"</formula>
    </cfRule>
  </conditionalFormatting>
  <conditionalFormatting sqref="D237">
    <cfRule type="cellIs" dxfId="2982" priority="1463" operator="equal">
      <formula>"Completed"</formula>
    </cfRule>
    <cfRule type="cellIs" dxfId="2981" priority="1462" operator="equal">
      <formula>"wip"</formula>
    </cfRule>
  </conditionalFormatting>
  <conditionalFormatting sqref="D247">
    <cfRule type="cellIs" dxfId="2980" priority="1408" operator="equal">
      <formula>"wip"</formula>
    </cfRule>
    <cfRule type="cellIs" dxfId="2979" priority="1409" operator="equal">
      <formula>"Completed"</formula>
    </cfRule>
  </conditionalFormatting>
  <conditionalFormatting sqref="D257">
    <cfRule type="cellIs" dxfId="2978" priority="1381" operator="equal">
      <formula>"Completed"</formula>
    </cfRule>
    <cfRule type="cellIs" dxfId="2977" priority="1380" operator="equal">
      <formula>"wip"</formula>
    </cfRule>
  </conditionalFormatting>
  <conditionalFormatting sqref="D36:E37">
    <cfRule type="cellIs" dxfId="2976" priority="606" operator="equal">
      <formula>"completedw"</formula>
    </cfRule>
    <cfRule type="cellIs" dxfId="2975" priority="607" operator="equal">
      <formula>"HOLD"</formula>
    </cfRule>
    <cfRule type="cellIs" dxfId="2974" priority="609" operator="equal">
      <formula>"wip"</formula>
    </cfRule>
    <cfRule type="cellIs" dxfId="2973" priority="610" operator="equal">
      <formula>"Completed"</formula>
    </cfRule>
    <cfRule type="cellIs" dxfId="2972" priority="608" operator="equal">
      <formula>"ROW"</formula>
    </cfRule>
  </conditionalFormatting>
  <conditionalFormatting sqref="D267:E268">
    <cfRule type="cellIs" dxfId="2971" priority="1037" operator="equal">
      <formula>"Completed"</formula>
    </cfRule>
    <cfRule type="cellIs" dxfId="2970" priority="1033" operator="equal">
      <formula>"completedw"</formula>
    </cfRule>
    <cfRule type="cellIs" dxfId="2969" priority="1034" operator="equal">
      <formula>"HOLD"</formula>
    </cfRule>
    <cfRule type="cellIs" dxfId="2968" priority="1035" operator="equal">
      <formula>"ROW"</formula>
    </cfRule>
    <cfRule type="cellIs" dxfId="2967" priority="1036" operator="equal">
      <formula>"wip"</formula>
    </cfRule>
  </conditionalFormatting>
  <conditionalFormatting sqref="D289:E290">
    <cfRule type="cellIs" dxfId="2966" priority="890" operator="equal">
      <formula>"HOLD"</formula>
    </cfRule>
    <cfRule type="cellIs" dxfId="2965" priority="893" operator="equal">
      <formula>"Completed"</formula>
    </cfRule>
    <cfRule type="cellIs" dxfId="2964" priority="892" operator="equal">
      <formula>"wip"</formula>
    </cfRule>
    <cfRule type="cellIs" dxfId="2963" priority="891" operator="equal">
      <formula>"ROW"</formula>
    </cfRule>
    <cfRule type="cellIs" dxfId="2962" priority="889" operator="equal">
      <formula>"completedw"</formula>
    </cfRule>
  </conditionalFormatting>
  <conditionalFormatting sqref="D219:G220">
    <cfRule type="cellIs" dxfId="2961" priority="203" operator="equal">
      <formula>"ROW"</formula>
    </cfRule>
    <cfRule type="cellIs" dxfId="2960" priority="201" operator="equal">
      <formula>"completedw"</formula>
    </cfRule>
    <cfRule type="cellIs" dxfId="2959" priority="202" operator="equal">
      <formula>"HOLD"</formula>
    </cfRule>
  </conditionalFormatting>
  <conditionalFormatting sqref="D90:I91">
    <cfRule type="cellIs" dxfId="2958" priority="1181" operator="equal">
      <formula>"completedw"</formula>
    </cfRule>
    <cfRule type="cellIs" dxfId="2957" priority="1182" operator="equal">
      <formula>"HOLD"</formula>
    </cfRule>
    <cfRule type="cellIs" dxfId="2956" priority="1183" operator="equal">
      <formula>"ROW"</formula>
    </cfRule>
    <cfRule type="cellIs" dxfId="2955" priority="1184" operator="equal">
      <formula>"wip"</formula>
    </cfRule>
    <cfRule type="cellIs" dxfId="2954" priority="1185" operator="equal">
      <formula>"Completed"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53" priority="1333" operator="equal">
      <formula>"ROW"</formula>
    </cfRule>
    <cfRule type="cellIs" dxfId="2952" priority="1332" operator="equal">
      <formula>"HOLD"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51"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50"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9" priority="1311" operator="equal">
      <formula>"wip"</formula>
    </cfRule>
  </conditionalFormatting>
  <conditionalFormatting sqref="E25">
    <cfRule type="containsText" dxfId="2948" priority="57" operator="containsText" text="Hold">
      <formula>NOT(ISERROR(SEARCH("Hold",E25)))</formula>
    </cfRule>
  </conditionalFormatting>
  <conditionalFormatting sqref="E36:E37">
    <cfRule type="containsText" dxfId="2947" priority="605" operator="containsText" text="Hold">
      <formula>NOT(ISERROR(SEARCH("Hold",E36)))</formula>
    </cfRule>
  </conditionalFormatting>
  <conditionalFormatting sqref="E47:E48">
    <cfRule type="containsText" dxfId="2946" priority="1228" operator="containsText" text="Hold">
      <formula>NOT(ISERROR(SEARCH("Hold",E47)))</formula>
    </cfRule>
  </conditionalFormatting>
  <conditionalFormatting sqref="E68:E69">
    <cfRule type="containsText" dxfId="2945" priority="1240" operator="containsText" text="Hold">
      <formula>NOT(ISERROR(SEARCH("Hold",E68)))</formula>
    </cfRule>
  </conditionalFormatting>
  <conditionalFormatting sqref="E83:E84">
    <cfRule type="cellIs" dxfId="2944" priority="133" operator="equal">
      <formula>"ROW"</formula>
    </cfRule>
    <cfRule type="cellIs" dxfId="2943" priority="132" operator="equal">
      <formula>"HOLD"</formula>
    </cfRule>
    <cfRule type="cellIs" dxfId="2942" priority="131" operator="equal">
      <formula>"completedw"</formula>
    </cfRule>
  </conditionalFormatting>
  <conditionalFormatting sqref="E94:E95">
    <cfRule type="cellIs" dxfId="2941" priority="438" operator="equal">
      <formula>"ROW"</formula>
    </cfRule>
    <cfRule type="cellIs" dxfId="2940" priority="436" operator="equal">
      <formula>"completedw"</formula>
    </cfRule>
    <cfRule type="cellIs" dxfId="2939" priority="437" operator="equal">
      <formula>"HOLD"</formula>
    </cfRule>
  </conditionalFormatting>
  <conditionalFormatting sqref="E106:E107">
    <cfRule type="cellIs" dxfId="2938" priority="431" operator="equal">
      <formula>"HOLD"</formula>
    </cfRule>
    <cfRule type="cellIs" dxfId="2937" priority="430" operator="equal">
      <formula>"completedw"</formula>
    </cfRule>
    <cfRule type="cellIs" dxfId="2936" priority="432" operator="equal">
      <formula>"ROW"</formula>
    </cfRule>
  </conditionalFormatting>
  <conditionalFormatting sqref="E126:E127">
    <cfRule type="containsText" dxfId="2935" priority="809" operator="containsText" text="Hold">
      <formula>NOT(ISERROR(SEARCH("Hold",E126)))</formula>
    </cfRule>
  </conditionalFormatting>
  <conditionalFormatting sqref="E138:E139">
    <cfRule type="containsText" dxfId="2934" priority="1251" operator="containsText" text="Hold">
      <formula>NOT(ISERROR(SEARCH("Hold",E138)))</formula>
    </cfRule>
  </conditionalFormatting>
  <conditionalFormatting sqref="E154:E155">
    <cfRule type="cellIs" dxfId="2933" priority="409" operator="equal">
      <formula>"completedw"</formula>
    </cfRule>
    <cfRule type="cellIs" dxfId="2932" priority="410" operator="equal">
      <formula>"HOLD"</formula>
    </cfRule>
    <cfRule type="cellIs" dxfId="2931" priority="411" operator="equal">
      <formula>"ROW"</formula>
    </cfRule>
  </conditionalFormatting>
  <conditionalFormatting sqref="E161:E162">
    <cfRule type="containsText" dxfId="2930" priority="1172" operator="containsText" text="Hold">
      <formula>NOT(ISERROR(SEARCH("Hold",E161)))</formula>
    </cfRule>
  </conditionalFormatting>
  <conditionalFormatting sqref="E172:E173">
    <cfRule type="containsText" dxfId="2929" priority="545" operator="containsText" text="Hold">
      <formula>NOT(ISERROR(SEARCH("Hold",E172)))</formula>
    </cfRule>
  </conditionalFormatting>
  <conditionalFormatting sqref="E183:E184">
    <cfRule type="containsText" dxfId="2928" priority="804" operator="containsText" text="Hold">
      <formula>NOT(ISERROR(SEARCH("Hold",E183)))</formula>
    </cfRule>
  </conditionalFormatting>
  <conditionalFormatting sqref="E194:E195">
    <cfRule type="containsText" dxfId="2927" priority="822" operator="containsText" text="Hold">
      <formula>NOT(ISERROR(SEARCH("Hold",E194)))</formula>
    </cfRule>
  </conditionalFormatting>
  <conditionalFormatting sqref="E215:E216">
    <cfRule type="containsText" dxfId="2926" priority="1175" operator="containsText" text="Hold">
      <formula>NOT(ISERROR(SEARCH("Hold",E215)))</formula>
    </cfRule>
  </conditionalFormatting>
  <conditionalFormatting sqref="E226:E227">
    <cfRule type="containsText" dxfId="2925" priority="1150" operator="containsText" text="Hold">
      <formula>NOT(ISERROR(SEARCH("Hold",E226)))</formula>
    </cfRule>
  </conditionalFormatting>
  <conditionalFormatting sqref="E230">
    <cfRule type="cellIs" dxfId="2924" priority="539" operator="equal">
      <formula>"completedw"</formula>
    </cfRule>
    <cfRule type="cellIs" dxfId="2923" priority="541" operator="equal">
      <formula>"ROW"</formula>
    </cfRule>
    <cfRule type="cellIs" dxfId="2922" priority="540" operator="equal">
      <formula>"HOLD"</formula>
    </cfRule>
  </conditionalFormatting>
  <conditionalFormatting sqref="E237:E238">
    <cfRule type="containsText" dxfId="2921" priority="1147" operator="containsText" text="Hold">
      <formula>NOT(ISERROR(SEARCH("Hold",E237)))</formula>
    </cfRule>
  </conditionalFormatting>
  <conditionalFormatting sqref="E247:E248">
    <cfRule type="containsText" dxfId="2920" priority="1127" operator="containsText" text="Hold">
      <formula>NOT(ISERROR(SEARCH("Hold",E247)))</formula>
    </cfRule>
  </conditionalFormatting>
  <conditionalFormatting sqref="E257:E258">
    <cfRule type="containsText" dxfId="2919" priority="1124" operator="containsText" text="Hold">
      <formula>NOT(ISERROR(SEARCH("Hold",E257)))</formula>
    </cfRule>
  </conditionalFormatting>
  <conditionalFormatting sqref="E267:E268">
    <cfRule type="containsText" dxfId="2918" priority="1032" operator="containsText" text="Hold">
      <formula>NOT(ISERROR(SEARCH("Hold",E267)))</formula>
    </cfRule>
  </conditionalFormatting>
  <conditionalFormatting sqref="E278:E279">
    <cfRule type="containsText" dxfId="2917" priority="1014" operator="containsText" text="Hold">
      <formula>NOT(ISERROR(SEARCH("Hold",E278)))</formula>
    </cfRule>
  </conditionalFormatting>
  <conditionalFormatting sqref="E289:E290">
    <cfRule type="containsText" dxfId="2916" priority="888" operator="containsText" text="Hold">
      <formula>NOT(ISERROR(SEARCH("Hold",E289)))</formula>
    </cfRule>
  </conditionalFormatting>
  <conditionalFormatting sqref="E300:E301">
    <cfRule type="cellIs" dxfId="2915" priority="140" operator="equal">
      <formula>"ROW"</formula>
    </cfRule>
    <cfRule type="cellIs" dxfId="2914" priority="139" operator="equal">
      <formula>"HOLD"</formula>
    </cfRule>
    <cfRule type="cellIs" dxfId="2913" priority="142" operator="equal">
      <formula>"Completed"</formula>
    </cfRule>
    <cfRule type="cellIs" dxfId="2912" priority="141" operator="equal">
      <formula>"wip"</formula>
    </cfRule>
    <cfRule type="containsText" dxfId="2911" priority="137" operator="containsText" text="Hold">
      <formula>NOT(ISERROR(SEARCH("Hold",E300)))</formula>
    </cfRule>
    <cfRule type="cellIs" dxfId="2910" priority="138" operator="equal">
      <formula>"completedw"</formula>
    </cfRule>
  </conditionalFormatting>
  <conditionalFormatting sqref="E311:E312">
    <cfRule type="containsText" dxfId="2909" priority="122" operator="containsText" text="Hold">
      <formula>NOT(ISERROR(SEARCH("Hold",E311)))</formula>
    </cfRule>
  </conditionalFormatting>
  <conditionalFormatting sqref="E278:F279">
    <cfRule type="cellIs" dxfId="2908" priority="1019" operator="equal">
      <formula>"Completed"</formula>
    </cfRule>
    <cfRule type="cellIs" dxfId="2907" priority="1017" operator="equal">
      <formula>"ROW"</formula>
    </cfRule>
    <cfRule type="cellIs" dxfId="2906" priority="1018" operator="equal">
      <formula>"wip"</formula>
    </cfRule>
    <cfRule type="cellIs" dxfId="2905" priority="1016" operator="equal">
      <formula>"HOLD"</formula>
    </cfRule>
    <cfRule type="cellIs" dxfId="2904" priority="1015" operator="equal">
      <formula>"completedw"</formula>
    </cfRule>
  </conditionalFormatting>
  <conditionalFormatting sqref="E311:F312">
    <cfRule type="cellIs" dxfId="2903" priority="127" operator="equal">
      <formula>"Completed"</formula>
    </cfRule>
    <cfRule type="cellIs" dxfId="2902" priority="124" operator="equal">
      <formula>"HOLD"</formula>
    </cfRule>
    <cfRule type="cellIs" dxfId="2901" priority="123" operator="equal">
      <formula>"completedw"</formula>
    </cfRule>
    <cfRule type="cellIs" dxfId="2900" priority="125" operator="equal">
      <formula>"ROW"</formula>
    </cfRule>
    <cfRule type="cellIs" dxfId="2899" priority="126" operator="equal">
      <formula>"wip"</formula>
    </cfRule>
  </conditionalFormatting>
  <conditionalFormatting sqref="E61:I62">
    <cfRule type="cellIs" dxfId="2898" priority="490" operator="equal">
      <formula>"completedw"</formula>
    </cfRule>
    <cfRule type="cellIs" dxfId="2897" priority="491" operator="equal">
      <formula>"HOLD"</formula>
    </cfRule>
    <cfRule type="cellIs" dxfId="2896" priority="492" operator="equal">
      <formula>"ROW"</formula>
    </cfRule>
  </conditionalFormatting>
  <conditionalFormatting sqref="F172">
    <cfRule type="cellIs" dxfId="2895" priority="1630" operator="equal">
      <formula>"wip"</formula>
    </cfRule>
    <cfRule type="cellIs" dxfId="2894" priority="1631" operator="equal">
      <formula>"Completed"</formula>
    </cfRule>
  </conditionalFormatting>
  <conditionalFormatting sqref="F183">
    <cfRule type="cellIs" dxfId="2893" priority="1603" operator="equal">
      <formula>"Completed"</formula>
    </cfRule>
    <cfRule type="cellIs" dxfId="2892" priority="1602" operator="equal">
      <formula>"wip"</formula>
    </cfRule>
  </conditionalFormatting>
  <conditionalFormatting sqref="F194">
    <cfRule type="cellIs" dxfId="2891" priority="1572" operator="equal">
      <formula>"wip"</formula>
    </cfRule>
    <cfRule type="cellIs" dxfId="2890" priority="1573" operator="equal">
      <formula>"Completed"</formula>
    </cfRule>
  </conditionalFormatting>
  <conditionalFormatting sqref="F204">
    <cfRule type="cellIs" dxfId="2889" priority="1544" operator="equal">
      <formula>"wip"</formula>
    </cfRule>
    <cfRule type="cellIs" dxfId="2888" priority="1545" operator="equal">
      <formula>"Completed"</formula>
    </cfRule>
  </conditionalFormatting>
  <conditionalFormatting sqref="F215">
    <cfRule type="cellIs" dxfId="2887" priority="1517" operator="equal">
      <formula>"Completed"</formula>
    </cfRule>
    <cfRule type="cellIs" dxfId="2886" priority="1516" operator="equal">
      <formula>"wip"</formula>
    </cfRule>
  </conditionalFormatting>
  <conditionalFormatting sqref="F226">
    <cfRule type="cellIs" dxfId="2885" priority="1488" operator="equal">
      <formula>"wip"</formula>
    </cfRule>
    <cfRule type="cellIs" dxfId="2884" priority="1489" operator="equal">
      <formula>"Completed"</formula>
    </cfRule>
  </conditionalFormatting>
  <conditionalFormatting sqref="F237">
    <cfRule type="cellIs" dxfId="2883" priority="1461" operator="equal">
      <formula>"Completed"</formula>
    </cfRule>
    <cfRule type="cellIs" dxfId="2882" priority="1460" operator="equal">
      <formula>"wip"</formula>
    </cfRule>
  </conditionalFormatting>
  <conditionalFormatting sqref="F247">
    <cfRule type="cellIs" dxfId="2881" priority="1406" operator="equal">
      <formula>"wip"</formula>
    </cfRule>
    <cfRule type="cellIs" dxfId="2880" priority="1407" operator="equal">
      <formula>"Completed"</formula>
    </cfRule>
  </conditionalFormatting>
  <conditionalFormatting sqref="F257">
    <cfRule type="cellIs" dxfId="2879" priority="1379" operator="equal">
      <formula>"Completed"</formula>
    </cfRule>
    <cfRule type="cellIs" dxfId="2878" priority="1378" operator="equal">
      <formula>"wip"</formula>
    </cfRule>
  </conditionalFormatting>
  <conditionalFormatting sqref="F36:G37">
    <cfRule type="cellIs" dxfId="2877" priority="612" operator="equal">
      <formula>"completedw"</formula>
    </cfRule>
    <cfRule type="cellIs" dxfId="2876" priority="613" operator="equal">
      <formula>"HOLD"</formula>
    </cfRule>
    <cfRule type="cellIs" dxfId="2875" priority="614" operator="equal">
      <formula>"ROW"</formula>
    </cfRule>
    <cfRule type="cellIs" dxfId="2874" priority="615" operator="equal">
      <formula>"wip"</formula>
    </cfRule>
    <cfRule type="cellIs" dxfId="2873" priority="616" operator="equal">
      <formula>"Completed"</formula>
    </cfRule>
  </conditionalFormatting>
  <conditionalFormatting sqref="F267:G268">
    <cfRule type="cellIs" dxfId="2872" priority="1042" operator="equal">
      <formula>"wip"</formula>
    </cfRule>
    <cfRule type="cellIs" dxfId="2871" priority="1043" operator="equal">
      <formula>"Completed"</formula>
    </cfRule>
    <cfRule type="cellIs" dxfId="2870" priority="1041" operator="equal">
      <formula>"ROW"</formula>
    </cfRule>
    <cfRule type="cellIs" dxfId="2869" priority="1040" operator="equal">
      <formula>"HOLD"</formula>
    </cfRule>
    <cfRule type="cellIs" dxfId="2868" priority="1039" operator="equal">
      <formula>"completedw"</formula>
    </cfRule>
  </conditionalFormatting>
  <conditionalFormatting sqref="F289:G290">
    <cfRule type="cellIs" dxfId="2867" priority="896" operator="equal">
      <formula>"HOLD"</formula>
    </cfRule>
    <cfRule type="cellIs" dxfId="2866" priority="895" operator="equal">
      <formula>"completedw"</formula>
    </cfRule>
    <cfRule type="cellIs" dxfId="2865" priority="899" operator="equal">
      <formula>"Completed"</formula>
    </cfRule>
    <cfRule type="cellIs" dxfId="2864" priority="898" operator="equal">
      <formula>"wip"</formula>
    </cfRule>
    <cfRule type="cellIs" dxfId="2863" priority="897" operator="equal">
      <formula>"ROW"</formula>
    </cfRule>
  </conditionalFormatting>
  <conditionalFormatting sqref="F300:H301">
    <cfRule type="cellIs" dxfId="2862" priority="770" operator="equal">
      <formula>"wip"</formula>
    </cfRule>
    <cfRule type="cellIs" dxfId="2861" priority="771" operator="equal">
      <formula>"Completed"</formula>
    </cfRule>
    <cfRule type="cellIs" dxfId="2860" priority="767" operator="equal">
      <formula>"completedw"</formula>
    </cfRule>
    <cfRule type="cellIs" dxfId="2859" priority="768" operator="equal">
      <formula>"HOLD"</formula>
    </cfRule>
    <cfRule type="cellIs" dxfId="2858" priority="769" operator="equal">
      <formula>"ROW"</formula>
    </cfRule>
  </conditionalFormatting>
  <conditionalFormatting sqref="G25:G26">
    <cfRule type="containsText" dxfId="2857" priority="36" operator="containsText" text="Hold">
      <formula>NOT(ISERROR(SEARCH("Hold",G25)))</formula>
    </cfRule>
  </conditionalFormatting>
  <conditionalFormatting sqref="G29">
    <cfRule type="cellIs" dxfId="2856" priority="61" operator="equal">
      <formula>"completedw"</formula>
    </cfRule>
    <cfRule type="cellIs" dxfId="2855" priority="63" operator="equal">
      <formula>"ROW"</formula>
    </cfRule>
    <cfRule type="cellIs" dxfId="2854" priority="62" operator="equal">
      <formula>"HOLD"</formula>
    </cfRule>
  </conditionalFormatting>
  <conditionalFormatting sqref="G36:G37">
    <cfRule type="containsText" dxfId="2853" priority="611" operator="containsText" text="Hold">
      <formula>NOT(ISERROR(SEARCH("Hold",G36)))</formula>
    </cfRule>
  </conditionalFormatting>
  <conditionalFormatting sqref="G47:G48">
    <cfRule type="containsText" dxfId="2852" priority="1222" operator="containsText" text="Hold">
      <formula>NOT(ISERROR(SEARCH("Hold",G47)))</formula>
    </cfRule>
  </conditionalFormatting>
  <conditionalFormatting sqref="G68:G69">
    <cfRule type="containsText" dxfId="2851" priority="1234" operator="containsText" text="Hold">
      <formula>NOT(ISERROR(SEARCH("Hold",G68)))</formula>
    </cfRule>
  </conditionalFormatting>
  <conditionalFormatting sqref="G114:G115">
    <cfRule type="containsText" dxfId="2850" priority="1273" operator="containsText" text="Hold">
      <formula>NOT(ISERROR(SEARCH("Hold",G114)))</formula>
    </cfRule>
  </conditionalFormatting>
  <conditionalFormatting sqref="G126:G127">
    <cfRule type="containsText" dxfId="2849" priority="1258" operator="containsText" text="Hold">
      <formula>NOT(ISERROR(SEARCH("Hold",G126)))</formula>
    </cfRule>
  </conditionalFormatting>
  <conditionalFormatting sqref="G133">
    <cfRule type="cellIs" dxfId="2848" priority="273" operator="equal">
      <formula>"completedw"</formula>
    </cfRule>
    <cfRule type="cellIs" dxfId="2847" priority="275" operator="equal">
      <formula>"ROW"</formula>
    </cfRule>
    <cfRule type="cellIs" dxfId="2846" priority="274" operator="equal">
      <formula>"HOLD"</formula>
    </cfRule>
  </conditionalFormatting>
  <conditionalFormatting sqref="G138:G139">
    <cfRule type="containsText" dxfId="2845" priority="1270" operator="containsText" text="Hold">
      <formula>NOT(ISERROR(SEARCH("Hold",G138)))</formula>
    </cfRule>
  </conditionalFormatting>
  <conditionalFormatting sqref="G161:G162">
    <cfRule type="containsText" dxfId="2844" priority="1171" operator="containsText" text="Hold">
      <formula>NOT(ISERROR(SEARCH("Hold",G161)))</formula>
    </cfRule>
  </conditionalFormatting>
  <conditionalFormatting sqref="G176:G177">
    <cfRule type="cellIs" dxfId="2843" priority="381" operator="equal">
      <formula>"ROW"</formula>
    </cfRule>
    <cfRule type="cellIs" dxfId="2842" priority="380" operator="equal">
      <formula>"HOLD"</formula>
    </cfRule>
    <cfRule type="cellIs" dxfId="2841" priority="379" operator="equal">
      <formula>"completedw"</formula>
    </cfRule>
  </conditionalFormatting>
  <conditionalFormatting sqref="G187">
    <cfRule type="cellIs" dxfId="2840" priority="375" operator="equal">
      <formula>"ROW"</formula>
    </cfRule>
    <cfRule type="cellIs" dxfId="2839" priority="374" operator="equal">
      <formula>"HOLD"</formula>
    </cfRule>
    <cfRule type="cellIs" dxfId="2838" priority="373" operator="equal">
      <formula>"completedw"</formula>
    </cfRule>
  </conditionalFormatting>
  <conditionalFormatting sqref="G194:G195">
    <cfRule type="containsText" dxfId="2837" priority="823" operator="containsText" text="Hold">
      <formula>NOT(ISERROR(SEARCH("Hold",G194)))</formula>
    </cfRule>
  </conditionalFormatting>
  <conditionalFormatting sqref="G204:G205">
    <cfRule type="containsText" dxfId="2836" priority="805" operator="containsText" text="Hold">
      <formula>NOT(ISERROR(SEARCH("Hold",G204)))</formula>
    </cfRule>
  </conditionalFormatting>
  <conditionalFormatting sqref="G208:G209">
    <cfRule type="cellIs" dxfId="2835" priority="257" operator="equal">
      <formula>"ROW"</formula>
    </cfRule>
    <cfRule type="cellIs" dxfId="2834" priority="255" operator="equal">
      <formula>"completedw"</formula>
    </cfRule>
    <cfRule type="cellIs" dxfId="2833" priority="256" operator="equal">
      <formula>"HOLD"</formula>
    </cfRule>
  </conditionalFormatting>
  <conditionalFormatting sqref="G215:G216">
    <cfRule type="containsText" dxfId="2832" priority="1174" operator="containsText" text="Hold">
      <formula>NOT(ISERROR(SEARCH("Hold",G215)))</formula>
    </cfRule>
  </conditionalFormatting>
  <conditionalFormatting sqref="G226:G227">
    <cfRule type="containsText" dxfId="2831" priority="1151" operator="containsText" text="Hold">
      <formula>NOT(ISERROR(SEARCH("Hold",G226)))</formula>
    </cfRule>
  </conditionalFormatting>
  <conditionalFormatting sqref="G237:G238">
    <cfRule type="containsText" dxfId="2830" priority="1146" operator="containsText" text="Hold">
      <formula>NOT(ISERROR(SEARCH("Hold",G237)))</formula>
    </cfRule>
  </conditionalFormatting>
  <conditionalFormatting sqref="G247:G248">
    <cfRule type="containsText" dxfId="2829" priority="1128" operator="containsText" text="Hold">
      <formula>NOT(ISERROR(SEARCH("Hold",G247)))</formula>
    </cfRule>
  </conditionalFormatting>
  <conditionalFormatting sqref="G257:G258">
    <cfRule type="containsText" dxfId="2828" priority="1123" operator="containsText" text="Hold">
      <formula>NOT(ISERROR(SEARCH("Hold",G257)))</formula>
    </cfRule>
  </conditionalFormatting>
  <conditionalFormatting sqref="G267:G268">
    <cfRule type="containsText" dxfId="2827" priority="1038" operator="containsText" text="Hold">
      <formula>NOT(ISERROR(SEARCH("Hold",G267)))</formula>
    </cfRule>
  </conditionalFormatting>
  <conditionalFormatting sqref="G278:G279">
    <cfRule type="containsText" dxfId="2826" priority="1008" operator="containsText" text="Hold">
      <formula>NOT(ISERROR(SEARCH("Hold",G278)))</formula>
    </cfRule>
  </conditionalFormatting>
  <conditionalFormatting sqref="G289:G290">
    <cfRule type="containsText" dxfId="2825" priority="894" operator="containsText" text="Hold">
      <formula>NOT(ISERROR(SEARCH("Hold",G289)))</formula>
    </cfRule>
  </conditionalFormatting>
  <conditionalFormatting sqref="G300:G301">
    <cfRule type="containsText" dxfId="2824" priority="766" operator="containsText" text="Hold">
      <formula>NOT(ISERROR(SEARCH("Hold",G300)))</formula>
    </cfRule>
  </conditionalFormatting>
  <conditionalFormatting sqref="G311:G312">
    <cfRule type="containsText" dxfId="2823" priority="116" operator="containsText" text="Hold">
      <formula>NOT(ISERROR(SEARCH("Hold",G311)))</formula>
    </cfRule>
  </conditionalFormatting>
  <conditionalFormatting sqref="G25:H26">
    <cfRule type="cellIs" dxfId="2822" priority="41" operator="equal">
      <formula>"Completed"</formula>
    </cfRule>
    <cfRule type="cellIs" dxfId="2821" priority="40" operator="equal">
      <formula>"wip"</formula>
    </cfRule>
    <cfRule type="cellIs" dxfId="2820" priority="39" operator="equal">
      <formula>"ROW"</formula>
    </cfRule>
    <cfRule type="cellIs" dxfId="2819" priority="38" operator="equal">
      <formula>"HOLD"</formula>
    </cfRule>
    <cfRule type="cellIs" dxfId="2818" priority="37" operator="equal">
      <formula>"completedw"</formula>
    </cfRule>
  </conditionalFormatting>
  <conditionalFormatting sqref="G47:H48">
    <cfRule type="cellIs" dxfId="2817" priority="1225" operator="equal">
      <formula>"ROW"</formula>
    </cfRule>
    <cfRule type="cellIs" dxfId="2816" priority="1224" operator="equal">
      <formula>"HOLD"</formula>
    </cfRule>
    <cfRule type="cellIs" dxfId="2815" priority="1223" operator="equal">
      <formula>"completedw"</formula>
    </cfRule>
    <cfRule type="cellIs" dxfId="2814" priority="1227" operator="equal">
      <formula>"Completed"</formula>
    </cfRule>
    <cfRule type="cellIs" dxfId="2813" priority="1226" operator="equal">
      <formula>"wip"</formula>
    </cfRule>
  </conditionalFormatting>
  <conditionalFormatting sqref="G68:H69">
    <cfRule type="cellIs" dxfId="2812" priority="1239" operator="equal">
      <formula>"Completed"</formula>
    </cfRule>
    <cfRule type="cellIs" dxfId="2811" priority="1237" operator="equal">
      <formula>"ROW"</formula>
    </cfRule>
    <cfRule type="cellIs" dxfId="2810" priority="1235" operator="equal">
      <formula>"completedw"</formula>
    </cfRule>
    <cfRule type="cellIs" dxfId="2809" priority="1236" operator="equal">
      <formula>"HOLD"</formula>
    </cfRule>
  </conditionalFormatting>
  <conditionalFormatting sqref="G278:H279">
    <cfRule type="cellIs" dxfId="2808" priority="1010" operator="equal">
      <formula>"HOLD"</formula>
    </cfRule>
    <cfRule type="cellIs" dxfId="2807" priority="1009" operator="equal">
      <formula>"completedw"</formula>
    </cfRule>
    <cfRule type="cellIs" dxfId="2806" priority="1011" operator="equal">
      <formula>"ROW"</formula>
    </cfRule>
    <cfRule type="cellIs" dxfId="2805" priority="1012" operator="equal">
      <formula>"wip"</formula>
    </cfRule>
    <cfRule type="cellIs" dxfId="2804" priority="1013" operator="equal">
      <formula>"Completed"</formula>
    </cfRule>
  </conditionalFormatting>
  <conditionalFormatting sqref="G311:H312">
    <cfRule type="cellIs" dxfId="2803" priority="117" operator="equal">
      <formula>"completedw"</formula>
    </cfRule>
    <cfRule type="cellIs" dxfId="2802" priority="121" operator="equal">
      <formula>"Completed"</formula>
    </cfRule>
    <cfRule type="cellIs" dxfId="2801" priority="120" operator="equal">
      <formula>"wip"</formula>
    </cfRule>
    <cfRule type="cellIs" dxfId="2800" priority="119" operator="equal">
      <formula>"ROW"</formula>
    </cfRule>
    <cfRule type="cellIs" dxfId="2799" priority="118" operator="equal">
      <formula>"HOLD"</formula>
    </cfRule>
  </conditionalFormatting>
  <conditionalFormatting sqref="G83:I84">
    <cfRule type="cellIs" dxfId="2798" priority="444" operator="equal">
      <formula>"ROW"</formula>
    </cfRule>
    <cfRule type="cellIs" dxfId="2797" priority="443" operator="equal">
      <formula>"HOLD"</formula>
    </cfRule>
    <cfRule type="cellIs" dxfId="2796" priority="442" operator="equal">
      <formula>"completedw"</formula>
    </cfRule>
  </conditionalFormatting>
  <conditionalFormatting sqref="G106:I107">
    <cfRule type="cellIs" dxfId="2795" priority="429" operator="equal">
      <formula>"ROW"</formula>
    </cfRule>
    <cfRule type="cellIs" dxfId="2794" priority="428" operator="equal">
      <formula>"HOLD"</formula>
    </cfRule>
    <cfRule type="cellIs" dxfId="2793" priority="427" operator="equal">
      <formula>"completedw"</formula>
    </cfRule>
  </conditionalFormatting>
  <conditionalFormatting sqref="G68:AB69">
    <cfRule type="cellIs" dxfId="2792" priority="1238" operator="equal">
      <formula>"wip"</formula>
    </cfRule>
  </conditionalFormatting>
  <conditionalFormatting sqref="H134 J134">
    <cfRule type="cellIs" dxfId="2791" priority="271" operator="equal">
      <formula>"HOLD"</formula>
    </cfRule>
    <cfRule type="cellIs" dxfId="2790" priority="270" operator="equal">
      <formula>"completedw"</formula>
    </cfRule>
    <cfRule type="cellIs" dxfId="2789" priority="272" operator="equal">
      <formula>"ROW"</formula>
    </cfRule>
  </conditionalFormatting>
  <conditionalFormatting sqref="H167">
    <cfRule type="cellIs" dxfId="2788" priority="294" operator="equal">
      <formula>"ROW"</formula>
    </cfRule>
    <cfRule type="cellIs" dxfId="2787" priority="292" operator="equal">
      <formula>"completedw"</formula>
    </cfRule>
    <cfRule type="cellIs" dxfId="2786" priority="293" operator="equal">
      <formula>"HOLD"</formula>
    </cfRule>
  </conditionalFormatting>
  <conditionalFormatting sqref="H172">
    <cfRule type="cellIs" dxfId="2785" priority="1628" operator="equal">
      <formula>"wip"</formula>
    </cfRule>
    <cfRule type="cellIs" dxfId="2784" priority="1629" operator="equal">
      <formula>"Completed"</formula>
    </cfRule>
  </conditionalFormatting>
  <conditionalFormatting sqref="H183">
    <cfRule type="cellIs" dxfId="2783" priority="1601" operator="equal">
      <formula>"Completed"</formula>
    </cfRule>
    <cfRule type="cellIs" dxfId="2782" priority="1600" operator="equal">
      <formula>"wip"</formula>
    </cfRule>
  </conditionalFormatting>
  <conditionalFormatting sqref="H194">
    <cfRule type="cellIs" dxfId="2781" priority="1571" operator="equal">
      <formula>"Completed"</formula>
    </cfRule>
    <cfRule type="cellIs" dxfId="2780" priority="1570" operator="equal">
      <formula>"wip"</formula>
    </cfRule>
  </conditionalFormatting>
  <conditionalFormatting sqref="H204">
    <cfRule type="cellIs" dxfId="2779" priority="1543" operator="equal">
      <formula>"Completed"</formula>
    </cfRule>
    <cfRule type="cellIs" dxfId="2778" priority="1542" operator="equal">
      <formula>"wip"</formula>
    </cfRule>
  </conditionalFormatting>
  <conditionalFormatting sqref="H215">
    <cfRule type="cellIs" dxfId="2777" priority="1515" operator="equal">
      <formula>"Completed"</formula>
    </cfRule>
    <cfRule type="cellIs" dxfId="2776" priority="1514" operator="equal">
      <formula>"wip"</formula>
    </cfRule>
  </conditionalFormatting>
  <conditionalFormatting sqref="H226">
    <cfRule type="cellIs" dxfId="2775" priority="1486" operator="equal">
      <formula>"wip"</formula>
    </cfRule>
    <cfRule type="cellIs" dxfId="2774" priority="1487" operator="equal">
      <formula>"Completed"</formula>
    </cfRule>
  </conditionalFormatting>
  <conditionalFormatting sqref="H237">
    <cfRule type="cellIs" dxfId="2773" priority="1459" operator="equal">
      <formula>"Completed"</formula>
    </cfRule>
    <cfRule type="cellIs" dxfId="2772" priority="1458" operator="equal">
      <formula>"wip"</formula>
    </cfRule>
  </conditionalFormatting>
  <conditionalFormatting sqref="H247">
    <cfRule type="cellIs" dxfId="2771" priority="1404" operator="equal">
      <formula>"wip"</formula>
    </cfRule>
    <cfRule type="cellIs" dxfId="2770" priority="1405" operator="equal">
      <formula>"Completed"</formula>
    </cfRule>
  </conditionalFormatting>
  <conditionalFormatting sqref="H257">
    <cfRule type="cellIs" dxfId="2769" priority="1377" operator="equal">
      <formula>"Completed"</formula>
    </cfRule>
    <cfRule type="cellIs" dxfId="2768" priority="1376" operator="equal">
      <formula>"wip"</formula>
    </cfRule>
  </conditionalFormatting>
  <conditionalFormatting sqref="H36:I37">
    <cfRule type="cellIs" dxfId="2767" priority="618" operator="equal">
      <formula>"completedw"</formula>
    </cfRule>
    <cfRule type="cellIs" dxfId="2766" priority="619" operator="equal">
      <formula>"HOLD"</formula>
    </cfRule>
    <cfRule type="cellIs" dxfId="2765" priority="620" operator="equal">
      <formula>"ROW"</formula>
    </cfRule>
    <cfRule type="cellIs" dxfId="2764" priority="621" operator="equal">
      <formula>"wip"</formula>
    </cfRule>
    <cfRule type="cellIs" dxfId="2763" priority="622" operator="equal">
      <formula>"Completed"</formula>
    </cfRule>
  </conditionalFormatting>
  <conditionalFormatting sqref="H267:I268">
    <cfRule type="cellIs" dxfId="2762" priority="1048" operator="equal">
      <formula>"wip"</formula>
    </cfRule>
    <cfRule type="cellIs" dxfId="2761" priority="1047" operator="equal">
      <formula>"ROW"</formula>
    </cfRule>
    <cfRule type="cellIs" dxfId="2760" priority="1045" operator="equal">
      <formula>"completedw"</formula>
    </cfRule>
    <cfRule type="cellIs" dxfId="2759" priority="1046" operator="equal">
      <formula>"HOLD"</formula>
    </cfRule>
    <cfRule type="cellIs" dxfId="2758" priority="1049" operator="equal">
      <formula>"Completed"</formula>
    </cfRule>
  </conditionalFormatting>
  <conditionalFormatting sqref="H289:I290">
    <cfRule type="cellIs" dxfId="2757" priority="902" operator="equal">
      <formula>"HOLD"</formula>
    </cfRule>
    <cfRule type="cellIs" dxfId="2756" priority="905" operator="equal">
      <formula>"Completed"</formula>
    </cfRule>
    <cfRule type="cellIs" dxfId="2755" priority="901" operator="equal">
      <formula>"completedw"</formula>
    </cfRule>
    <cfRule type="cellIs" dxfId="2754" priority="903" operator="equal">
      <formula>"ROW"</formula>
    </cfRule>
    <cfRule type="cellIs" dxfId="2753" priority="904" operator="equal">
      <formula>"wip"</formula>
    </cfRule>
  </conditionalFormatting>
  <conditionalFormatting sqref="I25:I26">
    <cfRule type="containsText" dxfId="2752" priority="30" operator="containsText" text="Hold">
      <formula>NOT(ISERROR(SEARCH("Hold",I25)))</formula>
    </cfRule>
    <cfRule type="cellIs" dxfId="2751" priority="31" operator="equal">
      <formula>"completedw"</formula>
    </cfRule>
    <cfRule type="cellIs" dxfId="2750" priority="32" operator="equal">
      <formula>"HOLD"</formula>
    </cfRule>
    <cfRule type="cellIs" dxfId="2749" priority="34" operator="equal">
      <formula>"wip"</formula>
    </cfRule>
    <cfRule type="cellIs" dxfId="2748" priority="33" operator="equal">
      <formula>"ROW"</formula>
    </cfRule>
    <cfRule type="cellIs" dxfId="2747" priority="35" operator="equal">
      <formula>"Completed"</formula>
    </cfRule>
  </conditionalFormatting>
  <conditionalFormatting sqref="I36:I37">
    <cfRule type="containsText" dxfId="2746" priority="617" operator="containsText" text="Hold">
      <formula>NOT(ISERROR(SEARCH("Hold",I36)))</formula>
    </cfRule>
  </conditionalFormatting>
  <conditionalFormatting sqref="I47:I48">
    <cfRule type="containsText" dxfId="2745" priority="592" operator="containsText" text="Hold">
      <formula>NOT(ISERROR(SEARCH("Hold",I47)))</formula>
    </cfRule>
  </conditionalFormatting>
  <conditionalFormatting sqref="I68:I69">
    <cfRule type="containsText" dxfId="2744" priority="547" operator="containsText" text="Hold">
      <formula>NOT(ISERROR(SEARCH("Hold",I68)))</formula>
    </cfRule>
    <cfRule type="cellIs" dxfId="2743" priority="548" operator="equal">
      <formula>"completedw"</formula>
    </cfRule>
    <cfRule type="cellIs" dxfId="2742" priority="549" operator="equal">
      <formula>"HOLD"</formula>
    </cfRule>
    <cfRule type="cellIs" dxfId="2741" priority="550" operator="equal">
      <formula>"ROW"</formula>
    </cfRule>
    <cfRule type="cellIs" dxfId="2740" priority="551" operator="equal">
      <formula>"Completed"</formula>
    </cfRule>
  </conditionalFormatting>
  <conditionalFormatting sqref="I90:I91">
    <cfRule type="containsText" dxfId="2739" priority="1180" operator="containsText" text="Hold">
      <formula>NOT(ISERROR(SEARCH("Hold",I90)))</formula>
    </cfRule>
  </conditionalFormatting>
  <conditionalFormatting sqref="I114:I115">
    <cfRule type="containsText" dxfId="2738" priority="1255" operator="containsText" text="Hold">
      <formula>NOT(ISERROR(SEARCH("Hold",I114)))</formula>
    </cfRule>
  </conditionalFormatting>
  <conditionalFormatting sqref="I126:I127">
    <cfRule type="containsText" dxfId="2737" priority="638" operator="containsText" text="Hold">
      <formula>NOT(ISERROR(SEARCH("Hold",I126)))</formula>
    </cfRule>
  </conditionalFormatting>
  <conditionalFormatting sqref="I138:I139">
    <cfRule type="containsText" dxfId="2736" priority="563" operator="containsText" text="Hold">
      <formula>NOT(ISERROR(SEARCH("Hold",I138)))</formula>
    </cfRule>
  </conditionalFormatting>
  <conditionalFormatting sqref="I161:I162">
    <cfRule type="containsText" dxfId="2735" priority="67" operator="containsText" text="Hold">
      <formula>NOT(ISERROR(SEARCH("Hold",I161)))</formula>
    </cfRule>
  </conditionalFormatting>
  <conditionalFormatting sqref="I176:I177">
    <cfRule type="cellIs" dxfId="2734" priority="384" operator="equal">
      <formula>"ROW"</formula>
    </cfRule>
    <cfRule type="cellIs" dxfId="2733" priority="382" operator="equal">
      <formula>"completedw"</formula>
    </cfRule>
    <cfRule type="cellIs" dxfId="2732" priority="383" operator="equal">
      <formula>"HOLD"</formula>
    </cfRule>
  </conditionalFormatting>
  <conditionalFormatting sqref="I194:I195">
    <cfRule type="containsText" dxfId="2731" priority="1267" operator="containsText" text="Hold">
      <formula>NOT(ISERROR(SEARCH("Hold",I194)))</formula>
    </cfRule>
  </conditionalFormatting>
  <conditionalFormatting sqref="I208:I209">
    <cfRule type="cellIs" dxfId="2730" priority="263" operator="equal">
      <formula>"ROW"</formula>
    </cfRule>
    <cfRule type="cellIs" dxfId="2729" priority="262" operator="equal">
      <formula>"HOLD"</formula>
    </cfRule>
    <cfRule type="cellIs" dxfId="2728" priority="261" operator="equal">
      <formula>"completedw"</formula>
    </cfRule>
  </conditionalFormatting>
  <conditionalFormatting sqref="I215:I216">
    <cfRule type="containsText" dxfId="2727" priority="143" operator="containsText" text="Hold">
      <formula>NOT(ISERROR(SEARCH("Hold",I215)))</formula>
    </cfRule>
    <cfRule type="containsText" dxfId="2726" priority="1169" operator="containsText" text="Hold">
      <formula>NOT(ISERROR(SEARCH("Hold",I215)))</formula>
    </cfRule>
  </conditionalFormatting>
  <conditionalFormatting sqref="I226:I227">
    <cfRule type="containsText" dxfId="2725" priority="1152" operator="containsText" text="Hold">
      <formula>NOT(ISERROR(SEARCH("Hold",I226)))</formula>
    </cfRule>
  </conditionalFormatting>
  <conditionalFormatting sqref="I237:I238">
    <cfRule type="containsText" dxfId="2724" priority="1145" operator="containsText" text="Hold">
      <formula>NOT(ISERROR(SEARCH("Hold",I237)))</formula>
    </cfRule>
  </conditionalFormatting>
  <conditionalFormatting sqref="I247:I248">
    <cfRule type="containsText" dxfId="2723" priority="1129" operator="containsText" text="Hold">
      <formula>NOT(ISERROR(SEARCH("Hold",I247)))</formula>
    </cfRule>
  </conditionalFormatting>
  <conditionalFormatting sqref="I257:I258">
    <cfRule type="containsText" dxfId="2722" priority="1122" operator="containsText" text="Hold">
      <formula>NOT(ISERROR(SEARCH("Hold",I257)))</formula>
    </cfRule>
  </conditionalFormatting>
  <conditionalFormatting sqref="I267:I268">
    <cfRule type="containsText" dxfId="2721" priority="1044" operator="containsText" text="Hold">
      <formula>NOT(ISERROR(SEARCH("Hold",I267)))</formula>
    </cfRule>
  </conditionalFormatting>
  <conditionalFormatting sqref="I278:I279">
    <cfRule type="containsText" dxfId="2720" priority="1002" operator="containsText" text="Hold">
      <formula>NOT(ISERROR(SEARCH("Hold",I278)))</formula>
    </cfRule>
  </conditionalFormatting>
  <conditionalFormatting sqref="I289:I290">
    <cfRule type="containsText" dxfId="2719" priority="900" operator="containsText" text="Hold">
      <formula>NOT(ISERROR(SEARCH("Hold",I289)))</formula>
    </cfRule>
  </conditionalFormatting>
  <conditionalFormatting sqref="I300:I301">
    <cfRule type="containsText" dxfId="2718" priority="760" operator="containsText" text="Hold">
      <formula>NOT(ISERROR(SEARCH("Hold",I300)))</formula>
    </cfRule>
  </conditionalFormatting>
  <conditionalFormatting sqref="I311:I312">
    <cfRule type="containsText" dxfId="2717" priority="110" operator="containsText" text="Hold">
      <formula>NOT(ISERROR(SEARCH("Hold",I311)))</formula>
    </cfRule>
  </conditionalFormatting>
  <conditionalFormatting sqref="I278:J279">
    <cfRule type="cellIs" dxfId="2716" priority="1006" operator="equal">
      <formula>"wip"</formula>
    </cfRule>
    <cfRule type="cellIs" dxfId="2715" priority="1007" operator="equal">
      <formula>"Completed"</formula>
    </cfRule>
    <cfRule type="cellIs" dxfId="2714" priority="1005" operator="equal">
      <formula>"ROW"</formula>
    </cfRule>
    <cfRule type="cellIs" dxfId="2713" priority="1004" operator="equal">
      <formula>"HOLD"</formula>
    </cfRule>
    <cfRule type="cellIs" dxfId="2712" priority="1003" operator="equal">
      <formula>"completedw"</formula>
    </cfRule>
  </conditionalFormatting>
  <conditionalFormatting sqref="I300:J301">
    <cfRule type="cellIs" dxfId="2711" priority="763" operator="equal">
      <formula>"ROW"</formula>
    </cfRule>
    <cfRule type="cellIs" dxfId="2710" priority="765" operator="equal">
      <formula>"Completed"</formula>
    </cfRule>
    <cfRule type="cellIs" dxfId="2709" priority="764" operator="equal">
      <formula>"wip"</formula>
    </cfRule>
    <cfRule type="cellIs" dxfId="2708" priority="761" operator="equal">
      <formula>"completedw"</formula>
    </cfRule>
    <cfRule type="cellIs" dxfId="2707" priority="762" operator="equal">
      <formula>"HOLD"</formula>
    </cfRule>
  </conditionalFormatting>
  <conditionalFormatting sqref="I311:J312">
    <cfRule type="cellIs" dxfId="2706" priority="114" operator="equal">
      <formula>"wip"</formula>
    </cfRule>
    <cfRule type="cellIs" dxfId="2705" priority="115" operator="equal">
      <formula>"Completed"</formula>
    </cfRule>
    <cfRule type="cellIs" dxfId="2704" priority="111" operator="equal">
      <formula>"completedw"</formula>
    </cfRule>
    <cfRule type="cellIs" dxfId="2703" priority="112" operator="equal">
      <formula>"HOLD"</formula>
    </cfRule>
    <cfRule type="cellIs" dxfId="2702" priority="113" operator="equal">
      <formula>"ROW"</formula>
    </cfRule>
  </conditionalFormatting>
  <conditionalFormatting sqref="I29:K30">
    <cfRule type="cellIs" dxfId="2701" priority="58" operator="equal">
      <formula>"completedw"</formula>
    </cfRule>
    <cfRule type="cellIs" dxfId="2700" priority="59" operator="equal">
      <formula>"HOLD"</formula>
    </cfRule>
    <cfRule type="cellIs" dxfId="2699" priority="60" operator="equal">
      <formula>"ROW"</formula>
    </cfRule>
  </conditionalFormatting>
  <conditionalFormatting sqref="I219:M220">
    <cfRule type="cellIs" dxfId="2698" priority="199" operator="equal">
      <formula>"HOLD"</formula>
    </cfRule>
    <cfRule type="cellIs" dxfId="2697" priority="198" operator="equal">
      <formula>"completedw"</formula>
    </cfRule>
    <cfRule type="cellIs" dxfId="2696" priority="200" operator="equal">
      <formula>"ROW"</formula>
    </cfRule>
  </conditionalFormatting>
  <conditionalFormatting sqref="J172">
    <cfRule type="cellIs" dxfId="2695" priority="1626" operator="equal">
      <formula>"wip"</formula>
    </cfRule>
    <cfRule type="cellIs" dxfId="2694" priority="1627" operator="equal">
      <formula>"Completed"</formula>
    </cfRule>
  </conditionalFormatting>
  <conditionalFormatting sqref="J183">
    <cfRule type="cellIs" dxfId="2693" priority="1599" operator="equal">
      <formula>"Completed"</formula>
    </cfRule>
    <cfRule type="cellIs" dxfId="2692" priority="1598" operator="equal">
      <formula>"wip"</formula>
    </cfRule>
  </conditionalFormatting>
  <conditionalFormatting sqref="J194">
    <cfRule type="cellIs" dxfId="2691" priority="1569" operator="equal">
      <formula>"Completed"</formula>
    </cfRule>
    <cfRule type="cellIs" dxfId="2690" priority="1568" operator="equal">
      <formula>"wip"</formula>
    </cfRule>
  </conditionalFormatting>
  <conditionalFormatting sqref="J204">
    <cfRule type="cellIs" dxfId="2689" priority="1541" operator="equal">
      <formula>"Completed"</formula>
    </cfRule>
    <cfRule type="cellIs" dxfId="2688" priority="1540" operator="equal">
      <formula>"wip"</formula>
    </cfRule>
  </conditionalFormatting>
  <conditionalFormatting sqref="J215">
    <cfRule type="cellIs" dxfId="2687" priority="1513" operator="equal">
      <formula>"Completed"</formula>
    </cfRule>
    <cfRule type="cellIs" dxfId="2686" priority="1512" operator="equal">
      <formula>"wip"</formula>
    </cfRule>
  </conditionalFormatting>
  <conditionalFormatting sqref="J226">
    <cfRule type="cellIs" dxfId="2685" priority="1485" operator="equal">
      <formula>"Completed"</formula>
    </cfRule>
    <cfRule type="cellIs" dxfId="2684" priority="1484" operator="equal">
      <formula>"wip"</formula>
    </cfRule>
  </conditionalFormatting>
  <conditionalFormatting sqref="J237">
    <cfRule type="cellIs" dxfId="2683" priority="1457" operator="equal">
      <formula>"Completed"</formula>
    </cfRule>
    <cfRule type="cellIs" dxfId="2682" priority="1456" operator="equal">
      <formula>"wip"</formula>
    </cfRule>
  </conditionalFormatting>
  <conditionalFormatting sqref="J247">
    <cfRule type="cellIs" dxfId="2681" priority="1403" operator="equal">
      <formula>"Completed"</formula>
    </cfRule>
    <cfRule type="cellIs" dxfId="2680" priority="1402" operator="equal">
      <formula>"wip"</formula>
    </cfRule>
  </conditionalFormatting>
  <conditionalFormatting sqref="J257">
    <cfRule type="cellIs" dxfId="2679" priority="1375" operator="equal">
      <formula>"Completed"</formula>
    </cfRule>
    <cfRule type="cellIs" dxfId="2678" priority="1374" operator="equal">
      <formula>"wip"</formula>
    </cfRule>
  </conditionalFormatting>
  <conditionalFormatting sqref="J25:K26">
    <cfRule type="cellIs" dxfId="2677" priority="44" operator="equal">
      <formula>"HOLD"</formula>
    </cfRule>
    <cfRule type="cellIs" dxfId="2676" priority="43" operator="equal">
      <formula>"completedw"</formula>
    </cfRule>
    <cfRule type="cellIs" dxfId="2675" priority="47" operator="equal">
      <formula>"Completed"</formula>
    </cfRule>
    <cfRule type="cellIs" dxfId="2674" priority="46" operator="equal">
      <formula>"wip"</formula>
    </cfRule>
    <cfRule type="cellIs" dxfId="2673" priority="45" operator="equal">
      <formula>"ROW"</formula>
    </cfRule>
  </conditionalFormatting>
  <conditionalFormatting sqref="J36:K37">
    <cfRule type="cellIs" dxfId="2672" priority="628" operator="equal">
      <formula>"Completed"</formula>
    </cfRule>
    <cfRule type="cellIs" dxfId="2671" priority="624" operator="equal">
      <formula>"completedw"</formula>
    </cfRule>
    <cfRule type="cellIs" dxfId="2670" priority="625" operator="equal">
      <formula>"HOLD"</formula>
    </cfRule>
    <cfRule type="cellIs" dxfId="2669" priority="626" operator="equal">
      <formula>"ROW"</formula>
    </cfRule>
    <cfRule type="cellIs" dxfId="2668" priority="627" operator="equal">
      <formula>"wip"</formula>
    </cfRule>
  </conditionalFormatting>
  <conditionalFormatting sqref="J267:K268">
    <cfRule type="cellIs" dxfId="2667" priority="1052" operator="equal">
      <formula>"HOLD"</formula>
    </cfRule>
    <cfRule type="cellIs" dxfId="2666" priority="1051" operator="equal">
      <formula>"completedw"</formula>
    </cfRule>
    <cfRule type="cellIs" dxfId="2665" priority="1054" operator="equal">
      <formula>"wip"</formula>
    </cfRule>
    <cfRule type="cellIs" dxfId="2664" priority="1053" operator="equal">
      <formula>"ROW"</formula>
    </cfRule>
    <cfRule type="cellIs" dxfId="2663" priority="1055" operator="equal">
      <formula>"Completed"</formula>
    </cfRule>
  </conditionalFormatting>
  <conditionalFormatting sqref="J289:K290">
    <cfRule type="cellIs" dxfId="2662" priority="909" operator="equal">
      <formula>"ROW"</formula>
    </cfRule>
    <cfRule type="cellIs" dxfId="2661" priority="908" operator="equal">
      <formula>"HOLD"</formula>
    </cfRule>
    <cfRule type="cellIs" dxfId="2660" priority="907" operator="equal">
      <formula>"completedw"</formula>
    </cfRule>
    <cfRule type="cellIs" dxfId="2659" priority="911" operator="equal">
      <formula>"Completed"</formula>
    </cfRule>
    <cfRule type="cellIs" dxfId="2658" priority="910" operator="equal">
      <formula>"wip"</formula>
    </cfRule>
  </conditionalFormatting>
  <conditionalFormatting sqref="J90:L91">
    <cfRule type="cellIs" dxfId="2657" priority="1197" operator="equal">
      <formula>"Completed"</formula>
    </cfRule>
    <cfRule type="cellIs" dxfId="2656" priority="1196" operator="equal">
      <formula>"wip"</formula>
    </cfRule>
    <cfRule type="cellIs" dxfId="2655" priority="1195" operator="equal">
      <formula>"ROW"</formula>
    </cfRule>
    <cfRule type="cellIs" dxfId="2654" priority="1194" operator="equal">
      <formula>"HOLD"</formula>
    </cfRule>
    <cfRule type="cellIs" dxfId="2653" priority="1193" operator="equal">
      <formula>"completedw"</formula>
    </cfRule>
  </conditionalFormatting>
  <conditionalFormatting sqref="J68:AE69">
    <cfRule type="cellIs" dxfId="2652" priority="827" operator="equal">
      <formula>"ROW"</formula>
    </cfRule>
    <cfRule type="cellIs" dxfId="2651" priority="829" operator="equal">
      <formula>"Completed"</formula>
    </cfRule>
    <cfRule type="cellIs" dxfId="2650" priority="826" operator="equal">
      <formula>"HOLD"</formula>
    </cfRule>
    <cfRule type="cellIs" dxfId="2649" priority="825" operator="equal">
      <formula>"completedw"</formula>
    </cfRule>
  </conditionalFormatting>
  <conditionalFormatting sqref="K25:K26">
    <cfRule type="containsText" dxfId="2648" priority="42" operator="containsText" text="Hold">
      <formula>NOT(ISERROR(SEARCH("Hold",K25)))</formula>
    </cfRule>
  </conditionalFormatting>
  <conditionalFormatting sqref="K36:K37">
    <cfRule type="containsText" dxfId="2647" priority="623" operator="containsText" text="Hold">
      <formula>NOT(ISERROR(SEARCH("Hold",K36)))</formula>
    </cfRule>
  </conditionalFormatting>
  <conditionalFormatting sqref="K51">
    <cfRule type="cellIs" dxfId="2646" priority="513" operator="equal">
      <formula>"ROW"</formula>
    </cfRule>
    <cfRule type="cellIs" dxfId="2645" priority="511" operator="equal">
      <formula>"completedw"</formula>
    </cfRule>
    <cfRule type="cellIs" dxfId="2644" priority="512" operator="equal">
      <formula>"HOLD"</formula>
    </cfRule>
  </conditionalFormatting>
  <conditionalFormatting sqref="K61:K62">
    <cfRule type="cellIs" dxfId="2643" priority="487" operator="equal">
      <formula>"completedw"</formula>
    </cfRule>
    <cfRule type="cellIs" dxfId="2642" priority="488" operator="equal">
      <formula>"HOLD"</formula>
    </cfRule>
    <cfRule type="cellIs" dxfId="2641" priority="489" operator="equal">
      <formula>"ROW"</formula>
    </cfRule>
  </conditionalFormatting>
  <conditionalFormatting sqref="K72:K73">
    <cfRule type="cellIs" dxfId="2640" priority="448" operator="equal">
      <formula>"completedw"</formula>
    </cfRule>
    <cfRule type="cellIs" dxfId="2639" priority="449" operator="equal">
      <formula>"HOLD"</formula>
    </cfRule>
    <cfRule type="cellIs" dxfId="2638" priority="450" operator="equal">
      <formula>"ROW"</formula>
    </cfRule>
  </conditionalFormatting>
  <conditionalFormatting sqref="K83:K84">
    <cfRule type="cellIs" dxfId="2637" priority="441" operator="equal">
      <formula>"ROW"</formula>
    </cfRule>
    <cfRule type="cellIs" dxfId="2636" priority="439" operator="equal">
      <formula>"completedw"</formula>
    </cfRule>
    <cfRule type="cellIs" dxfId="2635" priority="440" operator="equal">
      <formula>"HOLD"</formula>
    </cfRule>
  </conditionalFormatting>
  <conditionalFormatting sqref="K90:K91">
    <cfRule type="containsText" dxfId="2634" priority="1192" operator="containsText" text="Hold">
      <formula>NOT(ISERROR(SEARCH("Hold",K90)))</formula>
    </cfRule>
  </conditionalFormatting>
  <conditionalFormatting sqref="K106:K107">
    <cfRule type="cellIs" dxfId="2633" priority="424" operator="equal">
      <formula>"completedw"</formula>
    </cfRule>
    <cfRule type="cellIs" dxfId="2632" priority="426" operator="equal">
      <formula>"ROW"</formula>
    </cfRule>
    <cfRule type="cellIs" dxfId="2631" priority="425" operator="equal">
      <formula>"HOLD"</formula>
    </cfRule>
  </conditionalFormatting>
  <conditionalFormatting sqref="K114:K115">
    <cfRule type="containsText" dxfId="2630" priority="1256" operator="containsText" text="Hold">
      <formula>NOT(ISERROR(SEARCH("Hold",K114)))</formula>
    </cfRule>
  </conditionalFormatting>
  <conditionalFormatting sqref="K118:K119">
    <cfRule type="cellIs" dxfId="2629" priority="418" operator="equal">
      <formula>"completedw"</formula>
    </cfRule>
    <cfRule type="cellIs" dxfId="2628" priority="419" operator="equal">
      <formula>"HOLD"</formula>
    </cfRule>
    <cfRule type="cellIs" dxfId="2627" priority="420" operator="equal">
      <formula>"ROW"</formula>
    </cfRule>
  </conditionalFormatting>
  <conditionalFormatting sqref="K126:K127">
    <cfRule type="containsText" dxfId="2626" priority="20" operator="containsText" text="Hold">
      <formula>NOT(ISERROR(SEARCH("Hold",K126)))</formula>
    </cfRule>
  </conditionalFormatting>
  <conditionalFormatting sqref="K138:K139">
    <cfRule type="containsText" dxfId="2625" priority="562" operator="containsText" text="Hold">
      <formula>NOT(ISERROR(SEARCH("Hold",K138)))</formula>
    </cfRule>
  </conditionalFormatting>
  <conditionalFormatting sqref="K150:K151">
    <cfRule type="containsText" dxfId="2624" priority="1269" operator="containsText" text="Hold">
      <formula>NOT(ISERROR(SEARCH("Hold",K150)))</formula>
    </cfRule>
  </conditionalFormatting>
  <conditionalFormatting sqref="K161:K162">
    <cfRule type="containsText" dxfId="2623" priority="29" operator="containsText" text="Hold">
      <formula>NOT(ISERROR(SEARCH("Hold",K161)))</formula>
    </cfRule>
  </conditionalFormatting>
  <conditionalFormatting sqref="K176:K177">
    <cfRule type="cellIs" dxfId="2622" priority="385" operator="equal">
      <formula>"completedw"</formula>
    </cfRule>
    <cfRule type="cellIs" dxfId="2621" priority="386" operator="equal">
      <formula>"HOLD"</formula>
    </cfRule>
    <cfRule type="cellIs" dxfId="2620" priority="387" operator="equal">
      <formula>"ROW"</formula>
    </cfRule>
  </conditionalFormatting>
  <conditionalFormatting sqref="K183:K184">
    <cfRule type="containsText" dxfId="2619" priority="558" operator="containsText" text="Hold">
      <formula>NOT(ISERROR(SEARCH("Hold",K183)))</formula>
    </cfRule>
  </conditionalFormatting>
  <conditionalFormatting sqref="K194:K195">
    <cfRule type="containsText" dxfId="2618" priority="645" operator="containsText" text="Hold">
      <formula>NOT(ISERROR(SEARCH("Hold",K194)))</formula>
    </cfRule>
  </conditionalFormatting>
  <conditionalFormatting sqref="K208:K209">
    <cfRule type="cellIs" dxfId="2617" priority="245" operator="equal">
      <formula>"ROW"</formula>
    </cfRule>
    <cfRule type="cellIs" dxfId="2616" priority="243" operator="equal">
      <formula>"completedw"</formula>
    </cfRule>
    <cfRule type="cellIs" dxfId="2615" priority="244" operator="equal">
      <formula>"HOLD"</formula>
    </cfRule>
  </conditionalFormatting>
  <conditionalFormatting sqref="K215:K216">
    <cfRule type="containsText" dxfId="2614" priority="1168" operator="containsText" text="Hold">
      <formula>NOT(ISERROR(SEARCH("Hold",K215)))</formula>
    </cfRule>
  </conditionalFormatting>
  <conditionalFormatting sqref="K226:K227">
    <cfRule type="containsText" dxfId="2613" priority="1153" operator="containsText" text="Hold">
      <formula>NOT(ISERROR(SEARCH("Hold",K226)))</formula>
    </cfRule>
  </conditionalFormatting>
  <conditionalFormatting sqref="K237:K238">
    <cfRule type="containsText" dxfId="2612" priority="1170" operator="containsText" text="Hold">
      <formula>NOT(ISERROR(SEARCH("Hold",K237)))</formula>
    </cfRule>
  </conditionalFormatting>
  <conditionalFormatting sqref="K247:K248">
    <cfRule type="containsText" dxfId="2611" priority="1130" operator="containsText" text="Hold">
      <formula>NOT(ISERROR(SEARCH("Hold",K247)))</formula>
    </cfRule>
  </conditionalFormatting>
  <conditionalFormatting sqref="K257:K258">
    <cfRule type="containsText" dxfId="2610" priority="157" operator="containsText" text="Hold">
      <formula>NOT(ISERROR(SEARCH("Hold",K257)))</formula>
    </cfRule>
  </conditionalFormatting>
  <conditionalFormatting sqref="K267:K268">
    <cfRule type="containsText" dxfId="2609" priority="1050" operator="containsText" text="Hold">
      <formula>NOT(ISERROR(SEARCH("Hold",K267)))</formula>
    </cfRule>
  </conditionalFormatting>
  <conditionalFormatting sqref="K278:K279">
    <cfRule type="containsText" dxfId="2608" priority="996" operator="containsText" text="Hold">
      <formula>NOT(ISERROR(SEARCH("Hold",K278)))</formula>
    </cfRule>
  </conditionalFormatting>
  <conditionalFormatting sqref="K289:K290">
    <cfRule type="containsText" dxfId="2607" priority="906" operator="containsText" text="Hold">
      <formula>NOT(ISERROR(SEARCH("Hold",K289)))</formula>
    </cfRule>
  </conditionalFormatting>
  <conditionalFormatting sqref="K300:K301">
    <cfRule type="containsText" dxfId="2606" priority="754" operator="containsText" text="Hold">
      <formula>NOT(ISERROR(SEARCH("Hold",K300)))</formula>
    </cfRule>
  </conditionalFormatting>
  <conditionalFormatting sqref="K311:K312">
    <cfRule type="containsText" dxfId="2605" priority="104" operator="containsText" text="Hold">
      <formula>NOT(ISERROR(SEARCH("Hold",K311)))</formula>
    </cfRule>
  </conditionalFormatting>
  <conditionalFormatting sqref="K278:L279">
    <cfRule type="cellIs" dxfId="2604" priority="998" operator="equal">
      <formula>"HOLD"</formula>
    </cfRule>
    <cfRule type="cellIs" dxfId="2603" priority="999" operator="equal">
      <formula>"ROW"</formula>
    </cfRule>
    <cfRule type="cellIs" dxfId="2602" priority="1000" operator="equal">
      <formula>"wip"</formula>
    </cfRule>
    <cfRule type="cellIs" dxfId="2601" priority="1001" operator="equal">
      <formula>"Completed"</formula>
    </cfRule>
    <cfRule type="cellIs" dxfId="2600" priority="997" operator="equal">
      <formula>"completedw"</formula>
    </cfRule>
  </conditionalFormatting>
  <conditionalFormatting sqref="K300:L301">
    <cfRule type="cellIs" dxfId="2599" priority="757" operator="equal">
      <formula>"ROW"</formula>
    </cfRule>
    <cfRule type="cellIs" dxfId="2598" priority="756" operator="equal">
      <formula>"HOLD"</formula>
    </cfRule>
    <cfRule type="cellIs" dxfId="2597" priority="758" operator="equal">
      <formula>"wip"</formula>
    </cfRule>
    <cfRule type="cellIs" dxfId="2596" priority="759" operator="equal">
      <formula>"Completed"</formula>
    </cfRule>
    <cfRule type="cellIs" dxfId="2595" priority="755" operator="equal">
      <formula>"completedw"</formula>
    </cfRule>
  </conditionalFormatting>
  <conditionalFormatting sqref="K311:L312">
    <cfRule type="cellIs" dxfId="2594" priority="107" operator="equal">
      <formula>"ROW"</formula>
    </cfRule>
    <cfRule type="cellIs" dxfId="2593" priority="105" operator="equal">
      <formula>"completedw"</formula>
    </cfRule>
    <cfRule type="cellIs" dxfId="2592" priority="106" operator="equal">
      <formula>"HOLD"</formula>
    </cfRule>
    <cfRule type="cellIs" dxfId="2591" priority="108" operator="equal">
      <formula>"wip"</formula>
    </cfRule>
    <cfRule type="cellIs" dxfId="2590" priority="109" operator="equal">
      <formula>"Completed"</formula>
    </cfRule>
  </conditionalFormatting>
  <conditionalFormatting sqref="L172">
    <cfRule type="cellIs" dxfId="2589" priority="1625" operator="equal">
      <formula>"Completed"</formula>
    </cfRule>
    <cfRule type="cellIs" dxfId="2588" priority="1624" operator="equal">
      <formula>"wip"</formula>
    </cfRule>
  </conditionalFormatting>
  <conditionalFormatting sqref="L183">
    <cfRule type="cellIs" dxfId="2587" priority="1594" operator="equal">
      <formula>"wip"</formula>
    </cfRule>
    <cfRule type="cellIs" dxfId="2586" priority="1595" operator="equal">
      <formula>"Completed"</formula>
    </cfRule>
  </conditionalFormatting>
  <conditionalFormatting sqref="L194">
    <cfRule type="cellIs" dxfId="2585" priority="1566" operator="equal">
      <formula>"wip"</formula>
    </cfRule>
    <cfRule type="cellIs" dxfId="2584" priority="1567" operator="equal">
      <formula>"Completed"</formula>
    </cfRule>
  </conditionalFormatting>
  <conditionalFormatting sqref="L204">
    <cfRule type="cellIs" dxfId="2583" priority="1538" operator="equal">
      <formula>"wip"</formula>
    </cfRule>
    <cfRule type="cellIs" dxfId="2582" priority="1539" operator="equal">
      <formula>"Completed"</formula>
    </cfRule>
  </conditionalFormatting>
  <conditionalFormatting sqref="L215">
    <cfRule type="cellIs" dxfId="2581" priority="1511" operator="equal">
      <formula>"Completed"</formula>
    </cfRule>
    <cfRule type="cellIs" dxfId="2580" priority="1510" operator="equal">
      <formula>"wip"</formula>
    </cfRule>
  </conditionalFormatting>
  <conditionalFormatting sqref="L226">
    <cfRule type="cellIs" dxfId="2579" priority="1483" operator="equal">
      <formula>"Completed"</formula>
    </cfRule>
    <cfRule type="cellIs" dxfId="2578" priority="1482" operator="equal">
      <formula>"wip"</formula>
    </cfRule>
  </conditionalFormatting>
  <conditionalFormatting sqref="L237">
    <cfRule type="cellIs" dxfId="2577" priority="1454" operator="equal">
      <formula>"wip"</formula>
    </cfRule>
    <cfRule type="cellIs" dxfId="2576" priority="1455" operator="equal">
      <formula>"Completed"</formula>
    </cfRule>
  </conditionalFormatting>
  <conditionalFormatting sqref="L247">
    <cfRule type="cellIs" dxfId="2575" priority="1401" operator="equal">
      <formula>"Completed"</formula>
    </cfRule>
    <cfRule type="cellIs" dxfId="2574" priority="1400" operator="equal">
      <formula>"wip"</formula>
    </cfRule>
  </conditionalFormatting>
  <conditionalFormatting sqref="L257">
    <cfRule type="cellIs" dxfId="2573" priority="1372" operator="equal">
      <formula>"wip"</formula>
    </cfRule>
    <cfRule type="cellIs" dxfId="2572" priority="1373" operator="equal">
      <formula>"Completed"</formula>
    </cfRule>
  </conditionalFormatting>
  <conditionalFormatting sqref="L267:M268">
    <cfRule type="cellIs" dxfId="2571" priority="1058" operator="equal">
      <formula>"HOLD"</formula>
    </cfRule>
    <cfRule type="cellIs" dxfId="2570" priority="1057" operator="equal">
      <formula>"completedw"</formula>
    </cfRule>
    <cfRule type="cellIs" dxfId="2569" priority="1059" operator="equal">
      <formula>"ROW"</formula>
    </cfRule>
    <cfRule type="cellIs" dxfId="2568" priority="1061" operator="equal">
      <formula>"Completed"</formula>
    </cfRule>
    <cfRule type="cellIs" dxfId="2567" priority="1060" operator="equal">
      <formula>"wip"</formula>
    </cfRule>
  </conditionalFormatting>
  <conditionalFormatting sqref="L289:M290">
    <cfRule type="cellIs" dxfId="2566" priority="916" operator="equal">
      <formula>"wip"</formula>
    </cfRule>
    <cfRule type="cellIs" dxfId="2565" priority="913" operator="equal">
      <formula>"completedw"</formula>
    </cfRule>
    <cfRule type="cellIs" dxfId="2564" priority="917" operator="equal">
      <formula>"Completed"</formula>
    </cfRule>
    <cfRule type="cellIs" dxfId="2563" priority="914" operator="equal">
      <formula>"HOLD"</formula>
    </cfRule>
    <cfRule type="cellIs" dxfId="2562" priority="915" operator="equal">
      <formula>"ROW"</formula>
    </cfRule>
  </conditionalFormatting>
  <conditionalFormatting sqref="L36:N37">
    <cfRule type="cellIs" dxfId="2561" priority="792" operator="equal">
      <formula>"completedw"</formula>
    </cfRule>
    <cfRule type="cellIs" dxfId="2560" priority="795" operator="equal">
      <formula>"wip"</formula>
    </cfRule>
    <cfRule type="cellIs" dxfId="2559" priority="794" operator="equal">
      <formula>"ROW"</formula>
    </cfRule>
    <cfRule type="cellIs" dxfId="2558" priority="796" operator="equal">
      <formula>"Completed"</formula>
    </cfRule>
    <cfRule type="cellIs" dxfId="2557" priority="793" operator="equal">
      <formula>"HOLD"</formula>
    </cfRule>
  </conditionalFormatting>
  <conditionalFormatting sqref="L208:N208">
    <cfRule type="cellIs" dxfId="2556" priority="242" operator="equal">
      <formula>"ROW"</formula>
    </cfRule>
    <cfRule type="cellIs" dxfId="2555" priority="241" operator="equal">
      <formula>"HOLD"</formula>
    </cfRule>
    <cfRule type="cellIs" dxfId="2554" priority="240" operator="equal">
      <formula>"completedw"</formula>
    </cfRule>
  </conditionalFormatting>
  <conditionalFormatting sqref="L25:AE25 U14:V14 X14:AC14 L26 N26 P26 R26 T26 V26 X26 Z26 AB26 AD26 B47">
    <cfRule type="cellIs" dxfId="2553" priority="1648" operator="equal">
      <formula>"wip"</formula>
    </cfRule>
  </conditionalFormatting>
  <conditionalFormatting sqref="L25:AE25 U14:V14 X14:AC14 U15 W15 L26 N26 P26 R26 T26 V26 X26 Z26 AB26 AD26 B47">
    <cfRule type="cellIs" dxfId="2552"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51" priority="1430" operator="equal">
      <formula>"completedw"</formula>
    </cfRule>
    <cfRule type="cellIs" dxfId="2550" priority="1431" operator="equal">
      <formula>"HOLD"</formula>
    </cfRule>
    <cfRule type="cellIs" dxfId="2549" priority="1432" operator="equal">
      <formula>"ROW"</formula>
    </cfRule>
  </conditionalFormatting>
  <conditionalFormatting sqref="M25">
    <cfRule type="containsText" dxfId="2548" priority="216" operator="containsText" text="Hold">
      <formula>NOT(ISERROR(SEARCH("Hold",M25)))</formula>
    </cfRule>
  </conditionalFormatting>
  <conditionalFormatting sqref="M36:M37">
    <cfRule type="containsText" dxfId="2547" priority="791" operator="containsText" text="Hold">
      <formula>NOT(ISERROR(SEARCH("Hold",M36)))</formula>
    </cfRule>
  </conditionalFormatting>
  <conditionalFormatting sqref="M51">
    <cfRule type="cellIs" dxfId="2546" priority="508" operator="equal">
      <formula>"completedw"</formula>
    </cfRule>
    <cfRule type="cellIs" dxfId="2545" priority="509" operator="equal">
      <formula>"HOLD"</formula>
    </cfRule>
    <cfRule type="cellIs" dxfId="2544" priority="510" operator="equal">
      <formula>"ROW"</formula>
    </cfRule>
  </conditionalFormatting>
  <conditionalFormatting sqref="M61:M62">
    <cfRule type="cellIs" dxfId="2543" priority="486" operator="equal">
      <formula>"ROW"</formula>
    </cfRule>
    <cfRule type="cellIs" dxfId="2542" priority="484" operator="equal">
      <formula>"completedw"</formula>
    </cfRule>
    <cfRule type="cellIs" dxfId="2541" priority="485" operator="equal">
      <formula>"HOLD"</formula>
    </cfRule>
  </conditionalFormatting>
  <conditionalFormatting sqref="M72:M73">
    <cfRule type="cellIs" dxfId="2540" priority="451" operator="equal">
      <formula>"completedw"</formula>
    </cfRule>
    <cfRule type="cellIs" dxfId="2539" priority="452" operator="equal">
      <formula>"HOLD"</formula>
    </cfRule>
    <cfRule type="cellIs" dxfId="2538" priority="453" operator="equal">
      <formula>"ROW"</formula>
    </cfRule>
  </conditionalFormatting>
  <conditionalFormatting sqref="M90:M91">
    <cfRule type="containsText" dxfId="2537" priority="1186" operator="containsText" text="Hold">
      <formula>NOT(ISERROR(SEARCH("Hold",M90)))</formula>
    </cfRule>
  </conditionalFormatting>
  <conditionalFormatting sqref="M114:M115">
    <cfRule type="containsText" dxfId="2536" priority="1272" operator="containsText" text="Hold">
      <formula>NOT(ISERROR(SEARCH("Hold",M114)))</formula>
    </cfRule>
  </conditionalFormatting>
  <conditionalFormatting sqref="M126:M127">
    <cfRule type="containsText" dxfId="2535"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34"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33" priority="1651" operator="equal">
      <formula>"HOLD"</formula>
    </cfRule>
    <cfRule type="cellIs" dxfId="2532" priority="1652" operator="equal">
      <formula>"ROW"</formula>
    </cfRule>
  </conditionalFormatting>
  <conditionalFormatting sqref="M138:M139">
    <cfRule type="containsText" dxfId="2531" priority="183" operator="containsText" text="Hold">
      <formula>NOT(ISERROR(SEARCH("Hold",M138)))</formula>
    </cfRule>
  </conditionalFormatting>
  <conditionalFormatting sqref="M150:M151">
    <cfRule type="containsText" dxfId="2530" priority="1250" operator="containsText" text="Hold">
      <formula>NOT(ISERROR(SEARCH("Hold",M150)))</formula>
    </cfRule>
  </conditionalFormatting>
  <conditionalFormatting sqref="M161:M162">
    <cfRule type="containsText" dxfId="2529" priority="536" operator="containsText" text="Hold">
      <formula>NOT(ISERROR(SEARCH("Hold",M161)))</formula>
    </cfRule>
  </conditionalFormatting>
  <conditionalFormatting sqref="M176:M177">
    <cfRule type="cellIs" dxfId="2528" priority="388" operator="equal">
      <formula>"completedw"</formula>
    </cfRule>
    <cfRule type="cellIs" dxfId="2527" priority="389" operator="equal">
      <formula>"HOLD"</formula>
    </cfRule>
    <cfRule type="cellIs" dxfId="2526" priority="390" operator="equal">
      <formula>"ROW"</formula>
    </cfRule>
  </conditionalFormatting>
  <conditionalFormatting sqref="M179:M184">
    <cfRule type="cellIs" dxfId="2525" priority="555" operator="equal">
      <formula>"ROW"</formula>
    </cfRule>
    <cfRule type="cellIs" dxfId="2524" priority="554" operator="equal">
      <formula>"HOLD"</formula>
    </cfRule>
    <cfRule type="cellIs" dxfId="2523" priority="553" operator="equal">
      <formula>"completedw"</formula>
    </cfRule>
  </conditionalFormatting>
  <conditionalFormatting sqref="M183:M184">
    <cfRule type="containsText" dxfId="2522" priority="552" operator="containsText" text="Hold">
      <formula>NOT(ISERROR(SEARCH("Hold",M183)))</formula>
    </cfRule>
    <cfRule type="cellIs" dxfId="2521" priority="557" operator="equal">
      <formula>"Completed"</formula>
    </cfRule>
    <cfRule type="cellIs" dxfId="2520" priority="556" operator="equal">
      <formula>"wip"</formula>
    </cfRule>
  </conditionalFormatting>
  <conditionalFormatting sqref="M188">
    <cfRule type="cellIs" dxfId="2519" priority="798" operator="equal">
      <formula>"HOLD"</formula>
    </cfRule>
    <cfRule type="cellIs" dxfId="2518" priority="799" operator="equal">
      <formula>"ROW"</formula>
    </cfRule>
    <cfRule type="cellIs" dxfId="2517" priority="797" operator="equal">
      <formula>"completedw"</formula>
    </cfRule>
  </conditionalFormatting>
  <conditionalFormatting sqref="M194:M195">
    <cfRule type="containsText" dxfId="2516" priority="644" operator="containsText" text="Hold">
      <formula>NOT(ISERROR(SEARCH("Hold",M194)))</formula>
    </cfRule>
  </conditionalFormatting>
  <conditionalFormatting sqref="M215:M216">
    <cfRule type="containsText" dxfId="2515" priority="1167" operator="containsText" text="Hold">
      <formula>NOT(ISERROR(SEARCH("Hold",M215)))</formula>
    </cfRule>
  </conditionalFormatting>
  <conditionalFormatting sqref="M226:M227">
    <cfRule type="containsText" dxfId="2514" priority="1154" operator="containsText" text="Hold">
      <formula>NOT(ISERROR(SEARCH("Hold",M226)))</formula>
    </cfRule>
  </conditionalFormatting>
  <conditionalFormatting sqref="M237:M238">
    <cfRule type="containsText" dxfId="2513" priority="1144" operator="containsText" text="Hold">
      <formula>NOT(ISERROR(SEARCH("Hold",M237)))</formula>
    </cfRule>
  </conditionalFormatting>
  <conditionalFormatting sqref="M247:M248">
    <cfRule type="containsText" dxfId="2512" priority="1131" operator="containsText" text="Hold">
      <formula>NOT(ISERROR(SEARCH("Hold",M247)))</formula>
    </cfRule>
  </conditionalFormatting>
  <conditionalFormatting sqref="M257:M258">
    <cfRule type="containsText" dxfId="2511" priority="1121" operator="containsText" text="Hold">
      <formula>NOT(ISERROR(SEARCH("Hold",M257)))</formula>
    </cfRule>
  </conditionalFormatting>
  <conditionalFormatting sqref="M267:M268">
    <cfRule type="containsText" dxfId="2510" priority="1056" operator="containsText" text="Hold">
      <formula>NOT(ISERROR(SEARCH("Hold",M267)))</formula>
    </cfRule>
  </conditionalFormatting>
  <conditionalFormatting sqref="M278:M279">
    <cfRule type="containsText" dxfId="2509" priority="990" operator="containsText" text="Hold">
      <formula>NOT(ISERROR(SEARCH("Hold",M278)))</formula>
    </cfRule>
  </conditionalFormatting>
  <conditionalFormatting sqref="M289:M290">
    <cfRule type="containsText" dxfId="2508" priority="912" operator="containsText" text="Hold">
      <formula>NOT(ISERROR(SEARCH("Hold",M289)))</formula>
    </cfRule>
  </conditionalFormatting>
  <conditionalFormatting sqref="M300:M301">
    <cfRule type="containsText" dxfId="2507" priority="748" operator="containsText" text="Hold">
      <formula>NOT(ISERROR(SEARCH("Hold",M300)))</formula>
    </cfRule>
  </conditionalFormatting>
  <conditionalFormatting sqref="M311:M312">
    <cfRule type="containsText" dxfId="2506" priority="98" operator="containsText" text="Hold">
      <formula>NOT(ISERROR(SEARCH("Hold",M311)))</formula>
    </cfRule>
  </conditionalFormatting>
  <conditionalFormatting sqref="M90:N91">
    <cfRule type="cellIs" dxfId="2505" priority="1187" operator="equal">
      <formula>"completedw"</formula>
    </cfRule>
    <cfRule type="cellIs" dxfId="2504" priority="1191" operator="equal">
      <formula>"Completed"</formula>
    </cfRule>
    <cfRule type="cellIs" dxfId="2503" priority="1188" operator="equal">
      <formula>"HOLD"</formula>
    </cfRule>
    <cfRule type="cellIs" dxfId="2502" priority="1190" operator="equal">
      <formula>"wip"</formula>
    </cfRule>
    <cfRule type="cellIs" dxfId="2501" priority="1189" operator="equal">
      <formula>"ROW"</formula>
    </cfRule>
  </conditionalFormatting>
  <conditionalFormatting sqref="M311:N312">
    <cfRule type="cellIs" dxfId="2500" priority="99" operator="equal">
      <formula>"completedw"</formula>
    </cfRule>
    <cfRule type="cellIs" dxfId="2499" priority="100" operator="equal">
      <formula>"HOLD"</formula>
    </cfRule>
    <cfRule type="cellIs" dxfId="2498" priority="101" operator="equal">
      <formula>"ROW"</formula>
    </cfRule>
    <cfRule type="cellIs" dxfId="2497" priority="102" operator="equal">
      <formula>"wip"</formula>
    </cfRule>
    <cfRule type="cellIs" dxfId="2496" priority="103" operator="equal">
      <formula>"Completed"</formula>
    </cfRule>
  </conditionalFormatting>
  <conditionalFormatting sqref="M278:P279">
    <cfRule type="cellIs" dxfId="2495" priority="992" operator="equal">
      <formula>"HOLD"</formula>
    </cfRule>
    <cfRule type="cellIs" dxfId="2494" priority="991" operator="equal">
      <formula>"completedw"</formula>
    </cfRule>
    <cfRule type="cellIs" dxfId="2493" priority="993" operator="equal">
      <formula>"ROW"</formula>
    </cfRule>
    <cfRule type="cellIs" dxfId="2492" priority="995" operator="equal">
      <formula>"Completed"</formula>
    </cfRule>
    <cfRule type="cellIs" dxfId="2491" priority="994" operator="equal">
      <formula>"wip"</formula>
    </cfRule>
  </conditionalFormatting>
  <conditionalFormatting sqref="M300:P301">
    <cfRule type="cellIs" dxfId="2490" priority="752" operator="equal">
      <formula>"wip"</formula>
    </cfRule>
    <cfRule type="cellIs" dxfId="2489" priority="753" operator="equal">
      <formula>"Completed"</formula>
    </cfRule>
    <cfRule type="cellIs" dxfId="2488" priority="750" operator="equal">
      <formula>"HOLD"</formula>
    </cfRule>
    <cfRule type="cellIs" dxfId="2487" priority="751" operator="equal">
      <formula>"ROW"</formula>
    </cfRule>
    <cfRule type="cellIs" dxfId="2486" priority="749" operator="equal">
      <formula>"completedw"</formula>
    </cfRule>
  </conditionalFormatting>
  <conditionalFormatting sqref="M106:Q107">
    <cfRule type="cellIs" dxfId="2485" priority="129" operator="equal">
      <formula>"HOLD"</formula>
    </cfRule>
    <cfRule type="cellIs" dxfId="2484" priority="128" operator="equal">
      <formula>"completedw"</formula>
    </cfRule>
    <cfRule type="cellIs" dxfId="2483" priority="130" operator="equal">
      <formula>"ROW"</formula>
    </cfRule>
  </conditionalFormatting>
  <conditionalFormatting sqref="N172">
    <cfRule type="cellIs" dxfId="2482" priority="1622" operator="equal">
      <formula>"wip"</formula>
    </cfRule>
    <cfRule type="cellIs" dxfId="2481" priority="1623" operator="equal">
      <formula>"Completed"</formula>
    </cfRule>
  </conditionalFormatting>
  <conditionalFormatting sqref="N183">
    <cfRule type="cellIs" dxfId="2480" priority="1596" operator="equal">
      <formula>"wip"</formula>
    </cfRule>
    <cfRule type="cellIs" dxfId="2479" priority="1597" operator="equal">
      <formula>"Completed"</formula>
    </cfRule>
  </conditionalFormatting>
  <conditionalFormatting sqref="N194">
    <cfRule type="cellIs" dxfId="2478" priority="1564" operator="equal">
      <formula>"wip"</formula>
    </cfRule>
    <cfRule type="cellIs" dxfId="2477" priority="1565" operator="equal">
      <formula>"Completed"</formula>
    </cfRule>
  </conditionalFormatting>
  <conditionalFormatting sqref="N204">
    <cfRule type="cellIs" dxfId="2476" priority="1537" operator="equal">
      <formula>"Completed"</formula>
    </cfRule>
    <cfRule type="cellIs" dxfId="2475" priority="1536" operator="equal">
      <formula>"wip"</formula>
    </cfRule>
  </conditionalFormatting>
  <conditionalFormatting sqref="N215">
    <cfRule type="cellIs" dxfId="2474" priority="1509" operator="equal">
      <formula>"Completed"</formula>
    </cfRule>
    <cfRule type="cellIs" dxfId="2473" priority="1508" operator="equal">
      <formula>"wip"</formula>
    </cfRule>
  </conditionalFormatting>
  <conditionalFormatting sqref="N226">
    <cfRule type="cellIs" dxfId="2472" priority="1480" operator="equal">
      <formula>"wip"</formula>
    </cfRule>
    <cfRule type="cellIs" dxfId="2471" priority="1481" operator="equal">
      <formula>"Completed"</formula>
    </cfRule>
  </conditionalFormatting>
  <conditionalFormatting sqref="N237">
    <cfRule type="cellIs" dxfId="2470" priority="1452" operator="equal">
      <formula>"wip"</formula>
    </cfRule>
    <cfRule type="cellIs" dxfId="2469" priority="1453" operator="equal">
      <formula>"Completed"</formula>
    </cfRule>
  </conditionalFormatting>
  <conditionalFormatting sqref="N247">
    <cfRule type="cellIs" dxfId="2468" priority="1399" operator="equal">
      <formula>"Completed"</formula>
    </cfRule>
    <cfRule type="cellIs" dxfId="2467" priority="1398" operator="equal">
      <formula>"wip"</formula>
    </cfRule>
  </conditionalFormatting>
  <conditionalFormatting sqref="N257">
    <cfRule type="cellIs" dxfId="2466" priority="1370" operator="equal">
      <formula>"wip"</formula>
    </cfRule>
    <cfRule type="cellIs" dxfId="2465" priority="1371" operator="equal">
      <formula>"Completed"</formula>
    </cfRule>
  </conditionalFormatting>
  <conditionalFormatting sqref="N267:O267">
    <cfRule type="cellIs" dxfId="2464" priority="1067" operator="equal">
      <formula>"Completed"</formula>
    </cfRule>
    <cfRule type="cellIs" dxfId="2463" priority="1066" operator="equal">
      <formula>"wip"</formula>
    </cfRule>
    <cfRule type="cellIs" dxfId="2462" priority="1065" operator="equal">
      <formula>"ROW"</formula>
    </cfRule>
    <cfRule type="cellIs" dxfId="2461" priority="1063" operator="equal">
      <formula>"completedw"</formula>
    </cfRule>
    <cfRule type="cellIs" dxfId="2460" priority="1064" operator="equal">
      <formula>"HOLD"</formula>
    </cfRule>
  </conditionalFormatting>
  <conditionalFormatting sqref="N289:O289">
    <cfRule type="cellIs" dxfId="2459" priority="923" operator="equal">
      <formula>"Completed"</formula>
    </cfRule>
    <cfRule type="cellIs" dxfId="2458" priority="922" operator="equal">
      <formula>"wip"</formula>
    </cfRule>
    <cfRule type="cellIs" dxfId="2457" priority="921" operator="equal">
      <formula>"ROW"</formula>
    </cfRule>
    <cfRule type="cellIs" dxfId="2456" priority="920" operator="equal">
      <formula>"HOLD"</formula>
    </cfRule>
    <cfRule type="cellIs" dxfId="2455" priority="919" operator="equal">
      <formula>"completedw"</formula>
    </cfRule>
  </conditionalFormatting>
  <conditionalFormatting sqref="O29:O30">
    <cfRule type="cellIs" dxfId="2454" priority="803" operator="equal">
      <formula>"ROW"</formula>
    </cfRule>
    <cfRule type="cellIs" dxfId="2453" priority="802" operator="equal">
      <formula>"HOLD"</formula>
    </cfRule>
    <cfRule type="cellIs" dxfId="2452" priority="801" operator="equal">
      <formula>"completedw"</formula>
    </cfRule>
  </conditionalFormatting>
  <conditionalFormatting sqref="O215:O216">
    <cfRule type="containsText" dxfId="2451" priority="3" operator="containsText" text="Hold">
      <formula>NOT(ISERROR(SEARCH("Hold",O215)))</formula>
    </cfRule>
  </conditionalFormatting>
  <conditionalFormatting sqref="O267">
    <cfRule type="containsText" dxfId="2450" priority="1062" operator="containsText" text="Hold">
      <formula>NOT(ISERROR(SEARCH("Hold",O267)))</formula>
    </cfRule>
  </conditionalFormatting>
  <conditionalFormatting sqref="O289">
    <cfRule type="containsText" dxfId="2449" priority="918" operator="containsText" text="Hold">
      <formula>NOT(ISERROR(SEARCH("Hold",O289)))</formula>
    </cfRule>
  </conditionalFormatting>
  <conditionalFormatting sqref="O36:Q37">
    <cfRule type="containsText" dxfId="2448" priority="174" operator="containsText" text="Hold">
      <formula>NOT(ISERROR(SEARCH("Hold",O36)))</formula>
    </cfRule>
    <cfRule type="cellIs" dxfId="2447" priority="175" operator="equal">
      <formula>"completedw"</formula>
    </cfRule>
    <cfRule type="cellIs" dxfId="2446" priority="176" operator="equal">
      <formula>"HOLD"</formula>
    </cfRule>
    <cfRule type="cellIs" dxfId="2445" priority="179" operator="equal">
      <formula>"Completed"</formula>
    </cfRule>
    <cfRule type="cellIs" dxfId="2444" priority="178" operator="equal">
      <formula>"wip"</formula>
    </cfRule>
    <cfRule type="cellIs" dxfId="2443" priority="177" operator="equal">
      <formula>"ROW"</formula>
    </cfRule>
  </conditionalFormatting>
  <conditionalFormatting sqref="O72:Q73">
    <cfRule type="cellIs" dxfId="2442" priority="454" operator="equal">
      <formula>"completedw"</formula>
    </cfRule>
    <cfRule type="cellIs" dxfId="2441" priority="455" operator="equal">
      <formula>"HOLD"</formula>
    </cfRule>
    <cfRule type="cellIs" dxfId="2440" priority="456" operator="equal">
      <formula>"ROW"</formula>
    </cfRule>
  </conditionalFormatting>
  <conditionalFormatting sqref="O90:Q91">
    <cfRule type="cellIs" dxfId="2439" priority="23" operator="equal">
      <formula>"completedw"</formula>
    </cfRule>
    <cfRule type="containsText" dxfId="2438" priority="22" operator="containsText" text="Hold">
      <formula>NOT(ISERROR(SEARCH("Hold",O90)))</formula>
    </cfRule>
    <cfRule type="cellIs" dxfId="2437" priority="24" operator="equal">
      <formula>"HOLD"</formula>
    </cfRule>
    <cfRule type="cellIs" dxfId="2436" priority="25" operator="equal">
      <formula>"ROW"</formula>
    </cfRule>
    <cfRule type="cellIs" dxfId="2435" priority="26" operator="equal">
      <formula>"wip"</formula>
    </cfRule>
    <cfRule type="cellIs" dxfId="2434" priority="27" operator="equal">
      <formula>"Completed"</formula>
    </cfRule>
  </conditionalFormatting>
  <conditionalFormatting sqref="O114:Q115 O161:P162 O215:Q216 O226:Q227 O237:Q238 O257:Q258 O247:Q248 O79:Q80 O102:Q103 C126:C127 O150:Q151 O268:P268 O278:Q279 O290:P290">
    <cfRule type="containsText" dxfId="2433" priority="800" operator="containsText" text="Hold">
      <formula>NOT(ISERROR(SEARCH("Hold",C79)))</formula>
    </cfRule>
  </conditionalFormatting>
  <conditionalFormatting sqref="O126:Q127">
    <cfRule type="containsText" dxfId="2432" priority="635" operator="containsText" text="Hold">
      <formula>NOT(ISERROR(SEARCH("Hold",O126)))</formula>
    </cfRule>
  </conditionalFormatting>
  <conditionalFormatting sqref="O138:Q139">
    <cfRule type="containsText" dxfId="2431" priority="640" operator="containsText" text="Hold">
      <formula>NOT(ISERROR(SEARCH("Hold",O138)))</formula>
    </cfRule>
  </conditionalFormatting>
  <conditionalFormatting sqref="O187:Q187">
    <cfRule type="cellIs" dxfId="2430" priority="372" operator="equal">
      <formula>"ROW"</formula>
    </cfRule>
    <cfRule type="cellIs" dxfId="2429" priority="370" operator="equal">
      <formula>"completedw"</formula>
    </cfRule>
    <cfRule type="cellIs" dxfId="2428" priority="371" operator="equal">
      <formula>"HOLD"</formula>
    </cfRule>
  </conditionalFormatting>
  <conditionalFormatting sqref="O194:Q195">
    <cfRule type="containsText" dxfId="2427" priority="643" operator="containsText" text="Hold">
      <formula>NOT(ISERROR(SEARCH("Hold",O194)))</formula>
    </cfRule>
  </conditionalFormatting>
  <conditionalFormatting sqref="O300:Q301">
    <cfRule type="containsText" dxfId="2426" priority="742" operator="containsText" text="Hold">
      <formula>NOT(ISERROR(SEARCH("Hold",O300)))</formula>
    </cfRule>
  </conditionalFormatting>
  <conditionalFormatting sqref="O311:Q312">
    <cfRule type="containsText" dxfId="2425" priority="92" operator="containsText" text="Hold">
      <formula>NOT(ISERROR(SEARCH("Hold",O311)))</formula>
    </cfRule>
  </conditionalFormatting>
  <conditionalFormatting sqref="O311:R312">
    <cfRule type="cellIs" dxfId="2424" priority="94" operator="equal">
      <formula>"HOLD"</formula>
    </cfRule>
    <cfRule type="cellIs" dxfId="2423" priority="96" operator="equal">
      <formula>"wip"</formula>
    </cfRule>
    <cfRule type="cellIs" dxfId="2422" priority="95" operator="equal">
      <formula>"ROW"</formula>
    </cfRule>
    <cfRule type="cellIs" dxfId="2421" priority="93" operator="equal">
      <formula>"completedw"</formula>
    </cfRule>
    <cfRule type="cellIs" dxfId="2420" priority="97" operator="equal">
      <formula>"Completed"</formula>
    </cfRule>
  </conditionalFormatting>
  <conditionalFormatting sqref="O208:S209">
    <cfRule type="cellIs" dxfId="2419" priority="238" operator="equal">
      <formula>"HOLD"</formula>
    </cfRule>
    <cfRule type="cellIs" dxfId="2418" priority="239" operator="equal">
      <formula>"ROW"</formula>
    </cfRule>
    <cfRule type="cellIs" dxfId="2417" priority="237" operator="equal">
      <formula>"completedw"</formula>
    </cfRule>
  </conditionalFormatting>
  <conditionalFormatting sqref="O61:W62">
    <cfRule type="cellIs" dxfId="2416" priority="134" operator="equal">
      <formula>"completedw"</formula>
    </cfRule>
    <cfRule type="cellIs" dxfId="2415" priority="135" operator="equal">
      <formula>"HOLD"</formula>
    </cfRule>
    <cfRule type="cellIs" dxfId="2414" priority="136" operator="equal">
      <formula>"ROW"</formula>
    </cfRule>
  </conditionalFormatting>
  <conditionalFormatting sqref="O176:W177">
    <cfRule type="cellIs" dxfId="2413" priority="393" operator="equal">
      <formula>"ROW"</formula>
    </cfRule>
    <cfRule type="cellIs" dxfId="2412" priority="392" operator="equal">
      <formula>"HOLD"</formula>
    </cfRule>
    <cfRule type="cellIs" dxfId="2411" priority="391" operator="equal">
      <formula>"completedw"</formula>
    </cfRule>
  </conditionalFormatting>
  <conditionalFormatting sqref="P172">
    <cfRule type="cellIs" dxfId="2410" priority="1621" operator="equal">
      <formula>"Completed"</formula>
    </cfRule>
    <cfRule type="cellIs" dxfId="2409" priority="1620" operator="equal">
      <formula>"wip"</formula>
    </cfRule>
  </conditionalFormatting>
  <conditionalFormatting sqref="P183">
    <cfRule type="cellIs" dxfId="2408" priority="1593" operator="equal">
      <formula>"Completed"</formula>
    </cfRule>
    <cfRule type="cellIs" dxfId="2407" priority="1592" operator="equal">
      <formula>"wip"</formula>
    </cfRule>
  </conditionalFormatting>
  <conditionalFormatting sqref="P194">
    <cfRule type="cellIs" dxfId="2406" priority="1562" operator="equal">
      <formula>"wip"</formula>
    </cfRule>
    <cfRule type="cellIs" dxfId="2405" priority="1563" operator="equal">
      <formula>"Completed"</formula>
    </cfRule>
  </conditionalFormatting>
  <conditionalFormatting sqref="P204">
    <cfRule type="cellIs" dxfId="2404" priority="1534" operator="equal">
      <formula>"wip"</formula>
    </cfRule>
    <cfRule type="cellIs" dxfId="2403" priority="1535" operator="equal">
      <formula>"Completed"</formula>
    </cfRule>
  </conditionalFormatting>
  <conditionalFormatting sqref="P215">
    <cfRule type="cellIs" dxfId="2402" priority="1506" operator="equal">
      <formula>"wip"</formula>
    </cfRule>
    <cfRule type="cellIs" dxfId="2401" priority="1507" operator="equal">
      <formula>"Completed"</formula>
    </cfRule>
  </conditionalFormatting>
  <conditionalFormatting sqref="P226">
    <cfRule type="cellIs" dxfId="2400" priority="1479" operator="equal">
      <formula>"Completed"</formula>
    </cfRule>
    <cfRule type="cellIs" dxfId="2399" priority="1478" operator="equal">
      <formula>"wip"</formula>
    </cfRule>
  </conditionalFormatting>
  <conditionalFormatting sqref="P237">
    <cfRule type="cellIs" dxfId="2398" priority="1451" operator="equal">
      <formula>"Completed"</formula>
    </cfRule>
    <cfRule type="cellIs" dxfId="2397" priority="1450" operator="equal">
      <formula>"wip"</formula>
    </cfRule>
  </conditionalFormatting>
  <conditionalFormatting sqref="P247">
    <cfRule type="cellIs" dxfId="2396" priority="1397" operator="equal">
      <formula>"Completed"</formula>
    </cfRule>
    <cfRule type="cellIs" dxfId="2395" priority="1396" operator="equal">
      <formula>"wip"</formula>
    </cfRule>
  </conditionalFormatting>
  <conditionalFormatting sqref="P257">
    <cfRule type="cellIs" dxfId="2394" priority="1368" operator="equal">
      <formula>"wip"</formula>
    </cfRule>
    <cfRule type="cellIs" dxfId="2393" priority="1369" operator="equal">
      <formula>"Completed"</formula>
    </cfRule>
  </conditionalFormatting>
  <conditionalFormatting sqref="P267">
    <cfRule type="cellIs" dxfId="2392" priority="169" operator="equal">
      <formula>"completedw"</formula>
    </cfRule>
    <cfRule type="cellIs" dxfId="2391" priority="173" operator="equal">
      <formula>"Completed"</formula>
    </cfRule>
    <cfRule type="cellIs" dxfId="2390" priority="171" operator="equal">
      <formula>"ROW"</formula>
    </cfRule>
    <cfRule type="cellIs" dxfId="2389" priority="172" operator="equal">
      <formula>"wip"</formula>
    </cfRule>
    <cfRule type="cellIs" dxfId="2388" priority="170" operator="equal">
      <formula>"HOLD"</formula>
    </cfRule>
  </conditionalFormatting>
  <conditionalFormatting sqref="P289">
    <cfRule type="cellIs" dxfId="2387" priority="168" operator="equal">
      <formula>"Completed"</formula>
    </cfRule>
    <cfRule type="cellIs" dxfId="2386" priority="167" operator="equal">
      <formula>"wip"</formula>
    </cfRule>
    <cfRule type="cellIs" dxfId="2385" priority="166" operator="equal">
      <formula>"ROW"</formula>
    </cfRule>
    <cfRule type="cellIs" dxfId="2384" priority="164" operator="equal">
      <formula>"completedw"</formula>
    </cfRule>
    <cfRule type="cellIs" dxfId="2383" priority="165" operator="equal">
      <formula>"HOLD"</formula>
    </cfRule>
  </conditionalFormatting>
  <conditionalFormatting sqref="Q143">
    <cfRule type="cellIs" dxfId="2382" priority="182" operator="equal">
      <formula>"ROW"</formula>
    </cfRule>
    <cfRule type="cellIs" dxfId="2381" priority="181" operator="equal">
      <formula>"HOLD"</formula>
    </cfRule>
    <cfRule type="cellIs" dxfId="2380" priority="180" operator="equal">
      <formula>"completedw"</formula>
    </cfRule>
  </conditionalFormatting>
  <conditionalFormatting sqref="Q161:Q162">
    <cfRule type="containsText" dxfId="2379" priority="535" operator="containsText" text="Hold">
      <formula>NOT(ISERROR(SEARCH("Hold",Q161)))</formula>
    </cfRule>
  </conditionalFormatting>
  <conditionalFormatting sqref="Q215:Q216">
    <cfRule type="containsText" dxfId="2378" priority="1" operator="containsText" text="Hold">
      <formula>NOT(ISERROR(SEARCH("Hold",Q215)))</formula>
    </cfRule>
  </conditionalFormatting>
  <conditionalFormatting sqref="Q267:Q268">
    <cfRule type="containsText" dxfId="2377" priority="1068" operator="containsText" text="Hold">
      <formula>NOT(ISERROR(SEARCH("Hold",Q267)))</formula>
    </cfRule>
  </conditionalFormatting>
  <conditionalFormatting sqref="Q289:Q290">
    <cfRule type="containsText" dxfId="2376" priority="924" operator="containsText" text="Hold">
      <formula>NOT(ISERROR(SEARCH("Hold",Q289)))</formula>
    </cfRule>
  </conditionalFormatting>
  <conditionalFormatting sqref="Q278:R279">
    <cfRule type="cellIs" dxfId="2375" priority="986" operator="equal">
      <formula>"HOLD"</formula>
    </cfRule>
    <cfRule type="cellIs" dxfId="2374" priority="985" operator="equal">
      <formula>"completedw"</formula>
    </cfRule>
    <cfRule type="cellIs" dxfId="2373" priority="987" operator="equal">
      <formula>"ROW"</formula>
    </cfRule>
    <cfRule type="cellIs" dxfId="2372" priority="988" operator="equal">
      <formula>"wip"</formula>
    </cfRule>
    <cfRule type="cellIs" dxfId="2371" priority="989" operator="equal">
      <formula>"Completed"</formula>
    </cfRule>
  </conditionalFormatting>
  <conditionalFormatting sqref="Q300:R301">
    <cfRule type="cellIs" dxfId="2370" priority="743" operator="equal">
      <formula>"completedw"</formula>
    </cfRule>
    <cfRule type="cellIs" dxfId="2369" priority="744" operator="equal">
      <formula>"HOLD"</formula>
    </cfRule>
    <cfRule type="cellIs" dxfId="2368" priority="745" operator="equal">
      <formula>"ROW"</formula>
    </cfRule>
    <cfRule type="cellIs" dxfId="2367" priority="747" operator="equal">
      <formula>"Completed"</formula>
    </cfRule>
    <cfRule type="cellIs" dxfId="2366" priority="746" operator="equal">
      <formula>"wip"</formula>
    </cfRule>
  </conditionalFormatting>
  <conditionalFormatting sqref="Q29:S30">
    <cfRule type="cellIs" dxfId="2365" priority="532" operator="equal">
      <formula>"completedw"</formula>
    </cfRule>
    <cfRule type="cellIs" dxfId="2364" priority="534" operator="equal">
      <formula>"ROW"</formula>
    </cfRule>
    <cfRule type="cellIs" dxfId="2363" priority="533" operator="equal">
      <formula>"HOLD"</formula>
    </cfRule>
  </conditionalFormatting>
  <conditionalFormatting sqref="Q289:S290">
    <cfRule type="cellIs" dxfId="2362" priority="927" operator="equal">
      <formula>"HOLD"</formula>
    </cfRule>
    <cfRule type="cellIs" dxfId="2361" priority="928" operator="equal">
      <formula>"ROW"</formula>
    </cfRule>
    <cfRule type="cellIs" dxfId="2360" priority="929" operator="equal">
      <formula>"wip"</formula>
    </cfRule>
    <cfRule type="cellIs" dxfId="2359" priority="930" operator="equal">
      <formula>"Completed"</formula>
    </cfRule>
    <cfRule type="cellIs" dxfId="2358" priority="926" operator="equal">
      <formula>"completedw"</formula>
    </cfRule>
  </conditionalFormatting>
  <conditionalFormatting sqref="R172">
    <cfRule type="cellIs" dxfId="2357" priority="1618" operator="equal">
      <formula>"wip"</formula>
    </cfRule>
    <cfRule type="cellIs" dxfId="2356" priority="1619" operator="equal">
      <formula>"Completed"</formula>
    </cfRule>
  </conditionalFormatting>
  <conditionalFormatting sqref="R183">
    <cfRule type="cellIs" dxfId="2355" priority="1590" operator="equal">
      <formula>"wip"</formula>
    </cfRule>
    <cfRule type="cellIs" dxfId="2354" priority="1591" operator="equal">
      <formula>"Completed"</formula>
    </cfRule>
  </conditionalFormatting>
  <conditionalFormatting sqref="R194">
    <cfRule type="cellIs" dxfId="2353" priority="1560" operator="equal">
      <formula>"wip"</formula>
    </cfRule>
    <cfRule type="cellIs" dxfId="2352" priority="1561" operator="equal">
      <formula>"Completed"</formula>
    </cfRule>
  </conditionalFormatting>
  <conditionalFormatting sqref="R204">
    <cfRule type="cellIs" dxfId="2351" priority="1532" operator="equal">
      <formula>"wip"</formula>
    </cfRule>
    <cfRule type="cellIs" dxfId="2350" priority="1533" operator="equal">
      <formula>"Completed"</formula>
    </cfRule>
  </conditionalFormatting>
  <conditionalFormatting sqref="R215">
    <cfRule type="cellIs" dxfId="2349" priority="1504" operator="equal">
      <formula>"wip"</formula>
    </cfRule>
    <cfRule type="cellIs" dxfId="2348" priority="1505" operator="equal">
      <formula>"Completed"</formula>
    </cfRule>
  </conditionalFormatting>
  <conditionalFormatting sqref="R226">
    <cfRule type="cellIs" dxfId="2347" priority="1476" operator="equal">
      <formula>"wip"</formula>
    </cfRule>
    <cfRule type="cellIs" dxfId="2346" priority="1477" operator="equal">
      <formula>"Completed"</formula>
    </cfRule>
  </conditionalFormatting>
  <conditionalFormatting sqref="R237">
    <cfRule type="cellIs" dxfId="2345" priority="1448" operator="equal">
      <formula>"wip"</formula>
    </cfRule>
    <cfRule type="cellIs" dxfId="2344" priority="1449" operator="equal">
      <formula>"Completed"</formula>
    </cfRule>
  </conditionalFormatting>
  <conditionalFormatting sqref="R247">
    <cfRule type="cellIs" dxfId="2343" priority="1395" operator="equal">
      <formula>"Completed"</formula>
    </cfRule>
    <cfRule type="cellIs" dxfId="2342" priority="1394" operator="equal">
      <formula>"wip"</formula>
    </cfRule>
  </conditionalFormatting>
  <conditionalFormatting sqref="R257">
    <cfRule type="cellIs" dxfId="2341" priority="1366" operator="equal">
      <formula>"wip"</formula>
    </cfRule>
    <cfRule type="cellIs" dxfId="2340" priority="1367" operator="equal">
      <formula>"Completed"</formula>
    </cfRule>
  </conditionalFormatting>
  <conditionalFormatting sqref="R90:S91">
    <cfRule type="cellIs" dxfId="2339" priority="73" operator="equal">
      <formula>"Completed"</formula>
    </cfRule>
    <cfRule type="cellIs" dxfId="2338" priority="72" operator="equal">
      <formula>"wip"</formula>
    </cfRule>
    <cfRule type="cellIs" dxfId="2337" priority="71" operator="equal">
      <formula>"ROW"</formula>
    </cfRule>
    <cfRule type="cellIs" dxfId="2336" priority="70" operator="equal">
      <formula>"HOLD"</formula>
    </cfRule>
    <cfRule type="cellIs" dxfId="2335" priority="69" operator="equal">
      <formula>"completedw"</formula>
    </cfRule>
  </conditionalFormatting>
  <conditionalFormatting sqref="R267:S268">
    <cfRule type="cellIs" dxfId="2334" priority="1070" operator="equal">
      <formula>"completedw"</formula>
    </cfRule>
    <cfRule type="cellIs" dxfId="2333" priority="1071" operator="equal">
      <formula>"HOLD"</formula>
    </cfRule>
    <cfRule type="cellIs" dxfId="2332" priority="1072" operator="equal">
      <formula>"ROW"</formula>
    </cfRule>
    <cfRule type="cellIs" dxfId="2331" priority="1073" operator="equal">
      <formula>"wip"</formula>
    </cfRule>
    <cfRule type="cellIs" dxfId="2330" priority="1074" operator="equal">
      <formula>"Completed"</formula>
    </cfRule>
  </conditionalFormatting>
  <conditionalFormatting sqref="R36:V37">
    <cfRule type="cellIs" dxfId="2329" priority="598" operator="equal">
      <formula>"Completed"</formula>
    </cfRule>
    <cfRule type="cellIs" dxfId="2328" priority="594" operator="equal">
      <formula>"completedw"</formula>
    </cfRule>
    <cfRule type="cellIs" dxfId="2327" priority="595" operator="equal">
      <formula>"HOLD"</formula>
    </cfRule>
    <cfRule type="cellIs" dxfId="2326" priority="596" operator="equal">
      <formula>"ROW"</formula>
    </cfRule>
    <cfRule type="cellIs" dxfId="2325" priority="597" operator="equal">
      <formula>"wip"</formula>
    </cfRule>
  </conditionalFormatting>
  <conditionalFormatting sqref="S36:S37">
    <cfRule type="containsText" dxfId="2324" priority="593" operator="containsText" text="Hold">
      <formula>NOT(ISERROR(SEARCH("Hold",S36)))</formula>
    </cfRule>
  </conditionalFormatting>
  <conditionalFormatting sqref="S51">
    <cfRule type="cellIs" dxfId="2323" priority="505" operator="equal">
      <formula>"completedw"</formula>
    </cfRule>
    <cfRule type="cellIs" dxfId="2322" priority="507" operator="equal">
      <formula>"ROW"</formula>
    </cfRule>
    <cfRule type="cellIs" dxfId="2321" priority="506" operator="equal">
      <formula>"HOLD"</formula>
    </cfRule>
  </conditionalFormatting>
  <conditionalFormatting sqref="S72:S73">
    <cfRule type="cellIs" dxfId="2320" priority="458" operator="equal">
      <formula>"HOLD"</formula>
    </cfRule>
    <cfRule type="cellIs" dxfId="2319" priority="459" operator="equal">
      <formula>"ROW"</formula>
    </cfRule>
    <cfRule type="cellIs" dxfId="2318" priority="457" operator="equal">
      <formula>"completedw"</formula>
    </cfRule>
  </conditionalFormatting>
  <conditionalFormatting sqref="S79:S80">
    <cfRule type="cellIs" dxfId="2317" priority="587" operator="equal">
      <formula>"completedw"</formula>
    </cfRule>
    <cfRule type="containsText" dxfId="2316" priority="586" operator="containsText" text="Hold">
      <formula>NOT(ISERROR(SEARCH("Hold",S79)))</formula>
    </cfRule>
    <cfRule type="cellIs" dxfId="2315" priority="591" operator="equal">
      <formula>"Completed"</formula>
    </cfRule>
    <cfRule type="cellIs" dxfId="2314" priority="590" operator="equal">
      <formula>"wip"</formula>
    </cfRule>
    <cfRule type="cellIs" dxfId="2313" priority="589" operator="equal">
      <formula>"ROW"</formula>
    </cfRule>
    <cfRule type="cellIs" dxfId="2312" priority="588" operator="equal">
      <formula>"HOLD"</formula>
    </cfRule>
  </conditionalFormatting>
  <conditionalFormatting sqref="S90:S91">
    <cfRule type="containsText" dxfId="2311" priority="68" operator="containsText" text="Hold">
      <formula>NOT(ISERROR(SEARCH("Hold",S90)))</formula>
    </cfRule>
  </conditionalFormatting>
  <conditionalFormatting sqref="S102:S103">
    <cfRule type="containsText" dxfId="2310" priority="833" operator="containsText" text="Hold">
      <formula>NOT(ISERROR(SEARCH("Hold",S102)))</formula>
    </cfRule>
  </conditionalFormatting>
  <conditionalFormatting sqref="S106:S107">
    <cfRule type="cellIs" dxfId="2309" priority="423" operator="equal">
      <formula>"ROW"</formula>
    </cfRule>
    <cfRule type="cellIs" dxfId="2308" priority="422" operator="equal">
      <formula>"HOLD"</formula>
    </cfRule>
    <cfRule type="cellIs" dxfId="2307" priority="421" operator="equal">
      <formula>"completedw"</formula>
    </cfRule>
  </conditionalFormatting>
  <conditionalFormatting sqref="S114:S115">
    <cfRule type="containsText" dxfId="2306" priority="1254" operator="containsText" text="Hold">
      <formula>NOT(ISERROR(SEARCH("Hold",S114)))</formula>
    </cfRule>
  </conditionalFormatting>
  <conditionalFormatting sqref="S118:S119">
    <cfRule type="cellIs" dxfId="2305" priority="197" operator="equal">
      <formula>"ROW"</formula>
    </cfRule>
    <cfRule type="cellIs" dxfId="2304" priority="195" operator="equal">
      <formula>"completedw"</formula>
    </cfRule>
    <cfRule type="cellIs" dxfId="2303" priority="196" operator="equal">
      <formula>"HOLD"</formula>
    </cfRule>
  </conditionalFormatting>
  <conditionalFormatting sqref="S122">
    <cfRule type="cellIs" dxfId="2302" priority="278" operator="equal">
      <formula>"ROW"</formula>
    </cfRule>
    <cfRule type="cellIs" dxfId="2301" priority="277" operator="equal">
      <formula>"HOLD"</formula>
    </cfRule>
    <cfRule type="cellIs" dxfId="2300" priority="276" operator="equal">
      <formula>"completedw"</formula>
    </cfRule>
  </conditionalFormatting>
  <conditionalFormatting sqref="S126:S127">
    <cfRule type="containsText" dxfId="2299" priority="634" operator="containsText" text="Hold">
      <formula>NOT(ISERROR(SEARCH("Hold",S126)))</formula>
    </cfRule>
  </conditionalFormatting>
  <conditionalFormatting sqref="S138:S139">
    <cfRule type="containsText" dxfId="2298" priority="639" operator="containsText" text="Hold">
      <formula>NOT(ISERROR(SEARCH("Hold",S138)))</formula>
    </cfRule>
  </conditionalFormatting>
  <conditionalFormatting sqref="S142:S143 S145">
    <cfRule type="cellIs" dxfId="2297" priority="416" operator="equal">
      <formula>"HOLD"</formula>
    </cfRule>
    <cfRule type="cellIs" dxfId="2296" priority="415" operator="equal">
      <formula>"completedw"</formula>
    </cfRule>
    <cfRule type="cellIs" dxfId="2295" priority="417" operator="equal">
      <formula>"ROW"</formula>
    </cfRule>
  </conditionalFormatting>
  <conditionalFormatting sqref="S150:S151">
    <cfRule type="containsText" dxfId="2294" priority="1249" operator="containsText" text="Hold">
      <formula>NOT(ISERROR(SEARCH("Hold",S150)))</formula>
    </cfRule>
  </conditionalFormatting>
  <conditionalFormatting sqref="S187">
    <cfRule type="cellIs" dxfId="2293" priority="368" operator="equal">
      <formula>"HOLD"</formula>
    </cfRule>
    <cfRule type="cellIs" dxfId="2292" priority="369" operator="equal">
      <formula>"ROW"</formula>
    </cfRule>
    <cfRule type="cellIs" dxfId="2291" priority="367" operator="equal">
      <formula>"completedw"</formula>
    </cfRule>
  </conditionalFormatting>
  <conditionalFormatting sqref="S194:S195">
    <cfRule type="containsText" dxfId="2290" priority="642" operator="containsText" text="Hold">
      <formula>NOT(ISERROR(SEARCH("Hold",S194)))</formula>
    </cfRule>
    <cfRule type="containsText" dxfId="2289" priority="7" operator="containsText" text="Hold">
      <formula>NOT(ISERROR(SEARCH("Hold",S194)))</formula>
    </cfRule>
  </conditionalFormatting>
  <conditionalFormatting sqref="S215:S216">
    <cfRule type="containsText" dxfId="2288" priority="1166" operator="containsText" text="Hold">
      <formula>NOT(ISERROR(SEARCH("Hold",S215)))</formula>
    </cfRule>
    <cfRule type="containsText" dxfId="2287" priority="144" operator="containsText" text="Hold">
      <formula>NOT(ISERROR(SEARCH("Hold",S215)))</formula>
    </cfRule>
  </conditionalFormatting>
  <conditionalFormatting sqref="S226:S227">
    <cfRule type="containsText" dxfId="2286" priority="1155" operator="containsText" text="Hold">
      <formula>NOT(ISERROR(SEARCH("Hold",S226)))</formula>
    </cfRule>
  </conditionalFormatting>
  <conditionalFormatting sqref="S237:S238">
    <cfRule type="containsText" dxfId="2285" priority="1143" operator="containsText" text="Hold">
      <formula>NOT(ISERROR(SEARCH("Hold",S237)))</formula>
    </cfRule>
  </conditionalFormatting>
  <conditionalFormatting sqref="S247:S248">
    <cfRule type="containsText" dxfId="2284" priority="1132" operator="containsText" text="Hold">
      <formula>NOT(ISERROR(SEARCH("Hold",S247)))</formula>
    </cfRule>
  </conditionalFormatting>
  <conditionalFormatting sqref="S257:S258">
    <cfRule type="containsText" dxfId="2283" priority="1120" operator="containsText" text="Hold">
      <formula>NOT(ISERROR(SEARCH("Hold",S257)))</formula>
    </cfRule>
  </conditionalFormatting>
  <conditionalFormatting sqref="S267:S268">
    <cfRule type="containsText" dxfId="2282" priority="1069" operator="containsText" text="Hold">
      <formula>NOT(ISERROR(SEARCH("Hold",S267)))</formula>
    </cfRule>
  </conditionalFormatting>
  <conditionalFormatting sqref="S278:S279">
    <cfRule type="containsText" dxfId="2281" priority="80" operator="containsText" text="Hold">
      <formula>NOT(ISERROR(SEARCH("Hold",S278)))</formula>
    </cfRule>
  </conditionalFormatting>
  <conditionalFormatting sqref="S289:S290">
    <cfRule type="containsText" dxfId="2280" priority="925" operator="containsText" text="Hold">
      <formula>NOT(ISERROR(SEARCH("Hold",S289)))</formula>
    </cfRule>
  </conditionalFormatting>
  <conditionalFormatting sqref="S300:S301">
    <cfRule type="containsText" dxfId="2279" priority="736" operator="containsText" text="Hold">
      <formula>NOT(ISERROR(SEARCH("Hold",S300)))</formula>
    </cfRule>
  </conditionalFormatting>
  <conditionalFormatting sqref="S311:S312">
    <cfRule type="cellIs" dxfId="2278" priority="90" operator="equal">
      <formula>"wip"</formula>
    </cfRule>
    <cfRule type="cellIs" dxfId="2277" priority="89" operator="equal">
      <formula>"ROW"</formula>
    </cfRule>
    <cfRule type="cellIs" dxfId="2276" priority="88" operator="equal">
      <formula>"HOLD"</formula>
    </cfRule>
    <cfRule type="cellIs" dxfId="2275" priority="87" operator="equal">
      <formula>"completedw"</formula>
    </cfRule>
    <cfRule type="containsText" dxfId="2274" priority="86" operator="containsText" text="Hold">
      <formula>NOT(ISERROR(SEARCH("Hold",S311)))</formula>
    </cfRule>
    <cfRule type="cellIs" dxfId="2273" priority="91" operator="equal">
      <formula>"Completed"</formula>
    </cfRule>
  </conditionalFormatting>
  <conditionalFormatting sqref="S278:T279">
    <cfRule type="cellIs" dxfId="2272" priority="81" operator="equal">
      <formula>"completedw"</formula>
    </cfRule>
    <cfRule type="cellIs" dxfId="2271" priority="82" operator="equal">
      <formula>"HOLD"</formula>
    </cfRule>
    <cfRule type="cellIs" dxfId="2270" priority="83" operator="equal">
      <formula>"ROW"</formula>
    </cfRule>
    <cfRule type="cellIs" dxfId="2269" priority="84" operator="equal">
      <formula>"wip"</formula>
    </cfRule>
    <cfRule type="cellIs" dxfId="2268" priority="85" operator="equal">
      <formula>"Completed"</formula>
    </cfRule>
  </conditionalFormatting>
  <conditionalFormatting sqref="S300:T301">
    <cfRule type="cellIs" dxfId="2267" priority="737" operator="equal">
      <formula>"completedw"</formula>
    </cfRule>
    <cfRule type="cellIs" dxfId="2266" priority="738" operator="equal">
      <formula>"HOLD"</formula>
    </cfRule>
    <cfRule type="cellIs" dxfId="2265" priority="740" operator="equal">
      <formula>"wip"</formula>
    </cfRule>
    <cfRule type="cellIs" dxfId="2264" priority="739" operator="equal">
      <formula>"ROW"</formula>
    </cfRule>
    <cfRule type="cellIs" dxfId="2263" priority="741" operator="equal">
      <formula>"Completed"</formula>
    </cfRule>
  </conditionalFormatting>
  <conditionalFormatting sqref="T172">
    <cfRule type="cellIs" dxfId="2262" priority="1617" operator="equal">
      <formula>"Completed"</formula>
    </cfRule>
    <cfRule type="cellIs" dxfId="2261" priority="1616" operator="equal">
      <formula>"wip"</formula>
    </cfRule>
  </conditionalFormatting>
  <conditionalFormatting sqref="T183">
    <cfRule type="cellIs" dxfId="2260" priority="1589" operator="equal">
      <formula>"Completed"</formula>
    </cfRule>
    <cfRule type="cellIs" dxfId="2259" priority="1588" operator="equal">
      <formula>"wip"</formula>
    </cfRule>
  </conditionalFormatting>
  <conditionalFormatting sqref="T194">
    <cfRule type="cellIs" dxfId="2258" priority="1559" operator="equal">
      <formula>"Completed"</formula>
    </cfRule>
    <cfRule type="cellIs" dxfId="2257" priority="1558" operator="equal">
      <formula>"wip"</formula>
    </cfRule>
  </conditionalFormatting>
  <conditionalFormatting sqref="T204">
    <cfRule type="cellIs" dxfId="2256" priority="1531" operator="equal">
      <formula>"Completed"</formula>
    </cfRule>
    <cfRule type="cellIs" dxfId="2255" priority="1530" operator="equal">
      <formula>"wip"</formula>
    </cfRule>
  </conditionalFormatting>
  <conditionalFormatting sqref="T215">
    <cfRule type="cellIs" dxfId="2254" priority="1503" operator="equal">
      <formula>"Completed"</formula>
    </cfRule>
    <cfRule type="cellIs" dxfId="2253" priority="1502" operator="equal">
      <formula>"wip"</formula>
    </cfRule>
  </conditionalFormatting>
  <conditionalFormatting sqref="T226">
    <cfRule type="cellIs" dxfId="2252" priority="1475" operator="equal">
      <formula>"Completed"</formula>
    </cfRule>
    <cfRule type="cellIs" dxfId="2251" priority="1474" operator="equal">
      <formula>"wip"</formula>
    </cfRule>
  </conditionalFormatting>
  <conditionalFormatting sqref="T237">
    <cfRule type="cellIs" dxfId="2250" priority="1447" operator="equal">
      <formula>"Completed"</formula>
    </cfRule>
    <cfRule type="cellIs" dxfId="2249" priority="1446" operator="equal">
      <formula>"wip"</formula>
    </cfRule>
  </conditionalFormatting>
  <conditionalFormatting sqref="T247">
    <cfRule type="cellIs" dxfId="2248" priority="1392" operator="equal">
      <formula>"wip"</formula>
    </cfRule>
    <cfRule type="cellIs" dxfId="2247" priority="1393" operator="equal">
      <formula>"Completed"</formula>
    </cfRule>
  </conditionalFormatting>
  <conditionalFormatting sqref="T257">
    <cfRule type="cellIs" dxfId="2246" priority="1364" operator="equal">
      <formula>"wip"</formula>
    </cfRule>
    <cfRule type="cellIs" dxfId="2245" priority="1365" operator="equal">
      <formula>"Completed"</formula>
    </cfRule>
  </conditionalFormatting>
  <conditionalFormatting sqref="T267:U268">
    <cfRule type="cellIs" dxfId="2244" priority="1080" operator="equal">
      <formula>"Completed"</formula>
    </cfRule>
    <cfRule type="cellIs" dxfId="2243" priority="1076" operator="equal">
      <formula>"completedw"</formula>
    </cfRule>
    <cfRule type="cellIs" dxfId="2242" priority="1077" operator="equal">
      <formula>"HOLD"</formula>
    </cfRule>
    <cfRule type="cellIs" dxfId="2241" priority="1078" operator="equal">
      <formula>"ROW"</formula>
    </cfRule>
    <cfRule type="cellIs" dxfId="2240" priority="1079" operator="equal">
      <formula>"wip"</formula>
    </cfRule>
  </conditionalFormatting>
  <conditionalFormatting sqref="T289:U290">
    <cfRule type="cellIs" dxfId="2239" priority="934" operator="equal">
      <formula>"ROW"</formula>
    </cfRule>
    <cfRule type="cellIs" dxfId="2238" priority="935" operator="equal">
      <formula>"wip"</formula>
    </cfRule>
    <cfRule type="cellIs" dxfId="2237" priority="933" operator="equal">
      <formula>"HOLD"</formula>
    </cfRule>
    <cfRule type="cellIs" dxfId="2236" priority="932" operator="equal">
      <formula>"completedw"</formula>
    </cfRule>
    <cfRule type="cellIs" dxfId="2235" priority="936" operator="equal">
      <formula>"Completed"</formula>
    </cfRule>
  </conditionalFormatting>
  <conditionalFormatting sqref="T90:V91">
    <cfRule type="cellIs" dxfId="2234" priority="1262" operator="equal">
      <formula>"ROW"</formula>
    </cfRule>
    <cfRule type="cellIs" dxfId="2233" priority="1261" operator="equal">
      <formula>"HOLD"</formula>
    </cfRule>
    <cfRule type="cellIs" dxfId="2232" priority="1260" operator="equal">
      <formula>"completedw"</formula>
    </cfRule>
    <cfRule type="cellIs" dxfId="2231" priority="1263" operator="equal">
      <formula>"wip"</formula>
    </cfRule>
    <cfRule type="cellIs" dxfId="2230" priority="1264" operator="equal">
      <formula>"Completed"</formula>
    </cfRule>
  </conditionalFormatting>
  <conditionalFormatting sqref="T311:V312">
    <cfRule type="cellIs" dxfId="2229" priority="681" operator="equal">
      <formula>"Completed"</formula>
    </cfRule>
    <cfRule type="cellIs" dxfId="2228" priority="679" operator="equal">
      <formula>"ROW"</formula>
    </cfRule>
    <cfRule type="cellIs" dxfId="2227" priority="678" operator="equal">
      <formula>"HOLD"</formula>
    </cfRule>
    <cfRule type="cellIs" dxfId="2226" priority="677" operator="equal">
      <formula>"completedw"</formula>
    </cfRule>
    <cfRule type="cellIs" dxfId="2225" priority="680" operator="equal">
      <formula>"wip"</formula>
    </cfRule>
  </conditionalFormatting>
  <conditionalFormatting sqref="T79:X80">
    <cfRule type="cellIs" dxfId="2224" priority="1220" operator="equal">
      <formula>"wip"</formula>
    </cfRule>
    <cfRule type="cellIs" dxfId="2223" priority="1221" operator="equal">
      <formula>"Completed"</formula>
    </cfRule>
    <cfRule type="cellIs" dxfId="2222" priority="1218" operator="equal">
      <formula>"HOLD"</formula>
    </cfRule>
    <cfRule type="cellIs" dxfId="2221" priority="1217" operator="equal">
      <formula>"completedw"</formula>
    </cfRule>
    <cfRule type="cellIs" dxfId="2220" priority="1219" operator="equal">
      <formula>"ROW"</formula>
    </cfRule>
  </conditionalFormatting>
  <conditionalFormatting sqref="T165:Y166">
    <cfRule type="cellIs" dxfId="2219" priority="406" operator="equal">
      <formula>"completedw"</formula>
    </cfRule>
    <cfRule type="cellIs" dxfId="2218" priority="407" operator="equal">
      <formula>"HOLD"</formula>
    </cfRule>
    <cfRule type="cellIs" dxfId="2217" priority="408" operator="equal">
      <formula>"ROW"</formula>
    </cfRule>
  </conditionalFormatting>
  <conditionalFormatting sqref="U15 W15">
    <cfRule type="cellIs" dxfId="2216" priority="56" operator="equal">
      <formula>"wip"</formula>
    </cfRule>
  </conditionalFormatting>
  <conditionalFormatting sqref="U29:U30">
    <cfRule type="cellIs" dxfId="2215" priority="529" operator="equal">
      <formula>"completedw"</formula>
    </cfRule>
    <cfRule type="cellIs" dxfId="2214" priority="531" operator="equal">
      <formula>"ROW"</formula>
    </cfRule>
    <cfRule type="cellIs" dxfId="2213" priority="530" operator="equal">
      <formula>"HOLD"</formula>
    </cfRule>
  </conditionalFormatting>
  <conditionalFormatting sqref="U51">
    <cfRule type="cellIs" dxfId="2212" priority="504" operator="equal">
      <formula>"ROW"</formula>
    </cfRule>
    <cfRule type="cellIs" dxfId="2211" priority="502" operator="equal">
      <formula>"completedw"</formula>
    </cfRule>
    <cfRule type="cellIs" dxfId="2210" priority="503" operator="equal">
      <formula>"HOLD"</formula>
    </cfRule>
  </conditionalFormatting>
  <conditionalFormatting sqref="U72:U73">
    <cfRule type="cellIs" dxfId="2209" priority="460" operator="equal">
      <formula>"completedw"</formula>
    </cfRule>
    <cfRule type="cellIs" dxfId="2208" priority="461" operator="equal">
      <formula>"HOLD"</formula>
    </cfRule>
    <cfRule type="cellIs" dxfId="2207" priority="462" operator="equal">
      <formula>"ROW"</formula>
    </cfRule>
  </conditionalFormatting>
  <conditionalFormatting sqref="U90:U91">
    <cfRule type="containsText" dxfId="2206" priority="1259" operator="containsText" text="Hold">
      <formula>NOT(ISERROR(SEARCH("Hold",U90)))</formula>
    </cfRule>
  </conditionalFormatting>
  <conditionalFormatting sqref="U102:U103">
    <cfRule type="containsText" dxfId="2205" priority="1274" operator="containsText" text="Hold">
      <formula>NOT(ISERROR(SEARCH("Hold",U102)))</formula>
    </cfRule>
  </conditionalFormatting>
  <conditionalFormatting sqref="U114:U115">
    <cfRule type="containsText" dxfId="2204" priority="1253" operator="containsText" text="Hold">
      <formula>NOT(ISERROR(SEARCH("Hold",U114)))</formula>
    </cfRule>
  </conditionalFormatting>
  <conditionalFormatting sqref="U126:U127">
    <cfRule type="containsText" dxfId="2203" priority="633" operator="containsText" text="Hold">
      <formula>NOT(ISERROR(SEARCH("Hold",U126)))</formula>
    </cfRule>
  </conditionalFormatting>
  <conditionalFormatting sqref="U138:U139">
    <cfRule type="containsText" dxfId="2202" priority="1271" operator="containsText" text="Hold">
      <formula>NOT(ISERROR(SEARCH("Hold",U138)))</formula>
    </cfRule>
  </conditionalFormatting>
  <conditionalFormatting sqref="U150:U151">
    <cfRule type="containsText" dxfId="2201" priority="8" operator="containsText" text="Hold">
      <formula>NOT(ISERROR(SEARCH("Hold",U150)))</formula>
    </cfRule>
  </conditionalFormatting>
  <conditionalFormatting sqref="U161:U162">
    <cfRule type="containsText" dxfId="2200" priority="1257" operator="containsText" text="Hold">
      <formula>NOT(ISERROR(SEARCH("Hold",U161)))</formula>
    </cfRule>
  </conditionalFormatting>
  <conditionalFormatting sqref="U194:U195">
    <cfRule type="containsText" dxfId="2199" priority="641" operator="containsText" text="Hold">
      <formula>NOT(ISERROR(SEARCH("Hold",U194)))</formula>
    </cfRule>
  </conditionalFormatting>
  <conditionalFormatting sqref="U208">
    <cfRule type="cellIs" dxfId="2198" priority="190" operator="equal">
      <formula>"completedw"</formula>
    </cfRule>
    <cfRule type="cellIs" dxfId="2197" priority="191" operator="equal">
      <formula>"HOLD"</formula>
    </cfRule>
    <cfRule type="cellIs" dxfId="2196" priority="192" operator="equal">
      <formula>"ROW"</formula>
    </cfRule>
  </conditionalFormatting>
  <conditionalFormatting sqref="U215:U216">
    <cfRule type="containsText" dxfId="2195" priority="1165" operator="containsText" text="Hold">
      <formula>NOT(ISERROR(SEARCH("Hold",U215)))</formula>
    </cfRule>
  </conditionalFormatting>
  <conditionalFormatting sqref="U226:U227">
    <cfRule type="containsText" dxfId="2194" priority="1156" operator="containsText" text="Hold">
      <formula>NOT(ISERROR(SEARCH("Hold",U226)))</formula>
    </cfRule>
  </conditionalFormatting>
  <conditionalFormatting sqref="U237:U238">
    <cfRule type="containsText" dxfId="2193" priority="1142" operator="containsText" text="Hold">
      <formula>NOT(ISERROR(SEARCH("Hold",U237)))</formula>
    </cfRule>
  </conditionalFormatting>
  <conditionalFormatting sqref="U247:U248">
    <cfRule type="containsText" dxfId="2192" priority="1133" operator="containsText" text="Hold">
      <formula>NOT(ISERROR(SEARCH("Hold",U247)))</formula>
    </cfRule>
  </conditionalFormatting>
  <conditionalFormatting sqref="U257:U258">
    <cfRule type="containsText" dxfId="2191" priority="1119" operator="containsText" text="Hold">
      <formula>NOT(ISERROR(SEARCH("Hold",U257)))</formula>
    </cfRule>
  </conditionalFormatting>
  <conditionalFormatting sqref="U267:U268">
    <cfRule type="containsText" dxfId="2190" priority="1075" operator="containsText" text="Hold">
      <formula>NOT(ISERROR(SEARCH("Hold",U267)))</formula>
    </cfRule>
  </conditionalFormatting>
  <conditionalFormatting sqref="U278:U279">
    <cfRule type="cellIs" dxfId="2189" priority="79" operator="equal">
      <formula>"Completed"</formula>
    </cfRule>
    <cfRule type="cellIs" dxfId="2188" priority="78" operator="equal">
      <formula>"wip"</formula>
    </cfRule>
    <cfRule type="cellIs" dxfId="2187" priority="77" operator="equal">
      <formula>"ROW"</formula>
    </cfRule>
    <cfRule type="cellIs" dxfId="2186" priority="76" operator="equal">
      <formula>"HOLD"</formula>
    </cfRule>
    <cfRule type="cellIs" dxfId="2185" priority="75" operator="equal">
      <formula>"completedw"</formula>
    </cfRule>
    <cfRule type="containsText" dxfId="2184" priority="74" operator="containsText" text="Hold">
      <formula>NOT(ISERROR(SEARCH("Hold",U278)))</formula>
    </cfRule>
  </conditionalFormatting>
  <conditionalFormatting sqref="U289:U290">
    <cfRule type="containsText" dxfId="2183" priority="931" operator="containsText" text="Hold">
      <formula>NOT(ISERROR(SEARCH("Hold",U289)))</formula>
    </cfRule>
  </conditionalFormatting>
  <conditionalFormatting sqref="U300:U301">
    <cfRule type="containsText" dxfId="2182" priority="730" operator="containsText" text="Hold">
      <formula>NOT(ISERROR(SEARCH("Hold",U300)))</formula>
    </cfRule>
  </conditionalFormatting>
  <conditionalFormatting sqref="U311:U312">
    <cfRule type="containsText" dxfId="2181" priority="676" operator="containsText" text="Hold">
      <formula>NOT(ISERROR(SEARCH("Hold",U311)))</formula>
    </cfRule>
  </conditionalFormatting>
  <conditionalFormatting sqref="U300:V301">
    <cfRule type="cellIs" dxfId="2180" priority="735" operator="equal">
      <formula>"Completed"</formula>
    </cfRule>
    <cfRule type="cellIs" dxfId="2179" priority="734" operator="equal">
      <formula>"wip"</formula>
    </cfRule>
    <cfRule type="cellIs" dxfId="2178" priority="733" operator="equal">
      <formula>"ROW"</formula>
    </cfRule>
    <cfRule type="cellIs" dxfId="2177" priority="731" operator="equal">
      <formula>"completedw"</formula>
    </cfRule>
    <cfRule type="cellIs" dxfId="2176" priority="732" operator="equal">
      <formula>"HOLD"</formula>
    </cfRule>
  </conditionalFormatting>
  <conditionalFormatting sqref="U94:W95">
    <cfRule type="cellIs" dxfId="2175" priority="815" operator="equal">
      <formula>"ROW"</formula>
    </cfRule>
    <cfRule type="cellIs" dxfId="2174" priority="814" operator="equal">
      <formula>"HOLD"</formula>
    </cfRule>
    <cfRule type="cellIs" dxfId="2173" priority="813" operator="equal">
      <formula>"completedw"</formula>
    </cfRule>
  </conditionalFormatting>
  <conditionalFormatting sqref="U118:W119">
    <cfRule type="cellIs" dxfId="2172" priority="249" operator="equal">
      <formula>"completedw"</formula>
    </cfRule>
    <cfRule type="cellIs" dxfId="2171" priority="250" operator="equal">
      <formula>"HOLD"</formula>
    </cfRule>
    <cfRule type="cellIs" dxfId="2170" priority="251" operator="equal">
      <formula>"ROW"</formula>
    </cfRule>
  </conditionalFormatting>
  <conditionalFormatting sqref="U16:AD16">
    <cfRule type="cellIs" dxfId="2169" priority="53" operator="equal">
      <formula>"Completed"</formula>
    </cfRule>
  </conditionalFormatting>
  <conditionalFormatting sqref="U83:AK84">
    <cfRule type="cellIs" dxfId="2168" priority="229" operator="equal">
      <formula>"HOLD"</formula>
    </cfRule>
    <cfRule type="cellIs" dxfId="2167" priority="230" operator="equal">
      <formula>"ROW"</formula>
    </cfRule>
  </conditionalFormatting>
  <conditionalFormatting sqref="V14">
    <cfRule type="containsText" dxfId="2166" priority="55" operator="containsText" text="Hold">
      <formula>NOT(ISERROR(SEARCH("Hold",V14)))</formula>
    </cfRule>
  </conditionalFormatting>
  <conditionalFormatting sqref="V98">
    <cfRule type="cellIs" dxfId="2165" priority="264" operator="equal">
      <formula>"completedw"</formula>
    </cfRule>
    <cfRule type="cellIs" dxfId="2164" priority="265" operator="equal">
      <formula>"HOLD"</formula>
    </cfRule>
    <cfRule type="cellIs" dxfId="2163" priority="266" operator="equal">
      <formula>"ROW"</formula>
    </cfRule>
  </conditionalFormatting>
  <conditionalFormatting sqref="V172">
    <cfRule type="cellIs" dxfId="2162" priority="1615" operator="equal">
      <formula>"Completed"</formula>
    </cfRule>
    <cfRule type="cellIs" dxfId="2161" priority="1614" operator="equal">
      <formula>"wip"</formula>
    </cfRule>
  </conditionalFormatting>
  <conditionalFormatting sqref="V183">
    <cfRule type="cellIs" dxfId="2160" priority="1587" operator="equal">
      <formula>"Completed"</formula>
    </cfRule>
    <cfRule type="cellIs" dxfId="2159" priority="1586" operator="equal">
      <formula>"wip"</formula>
    </cfRule>
  </conditionalFormatting>
  <conditionalFormatting sqref="V194">
    <cfRule type="cellIs" dxfId="2158" priority="1556" operator="equal">
      <formula>"wip"</formula>
    </cfRule>
    <cfRule type="cellIs" dxfId="2157" priority="1557" operator="equal">
      <formula>"Completed"</formula>
    </cfRule>
  </conditionalFormatting>
  <conditionalFormatting sqref="V204">
    <cfRule type="cellIs" dxfId="2156" priority="1528" operator="equal">
      <formula>"wip"</formula>
    </cfRule>
    <cfRule type="cellIs" dxfId="2155" priority="1529" operator="equal">
      <formula>"Completed"</formula>
    </cfRule>
  </conditionalFormatting>
  <conditionalFormatting sqref="V215">
    <cfRule type="cellIs" dxfId="2154" priority="1500" operator="equal">
      <formula>"wip"</formula>
    </cfRule>
    <cfRule type="cellIs" dxfId="2153" priority="1501" operator="equal">
      <formula>"Completed"</formula>
    </cfRule>
  </conditionalFormatting>
  <conditionalFormatting sqref="V226">
    <cfRule type="cellIs" dxfId="2152" priority="1473" operator="equal">
      <formula>"Completed"</formula>
    </cfRule>
    <cfRule type="cellIs" dxfId="2151" priority="1472" operator="equal">
      <formula>"wip"</formula>
    </cfRule>
  </conditionalFormatting>
  <conditionalFormatting sqref="V237">
    <cfRule type="cellIs" dxfId="2150" priority="1444" operator="equal">
      <formula>"wip"</formula>
    </cfRule>
    <cfRule type="cellIs" dxfId="2149" priority="1445" operator="equal">
      <formula>"Completed"</formula>
    </cfRule>
  </conditionalFormatting>
  <conditionalFormatting sqref="V247">
    <cfRule type="cellIs" dxfId="2148" priority="1390" operator="equal">
      <formula>"wip"</formula>
    </cfRule>
    <cfRule type="cellIs" dxfId="2147" priority="1391" operator="equal">
      <formula>"Completed"</formula>
    </cfRule>
  </conditionalFormatting>
  <conditionalFormatting sqref="V257">
    <cfRule type="cellIs" dxfId="2146" priority="1363" operator="equal">
      <formula>"Completed"</formula>
    </cfRule>
    <cfRule type="cellIs" dxfId="2145" priority="1362" operator="equal">
      <formula>"wip"</formula>
    </cfRule>
  </conditionalFormatting>
  <conditionalFormatting sqref="V187:W187">
    <cfRule type="cellIs" dxfId="2144" priority="258" operator="equal">
      <formula>"completedw"</formula>
    </cfRule>
    <cfRule type="cellIs" dxfId="2143" priority="259" operator="equal">
      <formula>"HOLD"</formula>
    </cfRule>
    <cfRule type="cellIs" dxfId="2142" priority="260" operator="equal">
      <formula>"ROW"</formula>
    </cfRule>
  </conditionalFormatting>
  <conditionalFormatting sqref="V267:W268">
    <cfRule type="cellIs" dxfId="2141" priority="1083" operator="equal">
      <formula>"HOLD"</formula>
    </cfRule>
    <cfRule type="cellIs" dxfId="2140" priority="1085" operator="equal">
      <formula>"wip"</formula>
    </cfRule>
    <cfRule type="cellIs" dxfId="2139" priority="1084" operator="equal">
      <formula>"ROW"</formula>
    </cfRule>
    <cfRule type="cellIs" dxfId="2138" priority="1082" operator="equal">
      <formula>"completedw"</formula>
    </cfRule>
    <cfRule type="cellIs" dxfId="2137" priority="1086" operator="equal">
      <formula>"Completed"</formula>
    </cfRule>
  </conditionalFormatting>
  <conditionalFormatting sqref="V289:W290">
    <cfRule type="cellIs" dxfId="2136" priority="938" operator="equal">
      <formula>"completedw"</formula>
    </cfRule>
    <cfRule type="cellIs" dxfId="2135" priority="939" operator="equal">
      <formula>"HOLD"</formula>
    </cfRule>
    <cfRule type="cellIs" dxfId="2134" priority="941" operator="equal">
      <formula>"wip"</formula>
    </cfRule>
    <cfRule type="cellIs" dxfId="2133" priority="942" operator="equal">
      <formula>"Completed"</formula>
    </cfRule>
    <cfRule type="cellIs" dxfId="2132" priority="940" operator="equal">
      <formula>"ROW"</formula>
    </cfRule>
  </conditionalFormatting>
  <conditionalFormatting sqref="V278:X279">
    <cfRule type="cellIs" dxfId="2131" priority="980" operator="equal">
      <formula>"completedw"</formula>
    </cfRule>
    <cfRule type="cellIs" dxfId="2130" priority="981" operator="equal">
      <formula>"HOLD"</formula>
    </cfRule>
    <cfRule type="cellIs" dxfId="2129" priority="983" operator="equal">
      <formula>"wip"</formula>
    </cfRule>
    <cfRule type="cellIs" dxfId="2128" priority="984" operator="equal">
      <formula>"Completed"</formula>
    </cfRule>
    <cfRule type="cellIs" dxfId="2127" priority="982" operator="equal">
      <formula>"ROW"</formula>
    </cfRule>
  </conditionalFormatting>
  <conditionalFormatting sqref="W29:W30">
    <cfRule type="cellIs" dxfId="2126" priority="527" operator="equal">
      <formula>"HOLD"</formula>
    </cfRule>
    <cfRule type="cellIs" dxfId="2125" priority="528" operator="equal">
      <formula>"ROW"</formula>
    </cfRule>
    <cfRule type="cellIs" dxfId="2124" priority="526" operator="equal">
      <formula>"completedw"</formula>
    </cfRule>
  </conditionalFormatting>
  <conditionalFormatting sqref="W36:W37">
    <cfRule type="containsText" dxfId="2123" priority="568" operator="containsText" text="Hold">
      <formula>NOT(ISERROR(SEARCH("Hold",W36)))</formula>
    </cfRule>
  </conditionalFormatting>
  <conditionalFormatting sqref="W51">
    <cfRule type="cellIs" dxfId="2122" priority="501" operator="equal">
      <formula>"ROW"</formula>
    </cfRule>
    <cfRule type="cellIs" dxfId="2121" priority="500" operator="equal">
      <formula>"HOLD"</formula>
    </cfRule>
    <cfRule type="cellIs" dxfId="2120" priority="499" operator="equal">
      <formula>"completedw"</formula>
    </cfRule>
  </conditionalFormatting>
  <conditionalFormatting sqref="W57:W58">
    <cfRule type="containsText" dxfId="2119" priority="819" operator="containsText" text="Hold">
      <formula>NOT(ISERROR(SEARCH("Hold",W57)))</formula>
    </cfRule>
  </conditionalFormatting>
  <conditionalFormatting sqref="W72:W73">
    <cfRule type="cellIs" dxfId="2118" priority="464" operator="equal">
      <formula>"HOLD"</formula>
    </cfRule>
    <cfRule type="cellIs" dxfId="2117" priority="465" operator="equal">
      <formula>"ROW"</formula>
    </cfRule>
    <cfRule type="cellIs" dxfId="2116" priority="463" operator="equal">
      <formula>"completedw"</formula>
    </cfRule>
  </conditionalFormatting>
  <conditionalFormatting sqref="W79:W80">
    <cfRule type="containsText" dxfId="2115" priority="1216" operator="containsText" text="Hold">
      <formula>NOT(ISERROR(SEARCH("Hold",W79)))</formula>
    </cfRule>
  </conditionalFormatting>
  <conditionalFormatting sqref="W90:W91">
    <cfRule type="containsText" dxfId="2114" priority="834" operator="containsText" text="Hold">
      <formula>NOT(ISERROR(SEARCH("Hold",W90)))</formula>
    </cfRule>
  </conditionalFormatting>
  <conditionalFormatting sqref="W102:W103">
    <cfRule type="containsText" dxfId="2113" priority="832" operator="containsText" text="Hold">
      <formula>NOT(ISERROR(SEARCH("Hold",W102)))</formula>
    </cfRule>
  </conditionalFormatting>
  <conditionalFormatting sqref="W126:W127">
    <cfRule type="containsText" dxfId="2112" priority="564" operator="containsText" text="Hold">
      <formula>NOT(ISERROR(SEARCH("Hold",W126)))</formula>
    </cfRule>
  </conditionalFormatting>
  <conditionalFormatting sqref="W138:W139">
    <cfRule type="containsText" dxfId="2111" priority="561" operator="containsText" text="Hold">
      <formula>NOT(ISERROR(SEARCH("Hold",W138)))</formula>
    </cfRule>
  </conditionalFormatting>
  <conditionalFormatting sqref="W150:W151">
    <cfRule type="containsText" dxfId="2110" priority="1248" operator="containsText" text="Hold">
      <formula>NOT(ISERROR(SEARCH("Hold",W150)))</formula>
    </cfRule>
  </conditionalFormatting>
  <conditionalFormatting sqref="W161:W162">
    <cfRule type="containsText" dxfId="2109" priority="1178" operator="containsText" text="Hold">
      <formula>NOT(ISERROR(SEARCH("Hold",W161)))</formula>
    </cfRule>
  </conditionalFormatting>
  <conditionalFormatting sqref="W194:W195">
    <cfRule type="containsText" dxfId="2108" priority="559" operator="containsText" text="Hold">
      <formula>NOT(ISERROR(SEARCH("Hold",W194)))</formula>
    </cfRule>
  </conditionalFormatting>
  <conditionalFormatting sqref="W215:W216">
    <cfRule type="containsText" dxfId="2107" priority="1164" operator="containsText" text="Hold">
      <formula>NOT(ISERROR(SEARCH("Hold",W215)))</formula>
    </cfRule>
  </conditionalFormatting>
  <conditionalFormatting sqref="W219">
    <cfRule type="cellIs" dxfId="2106" priority="210" operator="equal">
      <formula>"completedw"</formula>
    </cfRule>
    <cfRule type="cellIs" dxfId="2105" priority="211" operator="equal">
      <formula>"HOLD"</formula>
    </cfRule>
    <cfRule type="cellIs" dxfId="2104" priority="212" operator="equal">
      <formula>"ROW"</formula>
    </cfRule>
  </conditionalFormatting>
  <conditionalFormatting sqref="W226:W227">
    <cfRule type="containsText" dxfId="2103" priority="1157" operator="containsText" text="Hold">
      <formula>NOT(ISERROR(SEARCH("Hold",W226)))</formula>
    </cfRule>
  </conditionalFormatting>
  <conditionalFormatting sqref="W237:W238">
    <cfRule type="containsText" dxfId="2102" priority="1141" operator="containsText" text="Hold">
      <formula>NOT(ISERROR(SEARCH("Hold",W237)))</formula>
    </cfRule>
  </conditionalFormatting>
  <conditionalFormatting sqref="W247:W248">
    <cfRule type="containsText" dxfId="2101" priority="1134" operator="containsText" text="Hold">
      <formula>NOT(ISERROR(SEARCH("Hold",W247)))</formula>
    </cfRule>
  </conditionalFormatting>
  <conditionalFormatting sqref="W257:W258">
    <cfRule type="containsText" dxfId="2100" priority="1118" operator="containsText" text="Hold">
      <formula>NOT(ISERROR(SEARCH("Hold",W257)))</formula>
    </cfRule>
  </conditionalFormatting>
  <conditionalFormatting sqref="W267:W268">
    <cfRule type="containsText" dxfId="2099" priority="1081" operator="containsText" text="Hold">
      <formula>NOT(ISERROR(SEARCH("Hold",W267)))</formula>
    </cfRule>
  </conditionalFormatting>
  <conditionalFormatting sqref="W278:W279">
    <cfRule type="containsText" dxfId="2098" priority="979" operator="containsText" text="Hold">
      <formula>NOT(ISERROR(SEARCH("Hold",W278)))</formula>
    </cfRule>
  </conditionalFormatting>
  <conditionalFormatting sqref="W289:W290">
    <cfRule type="containsText" dxfId="2097" priority="937" operator="containsText" text="Hold">
      <formula>NOT(ISERROR(SEARCH("Hold",W289)))</formula>
    </cfRule>
  </conditionalFormatting>
  <conditionalFormatting sqref="W300:W301">
    <cfRule type="containsText" dxfId="2096" priority="724" operator="containsText" text="Hold">
      <formula>NOT(ISERROR(SEARCH("Hold",W300)))</formula>
    </cfRule>
  </conditionalFormatting>
  <conditionalFormatting sqref="W311:W312">
    <cfRule type="containsText" dxfId="2095" priority="670" operator="containsText" text="Hold">
      <formula>NOT(ISERROR(SEARCH("Hold",W311)))</formula>
    </cfRule>
  </conditionalFormatting>
  <conditionalFormatting sqref="W36:X37">
    <cfRule type="cellIs" dxfId="2094" priority="573" operator="equal">
      <formula>"Completed"</formula>
    </cfRule>
    <cfRule type="cellIs" dxfId="2093" priority="569" operator="equal">
      <formula>"completedw"</formula>
    </cfRule>
    <cfRule type="cellIs" dxfId="2092" priority="570" operator="equal">
      <formula>"HOLD"</formula>
    </cfRule>
    <cfRule type="cellIs" dxfId="2091" priority="571" operator="equal">
      <formula>"ROW"</formula>
    </cfRule>
    <cfRule type="cellIs" dxfId="2090" priority="572" operator="equal">
      <formula>"wip"</formula>
    </cfRule>
  </conditionalFormatting>
  <conditionalFormatting sqref="W90:X91">
    <cfRule type="cellIs" dxfId="2089" priority="839" operator="equal">
      <formula>"Completed"</formula>
    </cfRule>
    <cfRule type="cellIs" dxfId="2088" priority="838" operator="equal">
      <formula>"wip"</formula>
    </cfRule>
    <cfRule type="cellIs" dxfId="2087" priority="837" operator="equal">
      <formula>"ROW"</formula>
    </cfRule>
    <cfRule type="cellIs" dxfId="2086" priority="836" operator="equal">
      <formula>"HOLD"</formula>
    </cfRule>
    <cfRule type="cellIs" dxfId="2085" priority="835" operator="equal">
      <formula>"completedw"</formula>
    </cfRule>
  </conditionalFormatting>
  <conditionalFormatting sqref="W300:X301">
    <cfRule type="cellIs" dxfId="2084" priority="725" operator="equal">
      <formula>"completedw"</formula>
    </cfRule>
    <cfRule type="cellIs" dxfId="2083" priority="729" operator="equal">
      <formula>"Completed"</formula>
    </cfRule>
    <cfRule type="cellIs" dxfId="2082" priority="726" operator="equal">
      <formula>"HOLD"</formula>
    </cfRule>
    <cfRule type="cellIs" dxfId="2081" priority="727" operator="equal">
      <formula>"ROW"</formula>
    </cfRule>
    <cfRule type="cellIs" dxfId="2080" priority="728" operator="equal">
      <formula>"wip"</formula>
    </cfRule>
  </conditionalFormatting>
  <conditionalFormatting sqref="W311:X312">
    <cfRule type="cellIs" dxfId="2079" priority="674" operator="equal">
      <formula>"wip"</formula>
    </cfRule>
    <cfRule type="cellIs" dxfId="2078" priority="673" operator="equal">
      <formula>"ROW"</formula>
    </cfRule>
    <cfRule type="cellIs" dxfId="2077" priority="672" operator="equal">
      <formula>"HOLD"</formula>
    </cfRule>
    <cfRule type="cellIs" dxfId="2076" priority="671" operator="equal">
      <formula>"completedw"</formula>
    </cfRule>
    <cfRule type="cellIs" dxfId="2075" priority="675" operator="equal">
      <formula>"Completed"</formula>
    </cfRule>
  </conditionalFormatting>
  <conditionalFormatting sqref="W208:AE208 X209 Z209:AE209">
    <cfRule type="cellIs" dxfId="2074" priority="187" operator="equal">
      <formula>"completedw"</formula>
    </cfRule>
    <cfRule type="cellIs" dxfId="2073" priority="188" operator="equal">
      <formula>"HOLD"</formula>
    </cfRule>
    <cfRule type="cellIs" dxfId="2072" priority="189" operator="equal">
      <formula>"ROW"</formula>
    </cfRule>
  </conditionalFormatting>
  <conditionalFormatting sqref="X14">
    <cfRule type="containsText" dxfId="2071" priority="54" operator="containsText" text="Hold">
      <formula>NOT(ISERROR(SEARCH("Hold",X14)))</formula>
    </cfRule>
  </conditionalFormatting>
  <conditionalFormatting sqref="X172">
    <cfRule type="cellIs" dxfId="2070" priority="1612" operator="equal">
      <formula>"wip"</formula>
    </cfRule>
    <cfRule type="cellIs" dxfId="2069" priority="1613" operator="equal">
      <formula>"Completed"</formula>
    </cfRule>
  </conditionalFormatting>
  <conditionalFormatting sqref="X183">
    <cfRule type="cellIs" dxfId="2068" priority="1585" operator="equal">
      <formula>"Completed"</formula>
    </cfRule>
    <cfRule type="cellIs" dxfId="2067" priority="1584" operator="equal">
      <formula>"wip"</formula>
    </cfRule>
  </conditionalFormatting>
  <conditionalFormatting sqref="X194">
    <cfRule type="cellIs" dxfId="2066" priority="1555" operator="equal">
      <formula>"Completed"</formula>
    </cfRule>
    <cfRule type="cellIs" dxfId="2065" priority="1554" operator="equal">
      <formula>"wip"</formula>
    </cfRule>
  </conditionalFormatting>
  <conditionalFormatting sqref="X204">
    <cfRule type="cellIs" dxfId="2064" priority="1526" operator="equal">
      <formula>"wip"</formula>
    </cfRule>
    <cfRule type="cellIs" dxfId="2063" priority="1527" operator="equal">
      <formula>"Completed"</formula>
    </cfRule>
  </conditionalFormatting>
  <conditionalFormatting sqref="X215">
    <cfRule type="cellIs" dxfId="2062" priority="1498" operator="equal">
      <formula>"wip"</formula>
    </cfRule>
    <cfRule type="cellIs" dxfId="2061" priority="1499" operator="equal">
      <formula>"Completed"</formula>
    </cfRule>
  </conditionalFormatting>
  <conditionalFormatting sqref="X226">
    <cfRule type="cellIs" dxfId="2060" priority="1470" operator="equal">
      <formula>"wip"</formula>
    </cfRule>
    <cfRule type="cellIs" dxfId="2059" priority="1471" operator="equal">
      <formula>"Completed"</formula>
    </cfRule>
  </conditionalFormatting>
  <conditionalFormatting sqref="X237">
    <cfRule type="cellIs" dxfId="2058" priority="1443" operator="equal">
      <formula>"Completed"</formula>
    </cfRule>
    <cfRule type="cellIs" dxfId="2057" priority="1442" operator="equal">
      <formula>"wip"</formula>
    </cfRule>
  </conditionalFormatting>
  <conditionalFormatting sqref="X247">
    <cfRule type="cellIs" dxfId="2056" priority="1389" operator="equal">
      <formula>"Completed"</formula>
    </cfRule>
    <cfRule type="cellIs" dxfId="2055" priority="1388" operator="equal">
      <formula>"wip"</formula>
    </cfRule>
  </conditionalFormatting>
  <conditionalFormatting sqref="X257">
    <cfRule type="cellIs" dxfId="2054" priority="1360" operator="equal">
      <formula>"wip"</formula>
    </cfRule>
    <cfRule type="cellIs" dxfId="2053" priority="1361" operator="equal">
      <formula>"Completed"</formula>
    </cfRule>
  </conditionalFormatting>
  <conditionalFormatting sqref="X267:Y268">
    <cfRule type="cellIs" dxfId="2052" priority="1088" operator="equal">
      <formula>"completedw"</formula>
    </cfRule>
    <cfRule type="cellIs" dxfId="2051" priority="1090" operator="equal">
      <formula>"ROW"</formula>
    </cfRule>
    <cfRule type="cellIs" dxfId="2050" priority="1091" operator="equal">
      <formula>"wip"</formula>
    </cfRule>
    <cfRule type="cellIs" dxfId="2049" priority="1092" operator="equal">
      <formula>"Completed"</formula>
    </cfRule>
    <cfRule type="cellIs" dxfId="2048" priority="1089" operator="equal">
      <formula>"HOLD"</formula>
    </cfRule>
  </conditionalFormatting>
  <conditionalFormatting sqref="X289:Y290">
    <cfRule type="cellIs" dxfId="2047" priority="947" operator="equal">
      <formula>"wip"</formula>
    </cfRule>
    <cfRule type="cellIs" dxfId="2046" priority="948" operator="equal">
      <formula>"Completed"</formula>
    </cfRule>
  </conditionalFormatting>
  <conditionalFormatting sqref="X289:Z290">
    <cfRule type="cellIs" dxfId="2045" priority="944" operator="equal">
      <formula>"completedw"</formula>
    </cfRule>
    <cfRule type="cellIs" dxfId="2044" priority="946" operator="equal">
      <formula>"ROW"</formula>
    </cfRule>
    <cfRule type="cellIs" dxfId="2043" priority="945" operator="equal">
      <formula>"HOLD"</formula>
    </cfRule>
  </conditionalFormatting>
  <conditionalFormatting sqref="Y29:Y30">
    <cfRule type="cellIs" dxfId="2042" priority="525" operator="equal">
      <formula>"ROW"</formula>
    </cfRule>
    <cfRule type="cellIs" dxfId="2041" priority="524" operator="equal">
      <formula>"HOLD"</formula>
    </cfRule>
    <cfRule type="cellIs" dxfId="2040" priority="523" operator="equal">
      <formula>"completedw"</formula>
    </cfRule>
  </conditionalFormatting>
  <conditionalFormatting sqref="Y36:Y37">
    <cfRule type="containsText" dxfId="2039" priority="565" operator="containsText" text="Hold">
      <formula>NOT(ISERROR(SEARCH("Hold",Y36)))</formula>
    </cfRule>
  </conditionalFormatting>
  <conditionalFormatting sqref="Y61:Y62">
    <cfRule type="cellIs" dxfId="2038" priority="482" operator="equal">
      <formula>"HOLD"</formula>
    </cfRule>
    <cfRule type="cellIs" dxfId="2037" priority="481" operator="equal">
      <formula>"completedw"</formula>
    </cfRule>
    <cfRule type="cellIs" dxfId="2036" priority="483" operator="equal">
      <formula>"ROW"</formula>
    </cfRule>
  </conditionalFormatting>
  <conditionalFormatting sqref="Y72:Y73">
    <cfRule type="cellIs" dxfId="2035" priority="468" operator="equal">
      <formula>"ROW"</formula>
    </cfRule>
    <cfRule type="cellIs" dxfId="2034" priority="466" operator="equal">
      <formula>"completedw"</formula>
    </cfRule>
    <cfRule type="cellIs" dxfId="2033" priority="467" operator="equal">
      <formula>"HOLD"</formula>
    </cfRule>
  </conditionalFormatting>
  <conditionalFormatting sqref="Y79:Y80">
    <cfRule type="containsText" dxfId="2032" priority="1210" operator="containsText" text="Hold">
      <formula>NOT(ISERROR(SEARCH("Hold",Y79)))</formula>
    </cfRule>
  </conditionalFormatting>
  <conditionalFormatting sqref="Y90:Y91">
    <cfRule type="cellIs" dxfId="2031" priority="579" operator="equal">
      <formula>"Completed"</formula>
    </cfRule>
    <cfRule type="containsText" dxfId="2030" priority="574" operator="containsText" text="Hold">
      <formula>NOT(ISERROR(SEARCH("Hold",Y90)))</formula>
    </cfRule>
    <cfRule type="cellIs" dxfId="2029" priority="575" operator="equal">
      <formula>"completedw"</formula>
    </cfRule>
    <cfRule type="cellIs" dxfId="2028" priority="576" operator="equal">
      <formula>"HOLD"</formula>
    </cfRule>
    <cfRule type="cellIs" dxfId="2027" priority="577" operator="equal">
      <formula>"ROW"</formula>
    </cfRule>
    <cfRule type="cellIs" dxfId="2026" priority="578" operator="equal">
      <formula>"wip"</formula>
    </cfRule>
  </conditionalFormatting>
  <conditionalFormatting sqref="Y94:Y95">
    <cfRule type="cellIs" dxfId="2025" priority="818" operator="equal">
      <formula>"ROW"</formula>
    </cfRule>
    <cfRule type="cellIs" dxfId="2024" priority="816" operator="equal">
      <formula>"completedw"</formula>
    </cfRule>
    <cfRule type="cellIs" dxfId="2023" priority="817" operator="equal">
      <formula>"HOLD"</formula>
    </cfRule>
  </conditionalFormatting>
  <conditionalFormatting sqref="Y102:Y103">
    <cfRule type="containsText" dxfId="2022" priority="21" operator="containsText" text="Hold">
      <formula>NOT(ISERROR(SEARCH("Hold",Y102)))</formula>
    </cfRule>
  </conditionalFormatting>
  <conditionalFormatting sqref="Y118">
    <cfRule type="cellIs" dxfId="2021" priority="253" operator="equal">
      <formula>"HOLD"</formula>
    </cfRule>
    <cfRule type="cellIs" dxfId="2020" priority="254" operator="equal">
      <formula>"ROW"</formula>
    </cfRule>
    <cfRule type="cellIs" dxfId="2019" priority="252" operator="equal">
      <formula>"completedw"</formula>
    </cfRule>
  </conditionalFormatting>
  <conditionalFormatting sqref="Y126:Y127">
    <cfRule type="containsText" dxfId="2018" priority="1179" operator="containsText" text="Hold">
      <formula>NOT(ISERROR(SEARCH("Hold",Y126)))</formula>
    </cfRule>
  </conditionalFormatting>
  <conditionalFormatting sqref="Y138:Y139">
    <cfRule type="containsText" dxfId="2017" priority="560" operator="containsText" text="Hold">
      <formula>NOT(ISERROR(SEARCH("Hold",Y138)))</formula>
    </cfRule>
  </conditionalFormatting>
  <conditionalFormatting sqref="Y150:Y151">
    <cfRule type="containsText" dxfId="2016" priority="6" operator="containsText" text="Hold">
      <formula>NOT(ISERROR(SEARCH("Hold",Y150)))</formula>
    </cfRule>
  </conditionalFormatting>
  <conditionalFormatting sqref="Y176:Y177">
    <cfRule type="cellIs" dxfId="2015" priority="394" operator="equal">
      <formula>"completedw"</formula>
    </cfRule>
    <cfRule type="cellIs" dxfId="2014" priority="396" operator="equal">
      <formula>"ROW"</formula>
    </cfRule>
    <cfRule type="cellIs" dxfId="2013" priority="395" operator="equal">
      <formula>"HOLD"</formula>
    </cfRule>
  </conditionalFormatting>
  <conditionalFormatting sqref="Y187">
    <cfRule type="cellIs" dxfId="2012" priority="788" operator="equal">
      <formula>"completedw"</formula>
    </cfRule>
    <cfRule type="cellIs" dxfId="2011" priority="790" operator="equal">
      <formula>"ROW"</formula>
    </cfRule>
    <cfRule type="cellIs" dxfId="2010" priority="789" operator="equal">
      <formula>"HOLD"</formula>
    </cfRule>
  </conditionalFormatting>
  <conditionalFormatting sqref="Y194:Y195">
    <cfRule type="containsText" dxfId="2009" priority="282" operator="containsText" text="Hold">
      <formula>NOT(ISERROR(SEARCH("Hold",Y194)))</formula>
    </cfRule>
  </conditionalFormatting>
  <conditionalFormatting sqref="Y215:Y216">
    <cfRule type="containsText" dxfId="2008" priority="1163" operator="containsText" text="Hold">
      <formula>NOT(ISERROR(SEARCH("Hold",Y215)))</formula>
    </cfRule>
  </conditionalFormatting>
  <conditionalFormatting sqref="Y219">
    <cfRule type="cellIs" dxfId="2007" priority="207" operator="equal">
      <formula>"completedw"</formula>
    </cfRule>
    <cfRule type="cellIs" dxfId="2006" priority="208" operator="equal">
      <formula>"HOLD"</formula>
    </cfRule>
    <cfRule type="cellIs" dxfId="2005" priority="209" operator="equal">
      <formula>"ROW"</formula>
    </cfRule>
  </conditionalFormatting>
  <conditionalFormatting sqref="Y226:Y227">
    <cfRule type="containsText" dxfId="2004" priority="1158" operator="containsText" text="Hold">
      <formula>NOT(ISERROR(SEARCH("Hold",Y226)))</formula>
    </cfRule>
  </conditionalFormatting>
  <conditionalFormatting sqref="Y237:Y238">
    <cfRule type="containsText" dxfId="2003" priority="1140" operator="containsText" text="Hold">
      <formula>NOT(ISERROR(SEARCH("Hold",Y237)))</formula>
    </cfRule>
  </conditionalFormatting>
  <conditionalFormatting sqref="Y247:Y248">
    <cfRule type="containsText" dxfId="2002" priority="1135" operator="containsText" text="Hold">
      <formula>NOT(ISERROR(SEARCH("Hold",Y247)))</formula>
    </cfRule>
  </conditionalFormatting>
  <conditionalFormatting sqref="Y257:Y258">
    <cfRule type="containsText" dxfId="2001" priority="1117" operator="containsText" text="Hold">
      <formula>NOT(ISERROR(SEARCH("Hold",Y257)))</formula>
    </cfRule>
  </conditionalFormatting>
  <conditionalFormatting sqref="Y267:Y268">
    <cfRule type="containsText" dxfId="2000" priority="1087" operator="containsText" text="Hold">
      <formula>NOT(ISERROR(SEARCH("Hold",Y267)))</formula>
    </cfRule>
  </conditionalFormatting>
  <conditionalFormatting sqref="Y278:Y279">
    <cfRule type="containsText" dxfId="1999" priority="973" operator="containsText" text="Hold">
      <formula>NOT(ISERROR(SEARCH("Hold",Y278)))</formula>
    </cfRule>
  </conditionalFormatting>
  <conditionalFormatting sqref="Y289:Y290">
    <cfRule type="containsText" dxfId="1998" priority="943" operator="containsText" text="Hold">
      <formula>NOT(ISERROR(SEARCH("Hold",Y289)))</formula>
    </cfRule>
  </conditionalFormatting>
  <conditionalFormatting sqref="Y300:Y301">
    <cfRule type="containsText" dxfId="1997" priority="718" operator="containsText" text="Hold">
      <formula>NOT(ISERROR(SEARCH("Hold",Y300)))</formula>
    </cfRule>
  </conditionalFormatting>
  <conditionalFormatting sqref="Y311:Y312">
    <cfRule type="containsText" dxfId="1996" priority="664" operator="containsText" text="Hold">
      <formula>NOT(ISERROR(SEARCH("Hold",Y311)))</formula>
    </cfRule>
  </conditionalFormatting>
  <conditionalFormatting sqref="Y51:Z51">
    <cfRule type="cellIs" dxfId="1995" priority="497" operator="equal">
      <formula>"HOLD"</formula>
    </cfRule>
    <cfRule type="cellIs" dxfId="1994" priority="498" operator="equal">
      <formula>"ROW"</formula>
    </cfRule>
    <cfRule type="cellIs" dxfId="1993" priority="496" operator="equal">
      <formula>"completedw"</formula>
    </cfRule>
  </conditionalFormatting>
  <conditionalFormatting sqref="Y79:Z80">
    <cfRule type="cellIs" dxfId="1992" priority="1213" operator="equal">
      <formula>"ROW"</formula>
    </cfRule>
    <cfRule type="cellIs" dxfId="1991" priority="1214" operator="equal">
      <formula>"wip"</formula>
    </cfRule>
    <cfRule type="cellIs" dxfId="1990" priority="1215" operator="equal">
      <formula>"Completed"</formula>
    </cfRule>
    <cfRule type="cellIs" dxfId="1989" priority="1212" operator="equal">
      <formula>"HOLD"</formula>
    </cfRule>
    <cfRule type="cellIs" dxfId="1988" priority="1211" operator="equal">
      <formula>"completedw"</formula>
    </cfRule>
  </conditionalFormatting>
  <conditionalFormatting sqref="Y278:Z279">
    <cfRule type="cellIs" dxfId="1987" priority="974" operator="equal">
      <formula>"completedw"</formula>
    </cfRule>
    <cfRule type="cellIs" dxfId="1986" priority="975" operator="equal">
      <formula>"HOLD"</formula>
    </cfRule>
    <cfRule type="cellIs" dxfId="1985" priority="976" operator="equal">
      <formula>"ROW"</formula>
    </cfRule>
    <cfRule type="cellIs" dxfId="1984" priority="977" operator="equal">
      <formula>"wip"</formula>
    </cfRule>
    <cfRule type="cellIs" dxfId="1983" priority="978" operator="equal">
      <formula>"Completed"</formula>
    </cfRule>
  </conditionalFormatting>
  <conditionalFormatting sqref="Y300:Z301">
    <cfRule type="cellIs" dxfId="1982" priority="723" operator="equal">
      <formula>"Completed"</formula>
    </cfRule>
    <cfRule type="cellIs" dxfId="1981" priority="719" operator="equal">
      <formula>"completedw"</formula>
    </cfRule>
    <cfRule type="cellIs" dxfId="1980" priority="722" operator="equal">
      <formula>"wip"</formula>
    </cfRule>
    <cfRule type="cellIs" dxfId="1979" priority="720" operator="equal">
      <formula>"HOLD"</formula>
    </cfRule>
    <cfRule type="cellIs" dxfId="1978" priority="721" operator="equal">
      <formula>"ROW"</formula>
    </cfRule>
  </conditionalFormatting>
  <conditionalFormatting sqref="Y311:Z312">
    <cfRule type="cellIs" dxfId="1977" priority="669" operator="equal">
      <formula>"Completed"</formula>
    </cfRule>
    <cfRule type="cellIs" dxfId="1976" priority="667" operator="equal">
      <formula>"ROW"</formula>
    </cfRule>
    <cfRule type="cellIs" dxfId="1975" priority="668" operator="equal">
      <formula>"wip"</formula>
    </cfRule>
    <cfRule type="cellIs" dxfId="1974" priority="665" operator="equal">
      <formula>"completedw"</formula>
    </cfRule>
    <cfRule type="cellIs" dxfId="1973" priority="666" operator="equal">
      <formula>"HOLD"</formula>
    </cfRule>
  </conditionalFormatting>
  <conditionalFormatting sqref="Y36:AE37">
    <cfRule type="cellIs" dxfId="1972" priority="566" operator="equal">
      <formula>"wip"</formula>
    </cfRule>
    <cfRule type="cellIs" dxfId="1971" priority="567" operator="equal">
      <formula>"Completed"</formula>
    </cfRule>
  </conditionalFormatting>
  <conditionalFormatting sqref="Z172">
    <cfRule type="cellIs" dxfId="1970" priority="1610" operator="equal">
      <formula>"wip"</formula>
    </cfRule>
    <cfRule type="cellIs" dxfId="1969" priority="1611" operator="equal">
      <formula>"Completed"</formula>
    </cfRule>
  </conditionalFormatting>
  <conditionalFormatting sqref="Z183">
    <cfRule type="cellIs" dxfId="1968" priority="1582" operator="equal">
      <formula>"wip"</formula>
    </cfRule>
    <cfRule type="cellIs" dxfId="1967" priority="1583" operator="equal">
      <formula>"Completed"</formula>
    </cfRule>
  </conditionalFormatting>
  <conditionalFormatting sqref="Z194">
    <cfRule type="cellIs" dxfId="1966" priority="1553" operator="equal">
      <formula>"Completed"</formula>
    </cfRule>
    <cfRule type="cellIs" dxfId="1965" priority="1552" operator="equal">
      <formula>"wip"</formula>
    </cfRule>
  </conditionalFormatting>
  <conditionalFormatting sqref="Z204">
    <cfRule type="cellIs" dxfId="1964" priority="1525" operator="equal">
      <formula>"Completed"</formula>
    </cfRule>
    <cfRule type="cellIs" dxfId="1963" priority="1524" operator="equal">
      <formula>"wip"</formula>
    </cfRule>
  </conditionalFormatting>
  <conditionalFormatting sqref="Z215">
    <cfRule type="cellIs" dxfId="1962" priority="1496" operator="equal">
      <formula>"wip"</formula>
    </cfRule>
    <cfRule type="cellIs" dxfId="1961" priority="1497" operator="equal">
      <formula>"Completed"</formula>
    </cfRule>
  </conditionalFormatting>
  <conditionalFormatting sqref="Z226">
    <cfRule type="cellIs" dxfId="1960" priority="1468" operator="equal">
      <formula>"wip"</formula>
    </cfRule>
    <cfRule type="cellIs" dxfId="1959" priority="1469" operator="equal">
      <formula>"Completed"</formula>
    </cfRule>
  </conditionalFormatting>
  <conditionalFormatting sqref="Z237">
    <cfRule type="cellIs" dxfId="1958" priority="1440" operator="equal">
      <formula>"wip"</formula>
    </cfRule>
    <cfRule type="cellIs" dxfId="1957" priority="1441" operator="equal">
      <formula>"Completed"</formula>
    </cfRule>
  </conditionalFormatting>
  <conditionalFormatting sqref="Z247">
    <cfRule type="cellIs" dxfId="1956" priority="1386" operator="equal">
      <formula>"wip"</formula>
    </cfRule>
    <cfRule type="cellIs" dxfId="1955" priority="1387" operator="equal">
      <formula>"Completed"</formula>
    </cfRule>
  </conditionalFormatting>
  <conditionalFormatting sqref="Z257">
    <cfRule type="cellIs" dxfId="1954" priority="1359" operator="equal">
      <formula>"Completed"</formula>
    </cfRule>
    <cfRule type="cellIs" dxfId="1953" priority="1358" operator="equal">
      <formula>"wip"</formula>
    </cfRule>
  </conditionalFormatting>
  <conditionalFormatting sqref="Z267:AA268">
    <cfRule type="cellIs" dxfId="1952" priority="1095" operator="equal">
      <formula>"HOLD"</formula>
    </cfRule>
    <cfRule type="cellIs" dxfId="1951" priority="1098" operator="equal">
      <formula>"Completed"</formula>
    </cfRule>
    <cfRule type="cellIs" dxfId="1950" priority="1094" operator="equal">
      <formula>"completedw"</formula>
    </cfRule>
    <cfRule type="cellIs" dxfId="1949" priority="1097" operator="equal">
      <formula>"wip"</formula>
    </cfRule>
    <cfRule type="cellIs" dxfId="1948" priority="1096" operator="equal">
      <formula>"ROW"</formula>
    </cfRule>
  </conditionalFormatting>
  <conditionalFormatting sqref="Z289:AA290">
    <cfRule type="cellIs" dxfId="1947" priority="954" operator="equal">
      <formula>"Completed"</formula>
    </cfRule>
    <cfRule type="cellIs" dxfId="1946" priority="953" operator="equal">
      <formula>"wip"</formula>
    </cfRule>
  </conditionalFormatting>
  <conditionalFormatting sqref="Z90:AE91">
    <cfRule type="cellIs" dxfId="1945" priority="807" operator="equal">
      <formula>"wip"</formula>
    </cfRule>
    <cfRule type="cellIs" dxfId="1944" priority="808" operator="equal">
      <formula>"Completed"</formula>
    </cfRule>
  </conditionalFormatting>
  <conditionalFormatting sqref="AA29:AA30">
    <cfRule type="cellIs" dxfId="1943" priority="522" operator="equal">
      <formula>"ROW"</formula>
    </cfRule>
    <cfRule type="cellIs" dxfId="1942" priority="521" operator="equal">
      <formula>"HOLD"</formula>
    </cfRule>
    <cfRule type="cellIs" dxfId="1941" priority="520" operator="equal">
      <formula>"completedw"</formula>
    </cfRule>
  </conditionalFormatting>
  <conditionalFormatting sqref="AA61:AA62">
    <cfRule type="cellIs" dxfId="1940" priority="478" operator="equal">
      <formula>"completedw"</formula>
    </cfRule>
    <cfRule type="cellIs" dxfId="1939" priority="479" operator="equal">
      <formula>"HOLD"</formula>
    </cfRule>
    <cfRule type="cellIs" dxfId="1938" priority="480" operator="equal">
      <formula>"ROW"</formula>
    </cfRule>
  </conditionalFormatting>
  <conditionalFormatting sqref="AA72:AA73">
    <cfRule type="cellIs" dxfId="1937" priority="469" operator="equal">
      <formula>"completedw"</formula>
    </cfRule>
    <cfRule type="cellIs" dxfId="1936" priority="470" operator="equal">
      <formula>"HOLD"</formula>
    </cfRule>
    <cfRule type="cellIs" dxfId="1935" priority="471" operator="equal">
      <formula>"ROW"</formula>
    </cfRule>
  </conditionalFormatting>
  <conditionalFormatting sqref="AA79:AA80">
    <cfRule type="cellIs" dxfId="1934" priority="1207" operator="equal">
      <formula>"ROW"</formula>
    </cfRule>
    <cfRule type="containsText" dxfId="1933" priority="1204" operator="containsText" text="Hold">
      <formula>NOT(ISERROR(SEARCH("Hold",AA79)))</formula>
    </cfRule>
    <cfRule type="cellIs" dxfId="1932" priority="1205" operator="equal">
      <formula>"completedw"</formula>
    </cfRule>
    <cfRule type="cellIs" dxfId="1931" priority="1206" operator="equal">
      <formula>"HOLD"</formula>
    </cfRule>
  </conditionalFormatting>
  <conditionalFormatting sqref="AA90:AA91">
    <cfRule type="containsText" dxfId="1930" priority="806" operator="containsText" text="Hold">
      <formula>NOT(ISERROR(SEARCH("Hold",AA90)))</formula>
    </cfRule>
  </conditionalFormatting>
  <conditionalFormatting sqref="AA102:AA103">
    <cfRule type="containsText" dxfId="1929" priority="830" operator="containsText" text="Hold">
      <formula>NOT(ISERROR(SEARCH("Hold",AA102)))</formula>
    </cfRule>
  </conditionalFormatting>
  <conditionalFormatting sqref="AA114:AA115">
    <cfRule type="containsText" dxfId="1928" priority="1266" operator="containsText" text="Hold">
      <formula>NOT(ISERROR(SEARCH("Hold",AA114)))</formula>
    </cfRule>
  </conditionalFormatting>
  <conditionalFormatting sqref="AA126:AA127">
    <cfRule type="containsText" dxfId="1927" priority="631" operator="containsText" text="Hold">
      <formula>NOT(ISERROR(SEARCH("Hold",AA126)))</formula>
    </cfRule>
  </conditionalFormatting>
  <conditionalFormatting sqref="AA138:AA139">
    <cfRule type="containsText" dxfId="1926" priority="538" operator="containsText" text="Hold">
      <formula>NOT(ISERROR(SEARCH("Hold",AA138)))</formula>
    </cfRule>
  </conditionalFormatting>
  <conditionalFormatting sqref="AA143">
    <cfRule type="cellIs" dxfId="1925" priority="162" operator="equal">
      <formula>"HOLD"</formula>
    </cfRule>
    <cfRule type="cellIs" dxfId="1924" priority="161" operator="equal">
      <formula>"completedw"</formula>
    </cfRule>
    <cfRule type="cellIs" dxfId="1923" priority="163" operator="equal">
      <formula>"ROW"</formula>
    </cfRule>
  </conditionalFormatting>
  <conditionalFormatting sqref="AA150:AA151">
    <cfRule type="containsText" dxfId="1922" priority="5" operator="containsText" text="Hold">
      <formula>NOT(ISERROR(SEARCH("Hold",AA150)))</formula>
    </cfRule>
  </conditionalFormatting>
  <conditionalFormatting sqref="AA165:AA166">
    <cfRule type="cellIs" dxfId="1921" priority="403" operator="equal">
      <formula>"completedw"</formula>
    </cfRule>
    <cfRule type="cellIs" dxfId="1920" priority="405" operator="equal">
      <formula>"ROW"</formula>
    </cfRule>
    <cfRule type="cellIs" dxfId="1919" priority="404" operator="equal">
      <formula>"HOLD"</formula>
    </cfRule>
  </conditionalFormatting>
  <conditionalFormatting sqref="AA194:AA195">
    <cfRule type="containsText" dxfId="1918" priority="281" operator="containsText" text="Hold">
      <formula>NOT(ISERROR(SEARCH("Hold",AA194)))</formula>
    </cfRule>
  </conditionalFormatting>
  <conditionalFormatting sqref="AA215:AA216">
    <cfRule type="containsText" dxfId="1917" priority="1162" operator="containsText" text="Hold">
      <formula>NOT(ISERROR(SEARCH("Hold",AA215)))</formula>
    </cfRule>
  </conditionalFormatting>
  <conditionalFormatting sqref="AA219">
    <cfRule type="cellIs" dxfId="1916" priority="235" operator="equal">
      <formula>"HOLD"</formula>
    </cfRule>
    <cfRule type="cellIs" dxfId="1915" priority="234" operator="equal">
      <formula>"completedw"</formula>
    </cfRule>
    <cfRule type="cellIs" dxfId="1914" priority="236" operator="equal">
      <formula>"ROW"</formula>
    </cfRule>
  </conditionalFormatting>
  <conditionalFormatting sqref="AA226:AA227">
    <cfRule type="containsText" dxfId="1913" priority="1159" operator="containsText" text="Hold">
      <formula>NOT(ISERROR(SEARCH("Hold",AA226)))</formula>
    </cfRule>
  </conditionalFormatting>
  <conditionalFormatting sqref="AA237:AA238">
    <cfRule type="containsText" dxfId="1912" priority="49" operator="containsText" text="Hold">
      <formula>NOT(ISERROR(SEARCH("Hold",AA237)))</formula>
    </cfRule>
    <cfRule type="containsText" dxfId="1911" priority="1139" operator="containsText" text="Hold">
      <formula>NOT(ISERROR(SEARCH("Hold",AA237)))</formula>
    </cfRule>
  </conditionalFormatting>
  <conditionalFormatting sqref="AA247:AA248">
    <cfRule type="containsText" dxfId="1910" priority="1136" operator="containsText" text="Hold">
      <formula>NOT(ISERROR(SEARCH("Hold",AA247)))</formula>
    </cfRule>
  </conditionalFormatting>
  <conditionalFormatting sqref="AA254:AA258">
    <cfRule type="cellIs" dxfId="1909" priority="1112" operator="equal">
      <formula>"completedw"</formula>
    </cfRule>
    <cfRule type="cellIs" dxfId="1908" priority="1113" operator="equal">
      <formula>"HOLD"</formula>
    </cfRule>
    <cfRule type="cellIs" dxfId="1907" priority="1114" operator="equal">
      <formula>"ROW"</formula>
    </cfRule>
  </conditionalFormatting>
  <conditionalFormatting sqref="AA257:AA258">
    <cfRule type="containsText" dxfId="1906" priority="1111" operator="containsText" text="Hold">
      <formula>NOT(ISERROR(SEARCH("Hold",AA257)))</formula>
    </cfRule>
    <cfRule type="cellIs" dxfId="1905" priority="1116" operator="equal">
      <formula>"Completed"</formula>
    </cfRule>
  </conditionalFormatting>
  <conditionalFormatting sqref="AA257:AA259">
    <cfRule type="cellIs" dxfId="1904" priority="1115" operator="equal">
      <formula>"wip"</formula>
    </cfRule>
  </conditionalFormatting>
  <conditionalFormatting sqref="AA267:AA268">
    <cfRule type="containsText" dxfId="1903" priority="1093" operator="containsText" text="Hold">
      <formula>NOT(ISERROR(SEARCH("Hold",AA267)))</formula>
    </cfRule>
  </conditionalFormatting>
  <conditionalFormatting sqref="AA271">
    <cfRule type="cellIs" dxfId="1902" priority="156" operator="equal">
      <formula>"ROW"</formula>
    </cfRule>
    <cfRule type="cellIs" dxfId="1901" priority="155" operator="equal">
      <formula>"HOLD"</formula>
    </cfRule>
    <cfRule type="cellIs" dxfId="1900" priority="154" operator="equal">
      <formula>"completedw"</formula>
    </cfRule>
  </conditionalFormatting>
  <conditionalFormatting sqref="AA278:AA279">
    <cfRule type="cellIs" dxfId="1899" priority="972" operator="equal">
      <formula>"Completed"</formula>
    </cfRule>
    <cfRule type="cellIs" dxfId="1898" priority="971" operator="equal">
      <formula>"wip"</formula>
    </cfRule>
    <cfRule type="containsText" dxfId="1897" priority="967" operator="containsText" text="Hold">
      <formula>NOT(ISERROR(SEARCH("Hold",AA278)))</formula>
    </cfRule>
  </conditionalFormatting>
  <conditionalFormatting sqref="AA278:AA281">
    <cfRule type="cellIs" dxfId="1896" priority="970" operator="equal">
      <formula>"ROW"</formula>
    </cfRule>
    <cfRule type="cellIs" dxfId="1895" priority="969" operator="equal">
      <formula>"HOLD"</formula>
    </cfRule>
    <cfRule type="cellIs" dxfId="1894" priority="968" operator="equal">
      <formula>"completedw"</formula>
    </cfRule>
  </conditionalFormatting>
  <conditionalFormatting sqref="AA285">
    <cfRule type="cellIs" dxfId="1893" priority="362" operator="equal">
      <formula>"HOLD"</formula>
    </cfRule>
    <cfRule type="cellIs" dxfId="1892" priority="361" operator="equal">
      <formula>"completedw"</formula>
    </cfRule>
    <cfRule type="cellIs" dxfId="1891" priority="363" operator="equal">
      <formula>"ROW"</formula>
    </cfRule>
  </conditionalFormatting>
  <conditionalFormatting sqref="AA286:AA294">
    <cfRule type="cellIs" dxfId="1890" priority="950" operator="equal">
      <formula>"completedw"</formula>
    </cfRule>
    <cfRule type="cellIs" dxfId="1889" priority="952" operator="equal">
      <formula>"ROW"</formula>
    </cfRule>
    <cfRule type="cellIs" dxfId="1888" priority="951" operator="equal">
      <formula>"HOLD"</formula>
    </cfRule>
  </conditionalFormatting>
  <conditionalFormatting sqref="AA289:AA290">
    <cfRule type="containsText" dxfId="1887" priority="949" operator="containsText" text="Hold">
      <formula>NOT(ISERROR(SEARCH("Hold",AA289)))</formula>
    </cfRule>
  </conditionalFormatting>
  <conditionalFormatting sqref="AA300:AA301">
    <cfRule type="cellIs" dxfId="1886" priority="715" operator="equal">
      <formula>"ROW"</formula>
    </cfRule>
    <cfRule type="cellIs" dxfId="1885" priority="713" operator="equal">
      <formula>"completedw"</formula>
    </cfRule>
    <cfRule type="cellIs" dxfId="1884" priority="714" operator="equal">
      <formula>"HOLD"</formula>
    </cfRule>
    <cfRule type="containsText" dxfId="1883" priority="712" operator="containsText" text="Hold">
      <formula>NOT(ISERROR(SEARCH("Hold",AA300)))</formula>
    </cfRule>
    <cfRule type="cellIs" dxfId="1882" priority="717" operator="equal">
      <formula>"Completed"</formula>
    </cfRule>
    <cfRule type="cellIs" dxfId="1881" priority="716" operator="equal">
      <formula>"wip"</formula>
    </cfRule>
  </conditionalFormatting>
  <conditionalFormatting sqref="AA308:AA312">
    <cfRule type="cellIs" dxfId="1880" priority="661" operator="equal">
      <formula>"ROW"</formula>
    </cfRule>
    <cfRule type="cellIs" dxfId="1879" priority="660" operator="equal">
      <formula>"HOLD"</formula>
    </cfRule>
    <cfRule type="cellIs" dxfId="1878" priority="659" operator="equal">
      <formula>"completedw"</formula>
    </cfRule>
  </conditionalFormatting>
  <conditionalFormatting sqref="AA311:AA312">
    <cfRule type="cellIs" dxfId="1877" priority="663" operator="equal">
      <formula>"Completed"</formula>
    </cfRule>
    <cfRule type="cellIs" dxfId="1876" priority="662" operator="equal">
      <formula>"wip"</formula>
    </cfRule>
    <cfRule type="containsText" dxfId="1875" priority="658" operator="containsText" text="Hold">
      <formula>NOT(ISERROR(SEARCH("Hold",AA311)))</formula>
    </cfRule>
  </conditionalFormatting>
  <conditionalFormatting sqref="AA79:AB80">
    <cfRule type="cellIs" dxfId="1874" priority="1209" operator="equal">
      <formula>"Completed"</formula>
    </cfRule>
    <cfRule type="cellIs" dxfId="1873" priority="1208" operator="equal">
      <formula>"wip"</formula>
    </cfRule>
  </conditionalFormatting>
  <conditionalFormatting sqref="AA94:AE95">
    <cfRule type="cellIs" dxfId="1872" priority="434" operator="equal">
      <formula>"HOLD"</formula>
    </cfRule>
    <cfRule type="cellIs" dxfId="1871" priority="435" operator="equal">
      <formula>"ROW"</formula>
    </cfRule>
    <cfRule type="cellIs" dxfId="1870" priority="433" operator="equal">
      <formula>"completedw"</formula>
    </cfRule>
  </conditionalFormatting>
  <conditionalFormatting sqref="AA106:AE107">
    <cfRule type="cellIs" dxfId="1869" priority="323" operator="equal">
      <formula>"HOLD"</formula>
    </cfRule>
    <cfRule type="cellIs" dxfId="1868" priority="322" operator="equal">
      <formula>"completedw"</formula>
    </cfRule>
    <cfRule type="cellIs" dxfId="1867" priority="324" operator="equal">
      <formula>"ROW"</formula>
    </cfRule>
  </conditionalFormatting>
  <conditionalFormatting sqref="AA176:AE177">
    <cfRule type="cellIs" dxfId="1866" priority="399" operator="equal">
      <formula>"ROW"</formula>
    </cfRule>
    <cfRule type="cellIs" dxfId="1865" priority="398" operator="equal">
      <formula>"HOLD"</formula>
    </cfRule>
    <cfRule type="cellIs" dxfId="1864" priority="397" operator="equal">
      <formula>"completedw"</formula>
    </cfRule>
  </conditionalFormatting>
  <conditionalFormatting sqref="AA282:AE283">
    <cfRule type="cellIs" dxfId="1863" priority="148" operator="equal">
      <formula>"completedw"</formula>
    </cfRule>
    <cfRule type="cellIs" dxfId="1862" priority="149" operator="equal">
      <formula>"HOLD"</formula>
    </cfRule>
    <cfRule type="cellIs" dxfId="1861" priority="150" operator="equal">
      <formula>"ROW"</formula>
    </cfRule>
  </conditionalFormatting>
  <conditionalFormatting sqref="AA187:AK187">
    <cfRule type="cellIs" dxfId="1860" priority="213" operator="equal">
      <formula>"completedw"</formula>
    </cfRule>
    <cfRule type="cellIs" dxfId="1859" priority="214" operator="equal">
      <formula>"HOLD"</formula>
    </cfRule>
    <cfRule type="cellIs" dxfId="1858" priority="215" operator="equal">
      <formula>"ROW"</formula>
    </cfRule>
  </conditionalFormatting>
  <conditionalFormatting sqref="AB172">
    <cfRule type="cellIs" dxfId="1857" priority="1609" operator="equal">
      <formula>"Completed"</formula>
    </cfRule>
    <cfRule type="cellIs" dxfId="1856" priority="1608" operator="equal">
      <formula>"wip"</formula>
    </cfRule>
  </conditionalFormatting>
  <conditionalFormatting sqref="AB183">
    <cfRule type="cellIs" dxfId="1855" priority="1580" operator="equal">
      <formula>"wip"</formula>
    </cfRule>
    <cfRule type="cellIs" dxfId="1854" priority="1581" operator="equal">
      <formula>"Completed"</formula>
    </cfRule>
  </conditionalFormatting>
  <conditionalFormatting sqref="AB194">
    <cfRule type="cellIs" dxfId="1853" priority="1550" operator="equal">
      <formula>"wip"</formula>
    </cfRule>
    <cfRule type="cellIs" dxfId="1852" priority="1551" operator="equal">
      <formula>"Completed"</formula>
    </cfRule>
  </conditionalFormatting>
  <conditionalFormatting sqref="AB204">
    <cfRule type="cellIs" dxfId="1851" priority="1522" operator="equal">
      <formula>"wip"</formula>
    </cfRule>
    <cfRule type="cellIs" dxfId="1850" priority="1523" operator="equal">
      <formula>"Completed"</formula>
    </cfRule>
  </conditionalFormatting>
  <conditionalFormatting sqref="AB215">
    <cfRule type="cellIs" dxfId="1849" priority="1494" operator="equal">
      <formula>"wip"</formula>
    </cfRule>
    <cfRule type="cellIs" dxfId="1848" priority="1495" operator="equal">
      <formula>"Completed"</formula>
    </cfRule>
  </conditionalFormatting>
  <conditionalFormatting sqref="AB226">
    <cfRule type="cellIs" dxfId="1847" priority="1466" operator="equal">
      <formula>"wip"</formula>
    </cfRule>
    <cfRule type="cellIs" dxfId="1846" priority="1467" operator="equal">
      <formula>"Completed"</formula>
    </cfRule>
  </conditionalFormatting>
  <conditionalFormatting sqref="AB237">
    <cfRule type="cellIs" dxfId="1845" priority="1438" operator="equal">
      <formula>"wip"</formula>
    </cfRule>
    <cfRule type="cellIs" dxfId="1844" priority="1439" operator="equal">
      <formula>"Completed"</formula>
    </cfRule>
  </conditionalFormatting>
  <conditionalFormatting sqref="AB247">
    <cfRule type="cellIs" dxfId="1843" priority="1384" operator="equal">
      <formula>"wip"</formula>
    </cfRule>
    <cfRule type="cellIs" dxfId="1842" priority="1385" operator="equal">
      <formula>"Completed"</formula>
    </cfRule>
  </conditionalFormatting>
  <conditionalFormatting sqref="AB257">
    <cfRule type="cellIs" dxfId="1841" priority="1356" operator="equal">
      <formula>"wip"</formula>
    </cfRule>
    <cfRule type="cellIs" dxfId="1840" priority="1357" operator="equal">
      <formula>"Completed"</formula>
    </cfRule>
  </conditionalFormatting>
  <conditionalFormatting sqref="AB264:AB272">
    <cfRule type="cellIs" dxfId="1839" priority="1355" operator="equal">
      <formula>"ROW"</formula>
    </cfRule>
    <cfRule type="cellIs" dxfId="1838" priority="1354" operator="equal">
      <formula>"HOLD"</formula>
    </cfRule>
    <cfRule type="cellIs" dxfId="1837" priority="1353" operator="equal">
      <formula>"completedw"</formula>
    </cfRule>
  </conditionalFormatting>
  <conditionalFormatting sqref="AB267">
    <cfRule type="cellIs" dxfId="1836" priority="1352" operator="equal">
      <formula>"Completed"</formula>
    </cfRule>
    <cfRule type="cellIs" dxfId="1835" priority="1351" operator="equal">
      <formula>"wip"</formula>
    </cfRule>
  </conditionalFormatting>
  <conditionalFormatting sqref="AB278">
    <cfRule type="cellIs" dxfId="1834" priority="1345" operator="equal">
      <formula>"Completed"</formula>
    </cfRule>
    <cfRule type="cellIs" dxfId="1833" priority="1344" operator="equal">
      <formula>"wip"</formula>
    </cfRule>
  </conditionalFormatting>
  <conditionalFormatting sqref="AB289">
    <cfRule type="cellIs" dxfId="1832" priority="1337" operator="equal">
      <formula>"wip"</formula>
    </cfRule>
    <cfRule type="cellIs" dxfId="1831" priority="1338" operator="equal">
      <formula>"Completed"</formula>
    </cfRule>
  </conditionalFormatting>
  <conditionalFormatting sqref="AB297:AB305">
    <cfRule type="cellIs" dxfId="1830" priority="775" operator="equal">
      <formula>"HOLD"</formula>
    </cfRule>
    <cfRule type="cellIs" dxfId="1829" priority="776" operator="equal">
      <formula>"ROW"</formula>
    </cfRule>
    <cfRule type="cellIs" dxfId="1828" priority="774" operator="equal">
      <formula>"completedw"</formula>
    </cfRule>
  </conditionalFormatting>
  <conditionalFormatting sqref="AB300">
    <cfRule type="cellIs" dxfId="1827" priority="772" operator="equal">
      <formula>"wip"</formula>
    </cfRule>
    <cfRule type="cellIs" dxfId="1826" priority="773" operator="equal">
      <formula>"Completed"</formula>
    </cfRule>
  </conditionalFormatting>
  <conditionalFormatting sqref="AB308:AB313">
    <cfRule type="cellIs" dxfId="1825" priority="684" operator="equal">
      <formula>"completedw"</formula>
    </cfRule>
    <cfRule type="cellIs" dxfId="1824" priority="686" operator="equal">
      <formula>"ROW"</formula>
    </cfRule>
    <cfRule type="cellIs" dxfId="1823" priority="685" operator="equal">
      <formula>"HOLD"</formula>
    </cfRule>
  </conditionalFormatting>
  <conditionalFormatting sqref="AB311">
    <cfRule type="cellIs" dxfId="1822" priority="683" operator="equal">
      <formula>"Completed"</formula>
    </cfRule>
    <cfRule type="cellIs" dxfId="1821" priority="682" operator="equal">
      <formula>"wip"</formula>
    </cfRule>
  </conditionalFormatting>
  <conditionalFormatting sqref="AB79:AE81">
    <cfRule type="cellIs" dxfId="1820" priority="1200" operator="equal">
      <formula>"HOLD"</formula>
    </cfRule>
    <cfRule type="cellIs" dxfId="1819" priority="1201" operator="equal">
      <formula>"ROW"</formula>
    </cfRule>
    <cfRule type="cellIs" dxfId="1818" priority="1199" operator="equal">
      <formula>"completedw"</formula>
    </cfRule>
  </conditionalFormatting>
  <conditionalFormatting sqref="AB142:AE143">
    <cfRule type="cellIs" dxfId="1817" priority="412" operator="equal">
      <formula>"completedw"</formula>
    </cfRule>
    <cfRule type="cellIs" dxfId="1816" priority="413" operator="equal">
      <formula>"HOLD"</formula>
    </cfRule>
    <cfRule type="cellIs" dxfId="1815" priority="414" operator="equal">
      <formula>"ROW"</formula>
    </cfRule>
  </conditionalFormatting>
  <conditionalFormatting sqref="AB254:AE259">
    <cfRule type="cellIs" dxfId="1814" priority="1107" operator="equal">
      <formula>"HOLD"</formula>
    </cfRule>
    <cfRule type="cellIs" dxfId="1813" priority="1108" operator="equal">
      <formula>"ROW"</formula>
    </cfRule>
    <cfRule type="cellIs" dxfId="1812" priority="1106" operator="equal">
      <formula>"completedw"</formula>
    </cfRule>
  </conditionalFormatting>
  <conditionalFormatting sqref="AB274:AE281">
    <cfRule type="cellIs" dxfId="1811" priority="964" operator="equal">
      <formula>"ROW"</formula>
    </cfRule>
    <cfRule type="cellIs" dxfId="1810" priority="963" operator="equal">
      <formula>"HOLD"</formula>
    </cfRule>
    <cfRule type="cellIs" dxfId="1809" priority="962" operator="equal">
      <formula>"completedw"</formula>
    </cfRule>
  </conditionalFormatting>
  <conditionalFormatting sqref="AB285:AE294">
    <cfRule type="cellIs" dxfId="1808" priority="957" operator="equal">
      <formula>"HOLD"</formula>
    </cfRule>
    <cfRule type="cellIs" dxfId="1807" priority="958" operator="equal">
      <formula>"ROW"</formula>
    </cfRule>
    <cfRule type="cellIs" dxfId="1806" priority="956" operator="equal">
      <formula>"completedw"</formula>
    </cfRule>
  </conditionalFormatting>
  <conditionalFormatting sqref="AB102:AK103">
    <cfRule type="cellIs" dxfId="1805" priority="879" operator="equal">
      <formula>"completedw"</formula>
    </cfRule>
    <cfRule type="cellIs" dxfId="1804" priority="881" operator="equal">
      <formula>"ROW"</formula>
    </cfRule>
    <cfRule type="cellIs" dxfId="1803" priority="880" operator="equal">
      <formula>"HOLD"</formula>
    </cfRule>
  </conditionalFormatting>
  <conditionalFormatting sqref="AC29:AC30">
    <cfRule type="cellIs" dxfId="1802" priority="518" operator="equal">
      <formula>"HOLD"</formula>
    </cfRule>
    <cfRule type="cellIs" dxfId="1801" priority="517" operator="equal">
      <formula>"completedw"</formula>
    </cfRule>
    <cfRule type="cellIs" dxfId="1800" priority="519" operator="equal">
      <formula>"ROW"</formula>
    </cfRule>
  </conditionalFormatting>
  <conditionalFormatting sqref="AC14:AD14 Y15 AA15 AC15 U16:AD16">
    <cfRule type="cellIs" dxfId="1799" priority="51" operator="equal">
      <formula>"wip"</formula>
    </cfRule>
  </conditionalFormatting>
  <conditionalFormatting sqref="AC14:AD14 Y15 AA15 AC15">
    <cfRule type="cellIs" dxfId="1798" priority="52" operator="equal">
      <formula>"Completed"</formula>
    </cfRule>
  </conditionalFormatting>
  <conditionalFormatting sqref="AC49:AE49">
    <cfRule type="cellIs" dxfId="1797" priority="1283" operator="equal">
      <formula>"Completed"</formula>
    </cfRule>
    <cfRule type="cellIs" dxfId="1796" priority="1284" operator="equal">
      <formula>"wip"</formula>
    </cfRule>
  </conditionalFormatting>
  <conditionalFormatting sqref="AC59:AE59">
    <cfRule type="cellIs" dxfId="1795" priority="1285" operator="equal">
      <formula>"Completed"</formula>
    </cfRule>
    <cfRule type="cellIs" dxfId="1794" priority="1286" operator="equal">
      <formula>"wip"</formula>
    </cfRule>
  </conditionalFormatting>
  <conditionalFormatting sqref="AC61:AE62">
    <cfRule type="cellIs" dxfId="1793" priority="475" operator="equal">
      <formula>"completedw"</formula>
    </cfRule>
    <cfRule type="cellIs" dxfId="1792" priority="476" operator="equal">
      <formula>"HOLD"</formula>
    </cfRule>
    <cfRule type="cellIs" dxfId="1791" priority="477" operator="equal">
      <formula>"ROW"</formula>
    </cfRule>
  </conditionalFormatting>
  <conditionalFormatting sqref="AC68:AE69">
    <cfRule type="containsText" dxfId="1790" priority="824" operator="containsText" text="Hold">
      <formula>NOT(ISERROR(SEARCH("Hold",AC68)))</formula>
    </cfRule>
  </conditionalFormatting>
  <conditionalFormatting sqref="AC68:AE70">
    <cfRule type="cellIs" dxfId="1789" priority="828" operator="equal">
      <formula>"wip"</formula>
    </cfRule>
  </conditionalFormatting>
  <conditionalFormatting sqref="AC70:AE70">
    <cfRule type="cellIs" dxfId="1788" priority="1287" operator="equal">
      <formula>"Completed"</formula>
    </cfRule>
  </conditionalFormatting>
  <conditionalFormatting sqref="AC72:AE73">
    <cfRule type="cellIs" dxfId="1787" priority="472" operator="equal">
      <formula>"completedw"</formula>
    </cfRule>
    <cfRule type="cellIs" dxfId="1786" priority="474" operator="equal">
      <formula>"ROW"</formula>
    </cfRule>
    <cfRule type="cellIs" dxfId="1785" priority="473" operator="equal">
      <formula>"HOLD"</formula>
    </cfRule>
  </conditionalFormatting>
  <conditionalFormatting sqref="AC79:AE80">
    <cfRule type="containsText" dxfId="1784" priority="1198" operator="containsText" text="Hold">
      <formula>NOT(ISERROR(SEARCH("Hold",AC79)))</formula>
    </cfRule>
    <cfRule type="cellIs" dxfId="1783" priority="1203" operator="equal">
      <formula>"Completed"</formula>
    </cfRule>
  </conditionalFormatting>
  <conditionalFormatting sqref="AC79:AE81">
    <cfRule type="cellIs" dxfId="1782" priority="1202" operator="equal">
      <formula>"wip"</formula>
    </cfRule>
  </conditionalFormatting>
  <conditionalFormatting sqref="AC81:AE81">
    <cfRule type="cellIs" dxfId="1781" priority="1288" operator="equal">
      <formula>"Completed"</formula>
    </cfRule>
  </conditionalFormatting>
  <conditionalFormatting sqref="AC92:AE92">
    <cfRule type="cellIs" dxfId="1780" priority="1294" operator="equal">
      <formula>"Completed"</formula>
    </cfRule>
    <cfRule type="cellIs" dxfId="1779" priority="1295" operator="equal">
      <formula>"wip"</formula>
    </cfRule>
  </conditionalFormatting>
  <conditionalFormatting sqref="AC104:AE104">
    <cfRule type="cellIs" dxfId="1778" priority="1297" operator="equal">
      <formula>"wip"</formula>
    </cfRule>
    <cfRule type="cellIs" dxfId="1777" priority="1296" operator="equal">
      <formula>"Completed"</formula>
    </cfRule>
  </conditionalFormatting>
  <conditionalFormatting sqref="AC114:AE115">
    <cfRule type="containsText" dxfId="1776" priority="1265" operator="containsText" text="Hold">
      <formula>NOT(ISERROR(SEARCH("Hold",AC114)))</formula>
    </cfRule>
  </conditionalFormatting>
  <conditionalFormatting sqref="AC116:AE116">
    <cfRule type="cellIs" dxfId="1775" priority="1299" operator="equal">
      <formula>"wip"</formula>
    </cfRule>
    <cfRule type="cellIs" dxfId="1774" priority="1298" operator="equal">
      <formula>"Completed"</formula>
    </cfRule>
  </conditionalFormatting>
  <conditionalFormatting sqref="AC118:AE119">
    <cfRule type="cellIs" dxfId="1773" priority="366" operator="equal">
      <formula>"ROW"</formula>
    </cfRule>
    <cfRule type="cellIs" dxfId="1772" priority="365" operator="equal">
      <formula>"HOLD"</formula>
    </cfRule>
    <cfRule type="cellIs" dxfId="1771" priority="364" operator="equal">
      <formula>"completedw"</formula>
    </cfRule>
  </conditionalFormatting>
  <conditionalFormatting sqref="AC121:AE123">
    <cfRule type="cellIs" dxfId="1770" priority="1334" operator="equal">
      <formula>"completedw"</formula>
    </cfRule>
    <cfRule type="cellIs" dxfId="1769" priority="1335" operator="equal">
      <formula>"HOLD"</formula>
    </cfRule>
    <cfRule type="cellIs" dxfId="1768" priority="1336" operator="equal">
      <formula>"ROW"</formula>
    </cfRule>
  </conditionalFormatting>
  <conditionalFormatting sqref="AC126:AE127">
    <cfRule type="containsText" dxfId="1767" priority="632" operator="containsText" text="Hold">
      <formula>NOT(ISERROR(SEARCH("Hold",AC126)))</formula>
    </cfRule>
  </conditionalFormatting>
  <conditionalFormatting sqref="AC128:AE128">
    <cfRule type="cellIs" dxfId="1766" priority="629" operator="equal">
      <formula>"Completed"</formula>
    </cfRule>
    <cfRule type="cellIs" dxfId="1765" priority="630" operator="equal">
      <formula>"wip"</formula>
    </cfRule>
  </conditionalFormatting>
  <conditionalFormatting sqref="AC140:AE140">
    <cfRule type="cellIs" dxfId="1764" priority="1301" operator="equal">
      <formula>"wip"</formula>
    </cfRule>
    <cfRule type="cellIs" dxfId="1763" priority="1300" operator="equal">
      <formula>"Completed"</formula>
    </cfRule>
  </conditionalFormatting>
  <conditionalFormatting sqref="AC150:AE151">
    <cfRule type="containsText" dxfId="1762" priority="1268" operator="containsText" text="Hold">
      <formula>NOT(ISERROR(SEARCH("Hold",AC150)))</formula>
    </cfRule>
  </conditionalFormatting>
  <conditionalFormatting sqref="AC152:AE152">
    <cfRule type="cellIs" dxfId="1761" priority="279" operator="equal">
      <formula>"Completed"</formula>
    </cfRule>
    <cfRule type="cellIs" dxfId="1760" priority="280" operator="equal">
      <formula>"wip"</formula>
    </cfRule>
  </conditionalFormatting>
  <conditionalFormatting sqref="AC163:AE163">
    <cfRule type="cellIs" dxfId="1759" priority="1303" operator="equal">
      <formula>"wip"</formula>
    </cfRule>
    <cfRule type="cellIs" dxfId="1758" priority="1302" operator="equal">
      <formula>"Completed"</formula>
    </cfRule>
  </conditionalFormatting>
  <conditionalFormatting sqref="AC165:AE166">
    <cfRule type="cellIs" dxfId="1757" priority="400" operator="equal">
      <formula>"completedw"</formula>
    </cfRule>
    <cfRule type="cellIs" dxfId="1756" priority="402" operator="equal">
      <formula>"ROW"</formula>
    </cfRule>
    <cfRule type="cellIs" dxfId="1755" priority="401" operator="equal">
      <formula>"HOLD"</formula>
    </cfRule>
  </conditionalFormatting>
  <conditionalFormatting sqref="AC172:AE173">
    <cfRule type="containsText" dxfId="1754" priority="1177" operator="containsText" text="Hold">
      <formula>NOT(ISERROR(SEARCH("Hold",AC172)))</formula>
    </cfRule>
  </conditionalFormatting>
  <conditionalFormatting sqref="AC174:AE174">
    <cfRule type="cellIs" dxfId="1753" priority="1304" operator="equal">
      <formula>"Completed"</formula>
    </cfRule>
    <cfRule type="cellIs" dxfId="1752" priority="1305" operator="equal">
      <formula>"wip"</formula>
    </cfRule>
  </conditionalFormatting>
  <conditionalFormatting sqref="AC183:AE184">
    <cfRule type="containsText" dxfId="1751" priority="820" operator="containsText" text="Hold">
      <formula>NOT(ISERROR(SEARCH("Hold",AC183)))</formula>
    </cfRule>
  </conditionalFormatting>
  <conditionalFormatting sqref="AC194:AE195">
    <cfRule type="containsText" dxfId="1750" priority="194" operator="containsText" text="Hold">
      <formula>NOT(ISERROR(SEARCH("Hold",AC194)))</formula>
    </cfRule>
  </conditionalFormatting>
  <conditionalFormatting sqref="AC196:AE196">
    <cfRule type="cellIs" dxfId="1749" priority="1313" operator="equal">
      <formula>"wip"</formula>
    </cfRule>
    <cfRule type="cellIs" dxfId="1748" priority="1312" operator="equal">
      <formula>"Completed"</formula>
    </cfRule>
  </conditionalFormatting>
  <conditionalFormatting sqref="AC206:AE206">
    <cfRule type="cellIs" dxfId="1747" priority="1314" operator="equal">
      <formula>"Completed"</formula>
    </cfRule>
    <cfRule type="cellIs" dxfId="1746" priority="1315" operator="equal">
      <formula>"wip"</formula>
    </cfRule>
  </conditionalFormatting>
  <conditionalFormatting sqref="AC215:AE216">
    <cfRule type="containsText" dxfId="1745" priority="1161" operator="containsText" text="Hold">
      <formula>NOT(ISERROR(SEARCH("Hold",AC215)))</formula>
    </cfRule>
  </conditionalFormatting>
  <conditionalFormatting sqref="AC217:AE217">
    <cfRule type="cellIs" dxfId="1744" priority="1316" operator="equal">
      <formula>"Completed"</formula>
    </cfRule>
    <cfRule type="cellIs" dxfId="1743" priority="1317" operator="equal">
      <formula>"wip"</formula>
    </cfRule>
  </conditionalFormatting>
  <conditionalFormatting sqref="AC219:AE219">
    <cfRule type="cellIs" dxfId="1742" priority="206" operator="equal">
      <formula>"ROW"</formula>
    </cfRule>
    <cfRule type="cellIs" dxfId="1741" priority="205" operator="equal">
      <formula>"HOLD"</formula>
    </cfRule>
    <cfRule type="cellIs" dxfId="1740" priority="204" operator="equal">
      <formula>"completedw"</formula>
    </cfRule>
  </conditionalFormatting>
  <conditionalFormatting sqref="AC226:AE227">
    <cfRule type="containsText" dxfId="1739" priority="1160" operator="containsText" text="Hold">
      <formula>NOT(ISERROR(SEARCH("Hold",AC226)))</formula>
    </cfRule>
  </conditionalFormatting>
  <conditionalFormatting sqref="AC228:AE228">
    <cfRule type="cellIs" dxfId="1738" priority="1319" operator="equal">
      <formula>"wip"</formula>
    </cfRule>
    <cfRule type="cellIs" dxfId="1737" priority="1318" operator="equal">
      <formula>"Completed"</formula>
    </cfRule>
  </conditionalFormatting>
  <conditionalFormatting sqref="AC237:AE238">
    <cfRule type="containsText" dxfId="1736" priority="1138" operator="containsText" text="Hold">
      <formula>NOT(ISERROR(SEARCH("Hold",AC237)))</formula>
    </cfRule>
  </conditionalFormatting>
  <conditionalFormatting sqref="AC239:AE239">
    <cfRule type="cellIs" dxfId="1735" priority="1321" operator="equal">
      <formula>"wip"</formula>
    </cfRule>
    <cfRule type="cellIs" dxfId="1734" priority="1320" operator="equal">
      <formula>"Completed"</formula>
    </cfRule>
  </conditionalFormatting>
  <conditionalFormatting sqref="AC247:AE248">
    <cfRule type="containsText" dxfId="1733" priority="1137" operator="containsText" text="Hold">
      <formula>NOT(ISERROR(SEARCH("Hold",AC247)))</formula>
    </cfRule>
  </conditionalFormatting>
  <conditionalFormatting sqref="AC249:AE249">
    <cfRule type="cellIs" dxfId="1732" priority="1322" operator="equal">
      <formula>"Completed"</formula>
    </cfRule>
    <cfRule type="cellIs" dxfId="1731" priority="1323" operator="equal">
      <formula>"wip"</formula>
    </cfRule>
  </conditionalFormatting>
  <conditionalFormatting sqref="AC257:AE258">
    <cfRule type="cellIs" dxfId="1730" priority="1110" operator="equal">
      <formula>"Completed"</formula>
    </cfRule>
    <cfRule type="containsText" dxfId="1729" priority="1105" operator="containsText" text="Hold">
      <formula>NOT(ISERROR(SEARCH("Hold",AC257)))</formula>
    </cfRule>
  </conditionalFormatting>
  <conditionalFormatting sqref="AC257:AE259">
    <cfRule type="cellIs" dxfId="1728" priority="1109" operator="equal">
      <formula>"wip"</formula>
    </cfRule>
  </conditionalFormatting>
  <conditionalFormatting sqref="AC259:AE259">
    <cfRule type="cellIs" dxfId="1727" priority="1324" operator="equal">
      <formula>"Completed"</formula>
    </cfRule>
  </conditionalFormatting>
  <conditionalFormatting sqref="AC267:AE268">
    <cfRule type="containsText" dxfId="1726" priority="1099" operator="containsText" text="Hold">
      <formula>NOT(ISERROR(SEARCH("Hold",AC267)))</formula>
    </cfRule>
    <cfRule type="cellIs" dxfId="1725" priority="1104" operator="equal">
      <formula>"Completed"</formula>
    </cfRule>
  </conditionalFormatting>
  <conditionalFormatting sqref="AC267:AE269">
    <cfRule type="cellIs" dxfId="1724" priority="1103" operator="equal">
      <formula>"wip"</formula>
    </cfRule>
  </conditionalFormatting>
  <conditionalFormatting sqref="AC269:AE269">
    <cfRule type="cellIs" dxfId="1723" priority="1410" operator="equal">
      <formula>"Completed"</formula>
    </cfRule>
  </conditionalFormatting>
  <conditionalFormatting sqref="AC271:AE272">
    <cfRule type="cellIs" dxfId="1722" priority="153" operator="equal">
      <formula>"ROW"</formula>
    </cfRule>
    <cfRule type="cellIs" dxfId="1721" priority="152" operator="equal">
      <formula>"HOLD"</formula>
    </cfRule>
    <cfRule type="cellIs" dxfId="1720" priority="151" operator="equal">
      <formula>"completedw"</formula>
    </cfRule>
  </conditionalFormatting>
  <conditionalFormatting sqref="AC278:AE279">
    <cfRule type="cellIs" dxfId="1719" priority="966" operator="equal">
      <formula>"Completed"</formula>
    </cfRule>
    <cfRule type="containsText" dxfId="1718" priority="961" operator="containsText" text="Hold">
      <formula>NOT(ISERROR(SEARCH("Hold",AC278)))</formula>
    </cfRule>
  </conditionalFormatting>
  <conditionalFormatting sqref="AC278:AE280">
    <cfRule type="cellIs" dxfId="1717" priority="965" operator="equal">
      <formula>"wip"</formula>
    </cfRule>
  </conditionalFormatting>
  <conditionalFormatting sqref="AC280:AE280">
    <cfRule type="cellIs" dxfId="1716" priority="1330" operator="equal">
      <formula>"Completed"</formula>
    </cfRule>
  </conditionalFormatting>
  <conditionalFormatting sqref="AC289:AE290">
    <cfRule type="cellIs" dxfId="1715" priority="960" operator="equal">
      <formula>"Completed"</formula>
    </cfRule>
    <cfRule type="containsText" dxfId="1714" priority="955" operator="containsText" text="Hold">
      <formula>NOT(ISERROR(SEARCH("Hold",AC289)))</formula>
    </cfRule>
  </conditionalFormatting>
  <conditionalFormatting sqref="AC289:AE291">
    <cfRule type="cellIs" dxfId="1713" priority="959" operator="equal">
      <formula>"wip"</formula>
    </cfRule>
  </conditionalFormatting>
  <conditionalFormatting sqref="AC291:AE291">
    <cfRule type="cellIs" dxfId="1712" priority="1329" operator="equal">
      <formula>"Completed"</formula>
    </cfRule>
  </conditionalFormatting>
  <conditionalFormatting sqref="AC300:AE301">
    <cfRule type="cellIs" dxfId="1711" priority="708" operator="equal">
      <formula>"HOLD"</formula>
    </cfRule>
    <cfRule type="cellIs" dxfId="1710" priority="707" operator="equal">
      <formula>"completedw"</formula>
    </cfRule>
    <cfRule type="containsText" dxfId="1709" priority="706" operator="containsText" text="Hold">
      <formula>NOT(ISERROR(SEARCH("Hold",AC300)))</formula>
    </cfRule>
    <cfRule type="cellIs" dxfId="1708" priority="709" operator="equal">
      <formula>"ROW"</formula>
    </cfRule>
    <cfRule type="cellIs" dxfId="1707" priority="711" operator="equal">
      <formula>"Completed"</formula>
    </cfRule>
    <cfRule type="cellIs" dxfId="1706" priority="710" operator="equal">
      <formula>"wip"</formula>
    </cfRule>
  </conditionalFormatting>
  <conditionalFormatting sqref="AC302:AE302">
    <cfRule type="cellIs" dxfId="1705" priority="705" operator="equal">
      <formula>"wip"</formula>
    </cfRule>
    <cfRule type="cellIs" dxfId="1704" priority="704" operator="equal">
      <formula>"Completed"</formula>
    </cfRule>
  </conditionalFormatting>
  <conditionalFormatting sqref="AC302:AE305">
    <cfRule type="cellIs" dxfId="1703" priority="702" operator="equal">
      <formula>"HOLD"</formula>
    </cfRule>
    <cfRule type="cellIs" dxfId="1702" priority="701" operator="equal">
      <formula>"completedw"</formula>
    </cfRule>
    <cfRule type="cellIs" dxfId="1701" priority="703" operator="equal">
      <formula>"ROW"</formula>
    </cfRule>
  </conditionalFormatting>
  <conditionalFormatting sqref="AC308:AE312">
    <cfRule type="cellIs" dxfId="1700" priority="654" operator="equal">
      <formula>"HOLD"</formula>
    </cfRule>
    <cfRule type="cellIs" dxfId="1699" priority="653" operator="equal">
      <formula>"completedw"</formula>
    </cfRule>
    <cfRule type="cellIs" dxfId="1698" priority="655" operator="equal">
      <formula>"ROW"</formula>
    </cfRule>
  </conditionalFormatting>
  <conditionalFormatting sqref="AC311:AE312">
    <cfRule type="cellIs" dxfId="1697" priority="657" operator="equal">
      <formula>"Completed"</formula>
    </cfRule>
    <cfRule type="cellIs" dxfId="1696" priority="656" operator="equal">
      <formula>"wip"</formula>
    </cfRule>
    <cfRule type="containsText" dxfId="1695" priority="652" operator="containsText" text="Hold">
      <formula>NOT(ISERROR(SEARCH("Hold",AC311)))</formula>
    </cfRule>
  </conditionalFormatting>
  <conditionalFormatting sqref="AC313:AE313">
    <cfRule type="cellIs" dxfId="1694" priority="647" operator="equal">
      <formula>"completedw"</formula>
    </cfRule>
    <cfRule type="cellIs" dxfId="1693" priority="648" operator="equal">
      <formula>"HOLD"</formula>
    </cfRule>
    <cfRule type="cellIs" dxfId="1692" priority="651" operator="equal">
      <formula>"wip"</formula>
    </cfRule>
    <cfRule type="cellIs" dxfId="1691" priority="650" operator="equal">
      <formula>"Completed"</formula>
    </cfRule>
    <cfRule type="cellIs" dxfId="1690" priority="649" operator="equal">
      <formula>"ROW"</formula>
    </cfRule>
  </conditionalFormatting>
  <conditionalFormatting sqref="AC185:AG185">
    <cfRule type="cellIs" dxfId="1689" priority="1306" operator="equal">
      <formula>"Completed"</formula>
    </cfRule>
    <cfRule type="cellIs" dxfId="1688" priority="1307" operator="equal">
      <formula>"wip"</formula>
    </cfRule>
  </conditionalFormatting>
  <conditionalFormatting sqref="AC267:XFD270">
    <cfRule type="cellIs" dxfId="1687" priority="1102" operator="equal">
      <formula>"ROW"</formula>
    </cfRule>
    <cfRule type="cellIs" dxfId="1686" priority="1101" operator="equal">
      <formula>"HOLD"</formula>
    </cfRule>
    <cfRule type="cellIs" dxfId="1685" priority="1100" operator="equal">
      <formula>"completedw"</formula>
    </cfRule>
  </conditionalFormatting>
  <conditionalFormatting sqref="AD14">
    <cfRule type="containsText" dxfId="1684" priority="50" operator="containsText" text="Hold">
      <formula>NOT(ISERROR(SEARCH("Hold",AD14)))</formula>
    </cfRule>
  </conditionalFormatting>
  <conditionalFormatting sqref="AE38">
    <cfRule type="cellIs" dxfId="1683" priority="1280" operator="equal">
      <formula>"wip"</formula>
    </cfRule>
    <cfRule type="cellIs" dxfId="1682" priority="1279" operator="equal">
      <formula>"Completed"</formula>
    </cfRule>
  </conditionalFormatting>
  <conditionalFormatting sqref="AF183">
    <cfRule type="cellIs" dxfId="1681" priority="1578" operator="equal">
      <formula>"wip"</formula>
    </cfRule>
    <cfRule type="cellIs" dxfId="1680" priority="1579" operator="equal">
      <formula>"Completed"</formula>
    </cfRule>
  </conditionalFormatting>
  <conditionalFormatting sqref="AF306:AG306">
    <cfRule type="cellIs" dxfId="1679" priority="687" operator="equal">
      <formula>"completedw"</formula>
    </cfRule>
    <cfRule type="cellIs" dxfId="1678" priority="688" operator="equal">
      <formula>"HOLD"</formula>
    </cfRule>
    <cfRule type="cellIs" dxfId="1677" priority="689" operator="equal">
      <formula>"ROW"</formula>
    </cfRule>
  </conditionalFormatting>
  <conditionalFormatting sqref="AF253:AK263">
    <cfRule type="cellIs" dxfId="1676" priority="842" operator="equal">
      <formula>"ROW"</formula>
    </cfRule>
    <cfRule type="cellIs" dxfId="1675" priority="840" operator="equal">
      <formula>"completedw"</formula>
    </cfRule>
    <cfRule type="cellIs" dxfId="1674" priority="841" operator="equal">
      <formula>"HOLD"</formula>
    </cfRule>
  </conditionalFormatting>
  <conditionalFormatting sqref="AG184">
    <cfRule type="cellIs" dxfId="1673" priority="1435" operator="equal">
      <formula>"ROW"</formula>
    </cfRule>
    <cfRule type="cellIs" dxfId="1672" priority="1434" operator="equal">
      <formula>"HOLD"</formula>
    </cfRule>
    <cfRule type="cellIs" dxfId="1671" priority="1433" operator="equal">
      <formula>"completedw"</formula>
    </cfRule>
  </conditionalFormatting>
  <conditionalFormatting sqref="AG183:AJ183">
    <cfRule type="cellIs" dxfId="1670" priority="858" operator="equal">
      <formula>"completedw"</formula>
    </cfRule>
    <cfRule type="cellIs" dxfId="1669" priority="859" operator="equal">
      <formula>"HOLD"</formula>
    </cfRule>
    <cfRule type="cellIs" dxfId="1668" priority="860" operator="equal">
      <formula>"ROW"</formula>
    </cfRule>
  </conditionalFormatting>
  <conditionalFormatting sqref="AI114:AK114">
    <cfRule type="cellIs" dxfId="1667" priority="878" operator="equal">
      <formula>"ROW"</formula>
    </cfRule>
    <cfRule type="cellIs" dxfId="1666" priority="877" operator="equal">
      <formula>"HOLD"</formula>
    </cfRule>
    <cfRule type="cellIs" dxfId="1665" priority="876" operator="equal">
      <formula>"completedw"</formula>
    </cfRule>
  </conditionalFormatting>
  <conditionalFormatting sqref="AI126:AK126">
    <cfRule type="cellIs" dxfId="1664" priority="873" operator="equal">
      <formula>"completedw"</formula>
    </cfRule>
    <cfRule type="cellIs" dxfId="1663" priority="874" operator="equal">
      <formula>"HOLD"</formula>
    </cfRule>
    <cfRule type="cellIs" dxfId="1662" priority="875" operator="equal">
      <formula>"ROW"</formula>
    </cfRule>
  </conditionalFormatting>
  <conditionalFormatting sqref="AI138:AK138">
    <cfRule type="cellIs" dxfId="1661" priority="870" operator="equal">
      <formula>"completedw"</formula>
    </cfRule>
    <cfRule type="cellIs" dxfId="1660" priority="872" operator="equal">
      <formula>"ROW"</formula>
    </cfRule>
    <cfRule type="cellIs" dxfId="1659" priority="871" operator="equal">
      <formula>"HOLD"</formula>
    </cfRule>
  </conditionalFormatting>
  <conditionalFormatting sqref="AI150:AK150">
    <cfRule type="cellIs" dxfId="1658" priority="867" operator="equal">
      <formula>"completedw"</formula>
    </cfRule>
    <cfRule type="cellIs" dxfId="1657" priority="868" operator="equal">
      <formula>"HOLD"</formula>
    </cfRule>
    <cfRule type="cellIs" dxfId="1656" priority="869" operator="equal">
      <formula>"ROW"</formula>
    </cfRule>
  </conditionalFormatting>
  <conditionalFormatting sqref="AI161:AK161">
    <cfRule type="cellIs" dxfId="1655" priority="865" operator="equal">
      <formula>"HOLD"</formula>
    </cfRule>
    <cfRule type="cellIs" dxfId="1654" priority="866" operator="equal">
      <formula>"ROW"</formula>
    </cfRule>
    <cfRule type="cellIs" dxfId="1653" priority="864" operator="equal">
      <formula>"completedw"</formula>
    </cfRule>
  </conditionalFormatting>
  <conditionalFormatting sqref="AI172:AK172">
    <cfRule type="cellIs" dxfId="1652" priority="863" operator="equal">
      <formula>"ROW"</formula>
    </cfRule>
    <cfRule type="cellIs" dxfId="1651" priority="861" operator="equal">
      <formula>"completedw"</formula>
    </cfRule>
    <cfRule type="cellIs" dxfId="1650" priority="862" operator="equal">
      <formula>"HOLD"</formula>
    </cfRule>
  </conditionalFormatting>
  <conditionalFormatting sqref="AI194:AK194">
    <cfRule type="cellIs" dxfId="1649" priority="857" operator="equal">
      <formula>"ROW"</formula>
    </cfRule>
    <cfRule type="cellIs" dxfId="1648" priority="856" operator="equal">
      <formula>"HOLD"</formula>
    </cfRule>
    <cfRule type="cellIs" dxfId="1647" priority="855" operator="equal">
      <formula>"completedw"</formula>
    </cfRule>
  </conditionalFormatting>
  <conditionalFormatting sqref="AI215:AK215">
    <cfRule type="cellIs" dxfId="1646" priority="854" operator="equal">
      <formula>"ROW"</formula>
    </cfRule>
    <cfRule type="cellIs" dxfId="1645" priority="853" operator="equal">
      <formula>"HOLD"</formula>
    </cfRule>
    <cfRule type="cellIs" dxfId="1644" priority="852" operator="equal">
      <formula>"completedw"</formula>
    </cfRule>
  </conditionalFormatting>
  <conditionalFormatting sqref="AI226:AK226">
    <cfRule type="cellIs" dxfId="1643" priority="849" operator="equal">
      <formula>"completedw"</formula>
    </cfRule>
    <cfRule type="cellIs" dxfId="1642" priority="850" operator="equal">
      <formula>"HOLD"</formula>
    </cfRule>
    <cfRule type="cellIs" dxfId="1641" priority="851" operator="equal">
      <formula>"ROW"</formula>
    </cfRule>
  </conditionalFormatting>
  <conditionalFormatting sqref="AI237:AK237">
    <cfRule type="cellIs" dxfId="1640" priority="846" operator="equal">
      <formula>"completedw"</formula>
    </cfRule>
    <cfRule type="cellIs" dxfId="1639" priority="847" operator="equal">
      <formula>"HOLD"</formula>
    </cfRule>
    <cfRule type="cellIs" dxfId="1638" priority="848" operator="equal">
      <formula>"ROW"</formula>
    </cfRule>
  </conditionalFormatting>
  <conditionalFormatting sqref="AI247:AK247">
    <cfRule type="cellIs" dxfId="1637" priority="844" operator="equal">
      <formula>"HOLD"</formula>
    </cfRule>
    <cfRule type="cellIs" dxfId="1636" priority="845" operator="equal">
      <formula>"ROW"</formula>
    </cfRule>
    <cfRule type="cellIs" dxfId="1635"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U4"/>
  <sheetViews>
    <sheetView topLeftCell="I1" workbookViewId="0">
      <selection activeCell="U4" sqref="U4"/>
    </sheetView>
  </sheetViews>
  <sheetFormatPr defaultRowHeight="14.5" x14ac:dyDescent="0.35"/>
  <cols>
    <col min="1" max="1" width="11.54296875" bestFit="1" customWidth="1"/>
    <col min="2" max="2" width="12.1796875" bestFit="1" customWidth="1"/>
    <col min="3" max="3" width="17.54296875" customWidth="1"/>
  </cols>
  <sheetData>
    <row r="1" spans="1:21" ht="23" customHeight="1" x14ac:dyDescent="0.35">
      <c r="A1" s="568" t="s">
        <v>567</v>
      </c>
      <c r="B1" s="569" t="s">
        <v>568</v>
      </c>
      <c r="C1" s="569" t="s">
        <v>818</v>
      </c>
      <c r="D1" s="933" t="s">
        <v>811</v>
      </c>
      <c r="E1" s="933"/>
      <c r="F1" s="933" t="s">
        <v>812</v>
      </c>
      <c r="G1" s="933"/>
      <c r="H1" s="933" t="s">
        <v>813</v>
      </c>
      <c r="I1" s="933"/>
      <c r="J1" s="933" t="s">
        <v>814</v>
      </c>
      <c r="K1" s="933"/>
      <c r="L1" s="933" t="s">
        <v>815</v>
      </c>
      <c r="M1" s="933"/>
      <c r="N1" s="933" t="s">
        <v>816</v>
      </c>
      <c r="O1" s="933"/>
      <c r="P1" s="933" t="s">
        <v>817</v>
      </c>
      <c r="Q1" s="933"/>
      <c r="R1" s="933" t="s">
        <v>534</v>
      </c>
      <c r="S1" s="933"/>
      <c r="T1" s="933" t="s">
        <v>556</v>
      </c>
      <c r="U1" s="934"/>
    </row>
    <row r="2" spans="1:21" ht="58" customHeight="1" x14ac:dyDescent="0.35">
      <c r="A2" s="939" t="s">
        <v>821</v>
      </c>
      <c r="B2" s="935" t="s">
        <v>822</v>
      </c>
      <c r="C2" s="937" t="s">
        <v>823</v>
      </c>
      <c r="D2" s="567" t="s">
        <v>295</v>
      </c>
      <c r="E2" s="566" t="s">
        <v>296</v>
      </c>
      <c r="F2" s="567" t="s">
        <v>295</v>
      </c>
      <c r="G2" s="566" t="s">
        <v>296</v>
      </c>
      <c r="H2" s="567" t="s">
        <v>295</v>
      </c>
      <c r="I2" s="566" t="s">
        <v>296</v>
      </c>
      <c r="J2" s="567" t="s">
        <v>295</v>
      </c>
      <c r="K2" s="566" t="s">
        <v>296</v>
      </c>
      <c r="L2" s="567" t="s">
        <v>295</v>
      </c>
      <c r="M2" s="566" t="s">
        <v>296</v>
      </c>
      <c r="N2" s="567" t="s">
        <v>295</v>
      </c>
      <c r="O2" s="566" t="s">
        <v>296</v>
      </c>
      <c r="P2" s="567" t="s">
        <v>295</v>
      </c>
      <c r="Q2" s="566" t="s">
        <v>296</v>
      </c>
      <c r="R2" s="567" t="s">
        <v>295</v>
      </c>
      <c r="S2" s="566" t="s">
        <v>296</v>
      </c>
      <c r="T2" s="567" t="s">
        <v>295</v>
      </c>
      <c r="U2" s="570" t="s">
        <v>296</v>
      </c>
    </row>
    <row r="3" spans="1:21" x14ac:dyDescent="0.35">
      <c r="A3" s="939"/>
      <c r="B3" s="935"/>
      <c r="C3" s="937"/>
      <c r="D3" s="567" t="s">
        <v>819</v>
      </c>
      <c r="E3" s="566" t="s">
        <v>820</v>
      </c>
      <c r="F3" s="567" t="s">
        <v>819</v>
      </c>
      <c r="G3" s="566" t="s">
        <v>820</v>
      </c>
      <c r="H3" s="567" t="s">
        <v>819</v>
      </c>
      <c r="I3" s="566" t="s">
        <v>820</v>
      </c>
      <c r="J3" s="567" t="s">
        <v>819</v>
      </c>
      <c r="K3" s="566" t="s">
        <v>820</v>
      </c>
      <c r="L3" s="567" t="s">
        <v>819</v>
      </c>
      <c r="M3" s="566" t="s">
        <v>820</v>
      </c>
      <c r="N3" s="567" t="s">
        <v>819</v>
      </c>
      <c r="O3" s="566" t="s">
        <v>820</v>
      </c>
      <c r="P3" s="567" t="s">
        <v>819</v>
      </c>
      <c r="Q3" s="566" t="s">
        <v>820</v>
      </c>
      <c r="R3" s="567" t="s">
        <v>819</v>
      </c>
      <c r="S3" s="566" t="s">
        <v>820</v>
      </c>
      <c r="T3" s="567" t="s">
        <v>819</v>
      </c>
      <c r="U3" s="570" t="s">
        <v>820</v>
      </c>
    </row>
    <row r="4" spans="1:21" ht="36.5" customHeight="1" thickBot="1" x14ac:dyDescent="0.4">
      <c r="A4" s="940"/>
      <c r="B4" s="936"/>
      <c r="C4" s="938"/>
      <c r="D4" s="571">
        <v>1352</v>
      </c>
      <c r="E4" s="572">
        <v>698</v>
      </c>
      <c r="F4" s="571">
        <v>1742</v>
      </c>
      <c r="G4" s="572">
        <v>922</v>
      </c>
      <c r="H4" s="571">
        <v>1188</v>
      </c>
      <c r="I4" s="572">
        <v>641</v>
      </c>
      <c r="J4" s="571">
        <v>752</v>
      </c>
      <c r="K4" s="572">
        <v>379</v>
      </c>
      <c r="L4" s="571">
        <v>770</v>
      </c>
      <c r="M4" s="572">
        <v>435</v>
      </c>
      <c r="N4" s="571">
        <v>2414</v>
      </c>
      <c r="O4" s="572">
        <v>1533</v>
      </c>
      <c r="P4" s="571">
        <v>2482</v>
      </c>
      <c r="Q4" s="572">
        <v>1491</v>
      </c>
      <c r="R4" s="571">
        <v>3021</v>
      </c>
      <c r="S4" s="572">
        <v>1502</v>
      </c>
      <c r="T4" s="571">
        <v>3205</v>
      </c>
      <c r="U4" s="573">
        <v>2344</v>
      </c>
    </row>
  </sheetData>
  <mergeCells count="12">
    <mergeCell ref="A2:A4"/>
    <mergeCell ref="D1:E1"/>
    <mergeCell ref="F1:G1"/>
    <mergeCell ref="H1:I1"/>
    <mergeCell ref="J1:K1"/>
    <mergeCell ref="T1:U1"/>
    <mergeCell ref="R1:S1"/>
    <mergeCell ref="P1:Q1"/>
    <mergeCell ref="B2:B4"/>
    <mergeCell ref="C2:C4"/>
    <mergeCell ref="L1:M1"/>
    <mergeCell ref="N1:O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5" width="6.54296875" style="253" customWidth="1"/>
    <col min="36" max="36" width="5.7265625" style="253" customWidth="1"/>
    <col min="37" max="37" width="6.7265625" style="253" hidden="1" customWidth="1"/>
    <col min="38" max="38" width="9.1796875" style="253" hidden="1" customWidth="1"/>
    <col min="39" max="16384" width="9.1796875" style="253"/>
  </cols>
  <sheetData>
    <row r="1" spans="1:37"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2"/>
    </row>
    <row r="2" spans="1:37" s="233" customFormat="1" ht="18" customHeight="1" x14ac:dyDescent="0.35">
      <c r="A2" s="230"/>
      <c r="B2" s="234"/>
      <c r="C2" s="235"/>
      <c r="D2" s="235"/>
      <c r="E2" s="236"/>
      <c r="F2" s="235"/>
      <c r="G2" s="235"/>
      <c r="H2" s="235"/>
      <c r="I2" s="235"/>
      <c r="J2" s="235"/>
      <c r="K2" s="235"/>
      <c r="L2" s="235"/>
      <c r="M2" s="966" t="s">
        <v>606</v>
      </c>
      <c r="N2" s="966"/>
      <c r="O2" s="966"/>
      <c r="P2" s="966"/>
      <c r="Q2" s="966"/>
      <c r="R2" s="966"/>
      <c r="S2" s="235"/>
      <c r="T2" s="235"/>
      <c r="U2" s="924"/>
      <c r="V2" s="926"/>
      <c r="W2" s="924"/>
      <c r="X2" s="924"/>
      <c r="Y2" s="924"/>
      <c r="Z2" s="924"/>
      <c r="AA2" s="924"/>
      <c r="AB2" s="924"/>
      <c r="AC2" s="924"/>
      <c r="AD2" s="924"/>
      <c r="AE2" s="924"/>
      <c r="AF2" s="924"/>
      <c r="AG2" s="924"/>
      <c r="AH2" s="924"/>
      <c r="AI2" s="924"/>
      <c r="AJ2" s="928"/>
      <c r="AK2" s="232"/>
    </row>
    <row r="3" spans="1:37" s="233" customFormat="1" ht="18.5" x14ac:dyDescent="0.35">
      <c r="A3" s="230"/>
      <c r="B3" s="237"/>
      <c r="C3" s="409"/>
      <c r="D3" s="409"/>
      <c r="E3" s="409"/>
      <c r="F3" s="409"/>
      <c r="G3" s="409"/>
      <c r="H3" s="409"/>
      <c r="I3" s="409"/>
      <c r="J3" s="409"/>
      <c r="K3" s="409"/>
      <c r="L3" s="409"/>
      <c r="M3" s="409"/>
      <c r="N3" s="409"/>
      <c r="O3" s="409"/>
      <c r="P3" s="409"/>
      <c r="Q3" s="410"/>
      <c r="R3" s="409"/>
      <c r="S3" s="409"/>
      <c r="T3" s="409"/>
      <c r="U3" s="925"/>
      <c r="V3" s="927"/>
      <c r="W3" s="925"/>
      <c r="X3" s="925"/>
      <c r="Y3" s="925"/>
      <c r="Z3" s="925"/>
      <c r="AA3" s="925"/>
      <c r="AB3" s="925"/>
      <c r="AC3" s="925"/>
      <c r="AD3" s="925"/>
      <c r="AE3" s="925"/>
      <c r="AF3" s="925"/>
      <c r="AG3" s="925"/>
      <c r="AH3" s="925"/>
      <c r="AI3" s="925"/>
      <c r="AJ3" s="929"/>
      <c r="AK3" s="232"/>
    </row>
    <row r="4" spans="1:37" s="233" customFormat="1" ht="18.5" x14ac:dyDescent="0.35">
      <c r="A4" s="230"/>
      <c r="B4" s="237"/>
      <c r="C4" s="409"/>
      <c r="D4" s="409"/>
      <c r="E4" s="409"/>
      <c r="F4" s="409"/>
      <c r="G4" s="409"/>
      <c r="H4" s="409"/>
      <c r="I4" s="409"/>
      <c r="J4" s="409"/>
      <c r="K4" s="409"/>
      <c r="L4" s="409"/>
      <c r="M4" s="411"/>
      <c r="N4" s="409"/>
      <c r="O4" s="409"/>
      <c r="P4" s="409"/>
      <c r="Q4" s="410"/>
      <c r="R4" s="409"/>
      <c r="S4" s="409"/>
      <c r="T4" s="409"/>
      <c r="U4" s="925"/>
      <c r="V4" s="412"/>
      <c r="W4" s="409"/>
      <c r="X4" s="409"/>
      <c r="Y4" s="409"/>
      <c r="Z4" s="409"/>
      <c r="AA4" s="409"/>
      <c r="AB4" s="409"/>
      <c r="AC4" s="409"/>
      <c r="AD4" s="409"/>
      <c r="AE4" s="409"/>
      <c r="AF4" s="409"/>
      <c r="AG4" s="409"/>
      <c r="AH4" s="409"/>
      <c r="AI4" s="409"/>
      <c r="AJ4" s="238"/>
      <c r="AK4" s="232"/>
    </row>
    <row r="5" spans="1:37" s="233" customFormat="1" ht="18.5" x14ac:dyDescent="0.35">
      <c r="A5" s="230"/>
      <c r="B5" s="239" t="s">
        <v>607</v>
      </c>
      <c r="C5" s="413"/>
      <c r="D5" s="967">
        <v>45981</v>
      </c>
      <c r="E5" s="967"/>
      <c r="F5" s="967"/>
      <c r="G5" s="967"/>
      <c r="H5" s="967"/>
      <c r="I5" s="967"/>
      <c r="J5" s="414"/>
      <c r="K5" s="414"/>
      <c r="L5" s="414"/>
      <c r="M5" s="414"/>
      <c r="N5" s="414"/>
      <c r="O5" s="414"/>
      <c r="P5" s="414"/>
      <c r="Q5" s="415"/>
      <c r="R5" s="414"/>
      <c r="S5" s="414"/>
      <c r="T5" s="414"/>
      <c r="U5" s="931"/>
      <c r="V5" s="931"/>
      <c r="W5" s="409"/>
      <c r="X5" s="409"/>
      <c r="Y5" s="409"/>
      <c r="Z5" s="409"/>
      <c r="AA5" s="409"/>
      <c r="AB5" s="409"/>
      <c r="AC5" s="409"/>
      <c r="AD5" s="409"/>
      <c r="AE5" s="409"/>
      <c r="AF5" s="409"/>
      <c r="AG5" s="409"/>
      <c r="AH5" s="409"/>
      <c r="AI5" s="409"/>
      <c r="AJ5" s="240"/>
      <c r="AK5" s="232"/>
    </row>
    <row r="6" spans="1:37"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241"/>
      <c r="AK6" s="232"/>
    </row>
    <row r="7" spans="1:37" s="233" customFormat="1" ht="15.5" x14ac:dyDescent="0.35">
      <c r="A7" s="230"/>
      <c r="B7" s="239" t="s">
        <v>610</v>
      </c>
      <c r="C7" s="413"/>
      <c r="D7" s="413"/>
      <c r="E7" s="230"/>
      <c r="F7" s="912" t="s">
        <v>611</v>
      </c>
      <c r="G7" s="912"/>
      <c r="H7" s="912"/>
      <c r="I7" s="912"/>
      <c r="J7" s="912"/>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241"/>
      <c r="AK7" s="232"/>
    </row>
    <row r="8" spans="1:37"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246"/>
      <c r="AK8" s="232"/>
    </row>
    <row r="9" spans="1:37"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913" t="s">
        <v>614</v>
      </c>
      <c r="AH9" s="915" t="s">
        <v>615</v>
      </c>
      <c r="AI9" s="915" t="s">
        <v>616</v>
      </c>
      <c r="AJ9" s="917" t="s">
        <v>617</v>
      </c>
      <c r="AK9" s="232"/>
    </row>
    <row r="10" spans="1:37"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914"/>
      <c r="AH10" s="916"/>
      <c r="AI10" s="916"/>
      <c r="AJ10" s="918"/>
      <c r="AK10" s="232"/>
    </row>
    <row r="11" spans="1:37"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0</v>
      </c>
      <c r="AJ11" s="249"/>
      <c r="AK11" s="232"/>
    </row>
    <row r="12" spans="1:37"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246"/>
      <c r="AK12" s="232"/>
    </row>
    <row r="13" spans="1:37"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246"/>
      <c r="AK13" s="232"/>
    </row>
    <row r="14" spans="1:37" s="233" customFormat="1" x14ac:dyDescent="0.35">
      <c r="A14" s="230"/>
      <c r="B14" s="239"/>
      <c r="C14" s="413"/>
      <c r="D14" s="413"/>
      <c r="E14" s="230"/>
      <c r="F14" s="413"/>
      <c r="G14" s="413"/>
      <c r="H14" s="413"/>
      <c r="I14" s="230"/>
      <c r="J14" s="230"/>
      <c r="K14" s="230"/>
      <c r="L14" s="230"/>
      <c r="M14" s="230"/>
      <c r="N14" s="230"/>
      <c r="O14" s="230"/>
      <c r="P14" s="230"/>
      <c r="Q14" s="230"/>
      <c r="R14" s="230"/>
      <c r="S14" s="413" t="s">
        <v>624</v>
      </c>
      <c r="U14" s="418">
        <v>0</v>
      </c>
      <c r="V14" s="919" t="s">
        <v>810</v>
      </c>
      <c r="W14" s="419">
        <v>360</v>
      </c>
      <c r="X14" s="921"/>
      <c r="Y14" s="420">
        <v>420</v>
      </c>
      <c r="Z14" s="854"/>
      <c r="AA14" s="420">
        <v>410</v>
      </c>
      <c r="AB14" s="921"/>
      <c r="AC14" s="420">
        <v>382</v>
      </c>
      <c r="AD14" s="854"/>
      <c r="AE14" s="413"/>
      <c r="AF14" s="413"/>
      <c r="AG14" s="239"/>
      <c r="AH14" s="413"/>
      <c r="AI14" s="413"/>
      <c r="AJ14" s="246"/>
      <c r="AK14" s="232"/>
    </row>
    <row r="15" spans="1:37"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920"/>
      <c r="W15" s="407"/>
      <c r="X15" s="922"/>
      <c r="Y15" s="407"/>
      <c r="Z15" s="855"/>
      <c r="AA15" s="407"/>
      <c r="AB15" s="922"/>
      <c r="AC15" s="407"/>
      <c r="AD15" s="855"/>
      <c r="AE15" s="413"/>
      <c r="AF15" s="413"/>
      <c r="AG15" s="239"/>
      <c r="AH15" s="413"/>
      <c r="AI15" s="413"/>
      <c r="AJ15" s="246"/>
      <c r="AK15" s="232"/>
    </row>
    <row r="16" spans="1:37"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246"/>
      <c r="AK16" s="232"/>
    </row>
    <row r="17" spans="1:37"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246"/>
      <c r="AK17" s="232"/>
    </row>
    <row r="18" spans="1:37"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246"/>
      <c r="AK18" s="232"/>
    </row>
    <row r="19" spans="1:37"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69" t="s">
        <v>625</v>
      </c>
      <c r="V19" s="870"/>
      <c r="W19" s="870"/>
      <c r="X19" s="870"/>
      <c r="Y19" s="870"/>
      <c r="Z19" s="870"/>
      <c r="AA19" s="870"/>
      <c r="AB19" s="870"/>
      <c r="AC19" s="870"/>
      <c r="AD19" s="870"/>
      <c r="AE19" s="871"/>
      <c r="AF19" s="413"/>
      <c r="AG19" s="239"/>
      <c r="AH19" s="413"/>
      <c r="AI19" s="413"/>
      <c r="AJ19" s="246"/>
      <c r="AK19" s="232"/>
    </row>
    <row r="20" spans="1:37"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52"/>
      <c r="AK20" s="232"/>
    </row>
    <row r="21" spans="1:37"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6"/>
      <c r="AK21" s="4"/>
    </row>
    <row r="22" spans="1:37"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27"/>
      <c r="AK22" s="4"/>
    </row>
    <row r="23" spans="1:37"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27"/>
      <c r="AK23" s="4"/>
    </row>
    <row r="24" spans="1:37"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323"/>
      <c r="AK24" s="4"/>
    </row>
    <row r="25" spans="1:37" ht="15" thickBot="1" x14ac:dyDescent="0.4">
      <c r="A25" s="406"/>
      <c r="B25" s="365">
        <v>338</v>
      </c>
      <c r="C25" s="854"/>
      <c r="D25" s="420">
        <v>370</v>
      </c>
      <c r="E25" s="854"/>
      <c r="F25" s="420">
        <v>380</v>
      </c>
      <c r="G25" s="910"/>
      <c r="H25" s="420">
        <v>400</v>
      </c>
      <c r="I25" s="849"/>
      <c r="J25" s="420">
        <v>418</v>
      </c>
      <c r="K25" s="849"/>
      <c r="L25" s="420">
        <v>418.57900000000001</v>
      </c>
      <c r="M25" s="854"/>
      <c r="N25" s="420">
        <v>425</v>
      </c>
      <c r="O25" s="885" t="s">
        <v>12</v>
      </c>
      <c r="P25" s="420">
        <v>312</v>
      </c>
      <c r="Q25" s="885" t="s">
        <v>12</v>
      </c>
      <c r="R25" s="420">
        <v>381</v>
      </c>
      <c r="S25" s="885" t="s">
        <v>12</v>
      </c>
      <c r="T25" s="420">
        <v>455</v>
      </c>
      <c r="U25" s="885" t="s">
        <v>12</v>
      </c>
      <c r="V25" s="420">
        <v>376</v>
      </c>
      <c r="W25" s="885" t="s">
        <v>12</v>
      </c>
      <c r="X25" s="420">
        <v>401</v>
      </c>
      <c r="Y25" s="908" t="s">
        <v>12</v>
      </c>
      <c r="Z25" s="420">
        <v>428</v>
      </c>
      <c r="AA25" s="885" t="s">
        <v>12</v>
      </c>
      <c r="AB25" s="420">
        <v>357</v>
      </c>
      <c r="AC25" s="885" t="s">
        <v>12</v>
      </c>
      <c r="AD25" s="420">
        <v>335.15800000000002</v>
      </c>
      <c r="AE25" s="885" t="s">
        <v>12</v>
      </c>
      <c r="AF25" s="407"/>
      <c r="AG25" s="261">
        <v>15</v>
      </c>
      <c r="AH25" s="248">
        <v>5</v>
      </c>
      <c r="AI25" s="248">
        <v>10</v>
      </c>
      <c r="AJ25" s="249"/>
      <c r="AK25" s="4"/>
    </row>
    <row r="26" spans="1:37" x14ac:dyDescent="0.35">
      <c r="A26" s="406"/>
      <c r="B26" s="270"/>
      <c r="C26" s="855"/>
      <c r="D26" s="407"/>
      <c r="E26" s="855"/>
      <c r="F26" s="407"/>
      <c r="G26" s="911"/>
      <c r="H26" s="407"/>
      <c r="I26" s="850"/>
      <c r="J26" s="407"/>
      <c r="K26" s="850"/>
      <c r="L26" s="407"/>
      <c r="M26" s="855"/>
      <c r="N26" s="407"/>
      <c r="O26" s="902"/>
      <c r="P26" s="407"/>
      <c r="Q26" s="902"/>
      <c r="R26" s="432"/>
      <c r="S26" s="902"/>
      <c r="T26" s="407"/>
      <c r="U26" s="902"/>
      <c r="V26" s="407"/>
      <c r="W26" s="902"/>
      <c r="X26" s="407"/>
      <c r="Y26" s="909"/>
      <c r="Z26" s="407"/>
      <c r="AA26" s="902"/>
      <c r="AB26" s="407"/>
      <c r="AC26" s="902"/>
      <c r="AD26" s="407"/>
      <c r="AE26" s="902"/>
      <c r="AF26" s="407"/>
      <c r="AG26" s="262"/>
      <c r="AH26" s="433"/>
      <c r="AI26" s="433"/>
      <c r="AJ26" s="272"/>
      <c r="AK26" s="4"/>
    </row>
    <row r="27" spans="1:37"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272"/>
      <c r="AK27" s="4"/>
    </row>
    <row r="28" spans="1:37" x14ac:dyDescent="0.35">
      <c r="A28" s="406"/>
      <c r="B28" s="270"/>
      <c r="C28" s="417" t="s">
        <v>65</v>
      </c>
      <c r="D28" s="407"/>
      <c r="E28" s="417" t="s">
        <v>65</v>
      </c>
      <c r="F28" s="407"/>
      <c r="G28" s="417" t="s">
        <v>65</v>
      </c>
      <c r="H28" s="407"/>
      <c r="I28" s="417" t="s">
        <v>63</v>
      </c>
      <c r="J28" s="407"/>
      <c r="K28" s="417" t="s">
        <v>181</v>
      </c>
      <c r="L28" s="407"/>
      <c r="M28" s="417" t="s">
        <v>475</v>
      </c>
      <c r="N28" s="407"/>
      <c r="O28" s="417" t="s">
        <v>77</v>
      </c>
      <c r="P28" s="407"/>
      <c r="Q28" s="417" t="s">
        <v>57</v>
      </c>
      <c r="R28" s="417"/>
      <c r="S28" s="426" t="s">
        <v>77</v>
      </c>
      <c r="T28" s="407"/>
      <c r="U28" s="417" t="s">
        <v>63</v>
      </c>
      <c r="V28" s="407"/>
      <c r="W28" s="417" t="s">
        <v>65</v>
      </c>
      <c r="X28" s="407"/>
      <c r="Y28" s="417" t="s">
        <v>77</v>
      </c>
      <c r="Z28" s="407"/>
      <c r="AA28" s="417" t="s">
        <v>77</v>
      </c>
      <c r="AB28" s="407"/>
      <c r="AC28" s="417" t="s">
        <v>79</v>
      </c>
      <c r="AD28" s="407"/>
      <c r="AE28" s="417" t="s">
        <v>123</v>
      </c>
      <c r="AF28" s="407"/>
      <c r="AG28" s="262"/>
      <c r="AH28" s="433"/>
      <c r="AI28" s="433"/>
      <c r="AJ28" s="272"/>
      <c r="AK28" s="4"/>
    </row>
    <row r="29" spans="1:37"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276"/>
      <c r="AK29" s="10"/>
    </row>
    <row r="30" spans="1:37"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276"/>
      <c r="AK30" s="10"/>
    </row>
    <row r="31" spans="1:37" s="263" customFormat="1" ht="15" thickBot="1" x14ac:dyDescent="0.4">
      <c r="A31" s="408"/>
      <c r="B31" s="905" t="s">
        <v>625</v>
      </c>
      <c r="C31" s="906"/>
      <c r="D31" s="906"/>
      <c r="E31" s="906"/>
      <c r="F31" s="906"/>
      <c r="G31" s="906"/>
      <c r="H31" s="906"/>
      <c r="I31" s="906"/>
      <c r="J31" s="906"/>
      <c r="K31" s="906"/>
      <c r="L31" s="906"/>
      <c r="M31" s="906"/>
      <c r="N31" s="906"/>
      <c r="O31" s="906"/>
      <c r="P31" s="906"/>
      <c r="Q31" s="906"/>
      <c r="R31" s="906"/>
      <c r="S31" s="906"/>
      <c r="T31" s="906"/>
      <c r="U31" s="906"/>
      <c r="V31" s="906"/>
      <c r="W31" s="906"/>
      <c r="X31" s="906"/>
      <c r="Y31" s="906"/>
      <c r="Z31" s="906"/>
      <c r="AA31" s="906"/>
      <c r="AB31" s="906"/>
      <c r="AC31" s="906"/>
      <c r="AD31" s="906"/>
      <c r="AE31" s="907"/>
      <c r="AF31" s="408"/>
      <c r="AG31" s="262"/>
      <c r="AH31" s="433"/>
      <c r="AI31" s="433"/>
      <c r="AJ31" s="276"/>
      <c r="AK31" s="10"/>
    </row>
    <row r="32" spans="1:37"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9"/>
      <c r="AK32" s="4"/>
    </row>
    <row r="33" spans="1:37"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272"/>
      <c r="AK33" s="4"/>
    </row>
    <row r="34" spans="1:37"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272"/>
      <c r="AK34" s="4"/>
    </row>
    <row r="35" spans="1:37"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272"/>
      <c r="AK35" s="4"/>
    </row>
    <row r="36" spans="1:37" ht="15" thickBot="1" x14ac:dyDescent="0.4">
      <c r="A36" s="275"/>
      <c r="B36" s="365">
        <v>461.16399999999999</v>
      </c>
      <c r="C36" s="849"/>
      <c r="D36" s="420">
        <v>373</v>
      </c>
      <c r="E36" s="849"/>
      <c r="F36" s="420">
        <v>334.67</v>
      </c>
      <c r="G36" s="849"/>
      <c r="H36" s="420">
        <v>321.14999999999998</v>
      </c>
      <c r="I36" s="849"/>
      <c r="J36" s="420">
        <v>391</v>
      </c>
      <c r="K36" s="849"/>
      <c r="L36" s="420">
        <v>388</v>
      </c>
      <c r="M36" s="849"/>
      <c r="N36" s="420">
        <v>392</v>
      </c>
      <c r="O36" s="849"/>
      <c r="P36" s="445">
        <v>293</v>
      </c>
      <c r="Q36" s="849"/>
      <c r="R36" s="420">
        <v>274</v>
      </c>
      <c r="S36" s="849"/>
      <c r="T36" s="420">
        <v>218</v>
      </c>
      <c r="U36" s="820" t="s">
        <v>12</v>
      </c>
      <c r="V36" s="420">
        <v>422</v>
      </c>
      <c r="W36" s="849"/>
      <c r="X36" s="420">
        <v>339</v>
      </c>
      <c r="Y36" s="849"/>
      <c r="Z36" s="420">
        <v>423.63299999999998</v>
      </c>
      <c r="AA36" s="820" t="s">
        <v>12</v>
      </c>
      <c r="AB36" s="420">
        <v>335.19200000000001</v>
      </c>
      <c r="AC36" s="820" t="s">
        <v>12</v>
      </c>
      <c r="AD36" s="420">
        <v>326.577</v>
      </c>
      <c r="AE36" s="820" t="s">
        <v>12</v>
      </c>
      <c r="AF36" s="407"/>
      <c r="AG36" s="261">
        <v>15</v>
      </c>
      <c r="AH36" s="248">
        <v>3</v>
      </c>
      <c r="AI36" s="248">
        <v>13</v>
      </c>
      <c r="AJ36" s="249"/>
      <c r="AK36" s="4"/>
    </row>
    <row r="37" spans="1:37" x14ac:dyDescent="0.35">
      <c r="A37" s="275"/>
      <c r="B37" s="270"/>
      <c r="C37" s="850"/>
      <c r="D37" s="407"/>
      <c r="E37" s="850"/>
      <c r="F37" s="407"/>
      <c r="G37" s="850"/>
      <c r="H37" s="407"/>
      <c r="I37" s="850"/>
      <c r="J37" s="407"/>
      <c r="K37" s="850"/>
      <c r="L37" s="407"/>
      <c r="M37" s="850"/>
      <c r="N37" s="407"/>
      <c r="O37" s="850"/>
      <c r="P37" s="432"/>
      <c r="Q37" s="850"/>
      <c r="R37" s="407"/>
      <c r="S37" s="850"/>
      <c r="T37" s="407"/>
      <c r="U37" s="821"/>
      <c r="V37" s="407"/>
      <c r="W37" s="850"/>
      <c r="X37" s="407"/>
      <c r="Y37" s="850"/>
      <c r="Z37" s="407"/>
      <c r="AA37" s="821"/>
      <c r="AB37" s="407"/>
      <c r="AC37" s="821"/>
      <c r="AD37" s="407"/>
      <c r="AE37" s="821"/>
      <c r="AF37" s="407"/>
      <c r="AG37" s="262"/>
      <c r="AH37" s="433"/>
      <c r="AI37" s="433"/>
      <c r="AJ37" s="272"/>
      <c r="AK37" s="4"/>
    </row>
    <row r="38" spans="1:37"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272"/>
      <c r="AK38" s="4"/>
    </row>
    <row r="39" spans="1:37" x14ac:dyDescent="0.35">
      <c r="A39" s="275"/>
      <c r="B39" s="270"/>
      <c r="C39" s="417" t="s">
        <v>511</v>
      </c>
      <c r="D39" s="407"/>
      <c r="E39" s="417" t="s">
        <v>65</v>
      </c>
      <c r="F39" s="407"/>
      <c r="G39" s="417" t="s">
        <v>65</v>
      </c>
      <c r="H39" s="407"/>
      <c r="I39" s="417" t="s">
        <v>65</v>
      </c>
      <c r="J39" s="407"/>
      <c r="K39" s="417" t="s">
        <v>65</v>
      </c>
      <c r="L39" s="407"/>
      <c r="M39" s="417" t="s">
        <v>77</v>
      </c>
      <c r="N39" s="407"/>
      <c r="O39" s="417" t="s">
        <v>468</v>
      </c>
      <c r="P39" s="417"/>
      <c r="Q39" s="446" t="s">
        <v>79</v>
      </c>
      <c r="R39" s="407"/>
      <c r="S39" s="417" t="s">
        <v>181</v>
      </c>
      <c r="T39" s="407"/>
      <c r="U39" s="417" t="s">
        <v>63</v>
      </c>
      <c r="V39" s="407"/>
      <c r="W39" s="417" t="s">
        <v>77</v>
      </c>
      <c r="X39" s="407"/>
      <c r="Y39" s="417" t="s">
        <v>77</v>
      </c>
      <c r="Z39" s="407"/>
      <c r="AA39" s="417" t="s">
        <v>231</v>
      </c>
      <c r="AB39" s="407"/>
      <c r="AC39" s="417" t="s">
        <v>79</v>
      </c>
      <c r="AD39" s="407"/>
      <c r="AE39" s="417" t="s">
        <v>79</v>
      </c>
      <c r="AF39" s="407"/>
      <c r="AG39" s="262"/>
      <c r="AH39" s="433"/>
      <c r="AI39" s="433"/>
      <c r="AJ39" s="272"/>
      <c r="AK39" s="4"/>
    </row>
    <row r="40" spans="1:37"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276"/>
      <c r="AK40" s="10"/>
    </row>
    <row r="41" spans="1:37"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276"/>
      <c r="AK41" s="10"/>
    </row>
    <row r="42" spans="1:37" s="263" customFormat="1" ht="15" thickBot="1" x14ac:dyDescent="0.4">
      <c r="A42" s="278"/>
      <c r="B42" s="905" t="s">
        <v>625</v>
      </c>
      <c r="C42" s="906"/>
      <c r="D42" s="906"/>
      <c r="E42" s="906"/>
      <c r="F42" s="906"/>
      <c r="G42" s="906"/>
      <c r="H42" s="906"/>
      <c r="I42" s="906"/>
      <c r="J42" s="906"/>
      <c r="K42" s="906"/>
      <c r="L42" s="906"/>
      <c r="M42" s="906"/>
      <c r="N42" s="906"/>
      <c r="O42" s="906"/>
      <c r="P42" s="906"/>
      <c r="Q42" s="906"/>
      <c r="R42" s="906"/>
      <c r="S42" s="906"/>
      <c r="T42" s="906"/>
      <c r="U42" s="906"/>
      <c r="V42" s="906"/>
      <c r="W42" s="906"/>
      <c r="X42" s="906"/>
      <c r="Y42" s="906"/>
      <c r="Z42" s="906"/>
      <c r="AA42" s="906"/>
      <c r="AB42" s="906"/>
      <c r="AC42" s="906"/>
      <c r="AD42" s="906"/>
      <c r="AE42" s="907"/>
      <c r="AF42" s="279"/>
      <c r="AG42" s="280"/>
      <c r="AH42" s="281"/>
      <c r="AI42" s="281"/>
      <c r="AJ42" s="282"/>
      <c r="AK42" s="10"/>
    </row>
    <row r="43" spans="1:37"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9"/>
      <c r="AK43" s="4"/>
    </row>
    <row r="44" spans="1:37"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272"/>
      <c r="AK44" s="4"/>
    </row>
    <row r="45" spans="1:37"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272"/>
      <c r="AK45" s="4"/>
    </row>
    <row r="46" spans="1:37"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272"/>
      <c r="AK46" s="284"/>
    </row>
    <row r="47" spans="1:37" ht="15" thickBot="1" x14ac:dyDescent="0.4">
      <c r="A47" s="275"/>
      <c r="B47" s="365">
        <v>304.947</v>
      </c>
      <c r="C47" s="820" t="s">
        <v>12</v>
      </c>
      <c r="D47" s="420">
        <v>379.11</v>
      </c>
      <c r="E47" s="820" t="s">
        <v>12</v>
      </c>
      <c r="F47" s="420">
        <v>375.44200000000001</v>
      </c>
      <c r="G47" s="849"/>
      <c r="H47" s="420">
        <v>212.41800000000001</v>
      </c>
      <c r="I47" s="849"/>
      <c r="J47" s="420">
        <v>326.00099999999998</v>
      </c>
      <c r="K47" s="820" t="s">
        <v>12</v>
      </c>
      <c r="L47" s="420">
        <v>332</v>
      </c>
      <c r="M47" s="820" t="s">
        <v>12</v>
      </c>
      <c r="N47" s="420">
        <v>285</v>
      </c>
      <c r="O47" s="820" t="s">
        <v>12</v>
      </c>
      <c r="P47" s="420">
        <v>345</v>
      </c>
      <c r="Q47" s="820" t="s">
        <v>12</v>
      </c>
      <c r="R47" s="420">
        <v>380.28199999999998</v>
      </c>
      <c r="S47" s="820" t="s">
        <v>12</v>
      </c>
      <c r="T47" s="420">
        <v>384.99799999999999</v>
      </c>
      <c r="U47" s="820" t="s">
        <v>12</v>
      </c>
      <c r="V47" s="420">
        <v>360</v>
      </c>
      <c r="W47" s="820" t="s">
        <v>12</v>
      </c>
      <c r="X47" s="420">
        <v>378</v>
      </c>
      <c r="Y47" s="820" t="s">
        <v>12</v>
      </c>
      <c r="Z47" s="420">
        <v>387</v>
      </c>
      <c r="AA47" s="820" t="s">
        <v>12</v>
      </c>
      <c r="AB47" s="420">
        <v>439.322</v>
      </c>
      <c r="AC47" s="820" t="s">
        <v>12</v>
      </c>
      <c r="AD47" s="432"/>
      <c r="AE47" s="432"/>
      <c r="AF47" s="407"/>
      <c r="AG47" s="261">
        <v>14</v>
      </c>
      <c r="AH47" s="248">
        <v>11</v>
      </c>
      <c r="AI47" s="248">
        <v>13</v>
      </c>
      <c r="AJ47" s="249"/>
      <c r="AK47" s="4"/>
    </row>
    <row r="48" spans="1:37" x14ac:dyDescent="0.35">
      <c r="A48" s="275"/>
      <c r="B48" s="270"/>
      <c r="C48" s="821"/>
      <c r="D48" s="407"/>
      <c r="E48" s="821"/>
      <c r="F48" s="407"/>
      <c r="G48" s="850"/>
      <c r="H48" s="407"/>
      <c r="I48" s="850"/>
      <c r="J48" s="407"/>
      <c r="K48" s="821"/>
      <c r="L48" s="407"/>
      <c r="M48" s="821"/>
      <c r="N48" s="407"/>
      <c r="O48" s="821"/>
      <c r="P48" s="432"/>
      <c r="Q48" s="821"/>
      <c r="R48" s="407"/>
      <c r="S48" s="821"/>
      <c r="T48" s="407"/>
      <c r="U48" s="821"/>
      <c r="V48" s="407"/>
      <c r="W48" s="821"/>
      <c r="X48" s="407"/>
      <c r="Y48" s="821"/>
      <c r="Z48" s="407"/>
      <c r="AA48" s="821"/>
      <c r="AB48" s="407"/>
      <c r="AC48" s="821"/>
      <c r="AD48" s="432"/>
      <c r="AE48" s="432"/>
      <c r="AF48" s="407"/>
      <c r="AG48" s="262"/>
      <c r="AH48" s="433"/>
      <c r="AI48" s="433"/>
      <c r="AJ48" s="272"/>
      <c r="AK48" s="4"/>
    </row>
    <row r="49" spans="1:37"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272"/>
      <c r="AK49" s="4"/>
    </row>
    <row r="50" spans="1:37" x14ac:dyDescent="0.35">
      <c r="A50" s="275"/>
      <c r="B50" s="270"/>
      <c r="C50" s="417" t="s">
        <v>132</v>
      </c>
      <c r="D50" s="407"/>
      <c r="E50" s="417" t="s">
        <v>65</v>
      </c>
      <c r="F50" s="407"/>
      <c r="G50" s="417" t="s">
        <v>468</v>
      </c>
      <c r="H50" s="407"/>
      <c r="I50" s="417" t="s">
        <v>181</v>
      </c>
      <c r="J50" s="407"/>
      <c r="K50" s="417" t="s">
        <v>79</v>
      </c>
      <c r="L50" s="407"/>
      <c r="M50" s="417" t="s">
        <v>79</v>
      </c>
      <c r="N50" s="407"/>
      <c r="O50" s="417" t="s">
        <v>79</v>
      </c>
      <c r="P50" s="417"/>
      <c r="Q50" s="426" t="s">
        <v>65</v>
      </c>
      <c r="R50" s="407"/>
      <c r="S50" s="417" t="s">
        <v>132</v>
      </c>
      <c r="T50" s="407"/>
      <c r="U50" s="417" t="s">
        <v>68</v>
      </c>
      <c r="V50" s="407"/>
      <c r="W50" s="417" t="s">
        <v>68</v>
      </c>
      <c r="X50" s="407"/>
      <c r="Y50" s="417" t="s">
        <v>65</v>
      </c>
      <c r="Z50" s="407"/>
      <c r="AA50" s="417" t="s">
        <v>77</v>
      </c>
      <c r="AB50" s="407"/>
      <c r="AC50" s="417" t="s">
        <v>123</v>
      </c>
      <c r="AD50" s="417"/>
      <c r="AE50" s="417"/>
      <c r="AF50" s="407"/>
      <c r="AG50" s="262"/>
      <c r="AH50" s="433"/>
      <c r="AI50" s="433"/>
      <c r="AJ50" s="272"/>
      <c r="AK50" s="4"/>
    </row>
    <row r="51" spans="1:37"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287"/>
      <c r="AK51" s="10"/>
    </row>
    <row r="52" spans="1:37"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272"/>
      <c r="AK52" s="4"/>
    </row>
    <row r="53" spans="1:37" ht="15" thickBot="1" x14ac:dyDescent="0.4">
      <c r="A53" s="254"/>
      <c r="B53" s="869" t="s">
        <v>625</v>
      </c>
      <c r="C53" s="870"/>
      <c r="D53" s="870"/>
      <c r="E53" s="870"/>
      <c r="F53" s="870"/>
      <c r="G53" s="870"/>
      <c r="H53" s="870"/>
      <c r="I53" s="870"/>
      <c r="J53" s="870"/>
      <c r="K53" s="870"/>
      <c r="L53" s="870"/>
      <c r="M53" s="870"/>
      <c r="N53" s="870"/>
      <c r="O53" s="870"/>
      <c r="P53" s="870"/>
      <c r="Q53" s="870"/>
      <c r="R53" s="870"/>
      <c r="S53" s="870"/>
      <c r="T53" s="870"/>
      <c r="U53" s="870"/>
      <c r="V53" s="870"/>
      <c r="W53" s="870"/>
      <c r="X53" s="870"/>
      <c r="Y53" s="870"/>
      <c r="Z53" s="870"/>
      <c r="AA53" s="870"/>
      <c r="AB53" s="870"/>
      <c r="AC53" s="871"/>
      <c r="AD53" s="288"/>
      <c r="AE53" s="288"/>
      <c r="AF53" s="255"/>
      <c r="AG53" s="280"/>
      <c r="AH53" s="281"/>
      <c r="AI53" s="281"/>
      <c r="AJ53" s="289"/>
      <c r="AK53" s="4"/>
    </row>
    <row r="54" spans="1:37"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69"/>
      <c r="AK54" s="4"/>
    </row>
    <row r="55" spans="1:37"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272"/>
      <c r="AK55" s="4"/>
    </row>
    <row r="56" spans="1:37"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272"/>
      <c r="AK56" s="284"/>
    </row>
    <row r="57" spans="1:37" ht="15" thickBot="1" x14ac:dyDescent="0.4">
      <c r="A57" s="275"/>
      <c r="B57" s="365">
        <v>386.733</v>
      </c>
      <c r="C57" s="820" t="s">
        <v>12</v>
      </c>
      <c r="D57" s="420">
        <v>358.96199999999999</v>
      </c>
      <c r="E57" s="820" t="s">
        <v>12</v>
      </c>
      <c r="F57" s="420">
        <v>399.964</v>
      </c>
      <c r="G57" s="820" t="s">
        <v>12</v>
      </c>
      <c r="H57" s="420">
        <v>375.84500000000003</v>
      </c>
      <c r="I57" s="849"/>
      <c r="J57" s="420">
        <v>417.79599999999999</v>
      </c>
      <c r="K57" s="820" t="s">
        <v>12</v>
      </c>
      <c r="L57" s="420">
        <v>403.67700000000002</v>
      </c>
      <c r="M57" s="820" t="s">
        <v>12</v>
      </c>
      <c r="N57" s="420">
        <v>414.51900000000001</v>
      </c>
      <c r="O57" s="820" t="s">
        <v>12</v>
      </c>
      <c r="P57" s="420">
        <v>415.77100000000002</v>
      </c>
      <c r="Q57" s="820" t="s">
        <v>12</v>
      </c>
      <c r="R57" s="420">
        <v>339.11</v>
      </c>
      <c r="S57" s="820" t="s">
        <v>12</v>
      </c>
      <c r="T57" s="420">
        <v>398.31</v>
      </c>
      <c r="U57" s="820" t="s">
        <v>12</v>
      </c>
      <c r="V57" s="420">
        <v>390.62599999999998</v>
      </c>
      <c r="W57" s="820" t="s">
        <v>12</v>
      </c>
      <c r="X57" s="420">
        <v>441.23399999999998</v>
      </c>
      <c r="Y57" s="820" t="s">
        <v>12</v>
      </c>
      <c r="Z57" s="420">
        <v>415.00291377528868</v>
      </c>
      <c r="AA57" s="820" t="s">
        <v>12</v>
      </c>
      <c r="AB57" s="420">
        <v>416.99985762722139</v>
      </c>
      <c r="AC57" s="820" t="s">
        <v>12</v>
      </c>
      <c r="AD57" s="432"/>
      <c r="AE57" s="432"/>
      <c r="AF57" s="407"/>
      <c r="AG57" s="261">
        <v>14</v>
      </c>
      <c r="AH57" s="248">
        <v>11</v>
      </c>
      <c r="AI57" s="248">
        <v>14</v>
      </c>
      <c r="AJ57" s="249"/>
      <c r="AK57" s="4"/>
    </row>
    <row r="58" spans="1:37" x14ac:dyDescent="0.35">
      <c r="A58" s="275"/>
      <c r="B58" s="270"/>
      <c r="C58" s="821"/>
      <c r="D58" s="407"/>
      <c r="E58" s="821"/>
      <c r="F58" s="407"/>
      <c r="G58" s="821"/>
      <c r="H58" s="407"/>
      <c r="I58" s="850"/>
      <c r="J58" s="407"/>
      <c r="K58" s="821"/>
      <c r="L58" s="407"/>
      <c r="M58" s="821"/>
      <c r="N58" s="407"/>
      <c r="O58" s="821"/>
      <c r="P58" s="432"/>
      <c r="Q58" s="821"/>
      <c r="R58" s="407"/>
      <c r="S58" s="821"/>
      <c r="T58" s="407"/>
      <c r="U58" s="821"/>
      <c r="V58" s="407"/>
      <c r="W58" s="821"/>
      <c r="X58" s="407"/>
      <c r="Y58" s="821"/>
      <c r="Z58" s="407"/>
      <c r="AA58" s="821"/>
      <c r="AB58" s="407"/>
      <c r="AC58" s="821"/>
      <c r="AD58" s="432"/>
      <c r="AE58" s="432"/>
      <c r="AF58" s="407"/>
      <c r="AG58" s="262"/>
      <c r="AH58" s="433"/>
      <c r="AI58" s="433"/>
      <c r="AJ58" s="272"/>
      <c r="AK58" s="4"/>
    </row>
    <row r="59" spans="1:37"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272"/>
      <c r="AK59" s="4"/>
    </row>
    <row r="60" spans="1:37" x14ac:dyDescent="0.35">
      <c r="A60" s="275"/>
      <c r="B60" s="270"/>
      <c r="C60" s="417"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272"/>
      <c r="AK60" s="4"/>
    </row>
    <row r="61" spans="1:37"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276"/>
      <c r="AK61" s="10"/>
    </row>
    <row r="62" spans="1:37"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276"/>
      <c r="AK62" s="10"/>
    </row>
    <row r="63" spans="1:37" s="263" customFormat="1" ht="15" thickBot="1" x14ac:dyDescent="0.4">
      <c r="A63" s="293"/>
      <c r="B63" s="869" t="s">
        <v>625</v>
      </c>
      <c r="C63" s="870"/>
      <c r="D63" s="870"/>
      <c r="E63" s="870"/>
      <c r="F63" s="870"/>
      <c r="G63" s="870"/>
      <c r="H63" s="870"/>
      <c r="I63" s="870"/>
      <c r="J63" s="870"/>
      <c r="K63" s="870"/>
      <c r="L63" s="870"/>
      <c r="M63" s="870"/>
      <c r="N63" s="870"/>
      <c r="O63" s="870"/>
      <c r="P63" s="870"/>
      <c r="Q63" s="870"/>
      <c r="R63" s="870"/>
      <c r="S63" s="870"/>
      <c r="T63" s="870"/>
      <c r="U63" s="870"/>
      <c r="V63" s="870"/>
      <c r="W63" s="870"/>
      <c r="X63" s="870"/>
      <c r="Y63" s="870"/>
      <c r="Z63" s="870"/>
      <c r="AA63" s="870"/>
      <c r="AB63" s="870"/>
      <c r="AC63" s="871"/>
      <c r="AD63" s="288"/>
      <c r="AE63" s="288"/>
      <c r="AF63" s="279"/>
      <c r="AG63" s="280"/>
      <c r="AH63" s="281"/>
      <c r="AI63" s="281"/>
      <c r="AJ63" s="282"/>
      <c r="AK63" s="10"/>
    </row>
    <row r="64" spans="1:37"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9"/>
      <c r="AK64" s="4"/>
    </row>
    <row r="65" spans="1:37"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272"/>
      <c r="AK65" s="4"/>
    </row>
    <row r="66" spans="1:37"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272"/>
      <c r="AK66" s="4"/>
    </row>
    <row r="67" spans="1:37"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272"/>
      <c r="AK67" s="284"/>
    </row>
    <row r="68" spans="1:37" ht="15" thickBot="1" x14ac:dyDescent="0.4">
      <c r="A68" s="275"/>
      <c r="B68" s="365">
        <v>405.00084950040446</v>
      </c>
      <c r="C68" s="820" t="s">
        <v>12</v>
      </c>
      <c r="D68" s="420">
        <v>333.00004233177015</v>
      </c>
      <c r="E68" s="820" t="s">
        <v>12</v>
      </c>
      <c r="F68" s="420">
        <v>383.63685846119375</v>
      </c>
      <c r="G68" s="820" t="s">
        <v>12</v>
      </c>
      <c r="H68" s="420">
        <v>225.78200000000001</v>
      </c>
      <c r="I68" s="820"/>
      <c r="J68" s="420">
        <v>390</v>
      </c>
      <c r="K68" s="820" t="s">
        <v>12</v>
      </c>
      <c r="L68" s="420">
        <v>343</v>
      </c>
      <c r="M68" s="820" t="s">
        <v>12</v>
      </c>
      <c r="N68" s="420">
        <v>327</v>
      </c>
      <c r="O68" s="820" t="s">
        <v>12</v>
      </c>
      <c r="P68" s="420">
        <v>364</v>
      </c>
      <c r="Q68" s="820" t="s">
        <v>12</v>
      </c>
      <c r="R68" s="420">
        <v>308</v>
      </c>
      <c r="S68" s="820" t="s">
        <v>12</v>
      </c>
      <c r="T68" s="420">
        <v>465</v>
      </c>
      <c r="U68" s="820" t="s">
        <v>12</v>
      </c>
      <c r="V68" s="420">
        <v>367.66199999999998</v>
      </c>
      <c r="W68" s="820" t="s">
        <v>12</v>
      </c>
      <c r="X68" s="420">
        <v>399.99799999999999</v>
      </c>
      <c r="Y68" s="820" t="s">
        <v>12</v>
      </c>
      <c r="Z68" s="420">
        <v>426</v>
      </c>
      <c r="AA68" s="820" t="s">
        <v>12</v>
      </c>
      <c r="AB68" s="420">
        <v>362</v>
      </c>
      <c r="AC68" s="820" t="s">
        <v>12</v>
      </c>
      <c r="AD68" s="432"/>
      <c r="AE68" s="432"/>
      <c r="AF68" s="407"/>
      <c r="AG68" s="261">
        <v>13</v>
      </c>
      <c r="AH68" s="248">
        <v>13</v>
      </c>
      <c r="AI68" s="248">
        <v>13</v>
      </c>
      <c r="AJ68" s="249"/>
      <c r="AK68" s="4"/>
    </row>
    <row r="69" spans="1:37" x14ac:dyDescent="0.35">
      <c r="A69" s="275"/>
      <c r="B69" s="270"/>
      <c r="C69" s="821"/>
      <c r="D69" s="407"/>
      <c r="E69" s="821"/>
      <c r="F69" s="407"/>
      <c r="G69" s="821"/>
      <c r="H69" s="407"/>
      <c r="I69" s="821"/>
      <c r="J69" s="407"/>
      <c r="K69" s="821"/>
      <c r="L69" s="407"/>
      <c r="M69" s="821"/>
      <c r="N69" s="407"/>
      <c r="O69" s="821"/>
      <c r="P69" s="432"/>
      <c r="Q69" s="821"/>
      <c r="R69" s="407"/>
      <c r="S69" s="821"/>
      <c r="T69" s="407"/>
      <c r="U69" s="821"/>
      <c r="V69" s="407"/>
      <c r="W69" s="821"/>
      <c r="X69" s="407"/>
      <c r="Y69" s="821"/>
      <c r="Z69" s="407"/>
      <c r="AA69" s="821"/>
      <c r="AB69" s="407"/>
      <c r="AC69" s="821"/>
      <c r="AD69" s="432"/>
      <c r="AE69" s="432"/>
      <c r="AF69" s="407"/>
      <c r="AG69" s="262"/>
      <c r="AH69" s="433"/>
      <c r="AI69" s="433"/>
      <c r="AJ69" s="272"/>
      <c r="AK69" s="4"/>
    </row>
    <row r="70" spans="1:37"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272"/>
      <c r="AK70" s="4"/>
    </row>
    <row r="71" spans="1:37"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417" t="s">
        <v>77</v>
      </c>
      <c r="Z71" s="407"/>
      <c r="AA71" s="417" t="s">
        <v>65</v>
      </c>
      <c r="AB71" s="407"/>
      <c r="AC71" s="417" t="s">
        <v>65</v>
      </c>
      <c r="AD71" s="417"/>
      <c r="AE71" s="417"/>
      <c r="AF71" s="407"/>
      <c r="AG71" s="262"/>
      <c r="AH71" s="433"/>
      <c r="AI71" s="433"/>
      <c r="AJ71" s="272"/>
      <c r="AK71" s="4"/>
    </row>
    <row r="72" spans="1:37"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276"/>
      <c r="AK72" s="10"/>
    </row>
    <row r="73" spans="1:37"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276"/>
      <c r="AK73" s="10"/>
    </row>
    <row r="74" spans="1:37" s="263" customFormat="1" ht="15" thickBot="1" x14ac:dyDescent="0.4">
      <c r="A74" s="293"/>
      <c r="B74" s="869" t="s">
        <v>625</v>
      </c>
      <c r="C74" s="870"/>
      <c r="D74" s="870"/>
      <c r="E74" s="870"/>
      <c r="F74" s="870"/>
      <c r="G74" s="870"/>
      <c r="H74" s="870"/>
      <c r="I74" s="870"/>
      <c r="J74" s="870"/>
      <c r="K74" s="870"/>
      <c r="L74" s="870"/>
      <c r="M74" s="870"/>
      <c r="N74" s="870"/>
      <c r="O74" s="870"/>
      <c r="P74" s="870"/>
      <c r="Q74" s="870"/>
      <c r="R74" s="870"/>
      <c r="S74" s="870"/>
      <c r="T74" s="870"/>
      <c r="U74" s="870"/>
      <c r="V74" s="870"/>
      <c r="W74" s="870"/>
      <c r="X74" s="870"/>
      <c r="Y74" s="870"/>
      <c r="Z74" s="870"/>
      <c r="AA74" s="870"/>
      <c r="AB74" s="870"/>
      <c r="AC74" s="871"/>
      <c r="AD74" s="288"/>
      <c r="AE74" s="288"/>
      <c r="AF74" s="279"/>
      <c r="AG74" s="280"/>
      <c r="AH74" s="281"/>
      <c r="AI74" s="281"/>
      <c r="AJ74" s="282"/>
      <c r="AK74" s="10"/>
    </row>
    <row r="75" spans="1:37"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904"/>
      <c r="AD75" s="904"/>
      <c r="AE75" s="904"/>
      <c r="AF75" s="904"/>
      <c r="AG75" s="267"/>
      <c r="AH75" s="268"/>
      <c r="AI75" s="268"/>
      <c r="AJ75" s="269"/>
      <c r="AK75" s="4"/>
    </row>
    <row r="76" spans="1:37"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272"/>
      <c r="AK76" s="4"/>
    </row>
    <row r="77" spans="1:37"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272"/>
      <c r="AK77" s="4"/>
    </row>
    <row r="78" spans="1:37"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272"/>
      <c r="AK78" s="284"/>
    </row>
    <row r="79" spans="1:37" ht="15" thickBot="1" x14ac:dyDescent="0.4">
      <c r="A79" s="275"/>
      <c r="B79" s="365">
        <v>382</v>
      </c>
      <c r="C79" s="849"/>
      <c r="D79" s="420">
        <v>441</v>
      </c>
      <c r="E79" s="885" t="s">
        <v>12</v>
      </c>
      <c r="F79" s="420">
        <v>309</v>
      </c>
      <c r="G79" s="885" t="s">
        <v>12</v>
      </c>
      <c r="H79" s="420">
        <v>331</v>
      </c>
      <c r="I79" s="885" t="s">
        <v>12</v>
      </c>
      <c r="J79" s="420">
        <v>431</v>
      </c>
      <c r="K79" s="885" t="s">
        <v>12</v>
      </c>
      <c r="L79" s="420">
        <v>396</v>
      </c>
      <c r="M79" s="885" t="s">
        <v>12</v>
      </c>
      <c r="N79" s="420">
        <v>444</v>
      </c>
      <c r="O79" s="820" t="s">
        <v>12</v>
      </c>
      <c r="P79" s="420">
        <v>381.62200000000001</v>
      </c>
      <c r="Q79" s="849"/>
      <c r="R79" s="420">
        <v>200.19399999999999</v>
      </c>
      <c r="S79" s="849"/>
      <c r="T79" s="420">
        <v>323.899</v>
      </c>
      <c r="U79" s="885" t="s">
        <v>12</v>
      </c>
      <c r="V79" s="420">
        <v>403</v>
      </c>
      <c r="W79" s="820" t="s">
        <v>12</v>
      </c>
      <c r="X79" s="420">
        <v>419.71300000000002</v>
      </c>
      <c r="Y79" s="820" t="s">
        <v>235</v>
      </c>
      <c r="Z79" s="420">
        <v>239.88200000000001</v>
      </c>
      <c r="AA79" s="820" t="s">
        <v>12</v>
      </c>
      <c r="AB79" s="420">
        <v>421.01100000000002</v>
      </c>
      <c r="AC79" s="849"/>
      <c r="AD79" s="432"/>
      <c r="AE79" s="432"/>
      <c r="AF79" s="407"/>
      <c r="AG79" s="261">
        <v>13</v>
      </c>
      <c r="AH79" s="248">
        <v>8</v>
      </c>
      <c r="AI79" s="248">
        <v>11</v>
      </c>
      <c r="AJ79" s="249"/>
      <c r="AK79" s="4"/>
    </row>
    <row r="80" spans="1:37" x14ac:dyDescent="0.35">
      <c r="A80" s="275"/>
      <c r="B80" s="270"/>
      <c r="C80" s="850"/>
      <c r="D80" s="407"/>
      <c r="E80" s="902"/>
      <c r="F80" s="407"/>
      <c r="G80" s="902"/>
      <c r="H80" s="407"/>
      <c r="I80" s="902"/>
      <c r="J80" s="407"/>
      <c r="K80" s="902"/>
      <c r="L80" s="407"/>
      <c r="M80" s="902"/>
      <c r="N80" s="407"/>
      <c r="O80" s="821"/>
      <c r="P80" s="432"/>
      <c r="Q80" s="850"/>
      <c r="R80" s="407"/>
      <c r="S80" s="850"/>
      <c r="T80" s="407"/>
      <c r="U80" s="902"/>
      <c r="V80" s="407"/>
      <c r="W80" s="821"/>
      <c r="X80" s="407"/>
      <c r="Y80" s="821"/>
      <c r="Z80" s="407"/>
      <c r="AA80" s="821"/>
      <c r="AB80" s="407"/>
      <c r="AC80" s="850"/>
      <c r="AD80" s="432"/>
      <c r="AE80" s="432"/>
      <c r="AF80" s="407"/>
      <c r="AG80" s="262"/>
      <c r="AH80" s="433"/>
      <c r="AI80" s="433"/>
      <c r="AJ80" s="272"/>
      <c r="AK80" s="4"/>
    </row>
    <row r="81" spans="1:37"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272"/>
      <c r="AK81" s="4"/>
    </row>
    <row r="82" spans="1:37" x14ac:dyDescent="0.35">
      <c r="A82" s="275"/>
      <c r="B82" s="270"/>
      <c r="C82" s="417" t="s">
        <v>77</v>
      </c>
      <c r="D82" s="407"/>
      <c r="E82" s="417" t="s">
        <v>63</v>
      </c>
      <c r="F82" s="407"/>
      <c r="G82" s="417" t="s">
        <v>79</v>
      </c>
      <c r="H82" s="407"/>
      <c r="I82" s="417" t="s">
        <v>77</v>
      </c>
      <c r="J82" s="407"/>
      <c r="K82" s="417" t="s">
        <v>63</v>
      </c>
      <c r="L82" s="407"/>
      <c r="M82" s="417" t="s">
        <v>77</v>
      </c>
      <c r="N82" s="407"/>
      <c r="O82" s="417" t="s">
        <v>63</v>
      </c>
      <c r="P82" s="417"/>
      <c r="Q82" s="426" t="s">
        <v>391</v>
      </c>
      <c r="R82" s="407"/>
      <c r="S82" s="417" t="s">
        <v>231</v>
      </c>
      <c r="T82" s="407"/>
      <c r="U82" s="417" t="s">
        <v>77</v>
      </c>
      <c r="V82" s="407"/>
      <c r="W82" s="417" t="s">
        <v>77</v>
      </c>
      <c r="X82" s="407"/>
      <c r="Y82" s="417" t="s">
        <v>287</v>
      </c>
      <c r="Z82" s="407"/>
      <c r="AA82" s="417" t="s">
        <v>197</v>
      </c>
      <c r="AB82" s="407"/>
      <c r="AC82" s="417" t="s">
        <v>150</v>
      </c>
      <c r="AD82" s="417"/>
      <c r="AE82" s="417"/>
      <c r="AF82" s="407"/>
      <c r="AG82" s="262"/>
      <c r="AH82" s="433"/>
      <c r="AI82" s="433"/>
      <c r="AJ82" s="272"/>
      <c r="AK82" s="4"/>
    </row>
    <row r="83" spans="1:37"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276"/>
      <c r="AK83" s="10"/>
    </row>
    <row r="84" spans="1:37"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276"/>
      <c r="AK84" s="10"/>
    </row>
    <row r="85" spans="1:37" s="263" customFormat="1" ht="15" thickBot="1" x14ac:dyDescent="0.4">
      <c r="A85" s="293"/>
      <c r="B85" s="869" t="s">
        <v>625</v>
      </c>
      <c r="C85" s="870"/>
      <c r="D85" s="870"/>
      <c r="E85" s="870"/>
      <c r="F85" s="870"/>
      <c r="G85" s="870"/>
      <c r="H85" s="870"/>
      <c r="I85" s="870"/>
      <c r="J85" s="870"/>
      <c r="K85" s="870"/>
      <c r="L85" s="870"/>
      <c r="M85" s="870"/>
      <c r="N85" s="870"/>
      <c r="O85" s="870"/>
      <c r="P85" s="870"/>
      <c r="Q85" s="870"/>
      <c r="R85" s="870"/>
      <c r="S85" s="870"/>
      <c r="T85" s="870"/>
      <c r="U85" s="870"/>
      <c r="V85" s="870"/>
      <c r="W85" s="870"/>
      <c r="X85" s="870"/>
      <c r="Y85" s="870"/>
      <c r="Z85" s="870"/>
      <c r="AA85" s="870"/>
      <c r="AB85" s="870"/>
      <c r="AC85" s="871"/>
      <c r="AD85" s="288"/>
      <c r="AE85" s="288"/>
      <c r="AF85" s="279"/>
      <c r="AG85" s="280"/>
      <c r="AH85" s="281"/>
      <c r="AI85" s="281"/>
      <c r="AJ85" s="282"/>
      <c r="AK85" s="10"/>
    </row>
    <row r="86" spans="1:37"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9"/>
      <c r="AK86" s="4"/>
    </row>
    <row r="87" spans="1:37"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272"/>
      <c r="AK87" s="4"/>
    </row>
    <row r="88" spans="1:37"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272"/>
      <c r="AK88" s="4"/>
    </row>
    <row r="89" spans="1:37"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308"/>
      <c r="AK89" s="4"/>
    </row>
    <row r="90" spans="1:37" ht="15" thickBot="1" x14ac:dyDescent="0.4">
      <c r="A90" s="275"/>
      <c r="B90" s="365">
        <v>193.16800000000001</v>
      </c>
      <c r="C90" s="849"/>
      <c r="D90" s="420">
        <v>416.99700000000001</v>
      </c>
      <c r="E90" s="820" t="s">
        <v>12</v>
      </c>
      <c r="F90" s="420">
        <v>363</v>
      </c>
      <c r="G90" s="820" t="s">
        <v>12</v>
      </c>
      <c r="H90" s="420">
        <v>339</v>
      </c>
      <c r="I90" s="820" t="s">
        <v>12</v>
      </c>
      <c r="J90" s="420">
        <v>473.767</v>
      </c>
      <c r="K90" s="849"/>
      <c r="L90" s="420">
        <v>360.17</v>
      </c>
      <c r="M90" s="820"/>
      <c r="N90" s="420">
        <v>272</v>
      </c>
      <c r="O90" s="820" t="s">
        <v>15</v>
      </c>
      <c r="P90" s="420">
        <v>301.25</v>
      </c>
      <c r="Q90" s="820"/>
      <c r="R90" s="420">
        <v>349</v>
      </c>
      <c r="S90" s="820"/>
      <c r="T90" s="420">
        <v>299</v>
      </c>
      <c r="U90" s="820" t="s">
        <v>223</v>
      </c>
      <c r="V90" s="420">
        <v>318</v>
      </c>
      <c r="W90" s="820" t="s">
        <v>223</v>
      </c>
      <c r="X90" s="420">
        <v>244</v>
      </c>
      <c r="Y90" s="820" t="s">
        <v>223</v>
      </c>
      <c r="Z90" s="420">
        <v>343</v>
      </c>
      <c r="AA90" s="820" t="s">
        <v>223</v>
      </c>
      <c r="AB90" s="420">
        <v>399</v>
      </c>
      <c r="AC90" s="820" t="s">
        <v>12</v>
      </c>
      <c r="AD90" s="432"/>
      <c r="AE90" s="432"/>
      <c r="AF90" s="407"/>
      <c r="AG90" s="261">
        <v>6</v>
      </c>
      <c r="AH90" s="248">
        <v>4</v>
      </c>
      <c r="AI90" s="248">
        <v>6</v>
      </c>
      <c r="AJ90" s="249"/>
      <c r="AK90" s="4"/>
    </row>
    <row r="91" spans="1:37" x14ac:dyDescent="0.35">
      <c r="A91" s="275"/>
      <c r="B91" s="270"/>
      <c r="C91" s="850"/>
      <c r="D91" s="407"/>
      <c r="E91" s="821"/>
      <c r="F91" s="407"/>
      <c r="G91" s="821"/>
      <c r="H91" s="407"/>
      <c r="I91" s="821"/>
      <c r="J91" s="407"/>
      <c r="K91" s="850"/>
      <c r="L91" s="407"/>
      <c r="M91" s="821"/>
      <c r="N91" s="407"/>
      <c r="O91" s="821"/>
      <c r="P91" s="432"/>
      <c r="Q91" s="821"/>
      <c r="R91" s="407"/>
      <c r="S91" s="821"/>
      <c r="T91" s="407"/>
      <c r="U91" s="821"/>
      <c r="V91" s="407"/>
      <c r="W91" s="821"/>
      <c r="X91" s="407"/>
      <c r="Y91" s="821"/>
      <c r="Z91" s="407"/>
      <c r="AA91" s="821"/>
      <c r="AB91" s="407"/>
      <c r="AC91" s="821"/>
      <c r="AD91" s="432"/>
      <c r="AE91" s="432"/>
      <c r="AF91" s="407"/>
      <c r="AG91" s="262"/>
      <c r="AH91" s="433"/>
      <c r="AI91" s="433"/>
      <c r="AJ91" s="272"/>
      <c r="AK91" s="4"/>
    </row>
    <row r="92" spans="1:37" ht="6" customHeight="1" x14ac:dyDescent="0.35">
      <c r="A92" s="275"/>
      <c r="B92" s="270"/>
      <c r="C92" s="518">
        <v>0</v>
      </c>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272"/>
      <c r="AK92" s="4"/>
    </row>
    <row r="93" spans="1:37" x14ac:dyDescent="0.35">
      <c r="A93" s="275"/>
      <c r="B93" s="454"/>
      <c r="C93" s="417" t="s">
        <v>231</v>
      </c>
      <c r="D93" s="407"/>
      <c r="E93" s="417"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272"/>
      <c r="AK93" s="4"/>
    </row>
    <row r="94" spans="1:37"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903"/>
      <c r="T94" s="903"/>
      <c r="U94" s="457"/>
      <c r="V94" s="408"/>
      <c r="W94" s="408"/>
      <c r="X94" s="457"/>
      <c r="Y94" s="458"/>
      <c r="Z94" s="457"/>
      <c r="AA94" s="408"/>
      <c r="AB94" s="408"/>
      <c r="AC94" s="435" t="s">
        <v>74</v>
      </c>
      <c r="AD94" s="435"/>
      <c r="AE94" s="435"/>
      <c r="AG94" s="262"/>
      <c r="AH94" s="433"/>
      <c r="AI94" s="433"/>
      <c r="AJ94" s="276"/>
      <c r="AK94" s="10"/>
    </row>
    <row r="95" spans="1:37"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276"/>
      <c r="AK95" s="10"/>
    </row>
    <row r="96" spans="1:37" s="263" customFormat="1" ht="18" customHeight="1" thickBot="1" x14ac:dyDescent="0.4">
      <c r="A96" s="293"/>
      <c r="B96" s="869" t="s">
        <v>625</v>
      </c>
      <c r="C96" s="870"/>
      <c r="D96" s="870"/>
      <c r="E96" s="870"/>
      <c r="F96" s="870"/>
      <c r="G96" s="870"/>
      <c r="H96" s="870"/>
      <c r="I96" s="870"/>
      <c r="J96" s="870"/>
      <c r="K96" s="870"/>
      <c r="L96" s="870"/>
      <c r="M96" s="870"/>
      <c r="N96" s="870"/>
      <c r="O96" s="870"/>
      <c r="P96" s="870"/>
      <c r="Q96" s="870"/>
      <c r="R96" s="870"/>
      <c r="S96" s="870"/>
      <c r="T96" s="870"/>
      <c r="U96" s="870"/>
      <c r="V96" s="870"/>
      <c r="W96" s="870"/>
      <c r="X96" s="870"/>
      <c r="Y96" s="870"/>
      <c r="Z96" s="870"/>
      <c r="AA96" s="870"/>
      <c r="AB96" s="870"/>
      <c r="AC96" s="871"/>
      <c r="AD96" s="288"/>
      <c r="AE96" s="288"/>
      <c r="AF96" s="309"/>
      <c r="AG96" s="280"/>
      <c r="AH96" s="281"/>
      <c r="AI96" s="281"/>
      <c r="AJ96" s="282"/>
      <c r="AK96" s="10"/>
    </row>
    <row r="97" spans="1:37"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98" t="s">
        <v>653</v>
      </c>
      <c r="V97" s="899"/>
      <c r="W97" s="900"/>
      <c r="X97" s="315"/>
      <c r="Y97" s="316"/>
      <c r="Z97" s="315"/>
      <c r="AA97" s="300"/>
      <c r="AB97" s="300"/>
      <c r="AC97" s="312"/>
      <c r="AD97" s="312"/>
      <c r="AE97" s="312"/>
      <c r="AF97" s="317"/>
      <c r="AG97" s="267"/>
      <c r="AH97" s="268"/>
      <c r="AI97" s="268"/>
      <c r="AJ97" s="318"/>
      <c r="AK97" s="10"/>
    </row>
    <row r="98" spans="1:37"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272"/>
      <c r="AK98" s="4"/>
    </row>
    <row r="99" spans="1:37"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272"/>
      <c r="AK99" s="4"/>
    </row>
    <row r="100" spans="1:37"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272"/>
      <c r="AK100" s="4"/>
    </row>
    <row r="101" spans="1:37"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308"/>
      <c r="AK101" s="4"/>
    </row>
    <row r="102" spans="1:37" ht="15" thickBot="1" x14ac:dyDescent="0.4">
      <c r="A102" s="275"/>
      <c r="B102" s="365">
        <v>412</v>
      </c>
      <c r="C102" s="849"/>
      <c r="D102" s="420">
        <v>420</v>
      </c>
      <c r="E102" s="820" t="s">
        <v>12</v>
      </c>
      <c r="F102" s="420">
        <v>339</v>
      </c>
      <c r="G102" s="820" t="s">
        <v>12</v>
      </c>
      <c r="H102" s="420">
        <v>461</v>
      </c>
      <c r="I102" s="820" t="s">
        <v>12</v>
      </c>
      <c r="J102" s="420">
        <v>324.66000000000003</v>
      </c>
      <c r="K102" s="820" t="s">
        <v>12</v>
      </c>
      <c r="L102" s="420">
        <v>342</v>
      </c>
      <c r="M102" s="820" t="s">
        <v>12</v>
      </c>
      <c r="N102" s="420">
        <v>392</v>
      </c>
      <c r="O102" s="820" t="s">
        <v>12</v>
      </c>
      <c r="P102" s="420">
        <v>371</v>
      </c>
      <c r="Q102" s="820" t="s">
        <v>12</v>
      </c>
      <c r="R102" s="420">
        <v>335.58699999999999</v>
      </c>
      <c r="S102" s="820" t="s">
        <v>12</v>
      </c>
      <c r="T102" s="420">
        <v>421.97300000000001</v>
      </c>
      <c r="U102" s="820" t="s">
        <v>223</v>
      </c>
      <c r="V102" s="420">
        <v>330</v>
      </c>
      <c r="W102" s="820" t="s">
        <v>223</v>
      </c>
      <c r="X102" s="420">
        <v>474.91199999999998</v>
      </c>
      <c r="Y102" s="820" t="s">
        <v>223</v>
      </c>
      <c r="Z102" s="420">
        <v>321</v>
      </c>
      <c r="AA102" s="820" t="s">
        <v>12</v>
      </c>
      <c r="AB102" s="420">
        <v>400.55</v>
      </c>
      <c r="AC102" s="820" t="s">
        <v>12</v>
      </c>
      <c r="AD102" s="432"/>
      <c r="AE102" s="432"/>
      <c r="AF102" s="407"/>
      <c r="AG102" s="261">
        <v>11</v>
      </c>
      <c r="AH102" s="248">
        <v>6</v>
      </c>
      <c r="AI102" s="248">
        <v>10</v>
      </c>
      <c r="AJ102" s="325"/>
      <c r="AK102" s="4"/>
    </row>
    <row r="103" spans="1:37" x14ac:dyDescent="0.35">
      <c r="A103" s="275"/>
      <c r="B103" s="270"/>
      <c r="C103" s="850"/>
      <c r="D103" s="407"/>
      <c r="E103" s="821"/>
      <c r="F103" s="407"/>
      <c r="G103" s="821"/>
      <c r="H103" s="407"/>
      <c r="I103" s="821"/>
      <c r="J103" s="407"/>
      <c r="K103" s="821"/>
      <c r="L103" s="407"/>
      <c r="M103" s="821"/>
      <c r="N103" s="407"/>
      <c r="O103" s="821"/>
      <c r="P103" s="432"/>
      <c r="Q103" s="821"/>
      <c r="R103" s="407"/>
      <c r="S103" s="821"/>
      <c r="T103" s="407"/>
      <c r="U103" s="821"/>
      <c r="V103" s="407"/>
      <c r="W103" s="821"/>
      <c r="X103" s="407"/>
      <c r="Y103" s="821"/>
      <c r="Z103" s="407"/>
      <c r="AA103" s="821"/>
      <c r="AB103" s="407"/>
      <c r="AC103" s="821"/>
      <c r="AD103" s="432"/>
      <c r="AE103" s="432"/>
      <c r="AF103" s="407"/>
      <c r="AG103" s="262"/>
      <c r="AH103" s="433"/>
      <c r="AI103" s="433"/>
      <c r="AJ103" s="272"/>
      <c r="AK103" s="4"/>
    </row>
    <row r="104" spans="1:37"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272"/>
      <c r="AK104" s="4"/>
    </row>
    <row r="105" spans="1:37" ht="15" thickBot="1" x14ac:dyDescent="0.4">
      <c r="A105" s="306"/>
      <c r="B105" s="462"/>
      <c r="C105" s="417" t="s">
        <v>57</v>
      </c>
      <c r="D105" s="407"/>
      <c r="E105" s="417" t="s">
        <v>79</v>
      </c>
      <c r="F105" s="407"/>
      <c r="G105" s="417" t="s">
        <v>77</v>
      </c>
      <c r="H105" s="407"/>
      <c r="I105" s="417" t="s">
        <v>57</v>
      </c>
      <c r="J105" s="407"/>
      <c r="K105" s="417" t="s">
        <v>181</v>
      </c>
      <c r="L105" s="407"/>
      <c r="M105" s="417" t="s">
        <v>65</v>
      </c>
      <c r="N105" s="407"/>
      <c r="O105" s="417"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308"/>
      <c r="AK105" s="4"/>
    </row>
    <row r="106" spans="1:37"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276"/>
      <c r="AK106" s="10"/>
    </row>
    <row r="107" spans="1:37"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276"/>
      <c r="AK107" s="10"/>
    </row>
    <row r="108" spans="1:37" s="263" customFormat="1" ht="15" thickBot="1" x14ac:dyDescent="0.4">
      <c r="A108" s="293"/>
      <c r="B108" s="869" t="s">
        <v>625</v>
      </c>
      <c r="C108" s="870"/>
      <c r="D108" s="870"/>
      <c r="E108" s="870"/>
      <c r="F108" s="870"/>
      <c r="G108" s="870"/>
      <c r="H108" s="870"/>
      <c r="I108" s="870"/>
      <c r="J108" s="870"/>
      <c r="K108" s="870"/>
      <c r="L108" s="870"/>
      <c r="M108" s="870"/>
      <c r="N108" s="870"/>
      <c r="O108" s="870"/>
      <c r="P108" s="870"/>
      <c r="Q108" s="870"/>
      <c r="R108" s="870"/>
      <c r="S108" s="870"/>
      <c r="T108" s="870"/>
      <c r="U108" s="870"/>
      <c r="V108" s="870"/>
      <c r="W108" s="870"/>
      <c r="X108" s="870"/>
      <c r="Y108" s="870"/>
      <c r="Z108" s="870"/>
      <c r="AA108" s="870"/>
      <c r="AB108" s="870"/>
      <c r="AC108" s="871"/>
      <c r="AD108" s="288"/>
      <c r="AE108" s="288"/>
      <c r="AF108" s="279"/>
      <c r="AG108" s="280"/>
      <c r="AH108" s="281"/>
      <c r="AI108" s="281"/>
      <c r="AJ108" s="282"/>
      <c r="AK108" s="10"/>
    </row>
    <row r="109" spans="1:37" ht="15" thickBot="1" x14ac:dyDescent="0.4">
      <c r="A109" s="283"/>
      <c r="B109" s="283"/>
      <c r="C109" s="265"/>
      <c r="D109" s="264"/>
      <c r="E109" s="265"/>
      <c r="F109" s="264"/>
      <c r="G109" s="330"/>
      <c r="H109" s="315"/>
      <c r="I109" s="315"/>
      <c r="J109" s="315"/>
      <c r="K109" s="315"/>
      <c r="L109" s="315"/>
      <c r="M109" s="315"/>
      <c r="N109" s="264"/>
      <c r="O109" s="898" t="s">
        <v>653</v>
      </c>
      <c r="P109" s="899"/>
      <c r="Q109" s="900"/>
      <c r="R109" s="302"/>
      <c r="S109" s="302"/>
      <c r="T109" s="302"/>
      <c r="U109" s="302"/>
      <c r="V109" s="302"/>
      <c r="W109" s="302"/>
      <c r="X109" s="302"/>
      <c r="Y109" s="302"/>
      <c r="Z109" s="302"/>
      <c r="AA109" s="302"/>
      <c r="AB109" s="300" t="s">
        <v>660</v>
      </c>
      <c r="AC109" s="265"/>
      <c r="AD109" s="265"/>
      <c r="AE109" s="265"/>
      <c r="AF109" s="264"/>
      <c r="AG109" s="267"/>
      <c r="AH109" s="268"/>
      <c r="AI109" s="268"/>
      <c r="AJ109" s="269"/>
      <c r="AK109" s="4"/>
    </row>
    <row r="110" spans="1:37"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272"/>
      <c r="AK110" s="4"/>
    </row>
    <row r="111" spans="1:37"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272"/>
      <c r="AK111" s="4"/>
    </row>
    <row r="112" spans="1:37"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272"/>
      <c r="AK112" s="4"/>
    </row>
    <row r="113" spans="1:37"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308"/>
      <c r="AK113" s="284"/>
    </row>
    <row r="114" spans="1:37" ht="15" thickBot="1" x14ac:dyDescent="0.4">
      <c r="A114" s="275"/>
      <c r="B114" s="365">
        <v>342</v>
      </c>
      <c r="C114" s="820" t="s">
        <v>12</v>
      </c>
      <c r="D114" s="420">
        <v>280</v>
      </c>
      <c r="E114" s="820" t="s">
        <v>12</v>
      </c>
      <c r="F114" s="420">
        <v>387.99599999999998</v>
      </c>
      <c r="G114" s="820" t="s">
        <v>12</v>
      </c>
      <c r="H114" s="420">
        <v>319</v>
      </c>
      <c r="I114" s="820" t="s">
        <v>12</v>
      </c>
      <c r="J114" s="420">
        <v>429.45299999999997</v>
      </c>
      <c r="K114" s="820" t="s">
        <v>12</v>
      </c>
      <c r="L114" s="420">
        <v>484.387</v>
      </c>
      <c r="M114" s="849"/>
      <c r="N114" s="420">
        <v>372.19400000000002</v>
      </c>
      <c r="O114" s="820" t="s">
        <v>223</v>
      </c>
      <c r="P114" s="420">
        <v>552.22299999999996</v>
      </c>
      <c r="Q114" s="820" t="s">
        <v>223</v>
      </c>
      <c r="R114" s="420">
        <v>396.82299999999998</v>
      </c>
      <c r="S114" s="820" t="s">
        <v>12</v>
      </c>
      <c r="T114" s="420">
        <v>357.99599999999998</v>
      </c>
      <c r="U114" s="820" t="s">
        <v>12</v>
      </c>
      <c r="V114" s="420">
        <v>401</v>
      </c>
      <c r="W114" s="902" t="s">
        <v>12</v>
      </c>
      <c r="X114" s="420">
        <v>395.00900000000001</v>
      </c>
      <c r="Y114" s="902" t="s">
        <v>12</v>
      </c>
      <c r="Z114" s="420">
        <v>445.37900000000002</v>
      </c>
      <c r="AA114" s="849"/>
      <c r="AB114" s="420">
        <v>396.995</v>
      </c>
      <c r="AC114" s="820" t="s">
        <v>12</v>
      </c>
      <c r="AD114" s="432"/>
      <c r="AE114" s="432"/>
      <c r="AF114" s="407"/>
      <c r="AG114" s="261">
        <v>12</v>
      </c>
      <c r="AH114" s="248">
        <v>2</v>
      </c>
      <c r="AI114" s="248">
        <v>9</v>
      </c>
      <c r="AJ114" s="325"/>
      <c r="AK114" s="4"/>
    </row>
    <row r="115" spans="1:37" ht="15" thickBot="1" x14ac:dyDescent="0.4">
      <c r="A115" s="275"/>
      <c r="B115" s="270"/>
      <c r="C115" s="821"/>
      <c r="D115" s="407"/>
      <c r="E115" s="821"/>
      <c r="F115" s="407"/>
      <c r="G115" s="821"/>
      <c r="H115" s="407"/>
      <c r="I115" s="821"/>
      <c r="J115" s="407"/>
      <c r="K115" s="821"/>
      <c r="L115" s="407"/>
      <c r="M115" s="850"/>
      <c r="N115" s="407"/>
      <c r="O115" s="821"/>
      <c r="P115" s="432"/>
      <c r="Q115" s="821"/>
      <c r="R115" s="407"/>
      <c r="S115" s="821"/>
      <c r="T115" s="407"/>
      <c r="U115" s="821"/>
      <c r="V115" s="407"/>
      <c r="W115" s="821"/>
      <c r="X115" s="407"/>
      <c r="Y115" s="821"/>
      <c r="Z115" s="407"/>
      <c r="AA115" s="865"/>
      <c r="AB115" s="407"/>
      <c r="AC115" s="868"/>
      <c r="AD115" s="432"/>
      <c r="AE115" s="432"/>
      <c r="AF115" s="407"/>
      <c r="AG115" s="262"/>
      <c r="AH115" s="433"/>
      <c r="AI115" s="433"/>
      <c r="AJ115" s="272"/>
      <c r="AK115" s="4"/>
    </row>
    <row r="116" spans="1:37" ht="6" customHeight="1" x14ac:dyDescent="0.35">
      <c r="A116" s="275"/>
      <c r="B116" s="270"/>
      <c r="C116" s="250">
        <v>0</v>
      </c>
      <c r="D116" s="406"/>
      <c r="E116" s="335" t="s">
        <v>12</v>
      </c>
      <c r="F116" s="406"/>
      <c r="G116" s="335">
        <v>0</v>
      </c>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272"/>
      <c r="AK116" s="4"/>
    </row>
    <row r="117" spans="1:37"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417" t="s">
        <v>77</v>
      </c>
      <c r="V117" s="407"/>
      <c r="W117" s="417" t="s">
        <v>57</v>
      </c>
      <c r="X117" s="407"/>
      <c r="Y117" s="417" t="s">
        <v>57</v>
      </c>
      <c r="Z117" s="407"/>
      <c r="AA117" s="417" t="s">
        <v>123</v>
      </c>
      <c r="AB117" s="407"/>
      <c r="AC117" s="417" t="s">
        <v>77</v>
      </c>
      <c r="AD117" s="417"/>
      <c r="AE117" s="417"/>
      <c r="AG117" s="286"/>
      <c r="AH117" s="448"/>
      <c r="AI117" s="448"/>
      <c r="AJ117" s="308"/>
      <c r="AK117" s="4"/>
    </row>
    <row r="118" spans="1:37"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276"/>
      <c r="AK118" s="10"/>
    </row>
    <row r="119" spans="1:37"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276"/>
      <c r="AK119" s="10"/>
    </row>
    <row r="120" spans="1:37" s="263" customFormat="1" ht="15" thickBot="1" x14ac:dyDescent="0.4">
      <c r="A120" s="293"/>
      <c r="B120" s="869" t="s">
        <v>625</v>
      </c>
      <c r="C120" s="870"/>
      <c r="D120" s="870"/>
      <c r="E120" s="870"/>
      <c r="F120" s="870"/>
      <c r="G120" s="870"/>
      <c r="H120" s="870"/>
      <c r="I120" s="870"/>
      <c r="J120" s="870"/>
      <c r="K120" s="870"/>
      <c r="L120" s="870"/>
      <c r="M120" s="870"/>
      <c r="N120" s="870"/>
      <c r="O120" s="870"/>
      <c r="P120" s="870"/>
      <c r="Q120" s="870"/>
      <c r="R120" s="870"/>
      <c r="S120" s="870"/>
      <c r="T120" s="870"/>
      <c r="U120" s="870"/>
      <c r="V120" s="870"/>
      <c r="W120" s="870"/>
      <c r="X120" s="870"/>
      <c r="Y120" s="870"/>
      <c r="Z120" s="870"/>
      <c r="AA120" s="870"/>
      <c r="AB120" s="870"/>
      <c r="AC120" s="871"/>
      <c r="AD120" s="288"/>
      <c r="AE120" s="288"/>
      <c r="AF120" s="279"/>
      <c r="AG120" s="280"/>
      <c r="AH120" s="281"/>
      <c r="AI120" s="281"/>
      <c r="AJ120" s="282"/>
      <c r="AK120" s="10"/>
    </row>
    <row r="121" spans="1:37" ht="15" thickBot="1" x14ac:dyDescent="0.4">
      <c r="A121" s="283"/>
      <c r="B121" s="283"/>
      <c r="C121" s="265"/>
      <c r="D121" s="264"/>
      <c r="E121" s="305"/>
      <c r="F121" s="264"/>
      <c r="G121" s="265"/>
      <c r="H121" s="338"/>
      <c r="I121" s="338"/>
      <c r="J121" s="264"/>
      <c r="K121" s="311"/>
      <c r="L121" s="339"/>
      <c r="M121" s="339"/>
      <c r="N121" s="339"/>
      <c r="O121" s="339"/>
      <c r="P121" s="339"/>
      <c r="Q121" s="898" t="s">
        <v>653</v>
      </c>
      <c r="R121" s="899"/>
      <c r="S121" s="899"/>
      <c r="T121" s="899"/>
      <c r="U121" s="899"/>
      <c r="V121" s="899"/>
      <c r="W121" s="899"/>
      <c r="X121" s="899"/>
      <c r="Y121" s="900"/>
      <c r="Z121" s="300"/>
      <c r="AA121" s="340"/>
      <c r="AB121" s="340"/>
      <c r="AC121" s="901"/>
      <c r="AD121" s="901"/>
      <c r="AE121" s="901"/>
      <c r="AF121" s="901"/>
      <c r="AG121" s="267"/>
      <c r="AH121" s="268"/>
      <c r="AI121" s="268"/>
      <c r="AJ121" s="269"/>
      <c r="AK121" s="4"/>
    </row>
    <row r="122" spans="1:37"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272"/>
      <c r="AK122" s="4"/>
    </row>
    <row r="123" spans="1:37"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272"/>
      <c r="AK123" s="4"/>
    </row>
    <row r="124" spans="1:37"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272"/>
      <c r="AK124" s="4"/>
    </row>
    <row r="125" spans="1:37" s="260" customFormat="1" ht="15" thickBot="1" x14ac:dyDescent="0.4">
      <c r="A125" s="306">
        <v>123</v>
      </c>
      <c r="B125" s="306"/>
      <c r="C125" s="260" t="s">
        <v>789</v>
      </c>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308"/>
      <c r="AK125" s="284"/>
    </row>
    <row r="126" spans="1:37" ht="15" thickBot="1" x14ac:dyDescent="0.4">
      <c r="A126" s="275"/>
      <c r="B126" s="365">
        <v>374.005</v>
      </c>
      <c r="C126" s="849"/>
      <c r="D126" s="420">
        <v>433</v>
      </c>
      <c r="E126" s="820" t="s">
        <v>235</v>
      </c>
      <c r="F126" s="420">
        <v>390</v>
      </c>
      <c r="G126" s="820" t="s">
        <v>235</v>
      </c>
      <c r="H126" s="420">
        <v>406.995</v>
      </c>
      <c r="I126" s="820" t="s">
        <v>12</v>
      </c>
      <c r="J126" s="420">
        <v>411.48200000000003</v>
      </c>
      <c r="K126" s="820" t="s">
        <v>235</v>
      </c>
      <c r="L126" s="420">
        <v>566.68100000000004</v>
      </c>
      <c r="M126" s="820"/>
      <c r="N126" s="420">
        <v>326.63200000000001</v>
      </c>
      <c r="O126" s="858" t="s">
        <v>15</v>
      </c>
      <c r="P126" s="420">
        <v>371.99700000000001</v>
      </c>
      <c r="Q126" s="820" t="s">
        <v>223</v>
      </c>
      <c r="R126" s="420">
        <v>441</v>
      </c>
      <c r="S126" s="820" t="s">
        <v>223</v>
      </c>
      <c r="T126" s="420">
        <v>445</v>
      </c>
      <c r="U126" s="820" t="s">
        <v>223</v>
      </c>
      <c r="V126" s="420">
        <v>332.73099999999999</v>
      </c>
      <c r="W126" s="820" t="s">
        <v>223</v>
      </c>
      <c r="X126" s="420">
        <v>241.999</v>
      </c>
      <c r="Y126" s="820" t="s">
        <v>223</v>
      </c>
      <c r="Z126" s="420">
        <v>473.13099999999997</v>
      </c>
      <c r="AA126" s="849"/>
      <c r="AB126" s="420">
        <v>439.99900000000002</v>
      </c>
      <c r="AC126" s="820" t="s">
        <v>12</v>
      </c>
      <c r="AD126" s="432"/>
      <c r="AE126" s="432"/>
      <c r="AF126" s="407"/>
      <c r="AG126" s="261">
        <v>4</v>
      </c>
      <c r="AH126" s="248">
        <v>0</v>
      </c>
      <c r="AI126" s="248">
        <v>1</v>
      </c>
      <c r="AJ126" s="325"/>
      <c r="AK126" s="4"/>
    </row>
    <row r="127" spans="1:37" x14ac:dyDescent="0.35">
      <c r="A127" s="275"/>
      <c r="B127" s="270"/>
      <c r="C127" s="850"/>
      <c r="D127" s="407"/>
      <c r="E127" s="821"/>
      <c r="F127" s="407"/>
      <c r="G127" s="821"/>
      <c r="H127" s="407"/>
      <c r="I127" s="821"/>
      <c r="J127" s="407"/>
      <c r="K127" s="821"/>
      <c r="L127" s="407"/>
      <c r="M127" s="821"/>
      <c r="N127" s="407"/>
      <c r="O127" s="859"/>
      <c r="P127" s="432"/>
      <c r="Q127" s="821"/>
      <c r="R127" s="407"/>
      <c r="S127" s="821"/>
      <c r="T127" s="407"/>
      <c r="U127" s="821"/>
      <c r="V127" s="407"/>
      <c r="W127" s="821"/>
      <c r="X127" s="407"/>
      <c r="Y127" s="821"/>
      <c r="Z127" s="407"/>
      <c r="AA127" s="850"/>
      <c r="AB127" s="407"/>
      <c r="AC127" s="821"/>
      <c r="AD127" s="432"/>
      <c r="AE127" s="432"/>
      <c r="AF127" s="407"/>
      <c r="AG127" s="262"/>
      <c r="AH127" s="433"/>
      <c r="AI127" s="433"/>
      <c r="AJ127" s="272"/>
      <c r="AK127" s="4"/>
    </row>
    <row r="128" spans="1:37"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272"/>
      <c r="AK128" s="4"/>
    </row>
    <row r="129" spans="1:37" ht="15" thickBot="1" x14ac:dyDescent="0.4">
      <c r="A129" s="306"/>
      <c r="B129" s="462"/>
      <c r="C129" s="417"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308"/>
      <c r="AK129" s="4"/>
    </row>
    <row r="130" spans="1:37"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276"/>
      <c r="AK130" s="10"/>
    </row>
    <row r="131" spans="1:37"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276"/>
      <c r="AK131" s="10"/>
    </row>
    <row r="132" spans="1:37" s="263" customFormat="1" ht="15" thickBot="1" x14ac:dyDescent="0.4">
      <c r="A132" s="293"/>
      <c r="B132" s="869" t="s">
        <v>625</v>
      </c>
      <c r="C132" s="870"/>
      <c r="D132" s="870"/>
      <c r="E132" s="870"/>
      <c r="F132" s="870"/>
      <c r="G132" s="870"/>
      <c r="H132" s="870"/>
      <c r="I132" s="870"/>
      <c r="J132" s="870"/>
      <c r="K132" s="870"/>
      <c r="L132" s="870"/>
      <c r="M132" s="870"/>
      <c r="N132" s="870"/>
      <c r="O132" s="870"/>
      <c r="P132" s="870"/>
      <c r="Q132" s="870"/>
      <c r="R132" s="870"/>
      <c r="S132" s="870"/>
      <c r="T132" s="870"/>
      <c r="U132" s="870"/>
      <c r="V132" s="870"/>
      <c r="W132" s="870"/>
      <c r="X132" s="870"/>
      <c r="Y132" s="870"/>
      <c r="Z132" s="870"/>
      <c r="AA132" s="870"/>
      <c r="AB132" s="870"/>
      <c r="AC132" s="871"/>
      <c r="AD132" s="288"/>
      <c r="AE132" s="288"/>
      <c r="AF132" s="279"/>
      <c r="AG132" s="280"/>
      <c r="AH132" s="281"/>
      <c r="AI132" s="281"/>
      <c r="AJ132" s="282"/>
      <c r="AK132" s="10"/>
    </row>
    <row r="133" spans="1:37" s="263" customFormat="1" ht="15" thickBot="1" x14ac:dyDescent="0.4">
      <c r="A133" s="310"/>
      <c r="B133" s="310"/>
      <c r="C133" s="347"/>
      <c r="D133" s="347"/>
      <c r="E133" s="347"/>
      <c r="F133" s="300"/>
      <c r="G133" s="892" t="s">
        <v>653</v>
      </c>
      <c r="H133" s="893"/>
      <c r="I133" s="893"/>
      <c r="J133" s="893"/>
      <c r="K133" s="894"/>
      <c r="L133" s="300"/>
      <c r="M133" s="298"/>
      <c r="N133" s="300"/>
      <c r="O133" s="298"/>
      <c r="P133" s="298"/>
      <c r="Q133" s="313"/>
      <c r="R133" s="300"/>
      <c r="S133" s="298"/>
      <c r="T133" s="300"/>
      <c r="U133" s="298"/>
      <c r="V133" s="300"/>
      <c r="W133" s="895" t="s">
        <v>653</v>
      </c>
      <c r="X133" s="896"/>
      <c r="Y133" s="897"/>
      <c r="Z133" s="300"/>
      <c r="AA133" s="298"/>
      <c r="AB133" s="300"/>
      <c r="AC133" s="312"/>
      <c r="AD133" s="312"/>
      <c r="AE133" s="312"/>
      <c r="AF133" s="300"/>
      <c r="AG133" s="267"/>
      <c r="AH133" s="268"/>
      <c r="AI133" s="268"/>
      <c r="AJ133" s="318"/>
      <c r="AK133" s="10"/>
    </row>
    <row r="134" spans="1:37"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308"/>
      <c r="AK134" s="4"/>
    </row>
    <row r="135" spans="1:37"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272"/>
      <c r="AK135" s="4"/>
    </row>
    <row r="136" spans="1:37"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272"/>
      <c r="AK136" s="4"/>
    </row>
    <row r="137" spans="1:37"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308"/>
      <c r="AK137" s="284"/>
    </row>
    <row r="138" spans="1:37" ht="15" thickBot="1" x14ac:dyDescent="0.4">
      <c r="A138" s="275"/>
      <c r="B138" s="365">
        <v>398.255</v>
      </c>
      <c r="C138" s="849"/>
      <c r="D138" s="420">
        <v>211.13499999999999</v>
      </c>
      <c r="E138" s="849"/>
      <c r="F138" s="420">
        <v>224</v>
      </c>
      <c r="G138" s="820" t="s">
        <v>223</v>
      </c>
      <c r="H138" s="420">
        <v>293.49299999999999</v>
      </c>
      <c r="I138" s="820" t="s">
        <v>223</v>
      </c>
      <c r="J138" s="420">
        <v>332.85599999999999</v>
      </c>
      <c r="K138" s="820" t="s">
        <v>223</v>
      </c>
      <c r="L138" s="420">
        <v>412.34500000000003</v>
      </c>
      <c r="M138" s="849"/>
      <c r="N138" s="420">
        <v>429.00299999999999</v>
      </c>
      <c r="O138" s="820" t="s">
        <v>12</v>
      </c>
      <c r="P138" s="420">
        <v>389</v>
      </c>
      <c r="Q138" s="849"/>
      <c r="R138" s="420">
        <v>418</v>
      </c>
      <c r="S138" s="820" t="s">
        <v>12</v>
      </c>
      <c r="T138" s="420">
        <v>365.834</v>
      </c>
      <c r="U138" s="849"/>
      <c r="V138" s="420">
        <v>236.06100000000001</v>
      </c>
      <c r="W138" s="820" t="s">
        <v>223</v>
      </c>
      <c r="X138" s="420">
        <v>424.99799999999999</v>
      </c>
      <c r="Y138" s="820" t="s">
        <v>223</v>
      </c>
      <c r="Z138" s="420">
        <v>413.45</v>
      </c>
      <c r="AA138" s="849"/>
      <c r="AB138" s="420">
        <v>458</v>
      </c>
      <c r="AC138" s="820" t="s">
        <v>12</v>
      </c>
      <c r="AD138" s="432"/>
      <c r="AE138" s="432"/>
      <c r="AF138" s="407"/>
      <c r="AG138" s="261">
        <v>9</v>
      </c>
      <c r="AH138" s="248">
        <v>1</v>
      </c>
      <c r="AI138" s="248">
        <v>4</v>
      </c>
      <c r="AJ138" s="325"/>
      <c r="AK138" s="4"/>
    </row>
    <row r="139" spans="1:37" x14ac:dyDescent="0.35">
      <c r="A139" s="275"/>
      <c r="B139" s="270"/>
      <c r="C139" s="850"/>
      <c r="D139" s="407"/>
      <c r="E139" s="850"/>
      <c r="F139" s="407"/>
      <c r="G139" s="821"/>
      <c r="H139" s="407"/>
      <c r="I139" s="821"/>
      <c r="J139" s="407"/>
      <c r="K139" s="821"/>
      <c r="L139" s="407"/>
      <c r="M139" s="850"/>
      <c r="N139" s="407"/>
      <c r="O139" s="821"/>
      <c r="P139" s="432"/>
      <c r="Q139" s="850"/>
      <c r="R139" s="407"/>
      <c r="S139" s="821"/>
      <c r="T139" s="407"/>
      <c r="U139" s="850"/>
      <c r="V139" s="407"/>
      <c r="W139" s="821"/>
      <c r="X139" s="407"/>
      <c r="Y139" s="821"/>
      <c r="Z139" s="407"/>
      <c r="AA139" s="850"/>
      <c r="AB139" s="407"/>
      <c r="AC139" s="821"/>
      <c r="AD139" s="432"/>
      <c r="AE139" s="432"/>
      <c r="AF139" s="407"/>
      <c r="AG139" s="262"/>
      <c r="AH139" s="433"/>
      <c r="AI139" s="433"/>
      <c r="AJ139" s="272"/>
      <c r="AK139" s="4"/>
    </row>
    <row r="140" spans="1:37"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272"/>
      <c r="AK140" s="4"/>
    </row>
    <row r="141" spans="1:37" ht="15" thickBot="1" x14ac:dyDescent="0.4">
      <c r="A141" s="306"/>
      <c r="B141" s="306"/>
      <c r="C141" s="417" t="s">
        <v>181</v>
      </c>
      <c r="D141" s="407"/>
      <c r="E141" s="417" t="s">
        <v>231</v>
      </c>
      <c r="F141" s="407"/>
      <c r="G141" s="328" t="s">
        <v>79</v>
      </c>
      <c r="H141" s="255"/>
      <c r="I141" s="336" t="s">
        <v>181</v>
      </c>
      <c r="J141" s="255"/>
      <c r="K141" s="329" t="s">
        <v>132</v>
      </c>
      <c r="L141" s="407"/>
      <c r="M141" s="417" t="s">
        <v>287</v>
      </c>
      <c r="N141" s="407"/>
      <c r="O141" s="417" t="s">
        <v>65</v>
      </c>
      <c r="P141" s="417"/>
      <c r="Q141" s="426" t="s">
        <v>77</v>
      </c>
      <c r="R141" s="407"/>
      <c r="S141" s="417" t="s">
        <v>206</v>
      </c>
      <c r="T141" s="407"/>
      <c r="U141" s="417" t="s">
        <v>200</v>
      </c>
      <c r="V141" s="407"/>
      <c r="W141" s="350" t="s">
        <v>200</v>
      </c>
      <c r="X141" s="255"/>
      <c r="Y141" s="329" t="s">
        <v>57</v>
      </c>
      <c r="Z141" s="407"/>
      <c r="AA141" s="417" t="s">
        <v>399</v>
      </c>
      <c r="AB141" s="407"/>
      <c r="AC141" s="417" t="s">
        <v>57</v>
      </c>
      <c r="AD141" s="417"/>
      <c r="AE141" s="417"/>
      <c r="AG141" s="286"/>
      <c r="AH141" s="448"/>
      <c r="AI141" s="448"/>
      <c r="AJ141" s="308"/>
      <c r="AK141" s="4"/>
    </row>
    <row r="142" spans="1:37"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287"/>
      <c r="AK142" s="10"/>
    </row>
    <row r="143" spans="1:37"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287"/>
      <c r="AK143" s="10"/>
    </row>
    <row r="144" spans="1:37" s="263" customFormat="1" ht="15" thickBot="1" x14ac:dyDescent="0.4">
      <c r="A144" s="278"/>
      <c r="B144" s="869" t="s">
        <v>625</v>
      </c>
      <c r="C144" s="870"/>
      <c r="D144" s="870"/>
      <c r="E144" s="870"/>
      <c r="F144" s="870"/>
      <c r="G144" s="870"/>
      <c r="H144" s="870"/>
      <c r="I144" s="870"/>
      <c r="J144" s="870"/>
      <c r="K144" s="870"/>
      <c r="L144" s="870"/>
      <c r="M144" s="870"/>
      <c r="N144" s="870"/>
      <c r="O144" s="870"/>
      <c r="P144" s="870"/>
      <c r="Q144" s="870"/>
      <c r="R144" s="870"/>
      <c r="S144" s="870"/>
      <c r="T144" s="870"/>
      <c r="U144" s="870"/>
      <c r="V144" s="870"/>
      <c r="W144" s="870"/>
      <c r="X144" s="870"/>
      <c r="Y144" s="870"/>
      <c r="Z144" s="870"/>
      <c r="AA144" s="870"/>
      <c r="AB144" s="870"/>
      <c r="AC144" s="871"/>
      <c r="AD144" s="288"/>
      <c r="AE144" s="288"/>
      <c r="AF144" s="309"/>
      <c r="AG144" s="351"/>
      <c r="AH144" s="352"/>
      <c r="AI144" s="352"/>
      <c r="AJ144" s="353"/>
      <c r="AK144" s="10"/>
    </row>
    <row r="145" spans="1:37"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92" t="s">
        <v>653</v>
      </c>
      <c r="X145" s="893"/>
      <c r="Y145" s="893"/>
      <c r="Z145" s="893"/>
      <c r="AA145" s="894"/>
      <c r="AB145" s="873" t="s">
        <v>682</v>
      </c>
      <c r="AC145" s="874"/>
      <c r="AD145" s="357"/>
      <c r="AE145" s="357"/>
      <c r="AF145" s="300"/>
      <c r="AG145" s="358"/>
      <c r="AH145" s="359"/>
      <c r="AI145" s="359"/>
      <c r="AJ145" s="360"/>
      <c r="AK145" s="10"/>
    </row>
    <row r="146" spans="1:37"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272"/>
      <c r="AK146" s="4"/>
    </row>
    <row r="147" spans="1:37"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272"/>
      <c r="AK147" s="4"/>
    </row>
    <row r="148" spans="1:37"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272"/>
      <c r="AK148" s="4"/>
    </row>
    <row r="149" spans="1:37"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308"/>
      <c r="AK149" s="284"/>
    </row>
    <row r="150" spans="1:37" ht="15" thickBot="1" x14ac:dyDescent="0.4">
      <c r="A150" s="275"/>
      <c r="B150" s="365">
        <v>378.05200000000002</v>
      </c>
      <c r="C150" s="849"/>
      <c r="D150" s="420">
        <v>319</v>
      </c>
      <c r="E150" s="820" t="s">
        <v>12</v>
      </c>
      <c r="F150" s="420">
        <v>365</v>
      </c>
      <c r="G150" s="820" t="s">
        <v>12</v>
      </c>
      <c r="H150" s="420">
        <v>441</v>
      </c>
      <c r="I150" s="849"/>
      <c r="J150" s="420">
        <v>394</v>
      </c>
      <c r="K150" s="820" t="s">
        <v>12</v>
      </c>
      <c r="L150" s="420">
        <v>314</v>
      </c>
      <c r="M150" s="820" t="s">
        <v>12</v>
      </c>
      <c r="N150" s="420">
        <v>473.22</v>
      </c>
      <c r="O150" s="820" t="s">
        <v>12</v>
      </c>
      <c r="P150" s="420">
        <v>337</v>
      </c>
      <c r="Q150" s="849"/>
      <c r="R150" s="420">
        <v>337.57400000000001</v>
      </c>
      <c r="S150" s="820" t="s">
        <v>12</v>
      </c>
      <c r="T150" s="420">
        <v>402.80799999999999</v>
      </c>
      <c r="U150" s="820" t="s">
        <v>15</v>
      </c>
      <c r="V150" s="420">
        <v>344</v>
      </c>
      <c r="W150" s="820" t="s">
        <v>223</v>
      </c>
      <c r="X150" s="420">
        <v>383</v>
      </c>
      <c r="Y150" s="820" t="s">
        <v>223</v>
      </c>
      <c r="Z150" s="420">
        <v>376.82600000000002</v>
      </c>
      <c r="AA150" s="820" t="s">
        <v>223</v>
      </c>
      <c r="AB150" s="420">
        <v>481.108</v>
      </c>
      <c r="AC150" s="820" t="s">
        <v>223</v>
      </c>
      <c r="AD150" s="432"/>
      <c r="AE150" s="432"/>
      <c r="AF150" s="407"/>
      <c r="AG150" s="261">
        <v>9</v>
      </c>
      <c r="AH150" s="248">
        <v>1</v>
      </c>
      <c r="AI150" s="248">
        <v>8</v>
      </c>
      <c r="AJ150" s="325"/>
      <c r="AK150" s="4"/>
    </row>
    <row r="151" spans="1:37" ht="15" thickBot="1" x14ac:dyDescent="0.4">
      <c r="A151" s="275"/>
      <c r="B151" s="270"/>
      <c r="C151" s="865"/>
      <c r="D151" s="407"/>
      <c r="E151" s="868"/>
      <c r="F151" s="407"/>
      <c r="G151" s="868"/>
      <c r="H151" s="407"/>
      <c r="I151" s="865"/>
      <c r="J151" s="407"/>
      <c r="K151" s="868"/>
      <c r="L151" s="407"/>
      <c r="M151" s="868"/>
      <c r="N151" s="407"/>
      <c r="O151" s="868"/>
      <c r="P151" s="432"/>
      <c r="Q151" s="865"/>
      <c r="R151" s="407"/>
      <c r="S151" s="868"/>
      <c r="T151" s="407"/>
      <c r="U151" s="868"/>
      <c r="V151" s="407"/>
      <c r="W151" s="868"/>
      <c r="X151" s="407"/>
      <c r="Y151" s="868"/>
      <c r="Z151" s="407"/>
      <c r="AA151" s="868"/>
      <c r="AB151" s="407"/>
      <c r="AC151" s="868"/>
      <c r="AD151" s="432"/>
      <c r="AE151" s="432"/>
      <c r="AF151" s="407"/>
      <c r="AG151" s="262"/>
      <c r="AH151" s="433"/>
      <c r="AI151" s="433"/>
      <c r="AJ151" s="272"/>
      <c r="AK151" s="4"/>
    </row>
    <row r="152" spans="1:37"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272"/>
      <c r="AK152" s="4"/>
    </row>
    <row r="153" spans="1:37"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308"/>
      <c r="AK153" s="4"/>
    </row>
    <row r="154" spans="1:37"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287"/>
      <c r="AK154" s="10"/>
    </row>
    <row r="155" spans="1:37"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287"/>
      <c r="AK155" s="10"/>
    </row>
    <row r="156" spans="1:37" s="263" customFormat="1" ht="15" thickBot="1" x14ac:dyDescent="0.4">
      <c r="A156" s="278"/>
      <c r="B156" s="869" t="s">
        <v>625</v>
      </c>
      <c r="C156" s="870"/>
      <c r="D156" s="870"/>
      <c r="E156" s="870"/>
      <c r="F156" s="870"/>
      <c r="G156" s="870"/>
      <c r="H156" s="870"/>
      <c r="I156" s="870"/>
      <c r="J156" s="870"/>
      <c r="K156" s="870"/>
      <c r="L156" s="870"/>
      <c r="M156" s="870"/>
      <c r="N156" s="870"/>
      <c r="O156" s="870"/>
      <c r="P156" s="870"/>
      <c r="Q156" s="870"/>
      <c r="R156" s="870"/>
      <c r="S156" s="870"/>
      <c r="T156" s="870"/>
      <c r="U156" s="870"/>
      <c r="V156" s="870"/>
      <c r="W156" s="870"/>
      <c r="X156" s="870"/>
      <c r="Y156" s="870"/>
      <c r="Z156" s="870"/>
      <c r="AA156" s="871"/>
      <c r="AB156" s="888" t="s">
        <v>688</v>
      </c>
      <c r="AC156" s="891"/>
      <c r="AD156" s="288"/>
      <c r="AE156" s="288"/>
      <c r="AF156" s="279"/>
      <c r="AG156" s="351"/>
      <c r="AH156" s="352"/>
      <c r="AI156" s="352"/>
      <c r="AJ156" s="353"/>
      <c r="AK156" s="10"/>
    </row>
    <row r="157" spans="1:37" ht="15" thickBot="1" x14ac:dyDescent="0.4">
      <c r="A157" s="283"/>
      <c r="B157" s="872" t="s">
        <v>682</v>
      </c>
      <c r="C157" s="873"/>
      <c r="D157" s="873"/>
      <c r="E157" s="873"/>
      <c r="F157" s="873"/>
      <c r="G157" s="874"/>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9"/>
      <c r="AK157" s="4"/>
    </row>
    <row r="158" spans="1:37"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272"/>
      <c r="AK158" s="4"/>
    </row>
    <row r="159" spans="1:37"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272"/>
      <c r="AK159" s="4"/>
    </row>
    <row r="160" spans="1:37"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272"/>
      <c r="AK160" s="284"/>
    </row>
    <row r="161" spans="1:37" ht="15" thickBot="1" x14ac:dyDescent="0.4">
      <c r="A161" s="275"/>
      <c r="B161" s="365">
        <v>317</v>
      </c>
      <c r="C161" s="820" t="s">
        <v>223</v>
      </c>
      <c r="D161" s="420">
        <v>341</v>
      </c>
      <c r="E161" s="820" t="s">
        <v>223</v>
      </c>
      <c r="F161" s="420">
        <v>329.47</v>
      </c>
      <c r="G161" s="820" t="s">
        <v>223</v>
      </c>
      <c r="H161" s="420">
        <v>523.19299999999998</v>
      </c>
      <c r="I161" s="820" t="s">
        <v>15</v>
      </c>
      <c r="J161" s="420">
        <v>328</v>
      </c>
      <c r="K161" s="849"/>
      <c r="L161" s="420">
        <v>389</v>
      </c>
      <c r="M161" s="849"/>
      <c r="N161" s="420">
        <v>396</v>
      </c>
      <c r="O161" s="849"/>
      <c r="P161" s="420">
        <v>350</v>
      </c>
      <c r="Q161" s="849"/>
      <c r="R161" s="420">
        <v>397.48</v>
      </c>
      <c r="S161" s="849"/>
      <c r="T161" s="420">
        <v>323.99799999999999</v>
      </c>
      <c r="U161" s="820" t="s">
        <v>12</v>
      </c>
      <c r="V161" s="420">
        <v>426</v>
      </c>
      <c r="W161" s="820" t="s">
        <v>12</v>
      </c>
      <c r="X161" s="420">
        <v>374</v>
      </c>
      <c r="Y161" s="820" t="s">
        <v>12</v>
      </c>
      <c r="Z161" s="420">
        <v>461</v>
      </c>
      <c r="AA161" s="820" t="s">
        <v>12</v>
      </c>
      <c r="AB161" s="420">
        <v>372</v>
      </c>
      <c r="AC161" s="820" t="s">
        <v>12</v>
      </c>
      <c r="AD161" s="432"/>
      <c r="AE161" s="432"/>
      <c r="AF161" s="407"/>
      <c r="AG161" s="261">
        <v>10</v>
      </c>
      <c r="AH161" s="248">
        <v>0</v>
      </c>
      <c r="AI161" s="248">
        <v>7</v>
      </c>
      <c r="AJ161" s="325"/>
      <c r="AK161" s="4"/>
    </row>
    <row r="162" spans="1:37" ht="15" thickBot="1" x14ac:dyDescent="0.4">
      <c r="A162" s="275"/>
      <c r="B162" s="270"/>
      <c r="C162" s="821"/>
      <c r="D162" s="407"/>
      <c r="E162" s="821"/>
      <c r="F162" s="407"/>
      <c r="G162" s="821"/>
      <c r="H162" s="407"/>
      <c r="I162" s="821"/>
      <c r="J162" s="407"/>
      <c r="K162" s="850"/>
      <c r="L162" s="407"/>
      <c r="M162" s="850"/>
      <c r="N162" s="407"/>
      <c r="O162" s="850"/>
      <c r="P162" s="432"/>
      <c r="Q162" s="850"/>
      <c r="R162" s="407"/>
      <c r="S162" s="865"/>
      <c r="T162" s="407"/>
      <c r="U162" s="821"/>
      <c r="V162" s="407"/>
      <c r="W162" s="821"/>
      <c r="X162" s="407"/>
      <c r="Y162" s="868"/>
      <c r="Z162" s="407"/>
      <c r="AA162" s="868"/>
      <c r="AB162" s="407"/>
      <c r="AC162" s="868"/>
      <c r="AD162" s="432"/>
      <c r="AE162" s="432"/>
      <c r="AF162" s="407"/>
      <c r="AG162" s="262"/>
      <c r="AH162" s="433"/>
      <c r="AI162" s="433"/>
      <c r="AJ162" s="272"/>
      <c r="AK162" s="4"/>
    </row>
    <row r="163" spans="1:37"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272"/>
      <c r="AK163" s="4"/>
    </row>
    <row r="164" spans="1:37"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272"/>
      <c r="AK164" s="4"/>
    </row>
    <row r="165" spans="1:37"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276"/>
      <c r="AK165" s="10"/>
    </row>
    <row r="166" spans="1:37"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276"/>
      <c r="AK166" s="10"/>
    </row>
    <row r="167" spans="1:37" s="263" customFormat="1" ht="18" customHeight="1" thickBot="1" x14ac:dyDescent="0.4">
      <c r="A167" s="293"/>
      <c r="B167" s="888" t="s">
        <v>688</v>
      </c>
      <c r="C167" s="889"/>
      <c r="D167" s="889"/>
      <c r="E167" s="889"/>
      <c r="F167" s="889"/>
      <c r="G167" s="366"/>
      <c r="H167" s="869" t="s">
        <v>625</v>
      </c>
      <c r="I167" s="870"/>
      <c r="J167" s="870"/>
      <c r="K167" s="870"/>
      <c r="L167" s="870"/>
      <c r="M167" s="870"/>
      <c r="N167" s="870"/>
      <c r="O167" s="870"/>
      <c r="P167" s="870"/>
      <c r="Q167" s="870"/>
      <c r="R167" s="870"/>
      <c r="S167" s="870"/>
      <c r="T167" s="870"/>
      <c r="U167" s="870"/>
      <c r="V167" s="870"/>
      <c r="W167" s="870"/>
      <c r="X167" s="870"/>
      <c r="Y167" s="870"/>
      <c r="Z167" s="870"/>
      <c r="AA167" s="870"/>
      <c r="AB167" s="870"/>
      <c r="AC167" s="871"/>
      <c r="AD167" s="288"/>
      <c r="AE167" s="288"/>
      <c r="AF167" s="279"/>
      <c r="AG167" s="280"/>
      <c r="AH167" s="281"/>
      <c r="AI167" s="281"/>
      <c r="AJ167" s="282"/>
      <c r="AK167" s="10"/>
    </row>
    <row r="168" spans="1:37"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9"/>
      <c r="AK168" s="4"/>
    </row>
    <row r="169" spans="1:37"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272"/>
      <c r="AK169" s="4"/>
    </row>
    <row r="170" spans="1:37"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272"/>
      <c r="AK170" s="4"/>
    </row>
    <row r="171" spans="1:37" s="260" customFormat="1" ht="15" thickBot="1" x14ac:dyDescent="0.4">
      <c r="A171" s="275">
        <v>179</v>
      </c>
      <c r="B171" s="275"/>
      <c r="C171" s="406">
        <v>180</v>
      </c>
      <c r="D171" s="406"/>
      <c r="E171" s="406">
        <v>181</v>
      </c>
      <c r="F171" s="406"/>
      <c r="G171" s="406" t="s">
        <v>789</v>
      </c>
      <c r="H171" s="406"/>
      <c r="I171" s="406" t="s">
        <v>789</v>
      </c>
      <c r="J171" s="406"/>
      <c r="K171" s="406" t="s">
        <v>789</v>
      </c>
      <c r="L171" s="406"/>
      <c r="M171" s="406" t="s">
        <v>789</v>
      </c>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272"/>
      <c r="AK171" s="284"/>
    </row>
    <row r="172" spans="1:37" ht="15" thickBot="1" x14ac:dyDescent="0.4">
      <c r="A172" s="275"/>
      <c r="B172" s="365">
        <v>440.64499999999998</v>
      </c>
      <c r="C172" s="849"/>
      <c r="D172" s="420">
        <v>220.202</v>
      </c>
      <c r="E172" s="849"/>
      <c r="F172" s="420">
        <v>386.00099999999998</v>
      </c>
      <c r="G172" s="820" t="s">
        <v>12</v>
      </c>
      <c r="H172" s="420">
        <v>425</v>
      </c>
      <c r="I172" s="820" t="s">
        <v>12</v>
      </c>
      <c r="J172" s="420">
        <v>380</v>
      </c>
      <c r="K172" s="820" t="s">
        <v>12</v>
      </c>
      <c r="L172" s="420">
        <v>354.38799999999998</v>
      </c>
      <c r="M172" s="820" t="s">
        <v>12</v>
      </c>
      <c r="N172" s="420">
        <v>357.99599999999998</v>
      </c>
      <c r="O172" s="820" t="s">
        <v>12</v>
      </c>
      <c r="P172" s="420">
        <v>300</v>
      </c>
      <c r="Q172" s="820" t="s">
        <v>12</v>
      </c>
      <c r="R172" s="420">
        <v>407</v>
      </c>
      <c r="S172" s="820" t="s">
        <v>12</v>
      </c>
      <c r="T172" s="420">
        <v>373</v>
      </c>
      <c r="U172" s="820" t="s">
        <v>12</v>
      </c>
      <c r="V172" s="420">
        <v>414</v>
      </c>
      <c r="W172" s="820" t="s">
        <v>12</v>
      </c>
      <c r="X172" s="420">
        <v>357</v>
      </c>
      <c r="Y172" s="820" t="s">
        <v>12</v>
      </c>
      <c r="Z172" s="420">
        <v>423</v>
      </c>
      <c r="AA172" s="820" t="s">
        <v>12</v>
      </c>
      <c r="AB172" s="420">
        <v>381</v>
      </c>
      <c r="AC172" s="820" t="s">
        <v>12</v>
      </c>
      <c r="AD172" s="432"/>
      <c r="AE172" s="432"/>
      <c r="AF172" s="407"/>
      <c r="AG172" s="261">
        <v>14</v>
      </c>
      <c r="AH172" s="248">
        <v>12</v>
      </c>
      <c r="AI172" s="248">
        <v>6</v>
      </c>
      <c r="AJ172" s="249"/>
      <c r="AK172" s="4"/>
    </row>
    <row r="173" spans="1:37" ht="15" thickBot="1" x14ac:dyDescent="0.4">
      <c r="A173" s="275"/>
      <c r="B173" s="270"/>
      <c r="C173" s="850"/>
      <c r="D173" s="407"/>
      <c r="E173" s="850"/>
      <c r="F173" s="407"/>
      <c r="G173" s="868"/>
      <c r="H173" s="407"/>
      <c r="I173" s="868"/>
      <c r="J173" s="407"/>
      <c r="K173" s="868"/>
      <c r="L173" s="407"/>
      <c r="M173" s="868"/>
      <c r="N173" s="407"/>
      <c r="O173" s="868"/>
      <c r="P173" s="432"/>
      <c r="Q173" s="868"/>
      <c r="R173" s="407"/>
      <c r="S173" s="868"/>
      <c r="T173" s="407"/>
      <c r="U173" s="868"/>
      <c r="V173" s="407"/>
      <c r="W173" s="868"/>
      <c r="X173" s="407"/>
      <c r="Y173" s="868"/>
      <c r="Z173" s="407"/>
      <c r="AA173" s="868"/>
      <c r="AB173" s="407"/>
      <c r="AC173" s="821"/>
      <c r="AD173" s="432"/>
      <c r="AE173" s="432"/>
      <c r="AF173" s="407"/>
      <c r="AG173" s="262"/>
      <c r="AH173" s="433"/>
      <c r="AI173" s="433"/>
      <c r="AJ173" s="272"/>
      <c r="AK173" s="4"/>
    </row>
    <row r="174" spans="1:37"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272"/>
      <c r="AK174" s="4"/>
    </row>
    <row r="175" spans="1:37"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272"/>
      <c r="AK175" s="4"/>
    </row>
    <row r="176" spans="1:37"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287"/>
      <c r="AK176" s="10"/>
    </row>
    <row r="177" spans="1:37"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287"/>
      <c r="AK177" s="10"/>
    </row>
    <row r="178" spans="1:37" s="263" customFormat="1" ht="15" thickBot="1" x14ac:dyDescent="0.4">
      <c r="A178" s="278"/>
      <c r="B178" s="869" t="s">
        <v>625</v>
      </c>
      <c r="C178" s="870"/>
      <c r="D178" s="870"/>
      <c r="E178" s="870"/>
      <c r="F178" s="870"/>
      <c r="G178" s="870"/>
      <c r="H178" s="870"/>
      <c r="I178" s="870"/>
      <c r="J178" s="870"/>
      <c r="K178" s="870"/>
      <c r="L178" s="870"/>
      <c r="M178" s="870"/>
      <c r="N178" s="870"/>
      <c r="O178" s="870"/>
      <c r="P178" s="870"/>
      <c r="Q178" s="870"/>
      <c r="R178" s="870"/>
      <c r="S178" s="870"/>
      <c r="T178" s="870"/>
      <c r="U178" s="870"/>
      <c r="V178" s="870"/>
      <c r="W178" s="870"/>
      <c r="X178" s="870"/>
      <c r="Y178" s="870"/>
      <c r="Z178" s="870"/>
      <c r="AA178" s="870"/>
      <c r="AB178" s="870"/>
      <c r="AC178" s="871"/>
      <c r="AD178" s="288"/>
      <c r="AE178" s="288"/>
      <c r="AF178" s="309"/>
      <c r="AG178" s="351"/>
      <c r="AH178" s="352"/>
      <c r="AI178" s="352"/>
      <c r="AJ178" s="353"/>
      <c r="AK178" s="10"/>
    </row>
    <row r="179" spans="1:37"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9"/>
      <c r="AK179" s="4"/>
    </row>
    <row r="180" spans="1:37"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272"/>
      <c r="AK180" s="4"/>
    </row>
    <row r="181" spans="1:37"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370"/>
      <c r="AK181" s="4"/>
    </row>
    <row r="182" spans="1:37" s="260" customFormat="1" ht="15" thickBot="1" x14ac:dyDescent="0.4">
      <c r="A182" s="275">
        <v>193</v>
      </c>
      <c r="B182" s="275"/>
      <c r="C182" s="406">
        <v>194</v>
      </c>
      <c r="D182" s="406"/>
      <c r="E182" s="406" t="s">
        <v>789</v>
      </c>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370"/>
      <c r="AK182" s="284"/>
    </row>
    <row r="183" spans="1:37" ht="15" thickBot="1" x14ac:dyDescent="0.4">
      <c r="A183" s="275"/>
      <c r="B183" s="365">
        <v>456</v>
      </c>
      <c r="C183" s="820" t="s">
        <v>12</v>
      </c>
      <c r="D183" s="420">
        <v>381</v>
      </c>
      <c r="E183" s="820" t="s">
        <v>12</v>
      </c>
      <c r="F183" s="420">
        <v>382</v>
      </c>
      <c r="G183" s="885" t="s">
        <v>12</v>
      </c>
      <c r="H183" s="420">
        <v>341</v>
      </c>
      <c r="I183" s="854"/>
      <c r="J183" s="420">
        <v>352.37400000000002</v>
      </c>
      <c r="K183" s="858" t="s">
        <v>15</v>
      </c>
      <c r="L183" s="420">
        <v>226.42</v>
      </c>
      <c r="M183" s="820" t="s">
        <v>15</v>
      </c>
      <c r="N183" s="420">
        <v>352</v>
      </c>
      <c r="O183" s="885" t="s">
        <v>12</v>
      </c>
      <c r="P183" s="420">
        <v>332</v>
      </c>
      <c r="Q183" s="885" t="s">
        <v>12</v>
      </c>
      <c r="R183" s="420">
        <v>255</v>
      </c>
      <c r="S183" s="885" t="s">
        <v>12</v>
      </c>
      <c r="T183" s="420">
        <v>377</v>
      </c>
      <c r="U183" s="854"/>
      <c r="V183" s="420">
        <v>325</v>
      </c>
      <c r="W183" s="885" t="s">
        <v>12</v>
      </c>
      <c r="X183" s="420">
        <v>368.88499999999999</v>
      </c>
      <c r="Y183" s="854"/>
      <c r="Z183" s="420">
        <v>351.00400000000002</v>
      </c>
      <c r="AA183" s="885" t="s">
        <v>12</v>
      </c>
      <c r="AB183" s="420">
        <v>409</v>
      </c>
      <c r="AC183" s="820" t="s">
        <v>12</v>
      </c>
      <c r="AD183" s="432"/>
      <c r="AE183" s="432"/>
      <c r="AF183" s="420"/>
      <c r="AG183" s="261">
        <v>12</v>
      </c>
      <c r="AH183" s="248">
        <v>4</v>
      </c>
      <c r="AI183" s="248">
        <v>5</v>
      </c>
      <c r="AJ183" s="371"/>
      <c r="AK183" s="4"/>
    </row>
    <row r="184" spans="1:37" ht="15" thickBot="1" x14ac:dyDescent="0.4">
      <c r="A184" s="275"/>
      <c r="B184" s="270"/>
      <c r="C184" s="821"/>
      <c r="D184" s="407"/>
      <c r="E184" s="821"/>
      <c r="F184" s="407"/>
      <c r="G184" s="886"/>
      <c r="H184" s="407"/>
      <c r="I184" s="887"/>
      <c r="J184" s="432"/>
      <c r="K184" s="859"/>
      <c r="L184" s="407"/>
      <c r="M184" s="821"/>
      <c r="N184" s="407"/>
      <c r="O184" s="886"/>
      <c r="P184" s="432"/>
      <c r="Q184" s="886"/>
      <c r="R184" s="407"/>
      <c r="S184" s="886"/>
      <c r="T184" s="407"/>
      <c r="U184" s="887"/>
      <c r="V184" s="407"/>
      <c r="W184" s="886"/>
      <c r="X184" s="407"/>
      <c r="Y184" s="887"/>
      <c r="Z184" s="407"/>
      <c r="AA184" s="886"/>
      <c r="AB184" s="407"/>
      <c r="AC184" s="821"/>
      <c r="AD184" s="432"/>
      <c r="AE184" s="432"/>
      <c r="AF184" s="407"/>
      <c r="AG184" s="262"/>
      <c r="AH184" s="469"/>
      <c r="AI184" s="469"/>
      <c r="AJ184" s="372"/>
      <c r="AK184" s="4"/>
    </row>
    <row r="185" spans="1:37" ht="6" customHeight="1" x14ac:dyDescent="0.35">
      <c r="A185" s="275"/>
      <c r="B185" s="270"/>
      <c r="C185" s="250">
        <v>0</v>
      </c>
      <c r="D185" s="406"/>
      <c r="E185" s="250" t="s">
        <v>12</v>
      </c>
      <c r="F185" s="406"/>
      <c r="G185" s="250" t="s">
        <v>12</v>
      </c>
      <c r="H185" s="406"/>
      <c r="I185" s="250">
        <v>0</v>
      </c>
      <c r="J185" s="406"/>
      <c r="K185" s="250">
        <v>0</v>
      </c>
      <c r="L185" s="406"/>
      <c r="M185" s="250">
        <v>0</v>
      </c>
      <c r="N185" s="406"/>
      <c r="O185" s="250">
        <v>0</v>
      </c>
      <c r="P185" s="432"/>
      <c r="Q185" s="250">
        <v>0</v>
      </c>
      <c r="R185" s="406"/>
      <c r="S185" s="250">
        <v>0</v>
      </c>
      <c r="T185" s="406"/>
      <c r="U185" s="518"/>
      <c r="V185" s="406"/>
      <c r="W185" s="250">
        <v>0</v>
      </c>
      <c r="X185" s="406"/>
      <c r="Y185" s="250">
        <v>0</v>
      </c>
      <c r="Z185" s="406"/>
      <c r="AA185" s="250" t="s">
        <v>12</v>
      </c>
      <c r="AB185" s="424"/>
      <c r="AC185" s="250" t="s">
        <v>12</v>
      </c>
      <c r="AD185" s="432"/>
      <c r="AE185" s="432"/>
      <c r="AF185" s="406"/>
      <c r="AG185" s="373"/>
      <c r="AH185" s="469"/>
      <c r="AI185" s="469"/>
      <c r="AJ185" s="374"/>
      <c r="AK185" s="4"/>
    </row>
    <row r="186" spans="1:37"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374"/>
      <c r="AK186" s="4"/>
    </row>
    <row r="187" spans="1:37"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287"/>
      <c r="AK187" s="10"/>
    </row>
    <row r="188" spans="1:37"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272"/>
      <c r="AK188" s="4"/>
    </row>
    <row r="189" spans="1:37" ht="15" thickBot="1" x14ac:dyDescent="0.4">
      <c r="A189" s="254"/>
      <c r="B189" s="869" t="s">
        <v>625</v>
      </c>
      <c r="C189" s="870"/>
      <c r="D189" s="870"/>
      <c r="E189" s="870"/>
      <c r="F189" s="870"/>
      <c r="G189" s="870"/>
      <c r="H189" s="870"/>
      <c r="I189" s="870"/>
      <c r="J189" s="870"/>
      <c r="K189" s="870"/>
      <c r="L189" s="870"/>
      <c r="M189" s="870"/>
      <c r="N189" s="870"/>
      <c r="O189" s="870"/>
      <c r="P189" s="870"/>
      <c r="Q189" s="870"/>
      <c r="R189" s="870"/>
      <c r="S189" s="870"/>
      <c r="T189" s="870"/>
      <c r="U189" s="870"/>
      <c r="V189" s="870"/>
      <c r="W189" s="870"/>
      <c r="X189" s="870"/>
      <c r="Y189" s="870"/>
      <c r="Z189" s="870"/>
      <c r="AA189" s="870"/>
      <c r="AB189" s="870"/>
      <c r="AC189" s="871"/>
      <c r="AD189" s="288"/>
      <c r="AE189" s="288"/>
      <c r="AF189" s="255"/>
      <c r="AG189" s="280"/>
      <c r="AH189" s="281"/>
      <c r="AI189" s="281"/>
      <c r="AJ189" s="289"/>
      <c r="AK189" s="4"/>
    </row>
    <row r="190" spans="1:37"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79" t="s">
        <v>653</v>
      </c>
      <c r="V190" s="880"/>
      <c r="W190" s="881"/>
      <c r="X190" s="264"/>
      <c r="Y190" s="882" t="s">
        <v>682</v>
      </c>
      <c r="Z190" s="883"/>
      <c r="AA190" s="884"/>
      <c r="AB190" s="264"/>
      <c r="AC190" s="265"/>
      <c r="AD190" s="265"/>
      <c r="AE190" s="265"/>
      <c r="AF190" s="264"/>
      <c r="AG190" s="267"/>
      <c r="AH190" s="268"/>
      <c r="AI190" s="268"/>
      <c r="AJ190" s="269"/>
      <c r="AK190" s="4"/>
    </row>
    <row r="191" spans="1:37"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272"/>
      <c r="AK191" s="4"/>
    </row>
    <row r="192" spans="1:37"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272"/>
      <c r="AK192" s="4"/>
    </row>
    <row r="193" spans="1:37"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308"/>
      <c r="AK193" s="284"/>
    </row>
    <row r="194" spans="1:37" ht="15" thickBot="1" x14ac:dyDescent="0.4">
      <c r="A194" s="275"/>
      <c r="B194" s="365">
        <v>405</v>
      </c>
      <c r="C194" s="820" t="s">
        <v>12</v>
      </c>
      <c r="D194" s="420">
        <v>376</v>
      </c>
      <c r="E194" s="820" t="s">
        <v>12</v>
      </c>
      <c r="F194" s="420">
        <v>439</v>
      </c>
      <c r="G194" s="820" t="s">
        <v>12</v>
      </c>
      <c r="H194" s="420">
        <v>326.84500000000003</v>
      </c>
      <c r="I194" s="849"/>
      <c r="J194" s="420">
        <v>382.99900000000002</v>
      </c>
      <c r="K194" s="820" t="s">
        <v>12</v>
      </c>
      <c r="L194" s="420">
        <v>416</v>
      </c>
      <c r="M194" s="885" t="s">
        <v>15</v>
      </c>
      <c r="N194" s="420">
        <v>410</v>
      </c>
      <c r="O194" s="820" t="s">
        <v>12</v>
      </c>
      <c r="P194" s="420">
        <v>336</v>
      </c>
      <c r="Q194" s="820" t="s">
        <v>12</v>
      </c>
      <c r="R194" s="420">
        <v>353</v>
      </c>
      <c r="S194" s="820"/>
      <c r="T194" s="420">
        <v>372</v>
      </c>
      <c r="U194" s="820" t="s">
        <v>223</v>
      </c>
      <c r="V194" s="420">
        <v>396.12799999999999</v>
      </c>
      <c r="W194" s="820" t="s">
        <v>710</v>
      </c>
      <c r="X194" s="420">
        <v>360.99799999999999</v>
      </c>
      <c r="Y194" s="820" t="s">
        <v>223</v>
      </c>
      <c r="Z194" s="420">
        <v>466</v>
      </c>
      <c r="AA194" s="820" t="s">
        <v>223</v>
      </c>
      <c r="AB194" s="420">
        <v>366</v>
      </c>
      <c r="AC194" s="849"/>
      <c r="AD194" s="472"/>
      <c r="AE194" s="472"/>
      <c r="AF194" s="407"/>
      <c r="AG194" s="261">
        <v>8</v>
      </c>
      <c r="AH194" s="248">
        <v>4</v>
      </c>
      <c r="AI194" s="248">
        <v>7</v>
      </c>
      <c r="AJ194" s="249"/>
      <c r="AK194" s="4"/>
    </row>
    <row r="195" spans="1:37" ht="15" thickBot="1" x14ac:dyDescent="0.4">
      <c r="A195" s="275"/>
      <c r="B195" s="270"/>
      <c r="C195" s="821"/>
      <c r="D195" s="407"/>
      <c r="E195" s="821"/>
      <c r="F195" s="407"/>
      <c r="G195" s="821"/>
      <c r="H195" s="407"/>
      <c r="I195" s="850"/>
      <c r="J195" s="407"/>
      <c r="K195" s="821"/>
      <c r="L195" s="407"/>
      <c r="M195" s="886"/>
      <c r="N195" s="407"/>
      <c r="O195" s="821"/>
      <c r="P195" s="432"/>
      <c r="Q195" s="821"/>
      <c r="R195" s="407"/>
      <c r="S195" s="821"/>
      <c r="T195" s="407"/>
      <c r="U195" s="821"/>
      <c r="V195" s="407"/>
      <c r="W195" s="821"/>
      <c r="X195" s="407"/>
      <c r="Y195" s="821"/>
      <c r="Z195" s="407"/>
      <c r="AA195" s="821"/>
      <c r="AB195" s="407"/>
      <c r="AC195" s="850"/>
      <c r="AD195" s="472"/>
      <c r="AE195" s="472"/>
      <c r="AF195" s="407"/>
      <c r="AG195" s="262"/>
      <c r="AH195" s="433"/>
      <c r="AI195" s="433"/>
      <c r="AJ195" s="272"/>
      <c r="AK195" s="4"/>
    </row>
    <row r="196" spans="1:37"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326">
        <v>0</v>
      </c>
      <c r="Z196" s="406"/>
      <c r="AA196" s="327">
        <v>0</v>
      </c>
      <c r="AB196" s="424"/>
      <c r="AC196" s="518"/>
      <c r="AD196" s="472"/>
      <c r="AE196" s="472"/>
      <c r="AF196" s="407"/>
      <c r="AG196" s="262"/>
      <c r="AH196" s="433"/>
      <c r="AI196" s="433"/>
      <c r="AJ196" s="272"/>
      <c r="AK196" s="4"/>
    </row>
    <row r="197" spans="1:37"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308"/>
      <c r="AK197" s="4"/>
    </row>
    <row r="198" spans="1:37"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287"/>
      <c r="AK198" s="10"/>
    </row>
    <row r="199" spans="1:37"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287"/>
      <c r="AK199" s="10"/>
    </row>
    <row r="200" spans="1:37" ht="15" thickBot="1" x14ac:dyDescent="0.4">
      <c r="A200" s="254"/>
      <c r="B200" s="869" t="s">
        <v>625</v>
      </c>
      <c r="C200" s="870"/>
      <c r="D200" s="870"/>
      <c r="E200" s="870"/>
      <c r="F200" s="870"/>
      <c r="G200" s="870"/>
      <c r="H200" s="870"/>
      <c r="I200" s="870"/>
      <c r="J200" s="870"/>
      <c r="K200" s="870"/>
      <c r="L200" s="870"/>
      <c r="M200" s="870"/>
      <c r="N200" s="870"/>
      <c r="O200" s="870"/>
      <c r="P200" s="870"/>
      <c r="Q200" s="870"/>
      <c r="R200" s="870"/>
      <c r="S200" s="870"/>
      <c r="T200" s="870"/>
      <c r="U200" s="870"/>
      <c r="V200" s="870"/>
      <c r="W200" s="870"/>
      <c r="X200" s="871"/>
      <c r="Y200" s="872" t="s">
        <v>688</v>
      </c>
      <c r="Z200" s="873"/>
      <c r="AA200" s="873"/>
      <c r="AB200" s="873"/>
      <c r="AC200" s="874"/>
      <c r="AD200" s="377"/>
      <c r="AE200" s="377"/>
      <c r="AF200" s="255"/>
      <c r="AG200" s="280"/>
      <c r="AH200" s="281"/>
      <c r="AI200" s="281"/>
      <c r="AJ200" s="289"/>
      <c r="AK200" s="4"/>
    </row>
    <row r="201" spans="1:37"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69"/>
      <c r="AK201" s="4"/>
    </row>
    <row r="202" spans="1:37"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272"/>
      <c r="AK202" s="4"/>
    </row>
    <row r="203" spans="1:37"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v>234</v>
      </c>
      <c r="AB203" s="406"/>
      <c r="AC203" s="406">
        <v>235</v>
      </c>
      <c r="AF203" s="406"/>
      <c r="AG203" s="274"/>
      <c r="AH203" s="442"/>
      <c r="AI203" s="444"/>
      <c r="AJ203" s="272"/>
      <c r="AK203" s="284"/>
    </row>
    <row r="204" spans="1:37" ht="15" thickBot="1" x14ac:dyDescent="0.4">
      <c r="A204" s="275"/>
      <c r="B204" s="365">
        <v>375</v>
      </c>
      <c r="C204" s="849"/>
      <c r="D204" s="420">
        <v>374.76100000000002</v>
      </c>
      <c r="E204" s="820" t="s">
        <v>12</v>
      </c>
      <c r="F204" s="420">
        <v>390.99900000000002</v>
      </c>
      <c r="G204" s="849"/>
      <c r="H204" s="420">
        <v>397</v>
      </c>
      <c r="I204" s="849"/>
      <c r="J204" s="420">
        <v>336</v>
      </c>
      <c r="K204" s="875" t="s">
        <v>12</v>
      </c>
      <c r="L204" s="420">
        <v>383.41899999999998</v>
      </c>
      <c r="M204" s="820" t="s">
        <v>12</v>
      </c>
      <c r="N204" s="420">
        <v>323.00099999999998</v>
      </c>
      <c r="O204" s="820" t="s">
        <v>12</v>
      </c>
      <c r="P204" s="420">
        <v>335</v>
      </c>
      <c r="Q204" s="820" t="s">
        <v>12</v>
      </c>
      <c r="R204" s="420">
        <v>337</v>
      </c>
      <c r="S204" s="820" t="s">
        <v>12</v>
      </c>
      <c r="T204" s="420">
        <v>339</v>
      </c>
      <c r="U204" s="849"/>
      <c r="V204" s="420">
        <v>351</v>
      </c>
      <c r="W204" s="849"/>
      <c r="X204" s="420">
        <v>377.05099999999999</v>
      </c>
      <c r="Y204" s="849"/>
      <c r="Z204" s="420">
        <v>413.99900000000002</v>
      </c>
      <c r="AA204" s="849"/>
      <c r="AB204" s="420">
        <v>418.00400000000002</v>
      </c>
      <c r="AC204" s="820" t="s">
        <v>12</v>
      </c>
      <c r="AD204" s="472"/>
      <c r="AE204" s="472"/>
      <c r="AF204" s="407"/>
      <c r="AG204" s="261">
        <v>14</v>
      </c>
      <c r="AH204" s="248">
        <v>3</v>
      </c>
      <c r="AI204" s="248">
        <v>12</v>
      </c>
      <c r="AJ204" s="249"/>
      <c r="AK204" s="4"/>
    </row>
    <row r="205" spans="1:37" ht="15" thickBot="1" x14ac:dyDescent="0.4">
      <c r="A205" s="275"/>
      <c r="B205" s="270"/>
      <c r="C205" s="850"/>
      <c r="D205" s="407"/>
      <c r="E205" s="868"/>
      <c r="F205" s="407"/>
      <c r="G205" s="850"/>
      <c r="H205" s="407"/>
      <c r="I205" s="865"/>
      <c r="J205" s="407"/>
      <c r="K205" s="876"/>
      <c r="L205" s="407"/>
      <c r="M205" s="868"/>
      <c r="N205" s="407"/>
      <c r="O205" s="868"/>
      <c r="P205" s="432"/>
      <c r="Q205" s="868"/>
      <c r="R205" s="407"/>
      <c r="S205" s="868"/>
      <c r="T205" s="407"/>
      <c r="U205" s="865"/>
      <c r="V205" s="407"/>
      <c r="W205" s="865"/>
      <c r="X205" s="407"/>
      <c r="Y205" s="865"/>
      <c r="Z205" s="407"/>
      <c r="AA205" s="865"/>
      <c r="AB205" s="407"/>
      <c r="AC205" s="868"/>
      <c r="AD205" s="472"/>
      <c r="AE205" s="472"/>
      <c r="AF205" s="407"/>
      <c r="AG205" s="262"/>
      <c r="AH205" s="433"/>
      <c r="AI205" s="433"/>
      <c r="AJ205" s="272"/>
      <c r="AK205" s="4"/>
    </row>
    <row r="206" spans="1:37"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272"/>
      <c r="AK206" s="4"/>
    </row>
    <row r="207" spans="1:37"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272"/>
      <c r="AK207" s="4"/>
    </row>
    <row r="208" spans="1:37"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276"/>
      <c r="AK208" s="10"/>
    </row>
    <row r="209" spans="1:37"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276"/>
      <c r="AK209" s="10"/>
    </row>
    <row r="210" spans="1:37" s="263" customFormat="1" ht="15" thickBot="1" x14ac:dyDescent="0.4">
      <c r="A210" s="293"/>
      <c r="B210" s="833" t="s">
        <v>688</v>
      </c>
      <c r="C210" s="834"/>
      <c r="D210" s="834"/>
      <c r="E210" s="834"/>
      <c r="F210" s="834"/>
      <c r="G210" s="834"/>
      <c r="H210" s="834"/>
      <c r="I210" s="834"/>
      <c r="J210" s="834"/>
      <c r="K210" s="834"/>
      <c r="L210" s="834"/>
      <c r="M210" s="834"/>
      <c r="N210" s="834"/>
      <c r="O210" s="834"/>
      <c r="P210" s="834"/>
      <c r="Q210" s="834"/>
      <c r="R210" s="834"/>
      <c r="S210" s="834"/>
      <c r="T210" s="834"/>
      <c r="U210" s="834"/>
      <c r="V210" s="834"/>
      <c r="W210" s="834"/>
      <c r="X210" s="834"/>
      <c r="Y210" s="834"/>
      <c r="Z210" s="834"/>
      <c r="AA210" s="834"/>
      <c r="AB210" s="834"/>
      <c r="AC210" s="835"/>
      <c r="AD210" s="309"/>
      <c r="AE210" s="309"/>
      <c r="AF210" s="380"/>
      <c r="AG210" s="280"/>
      <c r="AH210" s="281"/>
      <c r="AI210" s="281"/>
      <c r="AJ210" s="282"/>
      <c r="AK210" s="10"/>
    </row>
    <row r="211" spans="1:37"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9"/>
      <c r="AK211" s="4"/>
    </row>
    <row r="212" spans="1:37"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272"/>
      <c r="AK212" s="4"/>
    </row>
    <row r="213" spans="1:37"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272"/>
      <c r="AK213" s="4"/>
    </row>
    <row r="214" spans="1:37"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272"/>
      <c r="AK214" s="284"/>
    </row>
    <row r="215" spans="1:37" ht="15" thickBot="1" x14ac:dyDescent="0.4">
      <c r="A215" s="275"/>
      <c r="B215" s="365">
        <v>417</v>
      </c>
      <c r="C215" s="849"/>
      <c r="D215" s="420">
        <v>383</v>
      </c>
      <c r="E215" s="820" t="s">
        <v>12</v>
      </c>
      <c r="F215" s="420">
        <v>426</v>
      </c>
      <c r="G215" s="849"/>
      <c r="H215" s="420">
        <v>410.673</v>
      </c>
      <c r="I215" s="964" t="s">
        <v>235</v>
      </c>
      <c r="J215" s="420">
        <v>385.99700000000001</v>
      </c>
      <c r="K215" s="820" t="s">
        <v>235</v>
      </c>
      <c r="L215" s="420">
        <v>305</v>
      </c>
      <c r="M215" s="820" t="s">
        <v>235</v>
      </c>
      <c r="N215" s="420">
        <v>423</v>
      </c>
      <c r="O215" s="820" t="s">
        <v>235</v>
      </c>
      <c r="P215" s="420">
        <v>302.48899999999998</v>
      </c>
      <c r="Q215" s="820" t="s">
        <v>235</v>
      </c>
      <c r="R215" s="420">
        <v>361</v>
      </c>
      <c r="S215" s="820" t="s">
        <v>235</v>
      </c>
      <c r="T215" s="420">
        <v>370.99700000000001</v>
      </c>
      <c r="U215" s="849"/>
      <c r="V215" s="420">
        <v>402.00299999999999</v>
      </c>
      <c r="W215" s="849"/>
      <c r="X215" s="420">
        <v>398</v>
      </c>
      <c r="Y215" s="849"/>
      <c r="Z215" s="420">
        <v>420</v>
      </c>
      <c r="AA215" s="820" t="s">
        <v>12</v>
      </c>
      <c r="AB215" s="420">
        <v>400</v>
      </c>
      <c r="AC215" s="849"/>
      <c r="AD215" s="472"/>
      <c r="AE215" s="472"/>
      <c r="AF215" s="407"/>
      <c r="AG215" s="261">
        <v>8</v>
      </c>
      <c r="AH215" s="248">
        <v>1</v>
      </c>
      <c r="AI215" s="248">
        <v>2</v>
      </c>
      <c r="AJ215" s="249"/>
      <c r="AK215" s="4"/>
    </row>
    <row r="216" spans="1:37" ht="15" thickBot="1" x14ac:dyDescent="0.4">
      <c r="A216" s="275"/>
      <c r="B216" s="270"/>
      <c r="C216" s="865"/>
      <c r="D216" s="407"/>
      <c r="E216" s="821"/>
      <c r="F216" s="407"/>
      <c r="G216" s="850"/>
      <c r="H216" s="407"/>
      <c r="I216" s="965"/>
      <c r="J216" s="407"/>
      <c r="K216" s="821"/>
      <c r="L216" s="407"/>
      <c r="M216" s="821"/>
      <c r="N216" s="407"/>
      <c r="O216" s="821"/>
      <c r="P216" s="432"/>
      <c r="Q216" s="821"/>
      <c r="R216" s="407"/>
      <c r="S216" s="821"/>
      <c r="T216" s="407"/>
      <c r="U216" s="850"/>
      <c r="V216" s="407"/>
      <c r="W216" s="850"/>
      <c r="X216" s="407"/>
      <c r="Y216" s="850"/>
      <c r="Z216" s="407"/>
      <c r="AA216" s="821"/>
      <c r="AB216" s="407"/>
      <c r="AC216" s="850"/>
      <c r="AD216" s="472"/>
      <c r="AE216" s="472"/>
      <c r="AF216" s="407"/>
      <c r="AG216" s="262"/>
      <c r="AH216" s="433"/>
      <c r="AI216" s="433"/>
      <c r="AJ216" s="272"/>
      <c r="AK216" s="4"/>
    </row>
    <row r="217" spans="1:37"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272"/>
      <c r="AK217" s="4"/>
    </row>
    <row r="218" spans="1:37"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272"/>
      <c r="AK218" s="4"/>
    </row>
    <row r="219" spans="1:37"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276"/>
      <c r="AK219" s="10"/>
    </row>
    <row r="220" spans="1:37" s="263" customFormat="1" ht="15" thickBot="1" x14ac:dyDescent="0.4">
      <c r="A220" s="285"/>
      <c r="B220" s="285"/>
      <c r="C220" s="379"/>
      <c r="E220" s="379"/>
      <c r="G220" s="379"/>
      <c r="H220" s="434"/>
      <c r="I220" s="535"/>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276"/>
      <c r="AK220" s="10"/>
    </row>
    <row r="221" spans="1:37" s="263" customFormat="1" ht="15" thickBot="1" x14ac:dyDescent="0.4">
      <c r="A221" s="383"/>
      <c r="B221" s="833" t="s">
        <v>688</v>
      </c>
      <c r="C221" s="834"/>
      <c r="D221" s="834"/>
      <c r="E221" s="834"/>
      <c r="F221" s="834"/>
      <c r="G221" s="834"/>
      <c r="H221" s="834"/>
      <c r="I221" s="834"/>
      <c r="J221" s="834"/>
      <c r="K221" s="834"/>
      <c r="L221" s="834"/>
      <c r="M221" s="834"/>
      <c r="N221" s="834"/>
      <c r="O221" s="834"/>
      <c r="P221" s="834"/>
      <c r="Q221" s="834"/>
      <c r="R221" s="834"/>
      <c r="S221" s="834"/>
      <c r="T221" s="834"/>
      <c r="U221" s="834"/>
      <c r="V221" s="834"/>
      <c r="W221" s="834"/>
      <c r="X221" s="834"/>
      <c r="Y221" s="834"/>
      <c r="Z221" s="834"/>
      <c r="AA221" s="834"/>
      <c r="AB221" s="834"/>
      <c r="AC221" s="835"/>
      <c r="AD221" s="309"/>
      <c r="AE221" s="309"/>
      <c r="AF221" s="380"/>
      <c r="AG221" s="280"/>
      <c r="AH221" s="281"/>
      <c r="AI221" s="281"/>
      <c r="AJ221" s="282"/>
      <c r="AK221" s="10"/>
    </row>
    <row r="222" spans="1:37"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9"/>
      <c r="AK222" s="4"/>
    </row>
    <row r="223" spans="1:37"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272"/>
      <c r="AK223" s="4"/>
    </row>
    <row r="224" spans="1:37"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272"/>
      <c r="AK224" s="4"/>
    </row>
    <row r="225" spans="1:37" s="260" customFormat="1" ht="15" thickBot="1" x14ac:dyDescent="0.4">
      <c r="A225" s="275">
        <v>249</v>
      </c>
      <c r="B225" s="275"/>
      <c r="C225" s="406">
        <v>250</v>
      </c>
      <c r="D225" s="406"/>
      <c r="E225" s="406">
        <v>251</v>
      </c>
      <c r="F225" s="406"/>
      <c r="G225" s="406">
        <v>252</v>
      </c>
      <c r="H225" s="406"/>
      <c r="I225" s="406">
        <v>253</v>
      </c>
      <c r="J225" s="406"/>
      <c r="K225" s="406">
        <v>254</v>
      </c>
      <c r="L225" s="406"/>
      <c r="M225" s="406">
        <v>255</v>
      </c>
      <c r="N225" s="406"/>
      <c r="O225" s="406">
        <v>256</v>
      </c>
      <c r="P225" s="406"/>
      <c r="Q225" s="428">
        <v>257</v>
      </c>
      <c r="R225" s="406"/>
      <c r="S225" s="406">
        <v>258</v>
      </c>
      <c r="T225" s="406"/>
      <c r="U225" s="406">
        <v>259</v>
      </c>
      <c r="V225" s="406"/>
      <c r="W225" s="406">
        <v>260</v>
      </c>
      <c r="X225" s="406"/>
      <c r="Y225" s="406">
        <v>261</v>
      </c>
      <c r="Z225" s="406"/>
      <c r="AA225" s="406">
        <v>262</v>
      </c>
      <c r="AB225" s="406"/>
      <c r="AC225" s="406">
        <v>263</v>
      </c>
      <c r="AF225" s="406"/>
      <c r="AG225" s="274"/>
      <c r="AH225" s="442"/>
      <c r="AI225" s="444"/>
      <c r="AJ225" s="272"/>
      <c r="AK225" s="284"/>
    </row>
    <row r="226" spans="1:37" ht="15" thickBot="1" x14ac:dyDescent="0.4">
      <c r="A226" s="275"/>
      <c r="B226" s="365">
        <v>419.99700000000001</v>
      </c>
      <c r="C226" s="849"/>
      <c r="D226" s="420">
        <v>417.00299999999999</v>
      </c>
      <c r="E226" s="849"/>
      <c r="F226" s="420">
        <v>422.12</v>
      </c>
      <c r="G226" s="849"/>
      <c r="H226" s="420">
        <v>277.7</v>
      </c>
      <c r="I226" s="849"/>
      <c r="J226" s="420">
        <v>384.58</v>
      </c>
      <c r="K226" s="849"/>
      <c r="L226" s="420">
        <v>413.93</v>
      </c>
      <c r="M226" s="849"/>
      <c r="N226" s="420">
        <v>387.12</v>
      </c>
      <c r="O226" s="849"/>
      <c r="P226" s="420">
        <v>341.06</v>
      </c>
      <c r="Q226" s="849"/>
      <c r="R226" s="420">
        <v>320.95</v>
      </c>
      <c r="S226" s="849"/>
      <c r="T226" s="420">
        <v>330.56</v>
      </c>
      <c r="U226" s="849"/>
      <c r="V226" s="420">
        <v>314</v>
      </c>
      <c r="W226" s="849"/>
      <c r="X226" s="420">
        <v>341.99900000000002</v>
      </c>
      <c r="Y226" s="849"/>
      <c r="Z226" s="420">
        <v>374.00099999999998</v>
      </c>
      <c r="AA226" s="849"/>
      <c r="AB226" s="420">
        <v>344</v>
      </c>
      <c r="AC226" s="849"/>
      <c r="AD226" s="472"/>
      <c r="AE226" s="472"/>
      <c r="AF226" s="407"/>
      <c r="AG226" s="261">
        <v>14</v>
      </c>
      <c r="AH226" s="248">
        <v>0</v>
      </c>
      <c r="AI226" s="248">
        <v>3</v>
      </c>
      <c r="AJ226" s="249"/>
      <c r="AK226" s="4"/>
    </row>
    <row r="227" spans="1:37" x14ac:dyDescent="0.35">
      <c r="A227" s="275"/>
      <c r="B227" s="270"/>
      <c r="C227" s="850"/>
      <c r="D227" s="407"/>
      <c r="E227" s="850"/>
      <c r="F227" s="407"/>
      <c r="G227" s="850"/>
      <c r="H227" s="407"/>
      <c r="I227" s="850"/>
      <c r="J227" s="407"/>
      <c r="K227" s="850"/>
      <c r="L227" s="407"/>
      <c r="M227" s="850"/>
      <c r="N227" s="407"/>
      <c r="O227" s="850"/>
      <c r="P227" s="432"/>
      <c r="Q227" s="850"/>
      <c r="R227" s="407"/>
      <c r="S227" s="850"/>
      <c r="T227" s="407"/>
      <c r="U227" s="850"/>
      <c r="V227" s="407"/>
      <c r="W227" s="850"/>
      <c r="X227" s="407"/>
      <c r="Y227" s="850"/>
      <c r="Z227" s="407"/>
      <c r="AA227" s="850"/>
      <c r="AB227" s="407"/>
      <c r="AC227" s="850"/>
      <c r="AD227" s="472"/>
      <c r="AE227" s="472"/>
      <c r="AF227" s="407"/>
      <c r="AG227" s="262"/>
      <c r="AH227" s="433"/>
      <c r="AI227" s="433"/>
      <c r="AJ227" s="272"/>
      <c r="AK227" s="4"/>
    </row>
    <row r="228" spans="1:37" ht="6" customHeight="1" x14ac:dyDescent="0.35">
      <c r="A228" s="275"/>
      <c r="B228" s="270"/>
      <c r="C228" s="518"/>
      <c r="D228" s="406"/>
      <c r="E228" s="518"/>
      <c r="F228" s="406"/>
      <c r="G228" s="250">
        <v>0</v>
      </c>
      <c r="H228" s="406"/>
      <c r="I228" s="518"/>
      <c r="J228" s="406"/>
      <c r="K228" s="250">
        <v>0</v>
      </c>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272"/>
      <c r="AK228" s="4"/>
    </row>
    <row r="229" spans="1:37"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272"/>
      <c r="AK229" s="4"/>
    </row>
    <row r="230" spans="1:37"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276"/>
      <c r="AK230" s="10"/>
    </row>
    <row r="231" spans="1:37"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276"/>
      <c r="AK231" s="10"/>
    </row>
    <row r="232" spans="1:37" s="263" customFormat="1" ht="15.75" customHeight="1" thickBot="1" x14ac:dyDescent="0.4">
      <c r="A232" s="383"/>
      <c r="B232" s="833" t="s">
        <v>688</v>
      </c>
      <c r="C232" s="834"/>
      <c r="D232" s="834"/>
      <c r="E232" s="834"/>
      <c r="F232" s="834"/>
      <c r="G232" s="834"/>
      <c r="H232" s="834"/>
      <c r="I232" s="834"/>
      <c r="J232" s="834"/>
      <c r="K232" s="834"/>
      <c r="L232" s="834"/>
      <c r="M232" s="834"/>
      <c r="N232" s="834"/>
      <c r="O232" s="834"/>
      <c r="P232" s="834"/>
      <c r="Q232" s="834"/>
      <c r="R232" s="834"/>
      <c r="S232" s="834"/>
      <c r="T232" s="834"/>
      <c r="U232" s="834"/>
      <c r="V232" s="834"/>
      <c r="W232" s="834"/>
      <c r="X232" s="834"/>
      <c r="Y232" s="834"/>
      <c r="Z232" s="834"/>
      <c r="AA232" s="834"/>
      <c r="AB232" s="834"/>
      <c r="AC232" s="835"/>
      <c r="AD232" s="309"/>
      <c r="AE232" s="309"/>
      <c r="AF232" s="279"/>
      <c r="AG232" s="280"/>
      <c r="AH232" s="281"/>
      <c r="AI232" s="281"/>
      <c r="AJ232" s="282"/>
      <c r="AK232" s="10"/>
    </row>
    <row r="233" spans="1:37"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9"/>
      <c r="AK233" s="4"/>
    </row>
    <row r="234" spans="1:37"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272"/>
      <c r="AK234" s="4"/>
    </row>
    <row r="235" spans="1:37"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272"/>
      <c r="AK235" s="4"/>
    </row>
    <row r="236" spans="1:37"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v>275</v>
      </c>
      <c r="Z236" s="406"/>
      <c r="AA236" s="406">
        <v>276</v>
      </c>
      <c r="AB236" s="406"/>
      <c r="AC236" s="406">
        <v>277</v>
      </c>
      <c r="AF236" s="406"/>
      <c r="AG236" s="274"/>
      <c r="AH236" s="442"/>
      <c r="AI236" s="444"/>
      <c r="AJ236" s="272"/>
      <c r="AK236" s="284"/>
    </row>
    <row r="237" spans="1:37" ht="15" thickBot="1" x14ac:dyDescent="0.4">
      <c r="A237" s="275"/>
      <c r="B237" s="365">
        <v>394</v>
      </c>
      <c r="C237" s="849"/>
      <c r="D237" s="420">
        <v>355</v>
      </c>
      <c r="E237" s="849"/>
      <c r="F237" s="420">
        <v>349</v>
      </c>
      <c r="G237" s="849"/>
      <c r="H237" s="420">
        <v>367</v>
      </c>
      <c r="I237" s="849"/>
      <c r="J237" s="420">
        <v>390</v>
      </c>
      <c r="K237" s="849"/>
      <c r="L237" s="420">
        <v>388.87400000000002</v>
      </c>
      <c r="M237" s="849"/>
      <c r="N237" s="420">
        <v>359.99599999999998</v>
      </c>
      <c r="O237" s="849"/>
      <c r="P237" s="420">
        <v>372</v>
      </c>
      <c r="Q237" s="849"/>
      <c r="R237" s="420">
        <v>388</v>
      </c>
      <c r="S237" s="849"/>
      <c r="T237" s="420">
        <v>378</v>
      </c>
      <c r="U237" s="849"/>
      <c r="V237" s="420">
        <v>284</v>
      </c>
      <c r="W237" s="849"/>
      <c r="X237" s="420">
        <v>304.53500000000003</v>
      </c>
      <c r="Y237" s="849"/>
      <c r="Z237" s="420">
        <v>212.96100000000001</v>
      </c>
      <c r="AA237" s="849"/>
      <c r="AB237" s="420">
        <v>368.00400000000002</v>
      </c>
      <c r="AC237" s="849"/>
      <c r="AD237" s="472"/>
      <c r="AE237" s="472"/>
      <c r="AF237" s="407"/>
      <c r="AG237" s="261">
        <v>14</v>
      </c>
      <c r="AH237" s="248">
        <v>0</v>
      </c>
      <c r="AI237" s="248">
        <v>9</v>
      </c>
      <c r="AJ237" s="249"/>
      <c r="AK237" s="4"/>
    </row>
    <row r="238" spans="1:37" ht="15" thickBot="1" x14ac:dyDescent="0.4">
      <c r="A238" s="275"/>
      <c r="B238" s="270"/>
      <c r="C238" s="850"/>
      <c r="D238" s="407"/>
      <c r="E238" s="850"/>
      <c r="F238" s="407"/>
      <c r="G238" s="850"/>
      <c r="H238" s="407"/>
      <c r="I238" s="850"/>
      <c r="J238" s="407"/>
      <c r="K238" s="850"/>
      <c r="L238" s="407"/>
      <c r="M238" s="850"/>
      <c r="N238" s="407"/>
      <c r="O238" s="850"/>
      <c r="P238" s="432"/>
      <c r="Q238" s="850"/>
      <c r="R238" s="407"/>
      <c r="S238" s="850"/>
      <c r="T238" s="407"/>
      <c r="U238" s="850"/>
      <c r="V238" s="407"/>
      <c r="W238" s="850"/>
      <c r="X238" s="407"/>
      <c r="Y238" s="850"/>
      <c r="Z238" s="407"/>
      <c r="AA238" s="850"/>
      <c r="AB238" s="407"/>
      <c r="AC238" s="850"/>
      <c r="AD238" s="472"/>
      <c r="AE238" s="472"/>
      <c r="AF238" s="407"/>
      <c r="AG238" s="262"/>
      <c r="AH238" s="433"/>
      <c r="AI238" s="433"/>
      <c r="AJ238" s="272"/>
      <c r="AK238" s="4"/>
    </row>
    <row r="239" spans="1:37"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250">
        <v>0</v>
      </c>
      <c r="Z239" s="406"/>
      <c r="AA239" s="250">
        <v>0</v>
      </c>
      <c r="AB239" s="424"/>
      <c r="AC239" s="518"/>
      <c r="AD239" s="472"/>
      <c r="AE239" s="472"/>
      <c r="AF239" s="407"/>
      <c r="AG239" s="262"/>
      <c r="AH239" s="433"/>
      <c r="AI239" s="433"/>
      <c r="AJ239" s="272"/>
      <c r="AK239" s="4"/>
    </row>
    <row r="240" spans="1:37"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272"/>
      <c r="AK240" s="4"/>
    </row>
    <row r="241" spans="1:37"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276"/>
      <c r="AK241" s="10"/>
    </row>
    <row r="242" spans="1:37"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276"/>
      <c r="AK242" s="10"/>
    </row>
    <row r="243" spans="1:37" ht="15" thickBot="1" x14ac:dyDescent="0.4">
      <c r="A243" s="254"/>
      <c r="B243" s="833" t="s">
        <v>688</v>
      </c>
      <c r="C243" s="834"/>
      <c r="D243" s="834"/>
      <c r="E243" s="834"/>
      <c r="F243" s="834"/>
      <c r="G243" s="834"/>
      <c r="H243" s="834"/>
      <c r="I243" s="834"/>
      <c r="J243" s="834"/>
      <c r="K243" s="834"/>
      <c r="L243" s="834"/>
      <c r="M243" s="834"/>
      <c r="N243" s="834"/>
      <c r="O243" s="834"/>
      <c r="P243" s="834"/>
      <c r="Q243" s="834"/>
      <c r="R243" s="834"/>
      <c r="S243" s="834"/>
      <c r="T243" s="834"/>
      <c r="U243" s="834"/>
      <c r="V243" s="834"/>
      <c r="W243" s="834"/>
      <c r="X243" s="834"/>
      <c r="Y243" s="834"/>
      <c r="Z243" s="834"/>
      <c r="AA243" s="834"/>
      <c r="AB243" s="834"/>
      <c r="AC243" s="835"/>
      <c r="AD243" s="309"/>
      <c r="AE243" s="309"/>
      <c r="AF243" s="255"/>
      <c r="AG243" s="280"/>
      <c r="AH243" s="281"/>
      <c r="AI243" s="281"/>
      <c r="AJ243" s="289"/>
      <c r="AK243" s="4"/>
    </row>
    <row r="244" spans="1:37"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69"/>
      <c r="AK244" s="4"/>
    </row>
    <row r="245" spans="1:37"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272"/>
      <c r="AK245" s="4"/>
    </row>
    <row r="246" spans="1:37"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v>289</v>
      </c>
      <c r="Z246" s="406"/>
      <c r="AA246" s="406">
        <v>290</v>
      </c>
      <c r="AB246" s="406"/>
      <c r="AC246" s="406">
        <v>291</v>
      </c>
      <c r="AF246" s="406"/>
      <c r="AG246" s="274"/>
      <c r="AH246" s="442"/>
      <c r="AI246" s="444"/>
      <c r="AJ246" s="272"/>
      <c r="AK246" s="284"/>
    </row>
    <row r="247" spans="1:37" ht="15" thickBot="1" x14ac:dyDescent="0.4">
      <c r="A247" s="275"/>
      <c r="B247" s="365">
        <v>378</v>
      </c>
      <c r="C247" s="849"/>
      <c r="D247" s="420">
        <v>386</v>
      </c>
      <c r="E247" s="849"/>
      <c r="F247" s="420">
        <v>377</v>
      </c>
      <c r="G247" s="849"/>
      <c r="H247" s="420">
        <v>343</v>
      </c>
      <c r="I247" s="849"/>
      <c r="J247" s="420">
        <v>384</v>
      </c>
      <c r="K247" s="849"/>
      <c r="L247" s="420">
        <v>351</v>
      </c>
      <c r="M247" s="849"/>
      <c r="N247" s="420">
        <v>348</v>
      </c>
      <c r="O247" s="858" t="s">
        <v>235</v>
      </c>
      <c r="P247" s="420">
        <v>327</v>
      </c>
      <c r="Q247" s="858" t="s">
        <v>15</v>
      </c>
      <c r="R247" s="420">
        <v>326.87400000000002</v>
      </c>
      <c r="S247" s="849"/>
      <c r="T247" s="420">
        <v>380.00200000000001</v>
      </c>
      <c r="U247" s="849"/>
      <c r="V247" s="420">
        <v>383</v>
      </c>
      <c r="W247" s="849"/>
      <c r="X247" s="420">
        <v>370</v>
      </c>
      <c r="Y247" s="863"/>
      <c r="Z247" s="420">
        <v>355</v>
      </c>
      <c r="AA247" s="849"/>
      <c r="AB247" s="420">
        <v>350</v>
      </c>
      <c r="AC247" s="849"/>
      <c r="AD247" s="472"/>
      <c r="AE247" s="472"/>
      <c r="AF247" s="407"/>
      <c r="AG247" s="261">
        <v>12</v>
      </c>
      <c r="AH247" s="248">
        <v>0</v>
      </c>
      <c r="AI247" s="248">
        <v>6</v>
      </c>
      <c r="AJ247" s="249"/>
      <c r="AK247" s="4"/>
    </row>
    <row r="248" spans="1:37" x14ac:dyDescent="0.35">
      <c r="A248" s="275"/>
      <c r="B248" s="270"/>
      <c r="C248" s="850"/>
      <c r="D248" s="407"/>
      <c r="E248" s="850"/>
      <c r="F248" s="407"/>
      <c r="G248" s="850"/>
      <c r="H248" s="407"/>
      <c r="I248" s="850"/>
      <c r="J248" s="407"/>
      <c r="K248" s="850"/>
      <c r="L248" s="407"/>
      <c r="M248" s="850"/>
      <c r="N248" s="407"/>
      <c r="O248" s="859"/>
      <c r="P248" s="432"/>
      <c r="Q248" s="859"/>
      <c r="R248" s="407"/>
      <c r="S248" s="850"/>
      <c r="T248" s="407"/>
      <c r="U248" s="850"/>
      <c r="V248" s="407"/>
      <c r="W248" s="850"/>
      <c r="X248" s="407"/>
      <c r="Y248" s="864"/>
      <c r="Z248" s="407"/>
      <c r="AA248" s="850"/>
      <c r="AB248" s="407"/>
      <c r="AC248" s="850"/>
      <c r="AD248" s="472"/>
      <c r="AE248" s="472"/>
      <c r="AF248" s="407"/>
      <c r="AG248" s="262"/>
      <c r="AH248" s="433"/>
      <c r="AI248" s="433"/>
      <c r="AJ248" s="272"/>
      <c r="AK248" s="4"/>
    </row>
    <row r="249" spans="1:37" ht="5.5" customHeight="1" x14ac:dyDescent="0.35">
      <c r="A249" s="275"/>
      <c r="B249" s="270"/>
      <c r="C249" s="518"/>
      <c r="D249" s="406"/>
      <c r="E249" s="518"/>
      <c r="F249" s="406"/>
      <c r="G249" s="518"/>
      <c r="H249" s="406"/>
      <c r="I249" s="518"/>
      <c r="J249" s="406"/>
      <c r="K249" s="518"/>
      <c r="L249" s="406"/>
      <c r="M249" s="250">
        <v>0</v>
      </c>
      <c r="N249" s="406"/>
      <c r="O249" s="250">
        <v>0</v>
      </c>
      <c r="P249" s="432"/>
      <c r="Q249" s="250">
        <v>0</v>
      </c>
      <c r="R249" s="406"/>
      <c r="S249" s="518"/>
      <c r="T249" s="406"/>
      <c r="U249" s="518"/>
      <c r="V249" s="406"/>
      <c r="W249" s="518"/>
      <c r="X249" s="406"/>
      <c r="Y249" s="518"/>
      <c r="Z249" s="406"/>
      <c r="AA249" s="518"/>
      <c r="AB249" s="424"/>
      <c r="AC249" s="518"/>
      <c r="AD249" s="472"/>
      <c r="AE249" s="472"/>
      <c r="AF249" s="407"/>
      <c r="AG249" s="262"/>
      <c r="AH249" s="433"/>
      <c r="AI249" s="433"/>
      <c r="AJ249" s="272"/>
      <c r="AK249" s="4"/>
    </row>
    <row r="250" spans="1:37"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272"/>
      <c r="AK250" s="4"/>
    </row>
    <row r="251" spans="1:37"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276"/>
      <c r="AK251" s="10"/>
    </row>
    <row r="252" spans="1:37"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276"/>
      <c r="AK252" s="10"/>
    </row>
    <row r="253" spans="1:37" ht="15" thickBot="1" x14ac:dyDescent="0.4">
      <c r="A253" s="254"/>
      <c r="B253" s="833" t="s">
        <v>688</v>
      </c>
      <c r="C253" s="834"/>
      <c r="D253" s="834"/>
      <c r="E253" s="834"/>
      <c r="F253" s="834"/>
      <c r="G253" s="834"/>
      <c r="H253" s="834"/>
      <c r="I253" s="834"/>
      <c r="J253" s="834"/>
      <c r="K253" s="834"/>
      <c r="L253" s="834"/>
      <c r="M253" s="834"/>
      <c r="N253" s="834"/>
      <c r="O253" s="834"/>
      <c r="P253" s="834"/>
      <c r="Q253" s="834"/>
      <c r="R253" s="834"/>
      <c r="S253" s="834"/>
      <c r="T253" s="834"/>
      <c r="U253" s="834"/>
      <c r="V253" s="834"/>
      <c r="W253" s="834"/>
      <c r="X253" s="834"/>
      <c r="Y253" s="834"/>
      <c r="Z253" s="834"/>
      <c r="AA253" s="834"/>
      <c r="AB253" s="834"/>
      <c r="AC253" s="835"/>
      <c r="AD253" s="309"/>
      <c r="AE253" s="309"/>
      <c r="AF253" s="255"/>
      <c r="AG253" s="280"/>
      <c r="AH253" s="281"/>
      <c r="AI253" s="281"/>
      <c r="AJ253" s="289"/>
      <c r="AK253" s="4"/>
    </row>
    <row r="254" spans="1:37"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69"/>
      <c r="AK254" s="4"/>
    </row>
    <row r="255" spans="1:37"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272"/>
      <c r="AK255" s="4"/>
    </row>
    <row r="256" spans="1:37" s="260" customFormat="1" ht="15" thickBot="1" x14ac:dyDescent="0.4">
      <c r="A256" s="275">
        <v>291</v>
      </c>
      <c r="B256" s="275"/>
      <c r="C256" s="406">
        <v>292</v>
      </c>
      <c r="D256" s="406"/>
      <c r="E256" s="406">
        <v>293</v>
      </c>
      <c r="F256" s="406"/>
      <c r="G256" s="406">
        <v>294</v>
      </c>
      <c r="H256" s="406"/>
      <c r="I256" s="406">
        <v>295</v>
      </c>
      <c r="J256" s="406"/>
      <c r="K256" s="406">
        <v>296</v>
      </c>
      <c r="L256" s="406"/>
      <c r="M256" s="406">
        <v>297</v>
      </c>
      <c r="N256" s="406"/>
      <c r="O256" s="406">
        <v>298</v>
      </c>
      <c r="P256" s="406"/>
      <c r="Q256" s="428">
        <v>299</v>
      </c>
      <c r="R256" s="406"/>
      <c r="S256" s="406">
        <v>300</v>
      </c>
      <c r="T256" s="406"/>
      <c r="U256" s="406">
        <v>301</v>
      </c>
      <c r="V256" s="406"/>
      <c r="W256" s="406">
        <v>302</v>
      </c>
      <c r="X256" s="406"/>
      <c r="Y256" s="406">
        <v>303</v>
      </c>
      <c r="Z256" s="406"/>
      <c r="AA256" s="406">
        <v>304</v>
      </c>
      <c r="AB256" s="476"/>
      <c r="AC256" s="406">
        <v>305</v>
      </c>
      <c r="AF256" s="476"/>
      <c r="AG256" s="274"/>
      <c r="AH256" s="442"/>
      <c r="AI256" s="444"/>
      <c r="AJ256" s="272"/>
      <c r="AK256" s="284"/>
    </row>
    <row r="257" spans="1:38" ht="15" thickBot="1" x14ac:dyDescent="0.4">
      <c r="A257" s="275"/>
      <c r="B257" s="365">
        <v>352</v>
      </c>
      <c r="C257" s="849"/>
      <c r="D257" s="420">
        <v>352</v>
      </c>
      <c r="E257" s="849"/>
      <c r="F257" s="420">
        <v>344</v>
      </c>
      <c r="G257" s="849"/>
      <c r="H257" s="420">
        <v>377</v>
      </c>
      <c r="I257" s="849"/>
      <c r="J257" s="420">
        <v>353</v>
      </c>
      <c r="K257" s="849"/>
      <c r="L257" s="420">
        <v>395.45400000000001</v>
      </c>
      <c r="M257" s="849"/>
      <c r="N257" s="420">
        <v>344.99599999999998</v>
      </c>
      <c r="O257" s="849"/>
      <c r="P257" s="420">
        <v>364</v>
      </c>
      <c r="Q257" s="849"/>
      <c r="R257" s="420">
        <v>366</v>
      </c>
      <c r="S257" s="849"/>
      <c r="T257" s="420">
        <v>367</v>
      </c>
      <c r="U257" s="849"/>
      <c r="V257" s="420">
        <v>364</v>
      </c>
      <c r="W257" s="820">
        <v>0</v>
      </c>
      <c r="X257" s="420">
        <v>353</v>
      </c>
      <c r="Y257" s="849"/>
      <c r="Z257" s="420">
        <v>366</v>
      </c>
      <c r="AA257" s="849"/>
      <c r="AB257" s="420">
        <v>344</v>
      </c>
      <c r="AC257" s="849"/>
      <c r="AD257" s="472"/>
      <c r="AE257" s="472"/>
      <c r="AF257" s="424"/>
      <c r="AG257" s="261">
        <v>13</v>
      </c>
      <c r="AH257" s="248">
        <v>0</v>
      </c>
      <c r="AI257" s="248">
        <v>2</v>
      </c>
      <c r="AJ257" s="249"/>
      <c r="AK257" s="4"/>
      <c r="AL257" s="253">
        <v>1</v>
      </c>
    </row>
    <row r="258" spans="1:38" x14ac:dyDescent="0.35">
      <c r="A258" s="275"/>
      <c r="B258" s="270"/>
      <c r="C258" s="850"/>
      <c r="D258" s="407"/>
      <c r="E258" s="850"/>
      <c r="F258" s="407"/>
      <c r="G258" s="850"/>
      <c r="H258" s="407"/>
      <c r="I258" s="850"/>
      <c r="J258" s="407"/>
      <c r="K258" s="850"/>
      <c r="L258" s="407"/>
      <c r="M258" s="850"/>
      <c r="N258" s="407"/>
      <c r="O258" s="850"/>
      <c r="P258" s="432"/>
      <c r="Q258" s="850"/>
      <c r="R258" s="407"/>
      <c r="S258" s="850"/>
      <c r="T258" s="407"/>
      <c r="U258" s="850"/>
      <c r="V258" s="407"/>
      <c r="W258" s="821"/>
      <c r="X258" s="407"/>
      <c r="Y258" s="850"/>
      <c r="Z258" s="407"/>
      <c r="AA258" s="850"/>
      <c r="AB258" s="424"/>
      <c r="AC258" s="850"/>
      <c r="AD258" s="472"/>
      <c r="AE258" s="472"/>
      <c r="AF258" s="424"/>
      <c r="AG258" s="262"/>
      <c r="AH258" s="433"/>
      <c r="AI258" s="433"/>
      <c r="AJ258" s="272"/>
      <c r="AK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272"/>
      <c r="AK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272"/>
      <c r="AK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272"/>
      <c r="AK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272"/>
      <c r="AK262" s="4"/>
    </row>
    <row r="263" spans="1:38" ht="14.25" customHeight="1" thickBot="1" x14ac:dyDescent="0.4">
      <c r="A263" s="275"/>
      <c r="B263" s="860" t="s">
        <v>688</v>
      </c>
      <c r="C263" s="861"/>
      <c r="D263" s="861"/>
      <c r="E263" s="861"/>
      <c r="F263" s="861"/>
      <c r="G263" s="861"/>
      <c r="H263" s="861"/>
      <c r="I263" s="861"/>
      <c r="J263" s="861"/>
      <c r="K263" s="861"/>
      <c r="L263" s="861"/>
      <c r="M263" s="861"/>
      <c r="N263" s="861"/>
      <c r="O263" s="861"/>
      <c r="P263" s="861"/>
      <c r="Q263" s="861"/>
      <c r="R263" s="861"/>
      <c r="S263" s="861"/>
      <c r="T263" s="861"/>
      <c r="U263" s="861"/>
      <c r="V263" s="861"/>
      <c r="W263" s="861"/>
      <c r="X263" s="861"/>
      <c r="Y263" s="861"/>
      <c r="Z263" s="861"/>
      <c r="AA263" s="861"/>
      <c r="AB263" s="861"/>
      <c r="AC263" s="862"/>
      <c r="AD263" s="263"/>
      <c r="AE263" s="263"/>
      <c r="AF263" s="424"/>
      <c r="AG263" s="262"/>
      <c r="AH263" s="433"/>
      <c r="AI263" s="433"/>
      <c r="AJ263" s="272"/>
      <c r="AK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69"/>
      <c r="AK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272"/>
      <c r="AK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v>313</v>
      </c>
      <c r="R266" s="406"/>
      <c r="S266" s="406">
        <v>314</v>
      </c>
      <c r="T266" s="406"/>
      <c r="U266" s="406">
        <v>315</v>
      </c>
      <c r="V266" s="406"/>
      <c r="W266" s="406">
        <v>316</v>
      </c>
      <c r="X266" s="406"/>
      <c r="Y266" s="406">
        <v>317</v>
      </c>
      <c r="Z266" s="406"/>
      <c r="AA266" s="406">
        <v>318</v>
      </c>
      <c r="AB266" s="476"/>
      <c r="AC266" s="406">
        <v>319</v>
      </c>
      <c r="AF266" s="476"/>
      <c r="AG266" s="274"/>
      <c r="AH266" s="442"/>
      <c r="AI266" s="444"/>
      <c r="AJ266" s="272"/>
      <c r="AK266" s="284"/>
    </row>
    <row r="267" spans="1:38" ht="15" thickBot="1" x14ac:dyDescent="0.4">
      <c r="A267" s="275"/>
      <c r="B267" s="365">
        <v>356</v>
      </c>
      <c r="C267" s="849"/>
      <c r="D267" s="420">
        <v>375</v>
      </c>
      <c r="E267" s="858" t="s">
        <v>15</v>
      </c>
      <c r="F267" s="420">
        <v>376.62</v>
      </c>
      <c r="G267" s="849"/>
      <c r="H267" s="420">
        <v>353</v>
      </c>
      <c r="I267" s="849"/>
      <c r="J267" s="420">
        <v>352</v>
      </c>
      <c r="K267" s="849"/>
      <c r="L267" s="420">
        <v>349</v>
      </c>
      <c r="M267" s="849"/>
      <c r="N267" s="420">
        <v>356</v>
      </c>
      <c r="O267" s="849"/>
      <c r="P267" s="420">
        <v>345</v>
      </c>
      <c r="Q267" s="849"/>
      <c r="R267" s="420">
        <v>400</v>
      </c>
      <c r="S267" s="849"/>
      <c r="T267" s="420">
        <v>319.37900000000002</v>
      </c>
      <c r="U267" s="849"/>
      <c r="V267" s="420">
        <v>343.76</v>
      </c>
      <c r="W267" s="849"/>
      <c r="X267" s="420">
        <v>322.5</v>
      </c>
      <c r="Y267" s="849"/>
      <c r="Z267" s="420">
        <v>453.99</v>
      </c>
      <c r="AA267" s="849"/>
      <c r="AB267" s="420">
        <v>359.96</v>
      </c>
      <c r="AC267" s="849"/>
      <c r="AD267" s="472"/>
      <c r="AE267" s="472"/>
      <c r="AF267" s="424"/>
      <c r="AG267" s="261">
        <v>13</v>
      </c>
      <c r="AH267" s="248">
        <v>0</v>
      </c>
      <c r="AI267" s="248">
        <v>1</v>
      </c>
      <c r="AJ267" s="249"/>
      <c r="AK267" s="4"/>
    </row>
    <row r="268" spans="1:38" x14ac:dyDescent="0.35">
      <c r="A268" s="275"/>
      <c r="B268" s="270"/>
      <c r="C268" s="850"/>
      <c r="D268" s="407"/>
      <c r="E268" s="859"/>
      <c r="F268" s="407"/>
      <c r="G268" s="850"/>
      <c r="H268" s="407"/>
      <c r="I268" s="850"/>
      <c r="J268" s="407"/>
      <c r="K268" s="850"/>
      <c r="L268" s="407"/>
      <c r="M268" s="850"/>
      <c r="N268" s="407"/>
      <c r="O268" s="850"/>
      <c r="P268" s="432"/>
      <c r="Q268" s="850"/>
      <c r="R268" s="407"/>
      <c r="S268" s="850"/>
      <c r="T268" s="407"/>
      <c r="U268" s="850"/>
      <c r="V268" s="407"/>
      <c r="W268" s="850"/>
      <c r="X268" s="407"/>
      <c r="Y268" s="850"/>
      <c r="Z268" s="407"/>
      <c r="AA268" s="850"/>
      <c r="AB268" s="424"/>
      <c r="AC268" s="850"/>
      <c r="AD268" s="472"/>
      <c r="AE268" s="472"/>
      <c r="AF268" s="424"/>
      <c r="AG268" s="262"/>
      <c r="AH268" s="433"/>
      <c r="AI268" s="433"/>
      <c r="AJ268" s="272"/>
      <c r="AK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272"/>
      <c r="AK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272"/>
      <c r="AK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272"/>
      <c r="AK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272"/>
      <c r="AK272" s="4"/>
    </row>
    <row r="273" spans="1:37" ht="14.25" customHeight="1" thickBot="1" x14ac:dyDescent="0.4">
      <c r="A273" s="384"/>
      <c r="B273" s="833" t="s">
        <v>688</v>
      </c>
      <c r="C273" s="834"/>
      <c r="D273" s="834"/>
      <c r="E273" s="834"/>
      <c r="F273" s="834"/>
      <c r="G273" s="834"/>
      <c r="H273" s="834"/>
      <c r="I273" s="834"/>
      <c r="J273" s="834"/>
      <c r="K273" s="834"/>
      <c r="L273" s="834"/>
      <c r="M273" s="834"/>
      <c r="N273" s="834"/>
      <c r="O273" s="834"/>
      <c r="P273" s="834"/>
      <c r="Q273" s="834"/>
      <c r="R273" s="834"/>
      <c r="S273" s="834"/>
      <c r="T273" s="834"/>
      <c r="U273" s="834"/>
      <c r="V273" s="834"/>
      <c r="W273" s="834"/>
      <c r="X273" s="834"/>
      <c r="Y273" s="834"/>
      <c r="Z273" s="834"/>
      <c r="AA273" s="834"/>
      <c r="AB273" s="834"/>
      <c r="AC273" s="835"/>
      <c r="AD273" s="309"/>
      <c r="AE273" s="309"/>
      <c r="AF273" s="385"/>
      <c r="AG273" s="280"/>
      <c r="AH273" s="281"/>
      <c r="AI273" s="281"/>
      <c r="AJ273" s="289"/>
      <c r="AK273" s="4"/>
    </row>
    <row r="274" spans="1:37"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9"/>
      <c r="AK274" s="4"/>
    </row>
    <row r="275" spans="1:37"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272"/>
      <c r="AK275" s="4"/>
    </row>
    <row r="276" spans="1:37"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272"/>
      <c r="AK276" s="4"/>
    </row>
    <row r="277" spans="1:37"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v>332</v>
      </c>
      <c r="AB277" s="476"/>
      <c r="AC277" s="406">
        <v>333</v>
      </c>
      <c r="AF277" s="476"/>
      <c r="AG277" s="274"/>
      <c r="AH277" s="442"/>
      <c r="AI277" s="444"/>
      <c r="AJ277" s="272"/>
      <c r="AK277" s="284"/>
    </row>
    <row r="278" spans="1:37" ht="15" thickBot="1" x14ac:dyDescent="0.4">
      <c r="A278" s="275"/>
      <c r="B278" s="365">
        <v>447.53</v>
      </c>
      <c r="C278" s="849"/>
      <c r="D278" s="420">
        <v>399</v>
      </c>
      <c r="E278" s="849"/>
      <c r="F278" s="420">
        <v>353</v>
      </c>
      <c r="G278" s="849"/>
      <c r="H278" s="420">
        <v>355</v>
      </c>
      <c r="I278" s="849"/>
      <c r="J278" s="420">
        <v>331</v>
      </c>
      <c r="K278" s="849"/>
      <c r="L278" s="420">
        <v>335</v>
      </c>
      <c r="M278" s="849"/>
      <c r="N278" s="420">
        <v>336</v>
      </c>
      <c r="O278" s="820" t="s">
        <v>710</v>
      </c>
      <c r="P278" s="420">
        <v>244</v>
      </c>
      <c r="Q278" s="820" t="s">
        <v>710</v>
      </c>
      <c r="R278" s="420">
        <v>354</v>
      </c>
      <c r="S278" s="820"/>
      <c r="T278" s="420">
        <v>341</v>
      </c>
      <c r="U278" s="820" t="s">
        <v>15</v>
      </c>
      <c r="V278" s="420">
        <v>323</v>
      </c>
      <c r="W278" s="849"/>
      <c r="X278" s="420">
        <v>333</v>
      </c>
      <c r="Y278" s="849"/>
      <c r="Z278" s="420">
        <v>323.56400000000002</v>
      </c>
      <c r="AA278" s="849"/>
      <c r="AB278" s="420">
        <v>414.99599999999998</v>
      </c>
      <c r="AC278" s="849"/>
      <c r="AD278" s="472"/>
      <c r="AE278" s="472"/>
      <c r="AF278" s="424"/>
      <c r="AG278" s="261">
        <v>10</v>
      </c>
      <c r="AH278" s="248">
        <v>0</v>
      </c>
      <c r="AI278" s="248">
        <v>0</v>
      </c>
      <c r="AJ278" s="249"/>
      <c r="AK278" s="4"/>
    </row>
    <row r="279" spans="1:37" x14ac:dyDescent="0.35">
      <c r="A279" s="275"/>
      <c r="B279" s="270"/>
      <c r="C279" s="850"/>
      <c r="D279" s="407"/>
      <c r="E279" s="850"/>
      <c r="F279" s="407"/>
      <c r="G279" s="850"/>
      <c r="H279" s="407"/>
      <c r="I279" s="850"/>
      <c r="J279" s="407"/>
      <c r="K279" s="850"/>
      <c r="L279" s="407"/>
      <c r="M279" s="850"/>
      <c r="N279" s="407"/>
      <c r="O279" s="821"/>
      <c r="P279" s="432"/>
      <c r="Q279" s="821"/>
      <c r="R279" s="407"/>
      <c r="S279" s="821"/>
      <c r="T279" s="407"/>
      <c r="U279" s="821"/>
      <c r="V279" s="407"/>
      <c r="W279" s="850"/>
      <c r="X279" s="407"/>
      <c r="Y279" s="850"/>
      <c r="Z279" s="407"/>
      <c r="AA279" s="850"/>
      <c r="AB279" s="424"/>
      <c r="AC279" s="850"/>
      <c r="AD279" s="472"/>
      <c r="AE279" s="472"/>
      <c r="AF279" s="424"/>
      <c r="AG279" s="262"/>
      <c r="AH279" s="433"/>
      <c r="AI279" s="433"/>
      <c r="AJ279" s="272"/>
      <c r="AK279" s="4"/>
    </row>
    <row r="280" spans="1:37" ht="6" customHeight="1" x14ac:dyDescent="0.35">
      <c r="A280" s="275"/>
      <c r="B280" s="270"/>
      <c r="C280" s="250">
        <v>0</v>
      </c>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272"/>
      <c r="AK280" s="4"/>
    </row>
    <row r="281" spans="1:37"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272"/>
      <c r="AK281" s="4"/>
    </row>
    <row r="282" spans="1:37"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272"/>
      <c r="AK282" s="4"/>
    </row>
    <row r="283" spans="1:37"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272"/>
      <c r="AK283" s="4"/>
    </row>
    <row r="284" spans="1:37" ht="14.25" customHeight="1" thickBot="1" x14ac:dyDescent="0.4">
      <c r="A284" s="384"/>
      <c r="B284" s="833" t="s">
        <v>688</v>
      </c>
      <c r="C284" s="834"/>
      <c r="D284" s="834"/>
      <c r="E284" s="834"/>
      <c r="F284" s="834"/>
      <c r="G284" s="834"/>
      <c r="H284" s="834"/>
      <c r="I284" s="834"/>
      <c r="J284" s="834"/>
      <c r="K284" s="834"/>
      <c r="L284" s="834"/>
      <c r="M284" s="834"/>
      <c r="N284" s="834"/>
      <c r="O284" s="834"/>
      <c r="P284" s="834"/>
      <c r="Q284" s="834"/>
      <c r="R284" s="834"/>
      <c r="S284" s="834"/>
      <c r="T284" s="834"/>
      <c r="U284" s="834"/>
      <c r="V284" s="834"/>
      <c r="W284" s="834"/>
      <c r="X284" s="834"/>
      <c r="Y284" s="834"/>
      <c r="Z284" s="834"/>
      <c r="AA284" s="834"/>
      <c r="AB284" s="834"/>
      <c r="AC284" s="835"/>
      <c r="AD284" s="309"/>
      <c r="AE284" s="309"/>
      <c r="AF284" s="385"/>
      <c r="AG284" s="280"/>
      <c r="AH284" s="281"/>
      <c r="AI284" s="281"/>
      <c r="AJ284" s="289"/>
      <c r="AK284" s="4"/>
    </row>
    <row r="285" spans="1:37"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9"/>
      <c r="AK285" s="4"/>
    </row>
    <row r="286" spans="1:37"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272"/>
      <c r="AK286" s="4"/>
    </row>
    <row r="287" spans="1:37"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272"/>
      <c r="AK287" s="4"/>
    </row>
    <row r="288" spans="1:37"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272"/>
      <c r="AK288" s="284"/>
    </row>
    <row r="289" spans="1:37" ht="15" thickBot="1" x14ac:dyDescent="0.4">
      <c r="A289" s="275"/>
      <c r="B289" s="365">
        <v>423.00400000000002</v>
      </c>
      <c r="C289" s="849"/>
      <c r="D289" s="420">
        <v>345</v>
      </c>
      <c r="E289" s="849"/>
      <c r="F289" s="420">
        <v>381.40300000000002</v>
      </c>
      <c r="G289" s="849"/>
      <c r="H289" s="420">
        <v>396.00200000000001</v>
      </c>
      <c r="I289" s="849"/>
      <c r="J289" s="420">
        <v>371</v>
      </c>
      <c r="K289" s="849"/>
      <c r="L289" s="420">
        <v>329</v>
      </c>
      <c r="M289" s="849"/>
      <c r="N289" s="420">
        <v>366</v>
      </c>
      <c r="O289" s="849"/>
      <c r="P289" s="420">
        <v>340</v>
      </c>
      <c r="Q289" s="849"/>
      <c r="R289" s="420">
        <v>347</v>
      </c>
      <c r="S289" s="849"/>
      <c r="T289" s="420">
        <v>352</v>
      </c>
      <c r="U289" s="849"/>
      <c r="V289" s="420">
        <v>381</v>
      </c>
      <c r="W289" s="849"/>
      <c r="X289" s="420">
        <v>389.73399999999998</v>
      </c>
      <c r="Y289" s="849"/>
      <c r="Z289" s="420">
        <v>374.99799999999999</v>
      </c>
      <c r="AA289" s="849"/>
      <c r="AB289" s="420">
        <v>365.99799999999999</v>
      </c>
      <c r="AC289" s="849"/>
      <c r="AD289" s="472"/>
      <c r="AE289" s="472"/>
      <c r="AF289" s="424"/>
      <c r="AG289" s="261">
        <v>14</v>
      </c>
      <c r="AH289" s="248">
        <v>0</v>
      </c>
      <c r="AI289" s="248">
        <v>0</v>
      </c>
      <c r="AJ289" s="249"/>
      <c r="AK289" s="4"/>
    </row>
    <row r="290" spans="1:37" x14ac:dyDescent="0.35">
      <c r="A290" s="275"/>
      <c r="B290" s="270"/>
      <c r="C290" s="850"/>
      <c r="D290" s="407"/>
      <c r="E290" s="850"/>
      <c r="F290" s="407"/>
      <c r="G290" s="850"/>
      <c r="H290" s="407"/>
      <c r="I290" s="850"/>
      <c r="J290" s="407"/>
      <c r="K290" s="850"/>
      <c r="L290" s="407"/>
      <c r="M290" s="850"/>
      <c r="N290" s="407"/>
      <c r="O290" s="850"/>
      <c r="P290" s="432"/>
      <c r="Q290" s="850"/>
      <c r="R290" s="407"/>
      <c r="S290" s="850"/>
      <c r="T290" s="407"/>
      <c r="U290" s="850"/>
      <c r="V290" s="407"/>
      <c r="W290" s="850"/>
      <c r="X290" s="407"/>
      <c r="Y290" s="850"/>
      <c r="Z290" s="407"/>
      <c r="AA290" s="850"/>
      <c r="AB290" s="424"/>
      <c r="AC290" s="850"/>
      <c r="AD290" s="472"/>
      <c r="AE290" s="472"/>
      <c r="AF290" s="424"/>
      <c r="AG290" s="262"/>
      <c r="AH290" s="433"/>
      <c r="AI290" s="433"/>
      <c r="AJ290" s="272"/>
      <c r="AK290" s="4"/>
    </row>
    <row r="291" spans="1:37"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250">
        <v>0</v>
      </c>
      <c r="AD291" s="472"/>
      <c r="AE291" s="472"/>
      <c r="AF291" s="424"/>
      <c r="AG291" s="262"/>
      <c r="AH291" s="433"/>
      <c r="AI291" s="433"/>
      <c r="AJ291" s="272"/>
      <c r="AK291" s="4"/>
    </row>
    <row r="292" spans="1:37"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272"/>
      <c r="AK292" s="4"/>
    </row>
    <row r="293" spans="1:37"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272"/>
      <c r="AK293" s="4"/>
    </row>
    <row r="294" spans="1:37"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272"/>
      <c r="AK294" s="4"/>
    </row>
    <row r="295" spans="1:37" ht="14.25" customHeight="1" thickBot="1" x14ac:dyDescent="0.4">
      <c r="A295" s="384"/>
      <c r="B295" s="833" t="s">
        <v>688</v>
      </c>
      <c r="C295" s="834"/>
      <c r="D295" s="834"/>
      <c r="E295" s="834"/>
      <c r="F295" s="834"/>
      <c r="G295" s="834"/>
      <c r="H295" s="834"/>
      <c r="I295" s="834"/>
      <c r="J295" s="834"/>
      <c r="K295" s="834"/>
      <c r="L295" s="834"/>
      <c r="M295" s="834"/>
      <c r="N295" s="834"/>
      <c r="O295" s="834"/>
      <c r="P295" s="834"/>
      <c r="Q295" s="834"/>
      <c r="R295" s="834"/>
      <c r="S295" s="834"/>
      <c r="T295" s="834"/>
      <c r="U295" s="834"/>
      <c r="V295" s="834"/>
      <c r="W295" s="834"/>
      <c r="X295" s="834"/>
      <c r="Y295" s="834"/>
      <c r="Z295" s="834"/>
      <c r="AA295" s="834"/>
      <c r="AB295" s="834"/>
      <c r="AC295" s="835"/>
      <c r="AD295" s="309"/>
      <c r="AE295" s="309"/>
      <c r="AF295" s="385"/>
      <c r="AG295" s="280"/>
      <c r="AH295" s="281"/>
      <c r="AI295" s="281"/>
      <c r="AJ295" s="289"/>
      <c r="AK295" s="4"/>
    </row>
    <row r="296" spans="1:37"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2"/>
      <c r="AK296" s="4"/>
    </row>
    <row r="297" spans="1:37"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272"/>
      <c r="AK297" s="4"/>
    </row>
    <row r="298" spans="1:37"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272"/>
      <c r="AK298" s="4"/>
    </row>
    <row r="299" spans="1:37"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272"/>
      <c r="AK299" s="284"/>
    </row>
    <row r="300" spans="1:37" ht="15" thickBot="1" x14ac:dyDescent="0.4">
      <c r="A300" s="275"/>
      <c r="B300" s="365">
        <v>464</v>
      </c>
      <c r="C300" s="849"/>
      <c r="D300" s="420">
        <v>352.00400000000002</v>
      </c>
      <c r="E300" s="849"/>
      <c r="F300" s="420">
        <v>330</v>
      </c>
      <c r="G300" s="849"/>
      <c r="H300" s="420">
        <v>378.94</v>
      </c>
      <c r="I300" s="820" t="s">
        <v>235</v>
      </c>
      <c r="J300" s="420">
        <v>365</v>
      </c>
      <c r="K300" s="849"/>
      <c r="L300" s="420">
        <v>406</v>
      </c>
      <c r="M300" s="849"/>
      <c r="N300" s="420">
        <v>408.99900000000002</v>
      </c>
      <c r="O300" s="820" t="s">
        <v>235</v>
      </c>
      <c r="P300" s="420">
        <v>383.00099999999998</v>
      </c>
      <c r="Q300" s="849"/>
      <c r="R300" s="420">
        <v>311</v>
      </c>
      <c r="S300" s="820" t="s">
        <v>235</v>
      </c>
      <c r="T300" s="420">
        <v>360</v>
      </c>
      <c r="U300" s="849"/>
      <c r="V300" s="420">
        <v>378</v>
      </c>
      <c r="W300" s="849"/>
      <c r="X300" s="420">
        <v>339</v>
      </c>
      <c r="Y300" s="820" t="s">
        <v>235</v>
      </c>
      <c r="Z300" s="420">
        <v>329</v>
      </c>
      <c r="AA300" s="858" t="s">
        <v>15</v>
      </c>
      <c r="AB300" s="420">
        <v>340.12099999999998</v>
      </c>
      <c r="AC300" s="849"/>
      <c r="AD300" s="472"/>
      <c r="AE300" s="472"/>
      <c r="AF300" s="424"/>
      <c r="AG300" s="261">
        <v>9</v>
      </c>
      <c r="AH300" s="248">
        <v>0</v>
      </c>
      <c r="AI300" s="248">
        <v>0</v>
      </c>
      <c r="AJ300" s="249"/>
      <c r="AK300" s="4"/>
    </row>
    <row r="301" spans="1:37" x14ac:dyDescent="0.35">
      <c r="A301" s="275"/>
      <c r="B301" s="270"/>
      <c r="C301" s="850"/>
      <c r="D301" s="407"/>
      <c r="E301" s="850"/>
      <c r="F301" s="407"/>
      <c r="G301" s="850"/>
      <c r="H301" s="407"/>
      <c r="I301" s="821"/>
      <c r="J301" s="407"/>
      <c r="K301" s="850"/>
      <c r="L301" s="407"/>
      <c r="M301" s="850"/>
      <c r="N301" s="407"/>
      <c r="O301" s="821"/>
      <c r="P301" s="432"/>
      <c r="Q301" s="850"/>
      <c r="R301" s="407"/>
      <c r="S301" s="821"/>
      <c r="T301" s="407"/>
      <c r="U301" s="850"/>
      <c r="V301" s="407"/>
      <c r="W301" s="850"/>
      <c r="X301" s="407"/>
      <c r="Y301" s="821"/>
      <c r="Z301" s="407"/>
      <c r="AA301" s="859"/>
      <c r="AB301" s="424"/>
      <c r="AC301" s="850"/>
      <c r="AD301" s="472"/>
      <c r="AE301" s="472"/>
      <c r="AF301" s="424"/>
      <c r="AG301" s="262"/>
      <c r="AH301" s="433"/>
      <c r="AI301" s="433"/>
      <c r="AJ301" s="272"/>
      <c r="AK301" s="4"/>
    </row>
    <row r="302" spans="1:37" ht="6" customHeight="1" x14ac:dyDescent="0.35">
      <c r="A302" s="275"/>
      <c r="B302" s="270"/>
      <c r="C302" s="518"/>
      <c r="D302" s="406"/>
      <c r="E302" s="250">
        <v>0</v>
      </c>
      <c r="F302" s="406"/>
      <c r="G302" s="250">
        <v>0</v>
      </c>
      <c r="H302" s="406"/>
      <c r="I302" s="250">
        <v>0</v>
      </c>
      <c r="J302" s="406"/>
      <c r="K302" s="250">
        <v>0</v>
      </c>
      <c r="L302" s="406"/>
      <c r="M302" s="250">
        <v>0</v>
      </c>
      <c r="N302" s="406"/>
      <c r="O302" s="250">
        <v>0</v>
      </c>
      <c r="P302" s="432"/>
      <c r="Q302" s="250">
        <v>0</v>
      </c>
      <c r="R302" s="406"/>
      <c r="S302" s="250">
        <v>0</v>
      </c>
      <c r="T302" s="406"/>
      <c r="U302" s="250">
        <v>0</v>
      </c>
      <c r="V302" s="406"/>
      <c r="W302" s="250">
        <v>0</v>
      </c>
      <c r="X302" s="406"/>
      <c r="Y302" s="250">
        <v>0</v>
      </c>
      <c r="Z302" s="406"/>
      <c r="AA302" s="250">
        <v>0</v>
      </c>
      <c r="AB302" s="424"/>
      <c r="AC302" s="250">
        <v>0</v>
      </c>
      <c r="AD302" s="472"/>
      <c r="AE302" s="472"/>
      <c r="AF302" s="424"/>
      <c r="AG302" s="262"/>
      <c r="AH302" s="433"/>
      <c r="AI302" s="433"/>
      <c r="AJ302" s="272"/>
      <c r="AK302" s="4"/>
    </row>
    <row r="303" spans="1:37"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272"/>
      <c r="AK303" s="4"/>
    </row>
    <row r="304" spans="1:37"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272"/>
      <c r="AK304" s="4"/>
    </row>
    <row r="305" spans="1:37"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272"/>
      <c r="AK305" s="4"/>
    </row>
    <row r="306" spans="1:37" ht="14.25" customHeight="1" thickBot="1" x14ac:dyDescent="0.4">
      <c r="A306" s="384"/>
      <c r="B306" s="833" t="s">
        <v>688</v>
      </c>
      <c r="C306" s="834"/>
      <c r="D306" s="834"/>
      <c r="E306" s="834"/>
      <c r="F306" s="834"/>
      <c r="G306" s="834"/>
      <c r="H306" s="834"/>
      <c r="I306" s="834"/>
      <c r="J306" s="834"/>
      <c r="K306" s="834"/>
      <c r="L306" s="834"/>
      <c r="M306" s="834"/>
      <c r="N306" s="834"/>
      <c r="O306" s="834"/>
      <c r="P306" s="834"/>
      <c r="Q306" s="834"/>
      <c r="R306" s="834"/>
      <c r="S306" s="834"/>
      <c r="T306" s="834"/>
      <c r="U306" s="834"/>
      <c r="V306" s="834"/>
      <c r="W306" s="834"/>
      <c r="X306" s="834"/>
      <c r="Y306" s="834"/>
      <c r="Z306" s="834"/>
      <c r="AA306" s="834"/>
      <c r="AB306" s="834"/>
      <c r="AC306" s="835"/>
      <c r="AD306" s="309"/>
      <c r="AE306" s="309"/>
      <c r="AF306" s="385"/>
      <c r="AG306" s="851"/>
      <c r="AH306" s="852"/>
      <c r="AI306" s="852"/>
      <c r="AJ306" s="853"/>
      <c r="AK306" s="4"/>
    </row>
    <row r="307" spans="1:37"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c r="Y307" s="417"/>
      <c r="Z307" s="407"/>
      <c r="AA307" s="417"/>
      <c r="AB307" s="424"/>
      <c r="AC307" s="417"/>
      <c r="AD307" s="473"/>
      <c r="AE307" s="473"/>
      <c r="AF307" s="424"/>
      <c r="AG307" s="262"/>
      <c r="AH307" s="433"/>
      <c r="AI307" s="433"/>
      <c r="AJ307" s="272"/>
      <c r="AK307" s="4"/>
    </row>
    <row r="308" spans="1:37"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272"/>
      <c r="AK308" s="4"/>
    </row>
    <row r="309" spans="1:37"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272"/>
      <c r="AK309" s="4"/>
    </row>
    <row r="310" spans="1:37"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272"/>
      <c r="AK310" s="284"/>
    </row>
    <row r="311" spans="1:37" ht="15" thickBot="1" x14ac:dyDescent="0.4">
      <c r="A311" s="406"/>
      <c r="B311" s="365">
        <v>209.655</v>
      </c>
      <c r="C311" s="820" t="s">
        <v>235</v>
      </c>
      <c r="D311" s="420">
        <v>363</v>
      </c>
      <c r="E311" s="854"/>
      <c r="F311" s="420">
        <v>346</v>
      </c>
      <c r="G311" s="856" t="s">
        <v>786</v>
      </c>
      <c r="H311" s="420">
        <v>307</v>
      </c>
      <c r="I311" s="820" t="s">
        <v>235</v>
      </c>
      <c r="J311" s="420">
        <v>301</v>
      </c>
      <c r="K311" s="820" t="s">
        <v>15</v>
      </c>
      <c r="L311" s="420">
        <v>320</v>
      </c>
      <c r="M311" s="858" t="s">
        <v>235</v>
      </c>
      <c r="N311" s="420">
        <v>325</v>
      </c>
      <c r="O311" s="849"/>
      <c r="P311" s="420">
        <v>320</v>
      </c>
      <c r="Q311" s="820"/>
      <c r="R311" s="420">
        <v>300</v>
      </c>
      <c r="S311" s="820"/>
      <c r="T311" s="420">
        <v>94</v>
      </c>
      <c r="U311" s="395" t="s">
        <v>750</v>
      </c>
      <c r="V311" s="420"/>
      <c r="W311" s="822"/>
      <c r="X311" s="420"/>
      <c r="Y311" s="822"/>
      <c r="Z311" s="420"/>
      <c r="AA311" s="822"/>
      <c r="AB311" s="420"/>
      <c r="AC311" s="822"/>
      <c r="AD311" s="432"/>
      <c r="AE311" s="432"/>
      <c r="AF311" s="424"/>
      <c r="AG311" s="261">
        <v>2</v>
      </c>
      <c r="AH311" s="248">
        <v>0</v>
      </c>
      <c r="AI311" s="248">
        <v>0</v>
      </c>
      <c r="AJ311" s="249"/>
      <c r="AK311" s="4"/>
    </row>
    <row r="312" spans="1:37" x14ac:dyDescent="0.35">
      <c r="A312" s="406"/>
      <c r="B312" s="270"/>
      <c r="C312" s="821"/>
      <c r="D312" s="407"/>
      <c r="E312" s="855"/>
      <c r="F312" s="407"/>
      <c r="G312" s="857"/>
      <c r="H312" s="407"/>
      <c r="I312" s="821"/>
      <c r="J312" s="407"/>
      <c r="K312" s="821"/>
      <c r="L312" s="407"/>
      <c r="M312" s="859"/>
      <c r="N312" s="407"/>
      <c r="O312" s="850"/>
      <c r="P312" s="432"/>
      <c r="Q312" s="821"/>
      <c r="R312" s="407"/>
      <c r="S312" s="821"/>
      <c r="T312" s="407"/>
      <c r="U312" s="395"/>
      <c r="V312" s="407"/>
      <c r="W312" s="822"/>
      <c r="X312" s="407"/>
      <c r="Y312" s="822"/>
      <c r="Z312" s="407"/>
      <c r="AA312" s="822"/>
      <c r="AB312" s="424"/>
      <c r="AC312" s="822"/>
      <c r="AD312" s="432"/>
      <c r="AE312" s="432"/>
      <c r="AF312" s="424"/>
      <c r="AG312" s="262"/>
      <c r="AH312" s="433"/>
      <c r="AI312" s="433"/>
      <c r="AJ312" s="272"/>
      <c r="AK312" s="4"/>
    </row>
    <row r="313" spans="1:37" ht="6" customHeight="1" thickBot="1" x14ac:dyDescent="0.4">
      <c r="A313" s="406"/>
      <c r="B313" s="270"/>
      <c r="C313" s="250">
        <v>0</v>
      </c>
      <c r="D313" s="406"/>
      <c r="E313" s="250">
        <v>0</v>
      </c>
      <c r="F313" s="406"/>
      <c r="G313" s="250">
        <v>0</v>
      </c>
      <c r="H313" s="406"/>
      <c r="I313" s="250">
        <v>0</v>
      </c>
      <c r="J313" s="406"/>
      <c r="K313" s="250">
        <v>0</v>
      </c>
      <c r="L313" s="406"/>
      <c r="M313" s="250">
        <v>0</v>
      </c>
      <c r="N313" s="406"/>
      <c r="O313" s="250">
        <v>0</v>
      </c>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272"/>
      <c r="AK313" s="4"/>
    </row>
    <row r="314" spans="1:37" ht="14.25" customHeight="1" thickBot="1" x14ac:dyDescent="0.4">
      <c r="A314" s="406"/>
      <c r="B314" s="270"/>
      <c r="C314" s="417"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272"/>
      <c r="AK314" s="4"/>
    </row>
    <row r="315" spans="1:37" ht="14.25" customHeight="1" thickBot="1" x14ac:dyDescent="0.4">
      <c r="A315" s="406"/>
      <c r="B315" s="833" t="s">
        <v>688</v>
      </c>
      <c r="C315" s="834"/>
      <c r="D315" s="834"/>
      <c r="E315" s="834"/>
      <c r="F315" s="834"/>
      <c r="G315" s="834"/>
      <c r="H315" s="834"/>
      <c r="I315" s="834"/>
      <c r="J315" s="834"/>
      <c r="K315" s="834"/>
      <c r="L315" s="834"/>
      <c r="M315" s="834"/>
      <c r="N315" s="834"/>
      <c r="O315" s="834"/>
      <c r="P315" s="834"/>
      <c r="Q315" s="834"/>
      <c r="R315" s="834"/>
      <c r="S315" s="834"/>
      <c r="T315" s="834"/>
      <c r="U315" s="834"/>
      <c r="V315" s="834"/>
      <c r="W315" s="835"/>
      <c r="X315" s="457"/>
      <c r="Y315" s="457"/>
      <c r="Z315" s="457"/>
      <c r="AA315" s="457"/>
      <c r="AB315" s="457"/>
      <c r="AC315" s="457"/>
      <c r="AD315" s="457"/>
      <c r="AE315" s="457"/>
      <c r="AF315" s="424"/>
      <c r="AG315" s="262"/>
      <c r="AH315" s="433"/>
      <c r="AI315" s="433"/>
      <c r="AJ315" s="272"/>
      <c r="AK315" s="4"/>
    </row>
    <row r="316" spans="1:37"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272"/>
      <c r="AK316" s="4"/>
    </row>
    <row r="317" spans="1:37"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272"/>
      <c r="AK317" s="4"/>
    </row>
    <row r="318" spans="1:37"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36" t="s">
        <v>753</v>
      </c>
      <c r="AD318" s="836"/>
      <c r="AE318" s="836"/>
      <c r="AF318" s="836"/>
      <c r="AG318" s="397">
        <f>SUM(AG11:AG311)</f>
        <v>306</v>
      </c>
      <c r="AH318" s="397"/>
      <c r="AI318" s="397">
        <f>SUM(AI25:AI311)</f>
        <v>172</v>
      </c>
      <c r="AJ318" s="482">
        <f>SUM(AJ25:AJ311)</f>
        <v>0</v>
      </c>
      <c r="AK318" s="4"/>
    </row>
    <row r="319" spans="1:37"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37" t="s">
        <v>755</v>
      </c>
      <c r="T319" s="837"/>
      <c r="U319" s="837"/>
      <c r="V319" s="837"/>
      <c r="W319" s="837"/>
      <c r="X319" s="837"/>
      <c r="Y319" s="837"/>
      <c r="Z319" s="837"/>
      <c r="AA319" s="433"/>
      <c r="AB319" s="433"/>
      <c r="AC319" s="433"/>
      <c r="AD319" s="433"/>
      <c r="AE319" s="433"/>
      <c r="AF319" s="433"/>
      <c r="AG319" s="433"/>
      <c r="AH319" s="433"/>
      <c r="AI319" s="433"/>
      <c r="AJ319" s="374"/>
      <c r="AK319" s="4"/>
    </row>
    <row r="320" spans="1:37"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374"/>
      <c r="AK320" s="4"/>
    </row>
    <row r="321" spans="2:37" ht="15" customHeight="1" x14ac:dyDescent="0.35">
      <c r="B321" s="486"/>
      <c r="C321" s="398"/>
      <c r="D321" s="398"/>
      <c r="E321" s="398"/>
      <c r="F321" s="398"/>
      <c r="G321" s="958" t="s">
        <v>756</v>
      </c>
      <c r="H321" s="958"/>
      <c r="I321" s="959" t="s">
        <v>757</v>
      </c>
      <c r="J321" s="959"/>
      <c r="K321" s="959"/>
      <c r="L321" s="959"/>
      <c r="M321" s="960" t="s">
        <v>758</v>
      </c>
      <c r="N321" s="960"/>
      <c r="O321" s="961" t="s">
        <v>759</v>
      </c>
      <c r="P321" s="961"/>
      <c r="Q321" s="399"/>
      <c r="R321" s="400"/>
      <c r="S321" s="962" t="s">
        <v>760</v>
      </c>
      <c r="T321" s="953"/>
      <c r="U321" s="952" t="s">
        <v>761</v>
      </c>
      <c r="V321" s="960"/>
      <c r="W321" s="953"/>
      <c r="X321" s="951" t="s">
        <v>762</v>
      </c>
      <c r="Y321" s="952" t="s">
        <v>753</v>
      </c>
      <c r="Z321" s="953"/>
      <c r="AA321" s="954" t="s">
        <v>763</v>
      </c>
      <c r="AB321" s="954"/>
      <c r="AC321" s="954" t="s">
        <v>764</v>
      </c>
      <c r="AD321" s="955"/>
      <c r="AE321" s="955"/>
      <c r="AF321" s="956"/>
      <c r="AG321" s="949" t="s">
        <v>681</v>
      </c>
      <c r="AH321" s="807"/>
      <c r="AI321" s="807"/>
      <c r="AJ321" s="808"/>
      <c r="AK321" s="4"/>
    </row>
    <row r="322" spans="2:37" ht="22.75" customHeight="1" thickBot="1" x14ac:dyDescent="0.4">
      <c r="B322" s="487"/>
      <c r="C322" s="453"/>
      <c r="D322" s="453"/>
      <c r="E322" s="453"/>
      <c r="G322" s="839"/>
      <c r="H322" s="839"/>
      <c r="I322" s="841"/>
      <c r="J322" s="841"/>
      <c r="K322" s="841"/>
      <c r="L322" s="841"/>
      <c r="M322" s="843"/>
      <c r="N322" s="843"/>
      <c r="O322" s="845"/>
      <c r="P322" s="845"/>
      <c r="Q322" s="488"/>
      <c r="R322" s="401"/>
      <c r="S322" s="963"/>
      <c r="T322" s="828"/>
      <c r="U322" s="827"/>
      <c r="V322" s="848"/>
      <c r="W322" s="828"/>
      <c r="X322" s="824"/>
      <c r="Y322" s="827"/>
      <c r="Z322" s="828"/>
      <c r="AA322" s="802"/>
      <c r="AB322" s="802"/>
      <c r="AC322" s="802"/>
      <c r="AD322" s="774"/>
      <c r="AE322" s="774"/>
      <c r="AF322" s="957"/>
      <c r="AG322" s="949"/>
      <c r="AH322" s="807"/>
      <c r="AI322" s="807"/>
      <c r="AJ322" s="808"/>
      <c r="AK322" s="4"/>
    </row>
    <row r="323" spans="2:37" x14ac:dyDescent="0.35">
      <c r="B323" s="487"/>
      <c r="C323" s="453"/>
      <c r="D323" s="453"/>
      <c r="E323" s="453"/>
      <c r="F323" s="453"/>
      <c r="G323" s="453"/>
      <c r="H323" s="453"/>
      <c r="I323" s="453"/>
      <c r="J323" s="453"/>
      <c r="K323" s="453"/>
      <c r="L323" s="453"/>
      <c r="M323" s="453"/>
      <c r="N323" s="453"/>
      <c r="O323" s="488"/>
      <c r="P323" s="488"/>
      <c r="Q323" s="488"/>
      <c r="R323" s="401"/>
      <c r="S323" s="963"/>
      <c r="T323" s="828"/>
      <c r="U323" s="827"/>
      <c r="V323" s="848"/>
      <c r="W323" s="828"/>
      <c r="X323" s="824"/>
      <c r="Y323" s="827"/>
      <c r="Z323" s="828"/>
      <c r="AA323" s="802"/>
      <c r="AB323" s="802"/>
      <c r="AC323" s="802"/>
      <c r="AD323" s="774"/>
      <c r="AE323" s="774"/>
      <c r="AF323" s="957"/>
      <c r="AG323" s="949"/>
      <c r="AH323" s="807"/>
      <c r="AI323" s="807"/>
      <c r="AJ323" s="808"/>
      <c r="AK323" s="4"/>
    </row>
    <row r="324" spans="2:37" x14ac:dyDescent="0.35">
      <c r="B324" s="487"/>
      <c r="C324" s="453"/>
      <c r="D324" s="453"/>
      <c r="E324" s="453"/>
      <c r="F324" s="453"/>
      <c r="G324" s="453"/>
      <c r="H324" s="453"/>
      <c r="I324" s="453"/>
      <c r="J324" s="453"/>
      <c r="K324" s="453"/>
      <c r="L324" s="453"/>
      <c r="M324" s="453"/>
      <c r="N324" s="453"/>
      <c r="O324" s="453"/>
      <c r="P324" s="453"/>
      <c r="Q324" s="453"/>
      <c r="R324" s="403"/>
      <c r="S324" s="963"/>
      <c r="T324" s="828"/>
      <c r="U324" s="827"/>
      <c r="V324" s="848"/>
      <c r="W324" s="828"/>
      <c r="X324" s="824"/>
      <c r="Y324" s="827"/>
      <c r="Z324" s="828"/>
      <c r="AA324" s="802"/>
      <c r="AB324" s="802"/>
      <c r="AC324" s="802"/>
      <c r="AD324" s="774"/>
      <c r="AE324" s="774"/>
      <c r="AF324" s="957"/>
      <c r="AG324" s="949"/>
      <c r="AH324" s="807"/>
      <c r="AI324" s="807"/>
      <c r="AJ324" s="808"/>
      <c r="AK324" s="4"/>
    </row>
    <row r="325" spans="2:37" x14ac:dyDescent="0.35">
      <c r="B325" s="487"/>
      <c r="C325" s="453"/>
      <c r="D325" s="453"/>
      <c r="E325" s="448" t="s">
        <v>765</v>
      </c>
      <c r="F325" s="453"/>
      <c r="G325" s="453"/>
      <c r="H325" s="453"/>
      <c r="I325" s="489"/>
      <c r="J325" s="453"/>
      <c r="K325" s="453"/>
      <c r="L325" s="453"/>
      <c r="M325" s="453"/>
      <c r="N325" s="448" t="s">
        <v>766</v>
      </c>
      <c r="O325" s="453"/>
      <c r="P325" s="453"/>
      <c r="Q325" s="453"/>
      <c r="R325" s="403"/>
      <c r="S325" s="946"/>
      <c r="T325" s="790"/>
      <c r="U325" s="793"/>
      <c r="V325" s="794"/>
      <c r="W325" s="790"/>
      <c r="X325" s="796"/>
      <c r="Y325" s="793"/>
      <c r="Z325" s="790"/>
      <c r="AA325" s="802"/>
      <c r="AB325" s="802"/>
      <c r="AC325" s="802"/>
      <c r="AD325" s="774"/>
      <c r="AE325" s="774"/>
      <c r="AF325" s="957"/>
      <c r="AG325" s="949"/>
      <c r="AH325" s="807"/>
      <c r="AI325" s="807"/>
      <c r="AJ325" s="808"/>
      <c r="AK325" s="4"/>
    </row>
    <row r="326" spans="2:37" x14ac:dyDescent="0.35">
      <c r="B326" s="487"/>
      <c r="C326" s="453"/>
      <c r="D326" s="453"/>
      <c r="E326" s="448" t="s">
        <v>767</v>
      </c>
      <c r="F326" s="453"/>
      <c r="G326" s="453"/>
      <c r="H326" s="805"/>
      <c r="I326" s="448" t="s">
        <v>768</v>
      </c>
      <c r="J326" s="805"/>
      <c r="K326" s="448" t="s">
        <v>768</v>
      </c>
      <c r="L326" s="806"/>
      <c r="M326" s="453"/>
      <c r="N326" s="448" t="s">
        <v>769</v>
      </c>
      <c r="O326" s="453"/>
      <c r="P326" s="453"/>
      <c r="Q326" s="453"/>
      <c r="R326" s="403"/>
      <c r="S326" s="942">
        <v>1</v>
      </c>
      <c r="T326" s="788"/>
      <c r="U326" s="791" t="s">
        <v>21</v>
      </c>
      <c r="V326" s="792"/>
      <c r="W326" s="788"/>
      <c r="X326" s="795" t="s">
        <v>770</v>
      </c>
      <c r="Y326" s="797">
        <v>379</v>
      </c>
      <c r="Z326" s="798"/>
      <c r="AA326" s="779">
        <f>AG318</f>
        <v>306</v>
      </c>
      <c r="AB326" s="779"/>
      <c r="AC326" s="779">
        <f>+Y326-AA326</f>
        <v>73</v>
      </c>
      <c r="AD326" s="777"/>
      <c r="AE326" s="777"/>
      <c r="AF326" s="945"/>
      <c r="AG326" s="949"/>
      <c r="AH326" s="807"/>
      <c r="AI326" s="807"/>
      <c r="AJ326" s="808"/>
      <c r="AK326" s="781"/>
    </row>
    <row r="327" spans="2:37" x14ac:dyDescent="0.35">
      <c r="B327" s="487"/>
      <c r="C327" s="453"/>
      <c r="D327" s="453"/>
      <c r="E327" s="948" t="s">
        <v>771</v>
      </c>
      <c r="F327" s="948"/>
      <c r="G327" s="453"/>
      <c r="H327" s="805"/>
      <c r="I327" s="453"/>
      <c r="J327" s="805"/>
      <c r="K327" s="453"/>
      <c r="L327" s="806"/>
      <c r="M327" s="453"/>
      <c r="N327" s="453"/>
      <c r="O327" s="448" t="s">
        <v>772</v>
      </c>
      <c r="P327" s="453"/>
      <c r="Q327" s="453"/>
      <c r="R327" s="403"/>
      <c r="S327" s="946"/>
      <c r="T327" s="790"/>
      <c r="U327" s="793"/>
      <c r="V327" s="794"/>
      <c r="W327" s="790"/>
      <c r="X327" s="796"/>
      <c r="Y327" s="799"/>
      <c r="Z327" s="800"/>
      <c r="AA327" s="779"/>
      <c r="AB327" s="779"/>
      <c r="AC327" s="779"/>
      <c r="AD327" s="777"/>
      <c r="AE327" s="777"/>
      <c r="AF327" s="945"/>
      <c r="AG327" s="949"/>
      <c r="AH327" s="807"/>
      <c r="AI327" s="807"/>
      <c r="AJ327" s="808"/>
      <c r="AK327" s="781"/>
    </row>
    <row r="328" spans="2:37" ht="12.65" customHeight="1" x14ac:dyDescent="0.35">
      <c r="B328" s="487"/>
      <c r="C328" s="453"/>
      <c r="D328" s="448"/>
      <c r="E328" s="948"/>
      <c r="F328" s="948"/>
      <c r="G328" s="490"/>
      <c r="H328" s="491"/>
      <c r="I328" s="490"/>
      <c r="J328" s="491"/>
      <c r="K328" s="490"/>
      <c r="L328" s="490"/>
      <c r="M328" s="490"/>
      <c r="N328" s="448"/>
      <c r="O328" s="453"/>
      <c r="P328" s="453"/>
      <c r="Q328" s="453"/>
      <c r="R328" s="403"/>
      <c r="S328" s="942">
        <v>2</v>
      </c>
      <c r="T328" s="788"/>
      <c r="U328" s="791" t="s">
        <v>25</v>
      </c>
      <c r="V328" s="792"/>
      <c r="W328" s="788"/>
      <c r="X328" s="795" t="s">
        <v>770</v>
      </c>
      <c r="Y328" s="797">
        <f>+Y326</f>
        <v>379</v>
      </c>
      <c r="Z328" s="798"/>
      <c r="AA328" s="779">
        <f>AI318</f>
        <v>172</v>
      </c>
      <c r="AB328" s="779"/>
      <c r="AC328" s="779">
        <f>+Y328-AA328</f>
        <v>207</v>
      </c>
      <c r="AD328" s="777"/>
      <c r="AE328" s="777"/>
      <c r="AF328" s="945"/>
      <c r="AG328" s="949"/>
      <c r="AH328" s="807"/>
      <c r="AI328" s="807"/>
      <c r="AJ328" s="808"/>
      <c r="AK328" s="781"/>
    </row>
    <row r="329" spans="2:37" x14ac:dyDescent="0.35">
      <c r="B329" s="487"/>
      <c r="C329" s="453"/>
      <c r="D329" s="453"/>
      <c r="E329" s="453"/>
      <c r="G329" s="453"/>
      <c r="H329" s="453"/>
      <c r="I329" s="453"/>
      <c r="J329" s="453"/>
      <c r="K329" s="448"/>
      <c r="L329" s="453"/>
      <c r="M329" s="453"/>
      <c r="N329" s="453"/>
      <c r="O329" s="453"/>
      <c r="P329" s="453"/>
      <c r="Q329" s="453"/>
      <c r="R329" s="403"/>
      <c r="S329" s="946"/>
      <c r="T329" s="790"/>
      <c r="U329" s="793"/>
      <c r="V329" s="794"/>
      <c r="W329" s="790"/>
      <c r="X329" s="796"/>
      <c r="Y329" s="799"/>
      <c r="Z329" s="800"/>
      <c r="AA329" s="779"/>
      <c r="AB329" s="779"/>
      <c r="AC329" s="779"/>
      <c r="AD329" s="777"/>
      <c r="AE329" s="777"/>
      <c r="AF329" s="945"/>
      <c r="AG329" s="949"/>
      <c r="AH329" s="807"/>
      <c r="AI329" s="807"/>
      <c r="AJ329" s="808"/>
      <c r="AK329" s="781"/>
    </row>
    <row r="330" spans="2:37" x14ac:dyDescent="0.35">
      <c r="B330" s="487"/>
      <c r="C330" s="453"/>
      <c r="D330" s="453"/>
      <c r="E330" s="453"/>
      <c r="F330" s="492"/>
      <c r="G330" s="453"/>
      <c r="H330" s="453"/>
      <c r="I330" s="488"/>
      <c r="J330" s="488"/>
      <c r="K330" s="453"/>
      <c r="M330" s="453"/>
      <c r="N330" s="453"/>
      <c r="O330" s="453"/>
      <c r="P330" s="453"/>
      <c r="Q330" s="453"/>
      <c r="R330" s="403"/>
      <c r="S330" s="942">
        <v>3</v>
      </c>
      <c r="T330" s="788"/>
      <c r="U330" s="791" t="s">
        <v>773</v>
      </c>
      <c r="V330" s="792"/>
      <c r="W330" s="788"/>
      <c r="X330" s="795" t="s">
        <v>774</v>
      </c>
      <c r="Y330" s="811">
        <v>139.6</v>
      </c>
      <c r="Z330" s="812"/>
      <c r="AA330" s="815">
        <f>AJ318</f>
        <v>0</v>
      </c>
      <c r="AB330" s="815"/>
      <c r="AC330" s="815">
        <f>+Y330-AA330</f>
        <v>139.6</v>
      </c>
      <c r="AD330" s="818"/>
      <c r="AE330" s="818"/>
      <c r="AF330" s="947"/>
      <c r="AG330" s="949"/>
      <c r="AH330" s="807"/>
      <c r="AI330" s="807"/>
      <c r="AJ330" s="808"/>
      <c r="AK330" s="781"/>
    </row>
    <row r="331" spans="2:37" x14ac:dyDescent="0.35">
      <c r="B331" s="487"/>
      <c r="C331" s="453"/>
      <c r="D331" s="453"/>
      <c r="E331" s="453"/>
      <c r="F331" s="492"/>
      <c r="G331" s="453"/>
      <c r="H331" s="453"/>
      <c r="I331" s="488"/>
      <c r="J331" s="488"/>
      <c r="K331" s="453"/>
      <c r="L331" s="453"/>
      <c r="M331" s="453"/>
      <c r="N331" s="453"/>
      <c r="O331" s="453"/>
      <c r="P331" s="453"/>
      <c r="Q331" s="453"/>
      <c r="R331" s="403"/>
      <c r="S331" s="946"/>
      <c r="T331" s="790"/>
      <c r="U331" s="793"/>
      <c r="V331" s="794"/>
      <c r="W331" s="790"/>
      <c r="X331" s="796"/>
      <c r="Y331" s="813"/>
      <c r="Z331" s="814"/>
      <c r="AA331" s="815"/>
      <c r="AB331" s="815"/>
      <c r="AC331" s="815"/>
      <c r="AD331" s="818"/>
      <c r="AE331" s="818"/>
      <c r="AF331" s="947"/>
      <c r="AG331" s="949"/>
      <c r="AH331" s="807"/>
      <c r="AI331" s="807"/>
      <c r="AJ331" s="808"/>
      <c r="AK331" s="781"/>
    </row>
    <row r="332" spans="2:37" x14ac:dyDescent="0.35">
      <c r="B332" s="487"/>
      <c r="C332" s="453"/>
      <c r="D332" s="453"/>
      <c r="E332" s="453"/>
      <c r="F332" s="492"/>
      <c r="G332" s="453"/>
      <c r="H332" s="453"/>
      <c r="I332" s="453"/>
      <c r="J332" s="453"/>
      <c r="K332" s="453"/>
      <c r="L332" s="453"/>
      <c r="M332" s="453"/>
      <c r="N332" s="453"/>
      <c r="O332" s="453"/>
      <c r="P332" s="453"/>
      <c r="Q332" s="453"/>
      <c r="R332" s="403"/>
      <c r="S332" s="942">
        <v>4</v>
      </c>
      <c r="T332" s="788"/>
      <c r="U332" s="791" t="s">
        <v>24</v>
      </c>
      <c r="V332" s="792"/>
      <c r="W332" s="788"/>
      <c r="X332" s="795" t="s">
        <v>770</v>
      </c>
      <c r="Y332" s="797">
        <f>+Y326</f>
        <v>379</v>
      </c>
      <c r="Z332" s="798"/>
      <c r="AA332" s="779">
        <v>218</v>
      </c>
      <c r="AB332" s="779"/>
      <c r="AC332" s="779">
        <f>+Y332-AA332</f>
        <v>161</v>
      </c>
      <c r="AD332" s="777"/>
      <c r="AE332" s="777"/>
      <c r="AF332" s="945"/>
      <c r="AG332" s="949"/>
      <c r="AH332" s="807"/>
      <c r="AI332" s="807"/>
      <c r="AJ332" s="808"/>
      <c r="AK332" s="781"/>
    </row>
    <row r="333" spans="2:37" x14ac:dyDescent="0.35">
      <c r="B333" s="772" t="s">
        <v>775</v>
      </c>
      <c r="C333" s="773"/>
      <c r="D333" s="773" t="s">
        <v>776</v>
      </c>
      <c r="E333" s="773"/>
      <c r="F333" s="494"/>
      <c r="G333" s="494" t="s">
        <v>777</v>
      </c>
      <c r="H333" s="494"/>
      <c r="I333" s="494"/>
      <c r="J333" s="494"/>
      <c r="K333" s="494"/>
      <c r="L333" s="494"/>
      <c r="M333" s="494" t="s">
        <v>778</v>
      </c>
      <c r="N333" s="494"/>
      <c r="O333" s="494"/>
      <c r="P333" s="494" t="s">
        <v>779</v>
      </c>
      <c r="Q333" s="453"/>
      <c r="R333" s="404"/>
      <c r="S333" s="946"/>
      <c r="T333" s="790"/>
      <c r="U333" s="793"/>
      <c r="V333" s="794"/>
      <c r="W333" s="790"/>
      <c r="X333" s="796"/>
      <c r="Y333" s="799"/>
      <c r="Z333" s="800"/>
      <c r="AA333" s="779"/>
      <c r="AB333" s="779"/>
      <c r="AC333" s="779"/>
      <c r="AD333" s="777"/>
      <c r="AE333" s="777"/>
      <c r="AF333" s="945"/>
      <c r="AG333" s="949"/>
      <c r="AH333" s="807"/>
      <c r="AI333" s="807"/>
      <c r="AJ333" s="808"/>
      <c r="AK333" s="781"/>
    </row>
    <row r="334" spans="2:37" ht="24" customHeight="1" x14ac:dyDescent="0.35">
      <c r="B334" s="493"/>
      <c r="C334" s="494"/>
      <c r="D334" s="494"/>
      <c r="E334" s="494"/>
      <c r="F334" s="494"/>
      <c r="G334" s="494"/>
      <c r="H334" s="494"/>
      <c r="I334" s="494"/>
      <c r="J334" s="494" t="s">
        <v>780</v>
      </c>
      <c r="K334" s="494"/>
      <c r="L334" s="494"/>
      <c r="M334" s="494"/>
      <c r="N334" s="494"/>
      <c r="O334" s="494"/>
      <c r="P334" s="494"/>
      <c r="Q334" s="453"/>
      <c r="R334" s="404"/>
      <c r="S334" s="942">
        <v>5</v>
      </c>
      <c r="T334" s="788"/>
      <c r="U334" s="774" t="s">
        <v>634</v>
      </c>
      <c r="V334" s="775"/>
      <c r="W334" s="776"/>
      <c r="X334" s="402" t="s">
        <v>770</v>
      </c>
      <c r="Y334" s="777"/>
      <c r="Z334" s="778"/>
      <c r="AA334" s="779"/>
      <c r="AB334" s="779"/>
      <c r="AC334" s="779">
        <f>+Y334-AA334</f>
        <v>0</v>
      </c>
      <c r="AD334" s="777"/>
      <c r="AE334" s="777"/>
      <c r="AF334" s="945"/>
      <c r="AG334" s="949"/>
      <c r="AH334" s="807"/>
      <c r="AI334" s="807"/>
      <c r="AJ334" s="808"/>
      <c r="AK334" s="781"/>
    </row>
    <row r="335" spans="2:37" ht="22.5" customHeight="1" thickBot="1" x14ac:dyDescent="0.4">
      <c r="B335" s="495"/>
      <c r="C335" s="496"/>
      <c r="D335" s="496"/>
      <c r="E335" s="496"/>
      <c r="F335" s="496"/>
      <c r="G335" s="496"/>
      <c r="H335" s="496"/>
      <c r="I335" s="496"/>
      <c r="J335" s="496"/>
      <c r="K335" s="496"/>
      <c r="L335" s="496"/>
      <c r="M335" s="496"/>
      <c r="N335" s="497"/>
      <c r="O335" s="497"/>
      <c r="P335" s="497"/>
      <c r="Q335" s="497"/>
      <c r="R335" s="498"/>
      <c r="S335" s="943"/>
      <c r="T335" s="944"/>
      <c r="U335" s="782" t="s">
        <v>307</v>
      </c>
      <c r="V335" s="783"/>
      <c r="W335" s="784"/>
      <c r="X335" s="499" t="s">
        <v>770</v>
      </c>
      <c r="Y335" s="785"/>
      <c r="Z335" s="786"/>
      <c r="AA335" s="816"/>
      <c r="AB335" s="816"/>
      <c r="AC335" s="816">
        <f>+Y335-AA335</f>
        <v>0</v>
      </c>
      <c r="AD335" s="785"/>
      <c r="AE335" s="785"/>
      <c r="AF335" s="941"/>
      <c r="AG335" s="950"/>
      <c r="AH335" s="809"/>
      <c r="AI335" s="809"/>
      <c r="AJ335" s="810"/>
      <c r="AK335" s="781"/>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79:Q80 O102:Q103 O114:Q115 C126:C127 O150:Q151 O161:P162 O215:Q216 O226:Q227 O237:Q238 O247:Q248 O257:Q258 O268:P268 O278:Q279 O290:P290">
    <cfRule type="containsText" dxfId="803" priority="783" operator="containsText" text="Hold">
      <formula>NOT(ISERROR(SEARCH("Hold",C79)))</formula>
    </cfRule>
  </conditionalFormatting>
  <conditionalFormatting sqref="O90:Q91">
    <cfRule type="cellIs" dxfId="802" priority="13" operator="equal">
      <formula>"Completed"</formula>
    </cfRule>
    <cfRule type="cellIs" dxfId="801" priority="9" operator="equal">
      <formula>"completedw"</formula>
    </cfRule>
    <cfRule type="cellIs" dxfId="800" priority="10" operator="equal">
      <formula>"HOLD"</formula>
    </cfRule>
    <cfRule type="cellIs" dxfId="799" priority="11" operator="equal">
      <formula>"ROW"</formula>
    </cfRule>
    <cfRule type="cellIs" dxfId="798" priority="12" operator="equal">
      <formula>"wip"</formula>
    </cfRule>
    <cfRule type="containsText" dxfId="797" priority="8" operator="containsText" text="Hold">
      <formula>NOT(ISERROR(SEARCH("Hold",O90)))</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7" t="s">
        <v>826</v>
      </c>
      <c r="B1" s="538" t="s">
        <v>791</v>
      </c>
      <c r="C1" s="545" t="s">
        <v>795</v>
      </c>
      <c r="D1" s="537" t="s">
        <v>826</v>
      </c>
      <c r="E1" s="538" t="s">
        <v>791</v>
      </c>
      <c r="F1" s="539" t="s">
        <v>795</v>
      </c>
      <c r="H1" s="537" t="s">
        <v>826</v>
      </c>
      <c r="I1" s="538" t="s">
        <v>791</v>
      </c>
      <c r="J1" s="539" t="s">
        <v>795</v>
      </c>
    </row>
    <row r="2" spans="1:10" ht="15.5" x14ac:dyDescent="0.35">
      <c r="A2" s="540">
        <v>1</v>
      </c>
      <c r="B2" s="48" t="s">
        <v>222</v>
      </c>
      <c r="C2" s="536" t="s">
        <v>65</v>
      </c>
      <c r="D2" s="540">
        <v>1</v>
      </c>
      <c r="E2" s="48" t="s">
        <v>557</v>
      </c>
      <c r="F2" s="541" t="s">
        <v>558</v>
      </c>
      <c r="H2" s="540">
        <v>1</v>
      </c>
      <c r="I2" s="48" t="s">
        <v>733</v>
      </c>
      <c r="J2" s="541" t="s">
        <v>63</v>
      </c>
    </row>
    <row r="3" spans="1:10" ht="15.5" x14ac:dyDescent="0.35">
      <c r="A3" s="540">
        <v>2</v>
      </c>
      <c r="B3" s="48" t="s">
        <v>623</v>
      </c>
      <c r="C3" s="536" t="s">
        <v>65</v>
      </c>
      <c r="D3" s="540">
        <v>2</v>
      </c>
      <c r="E3" s="48" t="s">
        <v>693</v>
      </c>
      <c r="F3" s="541" t="s">
        <v>698</v>
      </c>
      <c r="H3" s="540">
        <v>2</v>
      </c>
      <c r="I3" s="48" t="s">
        <v>718</v>
      </c>
      <c r="J3" s="541" t="s">
        <v>170</v>
      </c>
    </row>
    <row r="4" spans="1:10" ht="15.5" x14ac:dyDescent="0.35">
      <c r="A4" s="540">
        <v>3</v>
      </c>
      <c r="B4" s="48" t="s">
        <v>626</v>
      </c>
      <c r="C4" s="536" t="s">
        <v>65</v>
      </c>
      <c r="D4" s="540">
        <v>3</v>
      </c>
      <c r="E4" s="48" t="s">
        <v>694</v>
      </c>
      <c r="F4" s="541" t="s">
        <v>63</v>
      </c>
      <c r="H4" s="540">
        <v>3</v>
      </c>
      <c r="I4" s="48" t="s">
        <v>720</v>
      </c>
      <c r="J4" s="541" t="s">
        <v>150</v>
      </c>
    </row>
    <row r="5" spans="1:10" ht="15.5" x14ac:dyDescent="0.35">
      <c r="A5" s="540">
        <v>4</v>
      </c>
      <c r="B5" s="48" t="s">
        <v>622</v>
      </c>
      <c r="C5" s="536" t="s">
        <v>65</v>
      </c>
      <c r="D5" s="540">
        <v>4</v>
      </c>
      <c r="E5" s="48" t="s">
        <v>630</v>
      </c>
      <c r="F5" s="541" t="s">
        <v>181</v>
      </c>
      <c r="H5" s="540">
        <v>4</v>
      </c>
      <c r="I5" s="48" t="s">
        <v>739</v>
      </c>
      <c r="J5" s="541" t="s">
        <v>740</v>
      </c>
    </row>
    <row r="6" spans="1:10" ht="15.5" x14ac:dyDescent="0.35">
      <c r="A6" s="540">
        <v>5</v>
      </c>
      <c r="B6" s="48" t="s">
        <v>621</v>
      </c>
      <c r="C6" s="536" t="s">
        <v>63</v>
      </c>
      <c r="D6" s="540">
        <v>5</v>
      </c>
      <c r="E6" s="48" t="s">
        <v>702</v>
      </c>
      <c r="F6" s="541" t="s">
        <v>150</v>
      </c>
      <c r="H6" s="540">
        <v>5</v>
      </c>
      <c r="I6" s="48" t="s">
        <v>532</v>
      </c>
      <c r="J6" s="541" t="s">
        <v>79</v>
      </c>
    </row>
    <row r="7" spans="1:10" ht="15.5" x14ac:dyDescent="0.35">
      <c r="A7" s="540">
        <v>6</v>
      </c>
      <c r="B7" s="48" t="s">
        <v>620</v>
      </c>
      <c r="C7" s="536" t="s">
        <v>63</v>
      </c>
      <c r="D7" s="540">
        <v>6</v>
      </c>
      <c r="E7" s="48" t="s">
        <v>629</v>
      </c>
      <c r="F7" s="541" t="s">
        <v>63</v>
      </c>
      <c r="H7" s="540">
        <v>6</v>
      </c>
      <c r="I7" s="48" t="s">
        <v>541</v>
      </c>
      <c r="J7" s="541" t="s">
        <v>65</v>
      </c>
    </row>
    <row r="8" spans="1:10" ht="15.5" x14ac:dyDescent="0.35">
      <c r="A8" s="540">
        <v>7</v>
      </c>
      <c r="B8" s="48" t="s">
        <v>628</v>
      </c>
      <c r="C8" s="536" t="s">
        <v>65</v>
      </c>
      <c r="D8" s="540">
        <v>7</v>
      </c>
      <c r="E8" s="48" t="s">
        <v>695</v>
      </c>
      <c r="F8" s="541" t="s">
        <v>785</v>
      </c>
      <c r="H8" s="540">
        <v>7</v>
      </c>
      <c r="I8" s="48" t="s">
        <v>542</v>
      </c>
      <c r="J8" s="541" t="s">
        <v>77</v>
      </c>
    </row>
    <row r="9" spans="1:10" ht="16" thickBot="1" x14ac:dyDescent="0.4">
      <c r="A9" s="540">
        <v>8</v>
      </c>
      <c r="B9" s="48" t="s">
        <v>632</v>
      </c>
      <c r="C9" s="536" t="s">
        <v>77</v>
      </c>
      <c r="D9" s="542">
        <v>8</v>
      </c>
      <c r="E9" s="543" t="s">
        <v>627</v>
      </c>
      <c r="F9" s="544" t="s">
        <v>65</v>
      </c>
      <c r="H9" s="540">
        <v>8</v>
      </c>
      <c r="I9" s="48" t="s">
        <v>543</v>
      </c>
      <c r="J9" s="541" t="s">
        <v>65</v>
      </c>
    </row>
    <row r="10" spans="1:10" ht="15.5" x14ac:dyDescent="0.35">
      <c r="A10" s="540">
        <v>9</v>
      </c>
      <c r="B10" s="48" t="s">
        <v>721</v>
      </c>
      <c r="C10" s="541" t="s">
        <v>475</v>
      </c>
      <c r="H10" s="540">
        <v>9</v>
      </c>
      <c r="I10" s="48" t="s">
        <v>544</v>
      </c>
      <c r="J10" s="541" t="s">
        <v>200</v>
      </c>
    </row>
    <row r="11" spans="1:10" ht="15.5" x14ac:dyDescent="0.35">
      <c r="A11" s="540">
        <v>10</v>
      </c>
      <c r="B11" s="48" t="s">
        <v>824</v>
      </c>
      <c r="C11" s="541" t="s">
        <v>79</v>
      </c>
      <c r="H11" s="540">
        <v>10</v>
      </c>
      <c r="I11" s="48" t="s">
        <v>549</v>
      </c>
      <c r="J11" s="541" t="s">
        <v>77</v>
      </c>
    </row>
    <row r="12" spans="1:10" ht="15.5" x14ac:dyDescent="0.35">
      <c r="A12" s="540">
        <v>11</v>
      </c>
      <c r="B12" s="48" t="s">
        <v>730</v>
      </c>
      <c r="C12" s="541" t="s">
        <v>65</v>
      </c>
      <c r="H12" s="540">
        <v>11</v>
      </c>
      <c r="I12" s="48" t="s">
        <v>551</v>
      </c>
      <c r="J12" s="541" t="s">
        <v>79</v>
      </c>
    </row>
    <row r="13" spans="1:10" ht="15.5" x14ac:dyDescent="0.35">
      <c r="A13" s="540">
        <v>12</v>
      </c>
      <c r="B13" s="48" t="s">
        <v>668</v>
      </c>
      <c r="C13" s="541" t="s">
        <v>206</v>
      </c>
      <c r="H13" s="540">
        <v>12</v>
      </c>
      <c r="I13" s="48" t="s">
        <v>552</v>
      </c>
      <c r="J13" s="541" t="s">
        <v>555</v>
      </c>
    </row>
    <row r="14" spans="1:10" ht="15.5" x14ac:dyDescent="0.35">
      <c r="A14" s="540">
        <v>13</v>
      </c>
      <c r="B14" s="48" t="s">
        <v>692</v>
      </c>
      <c r="C14" s="541" t="s">
        <v>697</v>
      </c>
      <c r="H14" s="540">
        <v>13</v>
      </c>
      <c r="I14" s="48" t="s">
        <v>553</v>
      </c>
      <c r="J14" s="541" t="s">
        <v>77</v>
      </c>
    </row>
    <row r="15" spans="1:10" ht="16" thickBot="1" x14ac:dyDescent="0.4">
      <c r="A15" s="540">
        <v>14</v>
      </c>
      <c r="B15" s="48" t="s">
        <v>645</v>
      </c>
      <c r="C15" s="541" t="s">
        <v>391</v>
      </c>
      <c r="H15" s="542">
        <v>14</v>
      </c>
      <c r="I15" s="543" t="s">
        <v>554</v>
      </c>
      <c r="J15" s="544" t="s">
        <v>77</v>
      </c>
    </row>
    <row r="16" spans="1:10" ht="15.5" x14ac:dyDescent="0.35">
      <c r="A16" s="540">
        <v>15</v>
      </c>
      <c r="B16" s="48" t="s">
        <v>646</v>
      </c>
      <c r="C16" s="541" t="s">
        <v>197</v>
      </c>
    </row>
    <row r="17" spans="1:3" ht="15.5" x14ac:dyDescent="0.35">
      <c r="A17" s="540">
        <v>16</v>
      </c>
      <c r="B17" s="48" t="s">
        <v>743</v>
      </c>
      <c r="C17" s="541" t="s">
        <v>79</v>
      </c>
    </row>
    <row r="18" spans="1:3" ht="15.5" x14ac:dyDescent="0.35">
      <c r="A18" s="540">
        <v>17</v>
      </c>
      <c r="B18" s="48" t="s">
        <v>825</v>
      </c>
      <c r="C18" s="541" t="s">
        <v>77</v>
      </c>
    </row>
    <row r="19" spans="1:3" ht="15.5" x14ac:dyDescent="0.35">
      <c r="A19" s="540">
        <v>18</v>
      </c>
      <c r="B19" s="48" t="s">
        <v>746</v>
      </c>
      <c r="C19" s="541" t="s">
        <v>79</v>
      </c>
    </row>
    <row r="20" spans="1:3" ht="15.5" x14ac:dyDescent="0.35">
      <c r="A20" s="540">
        <v>19</v>
      </c>
      <c r="B20" s="48" t="s">
        <v>745</v>
      </c>
      <c r="C20" s="541" t="s">
        <v>79</v>
      </c>
    </row>
    <row r="21" spans="1:3" ht="15.5" x14ac:dyDescent="0.35">
      <c r="A21" s="540">
        <v>20</v>
      </c>
      <c r="B21" s="48" t="s">
        <v>700</v>
      </c>
      <c r="C21" s="541" t="s">
        <v>170</v>
      </c>
    </row>
    <row r="22" spans="1:3" ht="15.5" x14ac:dyDescent="0.35">
      <c r="A22" s="540">
        <v>21</v>
      </c>
      <c r="B22" s="48" t="s">
        <v>701</v>
      </c>
      <c r="C22" s="541" t="s">
        <v>703</v>
      </c>
    </row>
    <row r="23" spans="1:3" ht="16" thickBot="1" x14ac:dyDescent="0.4">
      <c r="A23" s="542">
        <v>22</v>
      </c>
      <c r="B23" s="543" t="s">
        <v>704</v>
      </c>
      <c r="C23" s="544" t="s">
        <v>77</v>
      </c>
    </row>
  </sheetData>
  <conditionalFormatting sqref="B2">
    <cfRule type="duplicateValues" dxfId="3714" priority="25"/>
    <cfRule type="duplicateValues" dxfId="3713" priority="26"/>
    <cfRule type="duplicateValues" dxfId="3712" priority="27"/>
    <cfRule type="duplicateValues" dxfId="3711" priority="28"/>
    <cfRule type="duplicateValues" dxfId="3710" priority="29"/>
  </conditionalFormatting>
  <conditionalFormatting sqref="B2:B23">
    <cfRule type="duplicateValues" dxfId="3709" priority="24"/>
  </conditionalFormatting>
  <conditionalFormatting sqref="B3:B23">
    <cfRule type="duplicateValues" dxfId="3708" priority="19"/>
    <cfRule type="duplicateValues" dxfId="3707" priority="20"/>
    <cfRule type="duplicateValues" dxfId="3706" priority="21"/>
    <cfRule type="duplicateValues" dxfId="3705" priority="22"/>
    <cfRule type="duplicateValues" dxfId="3704" priority="23"/>
  </conditionalFormatting>
  <conditionalFormatting sqref="E2:E9">
    <cfRule type="duplicateValues" dxfId="3703" priority="13"/>
    <cfRule type="duplicateValues" dxfId="3702" priority="14"/>
    <cfRule type="duplicateValues" dxfId="3701" priority="15"/>
    <cfRule type="duplicateValues" dxfId="3700" priority="16"/>
    <cfRule type="duplicateValues" dxfId="3699" priority="17"/>
    <cfRule type="duplicateValues" dxfId="3698" priority="18"/>
  </conditionalFormatting>
  <conditionalFormatting sqref="I2:I5">
    <cfRule type="duplicateValues" dxfId="3697" priority="7"/>
    <cfRule type="duplicateValues" dxfId="3696" priority="8"/>
    <cfRule type="duplicateValues" dxfId="3695" priority="9"/>
    <cfRule type="duplicateValues" dxfId="3694" priority="10"/>
    <cfRule type="duplicateValues" dxfId="3693" priority="11"/>
    <cfRule type="duplicateValues" dxfId="3692" priority="12"/>
  </conditionalFormatting>
  <conditionalFormatting sqref="I6:I15">
    <cfRule type="duplicateValues" dxfId="3691" priority="1"/>
    <cfRule type="duplicateValues" dxfId="3690" priority="2"/>
    <cfRule type="duplicateValues" dxfId="3689" priority="3"/>
    <cfRule type="duplicateValues" dxfId="3688" priority="4"/>
    <cfRule type="duplicateValues" dxfId="3687" priority="5"/>
    <cfRule type="duplicateValues" dxfId="3686"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DPR-Summary</vt:lpstr>
      <vt:lpstr>Sheet1</vt:lpstr>
      <vt:lpstr>Project Details</vt:lpstr>
      <vt:lpstr>Foundation</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2026-01-15T10:22:22Z</cp:lastPrinted>
  <dcterms:created xsi:type="dcterms:W3CDTF">2025-03-06T16:33:15Z</dcterms:created>
  <dcterms:modified xsi:type="dcterms:W3CDTF">2026-01-22T15:38:55Z</dcterms:modified>
</cp:coreProperties>
</file>