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czelnia\Publikacje\2019\Pietranik\Eksperyment\E3\"/>
    </mc:Choice>
  </mc:AlternateContent>
  <bookViews>
    <workbookView xWindow="0" yWindow="0" windowWidth="16457" windowHeight="5546"/>
  </bookViews>
  <sheets>
    <sheet name="Calculation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" i="1" l="1"/>
  <c r="D49" i="1" l="1"/>
  <c r="D33" i="1"/>
  <c r="H49" i="1"/>
  <c r="D48" i="1"/>
</calcChain>
</file>

<file path=xl/sharedStrings.xml><?xml version="1.0" encoding="utf-8"?>
<sst xmlns="http://schemas.openxmlformats.org/spreadsheetml/2006/main" count="134" uniqueCount="81">
  <si>
    <t>Ontology 1</t>
  </si>
  <si>
    <t>Ontology 2</t>
  </si>
  <si>
    <t>Merged ontology</t>
  </si>
  <si>
    <t>edas</t>
  </si>
  <si>
    <t>Manual</t>
  </si>
  <si>
    <t>Automatic</t>
  </si>
  <si>
    <t>Concepts mapped</t>
  </si>
  <si>
    <t>Attributes</t>
  </si>
  <si>
    <t>Semantics</t>
  </si>
  <si>
    <t>Conftool</t>
  </si>
  <si>
    <t>SocialEvent</t>
  </si>
  <si>
    <t>Social_event</t>
  </si>
  <si>
    <t>Organization</t>
  </si>
  <si>
    <t>AcademicEvent</t>
  </si>
  <si>
    <t>Working_event</t>
  </si>
  <si>
    <t>ConferenceEvent</t>
  </si>
  <si>
    <t>Event</t>
  </si>
  <si>
    <t>Attendee</t>
  </si>
  <si>
    <t>Participant</t>
  </si>
  <si>
    <t>Person</t>
  </si>
  <si>
    <t>C* (mapped classes)</t>
  </si>
  <si>
    <t xml:space="preserve">Delta = </t>
  </si>
  <si>
    <t>Nr of classes after integration</t>
  </si>
  <si>
    <t>hasBiography: string</t>
  </si>
  <si>
    <t>hasEmail: string</t>
  </si>
  <si>
    <t>hasFirstName: string</t>
  </si>
  <si>
    <t>hasLastName: string</t>
  </si>
  <si>
    <t>opis</t>
  </si>
  <si>
    <t>login,domain</t>
  </si>
  <si>
    <t>FirstName</t>
  </si>
  <si>
    <t>LastName</t>
  </si>
  <si>
    <t>hasEndDateTime: dateTime</t>
  </si>
  <si>
    <t>hasStartDateTime: dateTime</t>
  </si>
  <si>
    <t>hasStreet: string</t>
  </si>
  <si>
    <t>YYYY-MM-DD, HH:MM</t>
  </si>
  <si>
    <t>Nazwa, nr bramy, nr mieszkania</t>
  </si>
  <si>
    <t>defaultChoice: positiveInteger</t>
  </si>
  <si>
    <t>has_short_title: string</t>
  </si>
  <si>
    <t>has_title: string</t>
  </si>
  <si>
    <t>has_Vat: string</t>
  </si>
  <si>
    <t>location: string</t>
  </si>
  <si>
    <t>maxChoice: positiveInteger</t>
  </si>
  <si>
    <t>minChoice: positiveInteger</t>
  </si>
  <si>
    <t>liczba wydarzen</t>
  </si>
  <si>
    <t>typ, rodzaj wydarzenia</t>
  </si>
  <si>
    <t>tytuł</t>
  </si>
  <si>
    <t>kwota</t>
  </si>
  <si>
    <t>adres, opis sposobu dotarcia</t>
  </si>
  <si>
    <t>maksymalna liczba wydarzeń</t>
  </si>
  <si>
    <t>minimalna liczba wydarzeń dla uczestnika</t>
  </si>
  <si>
    <t>liczba wydarzeń merytorycznych</t>
  </si>
  <si>
    <t>ends_on: string</t>
  </si>
  <si>
    <t>starts_on: string</t>
  </si>
  <si>
    <t>hasFax: string</t>
  </si>
  <si>
    <t>hasHomePage: string</t>
  </si>
  <si>
    <t>hasPhone: string</t>
  </si>
  <si>
    <t>hasPostalCode: string</t>
  </si>
  <si>
    <t>hasSurname: string</t>
  </si>
  <si>
    <t>login, domain</t>
  </si>
  <si>
    <t>XX, number</t>
  </si>
  <si>
    <t>srtona prywatna</t>
  </si>
  <si>
    <t xml:space="preserve">XX, YYYYYY </t>
  </si>
  <si>
    <t>XX, YYYYYY</t>
  </si>
  <si>
    <t>earlyRegistration: boolean</t>
  </si>
  <si>
    <t xml:space="preserve"> rejestracja przed okreslona data</t>
  </si>
  <si>
    <t>ds.</t>
  </si>
  <si>
    <t>hasEmail__0 : xsd:string</t>
  </si>
  <si>
    <t>hasPhone__0 : xsd:string</t>
  </si>
  <si>
    <t>hasSurname : xsd:string</t>
  </si>
  <si>
    <t>hasStreet__34 : xsd:string</t>
  </si>
  <si>
    <t>hasPostalCode__35 : xsd:string</t>
  </si>
  <si>
    <t>hasHomePage : xsd:string</t>
  </si>
  <si>
    <t>hasFax : xsd:string</t>
  </si>
  <si>
    <t>hasEmail__36 : xsd:string</t>
  </si>
  <si>
    <t>hasBiography : xsd:string</t>
  </si>
  <si>
    <t>starts_on : xsd:string</t>
  </si>
  <si>
    <t>ends_on : xsd:string</t>
  </si>
  <si>
    <t>S</t>
  </si>
  <si>
    <t xml:space="preserve">S </t>
  </si>
  <si>
    <t>hasFirstName : xsd:string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</si>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</sst>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0"/>
      <name val="Candara"/>
      <family val="2"/>
      <charset val="238"/>
    </font>
    <font>
      <sz val="10"/>
      <name val="Candara"/>
      <family val="2"/>
      <charset val="1"/>
    </font>
    <font>
      <b/>
      <sz val="10"/>
      <color theme="1"/>
      <name val="Candara"/>
      <family val="2"/>
      <charset val="238"/>
    </font>
    <font>
      <b/>
      <sz val="10"/>
      <name val="Candara"/>
      <family val="2"/>
      <charset val="1"/>
    </font>
    <font>
      <sz val="10"/>
      <color theme="1"/>
      <name val="Candara"/>
      <family val="2"/>
      <charset val="238"/>
    </font>
    <font>
      <sz val="11"/>
      <color rgb="FF032F6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ont="1"/>
    <xf numFmtId="0" fontId="7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Border="1"/>
    <xf numFmtId="0" fontId="7" fillId="2" borderId="0" xfId="0" applyFont="1" applyFill="1"/>
    <xf numFmtId="0" fontId="0" fillId="2" borderId="0" xfId="0" applyFont="1" applyFill="1"/>
    <xf numFmtId="0" fontId="0" fillId="0" borderId="0" xfId="0" applyFill="1" applyBorder="1"/>
    <xf numFmtId="0" fontId="1" fillId="0" borderId="3" xfId="0" applyFont="1" applyBorder="1"/>
    <xf numFmtId="2" fontId="0" fillId="0" borderId="0" xfId="0" applyNumberFormat="1"/>
    <xf numFmtId="0" fontId="0" fillId="0" borderId="4" xfId="0" applyBorder="1"/>
    <xf numFmtId="0" fontId="0" fillId="3" borderId="2" xfId="0" applyFill="1" applyBorder="1" applyAlignment="1">
      <alignment horizontal="center"/>
    </xf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5" fillId="0" borderId="1" xfId="0" applyFont="1" applyFill="1" applyBorder="1"/>
    <xf numFmtId="0" fontId="5" fillId="0" borderId="1" xfId="0" applyFont="1" applyFill="1" applyBorder="1"/>
    <xf numFmtId="0" fontId="6" fillId="0" borderId="0" xfId="0" applyFont="1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D37" workbookViewId="0">
      <selection activeCell="H51" sqref="H51"/>
    </sheetView>
  </sheetViews>
  <sheetFormatPr defaultRowHeight="14.6" x14ac:dyDescent="0.4"/>
  <cols>
    <col min="1" max="1" width="25.23046875" bestFit="1" customWidth="1"/>
    <col min="2" max="2" width="13.53515625" bestFit="1" customWidth="1"/>
    <col min="3" max="3" width="24.4609375" bestFit="1" customWidth="1"/>
    <col min="4" max="4" width="27" bestFit="1" customWidth="1"/>
    <col min="5" max="5" width="25.921875" bestFit="1" customWidth="1"/>
    <col min="6" max="6" width="35.23046875" bestFit="1" customWidth="1"/>
    <col min="7" max="7" width="24.4609375" bestFit="1" customWidth="1"/>
    <col min="8" max="8" width="26.3828125" bestFit="1" customWidth="1"/>
  </cols>
  <sheetData>
    <row r="1" spans="1:8" x14ac:dyDescent="0.4">
      <c r="A1" s="15" t="s">
        <v>0</v>
      </c>
      <c r="B1" s="15" t="s">
        <v>1</v>
      </c>
      <c r="C1" s="15" t="s">
        <v>0</v>
      </c>
      <c r="D1" s="15"/>
      <c r="E1" s="15" t="s">
        <v>1</v>
      </c>
      <c r="F1" s="16"/>
      <c r="G1" s="15" t="s">
        <v>2</v>
      </c>
      <c r="H1" s="17" t="s">
        <v>2</v>
      </c>
    </row>
    <row r="2" spans="1:8" x14ac:dyDescent="0.4">
      <c r="A2" s="18" t="s">
        <v>3</v>
      </c>
      <c r="B2" s="18" t="s">
        <v>9</v>
      </c>
      <c r="C2" s="19" t="s">
        <v>3</v>
      </c>
      <c r="D2" s="19"/>
      <c r="E2" s="19" t="s">
        <v>9</v>
      </c>
      <c r="F2" s="19"/>
      <c r="G2" s="20" t="s">
        <v>4</v>
      </c>
      <c r="H2" s="20" t="s">
        <v>5</v>
      </c>
    </row>
    <row r="3" spans="1:8" x14ac:dyDescent="0.4">
      <c r="A3" s="14" t="s">
        <v>6</v>
      </c>
      <c r="B3" s="14"/>
      <c r="C3" s="1" t="s">
        <v>7</v>
      </c>
      <c r="D3" s="1" t="s">
        <v>8</v>
      </c>
      <c r="E3" s="1" t="s">
        <v>7</v>
      </c>
      <c r="F3" s="1" t="s">
        <v>8</v>
      </c>
      <c r="G3" s="1"/>
      <c r="H3" s="1"/>
    </row>
    <row r="4" spans="1:8" x14ac:dyDescent="0.4">
      <c r="A4" s="8" t="s">
        <v>10</v>
      </c>
      <c r="B4" s="8" t="s">
        <v>11</v>
      </c>
    </row>
    <row r="5" spans="1:8" x14ac:dyDescent="0.4">
      <c r="A5" s="4"/>
      <c r="B5" s="4"/>
      <c r="E5" s="5" t="s">
        <v>36</v>
      </c>
      <c r="F5" s="5" t="s">
        <v>43</v>
      </c>
    </row>
    <row r="6" spans="1:8" x14ac:dyDescent="0.4">
      <c r="A6" s="4"/>
      <c r="B6" s="4"/>
      <c r="E6" s="5" t="s">
        <v>37</v>
      </c>
      <c r="F6" s="5" t="s">
        <v>44</v>
      </c>
    </row>
    <row r="7" spans="1:8" x14ac:dyDescent="0.4">
      <c r="A7" s="4"/>
      <c r="B7" s="4"/>
      <c r="E7" s="5" t="s">
        <v>38</v>
      </c>
      <c r="F7" s="6" t="s">
        <v>45</v>
      </c>
    </row>
    <row r="8" spans="1:8" x14ac:dyDescent="0.4">
      <c r="A8" s="4"/>
      <c r="B8" s="4"/>
      <c r="E8" s="5" t="s">
        <v>39</v>
      </c>
      <c r="F8" s="5" t="s">
        <v>46</v>
      </c>
    </row>
    <row r="9" spans="1:8" x14ac:dyDescent="0.4">
      <c r="A9" s="4"/>
      <c r="B9" s="4"/>
      <c r="E9" s="5" t="s">
        <v>40</v>
      </c>
      <c r="F9" s="5" t="s">
        <v>47</v>
      </c>
    </row>
    <row r="10" spans="1:8" x14ac:dyDescent="0.4">
      <c r="A10" s="4"/>
      <c r="B10" s="4"/>
      <c r="E10" s="5" t="s">
        <v>41</v>
      </c>
      <c r="F10" s="5" t="s">
        <v>48</v>
      </c>
    </row>
    <row r="11" spans="1:8" x14ac:dyDescent="0.4">
      <c r="A11" s="3"/>
      <c r="B11" s="3"/>
      <c r="E11" s="5" t="s">
        <v>42</v>
      </c>
      <c r="F11" s="5" t="s">
        <v>49</v>
      </c>
    </row>
    <row r="12" spans="1:8" x14ac:dyDescent="0.4">
      <c r="A12" s="3"/>
      <c r="B12" s="3"/>
      <c r="E12" s="7"/>
      <c r="F12" s="7"/>
      <c r="G12" t="s">
        <v>77</v>
      </c>
      <c r="H12">
        <v>1</v>
      </c>
    </row>
    <row r="13" spans="1:8" x14ac:dyDescent="0.4">
      <c r="A13" s="3"/>
      <c r="B13" s="3"/>
      <c r="C13" t="s">
        <v>65</v>
      </c>
      <c r="D13">
        <v>1</v>
      </c>
    </row>
    <row r="14" spans="1:8" x14ac:dyDescent="0.4">
      <c r="A14" s="8" t="s">
        <v>12</v>
      </c>
      <c r="B14" s="8" t="s">
        <v>12</v>
      </c>
    </row>
    <row r="15" spans="1:8" x14ac:dyDescent="0.4">
      <c r="A15" s="4"/>
      <c r="B15" s="4"/>
      <c r="E15" s="5" t="s">
        <v>56</v>
      </c>
      <c r="F15" s="5" t="s">
        <v>62</v>
      </c>
    </row>
    <row r="16" spans="1:8" x14ac:dyDescent="0.4">
      <c r="A16" s="4"/>
      <c r="B16" s="4"/>
      <c r="E16" s="5" t="s">
        <v>33</v>
      </c>
      <c r="F16" s="5" t="s">
        <v>35</v>
      </c>
    </row>
    <row r="17" spans="1:8" x14ac:dyDescent="0.4">
      <c r="A17" s="3"/>
      <c r="B17" s="3"/>
      <c r="G17" t="s">
        <v>77</v>
      </c>
      <c r="H17">
        <v>1</v>
      </c>
    </row>
    <row r="18" spans="1:8" x14ac:dyDescent="0.4">
      <c r="A18" s="3"/>
      <c r="B18" s="3"/>
      <c r="C18" t="s">
        <v>65</v>
      </c>
      <c r="D18">
        <v>1</v>
      </c>
    </row>
    <row r="19" spans="1:8" x14ac:dyDescent="0.4">
      <c r="A19" s="8" t="s">
        <v>13</v>
      </c>
      <c r="B19" s="8" t="s">
        <v>14</v>
      </c>
    </row>
    <row r="20" spans="1:8" x14ac:dyDescent="0.4">
      <c r="A20" s="4"/>
      <c r="B20" s="4"/>
      <c r="E20" s="5" t="s">
        <v>36</v>
      </c>
      <c r="F20" s="5" t="s">
        <v>50</v>
      </c>
    </row>
    <row r="21" spans="1:8" x14ac:dyDescent="0.4">
      <c r="A21" s="4"/>
      <c r="B21" s="4"/>
      <c r="E21" s="5" t="s">
        <v>37</v>
      </c>
      <c r="F21" s="5" t="s">
        <v>44</v>
      </c>
    </row>
    <row r="22" spans="1:8" x14ac:dyDescent="0.4">
      <c r="A22" s="4"/>
      <c r="B22" s="4"/>
      <c r="E22" s="5" t="s">
        <v>38</v>
      </c>
      <c r="F22" s="6" t="s">
        <v>45</v>
      </c>
    </row>
    <row r="23" spans="1:8" x14ac:dyDescent="0.4">
      <c r="A23" s="4"/>
      <c r="B23" s="4"/>
      <c r="E23" s="5" t="s">
        <v>39</v>
      </c>
      <c r="F23" s="5" t="s">
        <v>46</v>
      </c>
    </row>
    <row r="24" spans="1:8" x14ac:dyDescent="0.4">
      <c r="A24" s="4"/>
      <c r="B24" s="4"/>
      <c r="E24" s="5" t="s">
        <v>40</v>
      </c>
      <c r="F24" s="5" t="s">
        <v>47</v>
      </c>
    </row>
    <row r="25" spans="1:8" x14ac:dyDescent="0.4">
      <c r="A25" s="4"/>
      <c r="B25" s="4"/>
      <c r="E25" s="5" t="s">
        <v>41</v>
      </c>
      <c r="F25" s="5" t="s">
        <v>48</v>
      </c>
    </row>
    <row r="26" spans="1:8" x14ac:dyDescent="0.4">
      <c r="A26" s="3"/>
      <c r="B26" s="3"/>
      <c r="E26" s="5" t="s">
        <v>42</v>
      </c>
      <c r="F26" s="5" t="s">
        <v>49</v>
      </c>
    </row>
    <row r="27" spans="1:8" x14ac:dyDescent="0.4">
      <c r="A27" s="3"/>
      <c r="B27" s="3"/>
      <c r="G27" t="s">
        <v>77</v>
      </c>
      <c r="H27">
        <v>1</v>
      </c>
    </row>
    <row r="28" spans="1:8" x14ac:dyDescent="0.4">
      <c r="A28" s="3"/>
      <c r="B28" s="3"/>
      <c r="C28" t="s">
        <v>65</v>
      </c>
      <c r="D28">
        <v>1</v>
      </c>
    </row>
    <row r="29" spans="1:8" x14ac:dyDescent="0.4">
      <c r="A29" s="8" t="s">
        <v>15</v>
      </c>
      <c r="B29" s="9" t="s">
        <v>16</v>
      </c>
    </row>
    <row r="30" spans="1:8" x14ac:dyDescent="0.4">
      <c r="A30" s="4"/>
      <c r="B30" s="3"/>
      <c r="C30" s="5" t="s">
        <v>31</v>
      </c>
      <c r="D30" s="11" t="s">
        <v>34</v>
      </c>
      <c r="E30" s="5" t="s">
        <v>51</v>
      </c>
      <c r="F30" s="11" t="s">
        <v>34</v>
      </c>
      <c r="G30" s="5" t="s">
        <v>31</v>
      </c>
      <c r="H30" s="5" t="s">
        <v>76</v>
      </c>
    </row>
    <row r="31" spans="1:8" x14ac:dyDescent="0.4">
      <c r="A31" s="4"/>
      <c r="B31" s="3"/>
      <c r="C31" s="5" t="s">
        <v>32</v>
      </c>
      <c r="D31" s="11" t="s">
        <v>34</v>
      </c>
      <c r="E31" s="5" t="s">
        <v>52</v>
      </c>
      <c r="F31" s="11" t="s">
        <v>34</v>
      </c>
      <c r="G31" s="5" t="s">
        <v>32</v>
      </c>
      <c r="H31" s="5" t="s">
        <v>75</v>
      </c>
    </row>
    <row r="32" spans="1:8" x14ac:dyDescent="0.4">
      <c r="A32" s="3"/>
      <c r="B32" s="3"/>
      <c r="C32" s="7"/>
      <c r="D32" s="7"/>
    </row>
    <row r="33" spans="1:8" x14ac:dyDescent="0.4">
      <c r="A33" s="3"/>
      <c r="B33" s="3"/>
      <c r="C33" s="10" t="s">
        <v>65</v>
      </c>
      <c r="D33" s="12">
        <f>1-2/2</f>
        <v>0</v>
      </c>
      <c r="G33" t="s">
        <v>77</v>
      </c>
      <c r="H33">
        <v>1</v>
      </c>
    </row>
    <row r="34" spans="1:8" x14ac:dyDescent="0.4">
      <c r="A34" s="8" t="s">
        <v>17</v>
      </c>
      <c r="B34" s="9" t="s">
        <v>18</v>
      </c>
    </row>
    <row r="35" spans="1:8" x14ac:dyDescent="0.4">
      <c r="A35" s="3"/>
      <c r="B35" s="3"/>
      <c r="E35" s="5" t="s">
        <v>63</v>
      </c>
      <c r="F35" s="6" t="s">
        <v>64</v>
      </c>
    </row>
    <row r="36" spans="1:8" x14ac:dyDescent="0.4">
      <c r="A36" s="3"/>
      <c r="B36" s="3"/>
      <c r="G36" t="s">
        <v>77</v>
      </c>
      <c r="H36">
        <v>1</v>
      </c>
    </row>
    <row r="37" spans="1:8" x14ac:dyDescent="0.4">
      <c r="A37" s="3"/>
      <c r="B37" s="3"/>
      <c r="C37" t="s">
        <v>65</v>
      </c>
      <c r="D37">
        <v>1</v>
      </c>
    </row>
    <row r="38" spans="1:8" x14ac:dyDescent="0.4">
      <c r="A38" s="9" t="s">
        <v>19</v>
      </c>
      <c r="B38" s="9" t="s">
        <v>19</v>
      </c>
    </row>
    <row r="39" spans="1:8" x14ac:dyDescent="0.4">
      <c r="A39" s="3"/>
      <c r="B39" s="3"/>
      <c r="C39" s="5" t="s">
        <v>23</v>
      </c>
      <c r="D39" s="5" t="s">
        <v>27</v>
      </c>
      <c r="E39" s="5" t="s">
        <v>24</v>
      </c>
      <c r="F39" s="11" t="s">
        <v>58</v>
      </c>
      <c r="G39" s="13" t="s">
        <v>23</v>
      </c>
      <c r="H39" s="5" t="s">
        <v>74</v>
      </c>
    </row>
    <row r="40" spans="1:8" x14ac:dyDescent="0.4">
      <c r="A40" s="3"/>
      <c r="B40" s="3"/>
      <c r="C40" s="5" t="s">
        <v>24</v>
      </c>
      <c r="D40" s="11" t="s">
        <v>28</v>
      </c>
      <c r="E40" s="5" t="s">
        <v>53</v>
      </c>
      <c r="F40" s="5" t="s">
        <v>59</v>
      </c>
      <c r="G40" s="13" t="s">
        <v>24</v>
      </c>
      <c r="H40" s="5" t="s">
        <v>66</v>
      </c>
    </row>
    <row r="41" spans="1:8" x14ac:dyDescent="0.4">
      <c r="A41" s="3"/>
      <c r="B41" s="3"/>
      <c r="C41" s="5" t="s">
        <v>25</v>
      </c>
      <c r="D41" s="11" t="s">
        <v>29</v>
      </c>
      <c r="E41" s="5" t="s">
        <v>25</v>
      </c>
      <c r="F41" s="11" t="s">
        <v>29</v>
      </c>
      <c r="G41" s="13" t="s">
        <v>25</v>
      </c>
      <c r="H41" s="5" t="s">
        <v>79</v>
      </c>
    </row>
    <row r="42" spans="1:8" x14ac:dyDescent="0.4">
      <c r="A42" s="3"/>
      <c r="B42" s="3"/>
      <c r="C42" s="5" t="s">
        <v>26</v>
      </c>
      <c r="D42" s="11" t="s">
        <v>30</v>
      </c>
      <c r="E42" s="5" t="s">
        <v>54</v>
      </c>
      <c r="F42" s="5" t="s">
        <v>60</v>
      </c>
      <c r="G42" s="13" t="s">
        <v>26</v>
      </c>
      <c r="H42" s="5" t="s">
        <v>68</v>
      </c>
    </row>
    <row r="43" spans="1:8" x14ac:dyDescent="0.4">
      <c r="A43" s="3"/>
      <c r="B43" s="3"/>
      <c r="C43" s="7"/>
      <c r="D43" s="7"/>
      <c r="E43" s="5" t="s">
        <v>55</v>
      </c>
      <c r="F43" s="5" t="s">
        <v>59</v>
      </c>
      <c r="G43" s="13" t="s">
        <v>53</v>
      </c>
      <c r="H43" s="5" t="s">
        <v>72</v>
      </c>
    </row>
    <row r="44" spans="1:8" x14ac:dyDescent="0.4">
      <c r="A44" s="3"/>
      <c r="B44" s="3"/>
      <c r="C44" s="7"/>
      <c r="D44" s="7"/>
      <c r="E44" s="5" t="s">
        <v>56</v>
      </c>
      <c r="F44" s="5" t="s">
        <v>61</v>
      </c>
      <c r="G44" s="13" t="s">
        <v>54</v>
      </c>
      <c r="H44" s="5" t="s">
        <v>71</v>
      </c>
    </row>
    <row r="45" spans="1:8" x14ac:dyDescent="0.4">
      <c r="A45" s="3"/>
      <c r="B45" s="3"/>
      <c r="E45" s="5" t="s">
        <v>33</v>
      </c>
      <c r="F45" s="5" t="s">
        <v>35</v>
      </c>
      <c r="G45" s="13" t="s">
        <v>55</v>
      </c>
      <c r="H45" s="5" t="s">
        <v>67</v>
      </c>
    </row>
    <row r="46" spans="1:8" x14ac:dyDescent="0.4">
      <c r="A46" s="3"/>
      <c r="B46" s="3"/>
      <c r="E46" s="5" t="s">
        <v>57</v>
      </c>
      <c r="F46" s="11" t="s">
        <v>30</v>
      </c>
      <c r="G46" s="13" t="s">
        <v>56</v>
      </c>
      <c r="H46" s="5" t="s">
        <v>70</v>
      </c>
    </row>
    <row r="47" spans="1:8" x14ac:dyDescent="0.4">
      <c r="A47" s="3"/>
      <c r="B47" s="3"/>
      <c r="E47" s="7"/>
      <c r="F47" s="7"/>
      <c r="G47" s="13" t="s">
        <v>33</v>
      </c>
      <c r="H47" s="5" t="s">
        <v>69</v>
      </c>
    </row>
    <row r="48" spans="1:8" x14ac:dyDescent="0.4">
      <c r="C48" t="s">
        <v>65</v>
      </c>
      <c r="D48">
        <f>1-4/12</f>
        <v>0.66666666666666674</v>
      </c>
      <c r="H48" s="5" t="s">
        <v>73</v>
      </c>
    </row>
    <row r="49" spans="1:8" x14ac:dyDescent="0.4">
      <c r="A49" t="s">
        <v>20</v>
      </c>
      <c r="B49">
        <v>14</v>
      </c>
      <c r="C49" s="2" t="s">
        <v>21</v>
      </c>
      <c r="D49" s="2">
        <f xml:space="preserve"> 1 - (B49 -D13-D18-D28-D33-D37-D48)/B50</f>
        <v>0.92764857881136953</v>
      </c>
      <c r="G49" t="s">
        <v>78</v>
      </c>
      <c r="H49">
        <f>9/10</f>
        <v>0.9</v>
      </c>
    </row>
    <row r="50" spans="1:8" x14ac:dyDescent="0.4">
      <c r="A50" t="s">
        <v>22</v>
      </c>
      <c r="B50">
        <v>129</v>
      </c>
    </row>
    <row r="51" spans="1:8" x14ac:dyDescent="0.4">
      <c r="G51" s="21" t="s">
        <v>80</v>
      </c>
      <c r="H51" s="21">
        <f>(H12+H17+H27+H33+H36+H49+8)/B49</f>
        <v>0.99285714285714288</v>
      </c>
    </row>
  </sheetData>
  <mergeCells count="3">
    <mergeCell ref="C2:D2"/>
    <mergeCell ref="E2:F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Bogumiła</cp:lastModifiedBy>
  <dcterms:created xsi:type="dcterms:W3CDTF">2019-12-27T00:51:16Z</dcterms:created>
  <dcterms:modified xsi:type="dcterms:W3CDTF">2019-12-27T11:27:03Z</dcterms:modified>
</cp:coreProperties>
</file>