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czelnia\Publikacje\2019\Pietranik\Eksperyment\E6\"/>
    </mc:Choice>
  </mc:AlternateContent>
  <bookViews>
    <workbookView xWindow="0" yWindow="0" windowWidth="16457" windowHeight="5546"/>
  </bookViews>
  <sheets>
    <sheet name="Calculations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" i="1" l="1"/>
  <c r="H11" i="1" l="1"/>
  <c r="D39" i="1"/>
  <c r="D23" i="1"/>
  <c r="D18" i="1"/>
  <c r="D11" i="1"/>
  <c r="D37" i="1" l="1"/>
  <c r="D33" i="1"/>
</calcChain>
</file>

<file path=xl/sharedStrings.xml><?xml version="1.0" encoding="utf-8"?>
<sst xmlns="http://schemas.openxmlformats.org/spreadsheetml/2006/main" count="129" uniqueCount="81">
  <si>
    <t>Ontology 1</t>
  </si>
  <si>
    <t>Ontology 2</t>
  </si>
  <si>
    <t>edas</t>
  </si>
  <si>
    <t>Sofsem</t>
  </si>
  <si>
    <t>Concepts mapped</t>
  </si>
  <si>
    <t>Person</t>
  </si>
  <si>
    <t>Attributes</t>
  </si>
  <si>
    <t>Semantics</t>
  </si>
  <si>
    <t>hasBiography: string</t>
  </si>
  <si>
    <t>hasEmail: string</t>
  </si>
  <si>
    <t>hasFirstName: string</t>
  </si>
  <si>
    <t>hasLastName: string</t>
  </si>
  <si>
    <t>has_an_email: string</t>
  </si>
  <si>
    <t>has_a_gender: string</t>
  </si>
  <si>
    <t>has_the_first_name: string</t>
  </si>
  <si>
    <t>has_the_last_name: string</t>
  </si>
  <si>
    <t>ds =</t>
  </si>
  <si>
    <t>ConferenceEvent</t>
  </si>
  <si>
    <t>Conference_part</t>
  </si>
  <si>
    <t>common attributes</t>
  </si>
  <si>
    <t>hasEndDateTime: dateTime</t>
  </si>
  <si>
    <t>hasStartDateTime: dateTime</t>
  </si>
  <si>
    <t>has_a_name: string</t>
  </si>
  <si>
    <t>Document</t>
  </si>
  <si>
    <t>Conference_document</t>
  </si>
  <si>
    <t>has_a_date_of_issue: date</t>
  </si>
  <si>
    <t>Conference</t>
  </si>
  <si>
    <t>Conference_volume</t>
  </si>
  <si>
    <t>endDate: dateTime</t>
  </si>
  <si>
    <t>hasName: string</t>
  </si>
  <si>
    <t>manuscriptDueOn: dateTime</t>
  </si>
  <si>
    <t>paperDueOn: dateTime</t>
  </si>
  <si>
    <t>registrationDueOn: dateTime</t>
  </si>
  <si>
    <t>startDate: dateTime</t>
  </si>
  <si>
    <t>conferenceName</t>
  </si>
  <si>
    <t>has_a_location: string</t>
  </si>
  <si>
    <t>Topic</t>
  </si>
  <si>
    <t>C* (mapped classes)</t>
  </si>
  <si>
    <t>Nr of classes after integration</t>
  </si>
  <si>
    <t xml:space="preserve">Delta = </t>
  </si>
  <si>
    <t>Merged ontology</t>
  </si>
  <si>
    <t>Automatic</t>
  </si>
  <si>
    <t>Manual</t>
  </si>
  <si>
    <t>hasEmail__8 : xsd:string</t>
  </si>
  <si>
    <t>hasLastName : xsd:string</t>
  </si>
  <si>
    <t>has_gender : xsd:string</t>
  </si>
  <si>
    <t xml:space="preserve">S = </t>
  </si>
  <si>
    <t>hasEndDateTime : xsd:dateTime,</t>
  </si>
  <si>
    <t>S =</t>
  </si>
  <si>
    <t>has_a_date_of_issue : xsd:date</t>
  </si>
  <si>
    <t>startDate : xsd:dateTime</t>
  </si>
  <si>
    <t>endDate : xsd:dateTime</t>
  </si>
  <si>
    <t>manuscriptDueOn : xsd:dateTime</t>
  </si>
  <si>
    <t>has_a_location : xsd:string</t>
  </si>
  <si>
    <t>has_a_name__16 : xsd:string</t>
  </si>
  <si>
    <t xml:space="preserve">Sim = </t>
  </si>
  <si>
    <t>biography</t>
  </si>
  <si>
    <t>email,domain</t>
  </si>
  <si>
    <t>name</t>
  </si>
  <si>
    <t>perfix,surname</t>
  </si>
  <si>
    <t>year,month,date,hour,minute,isEnd</t>
  </si>
  <si>
    <t>year,month,date,hour,minute,isStart</t>
  </si>
  <si>
    <t>gender</t>
  </si>
  <si>
    <t>year,month,date,hour,minute</t>
  </si>
  <si>
    <t>name, postalCode</t>
  </si>
  <si>
    <t>conferenceTopic</t>
  </si>
  <si>
    <r>
      <rPr>
        <sz val="11"/>
        <color rgb="FFFF0000"/>
        <rFont val="Calibri"/>
        <family val="2"/>
        <charset val="238"/>
        <scheme val="minor"/>
      </rPr>
      <t>conferenceName,year,month,date,hour,minute</t>
    </r>
    <r>
      <rPr>
        <sz val="11"/>
        <color theme="1"/>
        <rFont val="Calibri"/>
        <family val="2"/>
        <charset val="238"/>
        <scheme val="minor"/>
      </rPr>
      <t>,isEnd</t>
    </r>
  </si>
  <si>
    <r>
      <t>manuscriptName,</t>
    </r>
    <r>
      <rPr>
        <sz val="11"/>
        <color rgb="FFFF0000"/>
        <rFont val="Calibri"/>
        <family val="2"/>
        <charset val="238"/>
        <scheme val="minor"/>
      </rPr>
      <t>year,month,date,hour,minute</t>
    </r>
  </si>
  <si>
    <r>
      <t>paperName,</t>
    </r>
    <r>
      <rPr>
        <sz val="11"/>
        <color rgb="FFFF0000"/>
        <rFont val="Calibri"/>
        <family val="2"/>
        <charset val="238"/>
        <scheme val="minor"/>
      </rPr>
      <t>year,month,date,hour,minute</t>
    </r>
  </si>
  <si>
    <r>
      <t>registrationName,</t>
    </r>
    <r>
      <rPr>
        <sz val="11"/>
        <color rgb="FFFF0000"/>
        <rFont val="Calibri"/>
        <family val="2"/>
        <charset val="238"/>
        <scheme val="minor"/>
      </rPr>
      <t>year,month,date,hour,minute</t>
    </r>
  </si>
  <si>
    <r>
      <t>conferenceName,</t>
    </r>
    <r>
      <rPr>
        <sz val="11"/>
        <color rgb="FFFF0000"/>
        <rFont val="Calibri"/>
        <family val="2"/>
        <charset val="238"/>
        <scheme val="minor"/>
      </rPr>
      <t>year,month,date,hour,minute,</t>
    </r>
    <r>
      <rPr>
        <sz val="11"/>
        <color theme="1"/>
        <rFont val="Calibri"/>
        <family val="2"/>
        <charset val="238"/>
        <scheme val="minor"/>
      </rPr>
      <t>isStart</t>
    </r>
  </si>
  <si>
    <t>hasFirstName : xsd:string</t>
  </si>
  <si>
    <t>hasBiography : xsd:string</t>
  </si>
  <si>
    <t>has_an_email : xsd:string</t>
  </si>
  <si>
    <t>Comments</t>
  </si>
  <si>
    <t>hasEmail oraz has_an_email bez semantyki - potraktowane jako inne hasła</t>
  </si>
  <si>
    <t>hasStartDateTime : xsd:dateTime,</t>
  </si>
  <si>
    <t>has_a_name__7 : xsd:string,</t>
  </si>
  <si>
    <t>paperDueOn : xsd:dateTime</t>
  </si>
  <si>
    <t>hasName : xsd:string</t>
  </si>
  <si>
    <t>registrationDueOn : xsd:dateTime,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</si>
</sst>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38"/>
      <scheme val="minor"/>
    </font>
    <font>
      <b/>
      <sz val="10"/>
      <name val="Candara"/>
      <family val="2"/>
      <charset val="238"/>
    </font>
    <font>
      <b/>
      <sz val="10"/>
      <name val="Candara"/>
      <family val="2"/>
      <charset val="1"/>
    </font>
    <font>
      <sz val="10"/>
      <name val="Candara"/>
      <family val="2"/>
      <charset val="1"/>
    </font>
    <font>
      <sz val="10"/>
      <color theme="1"/>
      <name val="Candara"/>
      <family val="2"/>
      <charset val="238"/>
    </font>
    <font>
      <b/>
      <sz val="10"/>
      <color theme="1"/>
      <name val="Candara"/>
      <family val="2"/>
      <charset val="238"/>
    </font>
    <font>
      <sz val="11"/>
      <color rgb="FFFF000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49"/>
      </patternFill>
    </fill>
  </fills>
  <borders count="6">
    <border>
      <left/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/>
    <xf numFmtId="0" fontId="0" fillId="0" borderId="3" xfId="0" applyBorder="1"/>
    <xf numFmtId="0" fontId="0" fillId="2" borderId="3" xfId="0" applyFill="1" applyBorder="1"/>
    <xf numFmtId="0" fontId="0" fillId="2" borderId="0" xfId="0" applyFill="1"/>
    <xf numFmtId="0" fontId="0" fillId="0" borderId="4" xfId="0" applyFill="1" applyBorder="1"/>
    <xf numFmtId="0" fontId="0" fillId="3" borderId="0" xfId="0" applyFill="1"/>
    <xf numFmtId="0" fontId="0" fillId="4" borderId="0" xfId="0" applyFill="1"/>
    <xf numFmtId="0" fontId="0" fillId="0" borderId="0" xfId="0" applyBorder="1"/>
    <xf numFmtId="0" fontId="0" fillId="0" borderId="0" xfId="0" applyFill="1" applyBorder="1"/>
    <xf numFmtId="0" fontId="4" fillId="0" borderId="0" xfId="0" applyFont="1"/>
    <xf numFmtId="0" fontId="6" fillId="0" borderId="3" xfId="0" applyFont="1" applyBorder="1"/>
    <xf numFmtId="0" fontId="0" fillId="0" borderId="5" xfId="0" applyFill="1" applyBorder="1"/>
    <xf numFmtId="0" fontId="2" fillId="0" borderId="1" xfId="0" applyFont="1" applyBorder="1"/>
    <xf numFmtId="0" fontId="1" fillId="3" borderId="0" xfId="0" applyFont="1" applyFill="1"/>
    <xf numFmtId="0" fontId="3" fillId="3" borderId="0" xfId="0" applyFont="1" applyFill="1"/>
    <xf numFmtId="0" fontId="5" fillId="3" borderId="0" xfId="0" applyFont="1" applyFill="1"/>
    <xf numFmtId="0" fontId="0" fillId="4" borderId="2" xfId="0" applyFill="1" applyBorder="1" applyAlignment="1">
      <alignment horizontal="center"/>
    </xf>
    <xf numFmtId="0" fontId="3" fillId="5" borderId="0" xfId="0" applyFon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topLeftCell="E24" workbookViewId="0">
      <selection activeCell="G39" sqref="G39"/>
    </sheetView>
  </sheetViews>
  <sheetFormatPr defaultRowHeight="14.6" x14ac:dyDescent="0.4"/>
  <cols>
    <col min="1" max="1" width="25.23046875" bestFit="1" customWidth="1"/>
    <col min="2" max="2" width="18.15234375" bestFit="1" customWidth="1"/>
    <col min="3" max="3" width="24.4609375" bestFit="1" customWidth="1"/>
    <col min="4" max="4" width="46.15234375" bestFit="1" customWidth="1"/>
    <col min="5" max="5" width="23.07421875" bestFit="1" customWidth="1"/>
    <col min="6" max="6" width="27" bestFit="1" customWidth="1"/>
    <col min="7" max="7" width="24.4609375" bestFit="1" customWidth="1"/>
    <col min="8" max="8" width="30.3046875" bestFit="1" customWidth="1"/>
  </cols>
  <sheetData>
    <row r="1" spans="1:9" x14ac:dyDescent="0.4">
      <c r="A1" s="14" t="s">
        <v>0</v>
      </c>
      <c r="B1" s="14" t="s">
        <v>1</v>
      </c>
      <c r="C1" s="14" t="s">
        <v>0</v>
      </c>
      <c r="D1" s="14"/>
      <c r="E1" s="14" t="s">
        <v>1</v>
      </c>
      <c r="F1" s="15"/>
      <c r="G1" s="14" t="s">
        <v>40</v>
      </c>
      <c r="H1" s="16" t="s">
        <v>40</v>
      </c>
    </row>
    <row r="2" spans="1:9" x14ac:dyDescent="0.4">
      <c r="A2" s="1" t="s">
        <v>2</v>
      </c>
      <c r="B2" s="1" t="s">
        <v>3</v>
      </c>
      <c r="C2" s="13" t="s">
        <v>2</v>
      </c>
      <c r="D2" s="13"/>
      <c r="E2" s="13" t="s">
        <v>3</v>
      </c>
      <c r="F2" s="13"/>
      <c r="G2" s="10" t="s">
        <v>42</v>
      </c>
      <c r="H2" s="10" t="s">
        <v>41</v>
      </c>
    </row>
    <row r="3" spans="1:9" x14ac:dyDescent="0.4">
      <c r="A3" s="17" t="s">
        <v>4</v>
      </c>
      <c r="B3" s="17"/>
      <c r="C3" s="7" t="s">
        <v>6</v>
      </c>
      <c r="D3" s="7" t="s">
        <v>7</v>
      </c>
      <c r="E3" s="7" t="s">
        <v>6</v>
      </c>
      <c r="F3" s="7" t="s">
        <v>7</v>
      </c>
      <c r="G3" s="7"/>
      <c r="H3" s="7"/>
    </row>
    <row r="4" spans="1:9" x14ac:dyDescent="0.4">
      <c r="A4" s="4" t="s">
        <v>5</v>
      </c>
      <c r="B4" s="4" t="s">
        <v>5</v>
      </c>
      <c r="G4" s="4" t="s">
        <v>5</v>
      </c>
      <c r="H4" s="4" t="s">
        <v>5</v>
      </c>
      <c r="I4" t="s">
        <v>74</v>
      </c>
    </row>
    <row r="5" spans="1:9" x14ac:dyDescent="0.4">
      <c r="C5" s="2" t="s">
        <v>8</v>
      </c>
      <c r="D5" s="2" t="s">
        <v>56</v>
      </c>
      <c r="E5" s="2" t="s">
        <v>12</v>
      </c>
      <c r="F5" s="3" t="s">
        <v>57</v>
      </c>
      <c r="G5" s="2" t="s">
        <v>8</v>
      </c>
      <c r="H5" s="2" t="s">
        <v>72</v>
      </c>
      <c r="I5" s="12" t="s">
        <v>75</v>
      </c>
    </row>
    <row r="6" spans="1:9" x14ac:dyDescent="0.4">
      <c r="C6" s="2" t="s">
        <v>9</v>
      </c>
      <c r="D6" s="3" t="s">
        <v>57</v>
      </c>
      <c r="E6" s="2" t="s">
        <v>13</v>
      </c>
      <c r="F6" t="s">
        <v>62</v>
      </c>
      <c r="G6" s="2" t="s">
        <v>9</v>
      </c>
      <c r="H6" s="2" t="s">
        <v>43</v>
      </c>
    </row>
    <row r="7" spans="1:9" x14ac:dyDescent="0.4">
      <c r="C7" s="2" t="s">
        <v>10</v>
      </c>
      <c r="D7" s="3" t="s">
        <v>58</v>
      </c>
      <c r="E7" s="2" t="s">
        <v>14</v>
      </c>
      <c r="F7" s="3" t="s">
        <v>58</v>
      </c>
      <c r="G7" s="2" t="s">
        <v>10</v>
      </c>
      <c r="H7" s="2" t="s">
        <v>71</v>
      </c>
    </row>
    <row r="8" spans="1:9" x14ac:dyDescent="0.4">
      <c r="C8" s="2" t="s">
        <v>11</v>
      </c>
      <c r="D8" s="3" t="s">
        <v>59</v>
      </c>
      <c r="E8" s="2" t="s">
        <v>15</v>
      </c>
      <c r="F8" s="3" t="s">
        <v>59</v>
      </c>
      <c r="G8" s="2" t="s">
        <v>11</v>
      </c>
      <c r="H8" s="2" t="s">
        <v>44</v>
      </c>
    </row>
    <row r="9" spans="1:9" x14ac:dyDescent="0.4">
      <c r="C9" s="8"/>
      <c r="D9" s="9"/>
      <c r="E9" s="8"/>
      <c r="F9" s="9"/>
      <c r="G9" s="2" t="s">
        <v>13</v>
      </c>
      <c r="H9" s="2" t="s">
        <v>45</v>
      </c>
    </row>
    <row r="10" spans="1:9" x14ac:dyDescent="0.4">
      <c r="H10" t="s">
        <v>73</v>
      </c>
    </row>
    <row r="11" spans="1:9" x14ac:dyDescent="0.4">
      <c r="C11" t="s">
        <v>16</v>
      </c>
      <c r="D11">
        <f xml:space="preserve"> 1 - 5/7</f>
        <v>0.2857142857142857</v>
      </c>
      <c r="E11" s="4"/>
      <c r="F11" s="5" t="s">
        <v>19</v>
      </c>
      <c r="G11" t="s">
        <v>46</v>
      </c>
      <c r="H11">
        <f>5/6</f>
        <v>0.83333333333333337</v>
      </c>
    </row>
    <row r="13" spans="1:9" x14ac:dyDescent="0.4">
      <c r="A13" s="18" t="s">
        <v>17</v>
      </c>
      <c r="B13" s="18" t="s">
        <v>18</v>
      </c>
      <c r="G13" s="4" t="s">
        <v>17</v>
      </c>
      <c r="H13" s="4" t="s">
        <v>17</v>
      </c>
    </row>
    <row r="14" spans="1:9" x14ac:dyDescent="0.4">
      <c r="C14" s="2" t="s">
        <v>20</v>
      </c>
      <c r="D14" s="2" t="s">
        <v>60</v>
      </c>
      <c r="E14" s="2" t="s">
        <v>22</v>
      </c>
      <c r="F14" s="2" t="s">
        <v>58</v>
      </c>
      <c r="G14" s="2" t="s">
        <v>20</v>
      </c>
      <c r="H14" s="2" t="s">
        <v>47</v>
      </c>
    </row>
    <row r="15" spans="1:9" x14ac:dyDescent="0.4">
      <c r="C15" s="2" t="s">
        <v>21</v>
      </c>
      <c r="D15" s="2" t="s">
        <v>61</v>
      </c>
      <c r="G15" s="2" t="s">
        <v>21</v>
      </c>
      <c r="H15" s="2" t="s">
        <v>76</v>
      </c>
    </row>
    <row r="16" spans="1:9" x14ac:dyDescent="0.4">
      <c r="C16" s="8"/>
      <c r="D16" s="8"/>
      <c r="G16" s="2" t="s">
        <v>22</v>
      </c>
      <c r="H16" s="2" t="s">
        <v>77</v>
      </c>
    </row>
    <row r="18" spans="1:8" x14ac:dyDescent="0.4">
      <c r="C18" t="s">
        <v>16</v>
      </c>
      <c r="D18">
        <f xml:space="preserve"> 1 - 0/8</f>
        <v>1</v>
      </c>
      <c r="G18" t="s">
        <v>48</v>
      </c>
      <c r="H18">
        <v>1</v>
      </c>
    </row>
    <row r="20" spans="1:8" x14ac:dyDescent="0.4">
      <c r="A20" s="18" t="s">
        <v>23</v>
      </c>
      <c r="B20" s="18" t="s">
        <v>24</v>
      </c>
      <c r="G20" s="4" t="s">
        <v>23</v>
      </c>
      <c r="H20" s="4" t="s">
        <v>23</v>
      </c>
    </row>
    <row r="21" spans="1:8" x14ac:dyDescent="0.4">
      <c r="E21" s="2" t="s">
        <v>25</v>
      </c>
      <c r="F21" s="2" t="s">
        <v>63</v>
      </c>
      <c r="G21" s="2" t="s">
        <v>25</v>
      </c>
      <c r="H21" s="2" t="s">
        <v>49</v>
      </c>
    </row>
    <row r="23" spans="1:8" x14ac:dyDescent="0.4">
      <c r="C23" t="s">
        <v>16</v>
      </c>
      <c r="D23">
        <f>1 - 0/5</f>
        <v>1</v>
      </c>
      <c r="G23" t="s">
        <v>46</v>
      </c>
      <c r="H23">
        <v>1</v>
      </c>
    </row>
    <row r="25" spans="1:8" x14ac:dyDescent="0.4">
      <c r="A25" s="18" t="s">
        <v>26</v>
      </c>
      <c r="B25" s="18" t="s">
        <v>27</v>
      </c>
      <c r="G25" s="4" t="s">
        <v>26</v>
      </c>
      <c r="H25" s="4" t="s">
        <v>26</v>
      </c>
    </row>
    <row r="26" spans="1:8" x14ac:dyDescent="0.4">
      <c r="C26" s="2" t="s">
        <v>28</v>
      </c>
      <c r="D26" s="2" t="s">
        <v>66</v>
      </c>
      <c r="E26" s="2" t="s">
        <v>35</v>
      </c>
      <c r="F26" s="2" t="s">
        <v>64</v>
      </c>
      <c r="G26" s="2" t="s">
        <v>28</v>
      </c>
      <c r="H26" s="2" t="s">
        <v>51</v>
      </c>
    </row>
    <row r="27" spans="1:8" x14ac:dyDescent="0.4">
      <c r="C27" s="2" t="s">
        <v>29</v>
      </c>
      <c r="D27" s="11" t="s">
        <v>34</v>
      </c>
      <c r="G27" s="2" t="s">
        <v>29</v>
      </c>
      <c r="H27" s="2" t="s">
        <v>79</v>
      </c>
    </row>
    <row r="28" spans="1:8" x14ac:dyDescent="0.4">
      <c r="C28" s="2" t="s">
        <v>30</v>
      </c>
      <c r="D28" s="2" t="s">
        <v>67</v>
      </c>
      <c r="G28" s="2" t="s">
        <v>30</v>
      </c>
      <c r="H28" s="2" t="s">
        <v>52</v>
      </c>
    </row>
    <row r="29" spans="1:8" x14ac:dyDescent="0.4">
      <c r="C29" s="2" t="s">
        <v>31</v>
      </c>
      <c r="D29" s="2" t="s">
        <v>68</v>
      </c>
      <c r="G29" s="2" t="s">
        <v>31</v>
      </c>
      <c r="H29" s="2" t="s">
        <v>78</v>
      </c>
    </row>
    <row r="30" spans="1:8" x14ac:dyDescent="0.4">
      <c r="C30" s="2" t="s">
        <v>32</v>
      </c>
      <c r="D30" s="2" t="s">
        <v>69</v>
      </c>
      <c r="G30" s="2" t="s">
        <v>32</v>
      </c>
      <c r="H30" s="2" t="s">
        <v>80</v>
      </c>
    </row>
    <row r="31" spans="1:8" x14ac:dyDescent="0.4">
      <c r="C31" s="2" t="s">
        <v>33</v>
      </c>
      <c r="D31" s="2" t="s">
        <v>70</v>
      </c>
      <c r="G31" s="2" t="s">
        <v>33</v>
      </c>
      <c r="H31" s="2" t="s">
        <v>50</v>
      </c>
    </row>
    <row r="32" spans="1:8" x14ac:dyDescent="0.4">
      <c r="G32" s="2" t="s">
        <v>35</v>
      </c>
      <c r="H32" s="2" t="s">
        <v>53</v>
      </c>
    </row>
    <row r="33" spans="1:8" x14ac:dyDescent="0.4">
      <c r="C33" t="s">
        <v>16</v>
      </c>
      <c r="D33">
        <f>1 - 0/14</f>
        <v>1</v>
      </c>
      <c r="G33" s="9" t="s">
        <v>48</v>
      </c>
      <c r="H33" s="8">
        <v>1</v>
      </c>
    </row>
    <row r="35" spans="1:8" x14ac:dyDescent="0.4">
      <c r="A35" s="18" t="s">
        <v>36</v>
      </c>
      <c r="B35" s="18" t="s">
        <v>36</v>
      </c>
      <c r="G35" s="4" t="s">
        <v>36</v>
      </c>
      <c r="H35" s="4" t="s">
        <v>36</v>
      </c>
    </row>
    <row r="36" spans="1:8" x14ac:dyDescent="0.4">
      <c r="E36" s="2" t="s">
        <v>22</v>
      </c>
      <c r="F36" s="2" t="s">
        <v>65</v>
      </c>
      <c r="G36" s="2" t="s">
        <v>22</v>
      </c>
      <c r="H36" s="2" t="s">
        <v>54</v>
      </c>
    </row>
    <row r="37" spans="1:8" x14ac:dyDescent="0.4">
      <c r="C37" t="s">
        <v>16</v>
      </c>
      <c r="D37">
        <f>1 - 0/1</f>
        <v>1</v>
      </c>
      <c r="G37" s="9" t="s">
        <v>48</v>
      </c>
      <c r="H37">
        <v>1</v>
      </c>
    </row>
    <row r="39" spans="1:8" x14ac:dyDescent="0.4">
      <c r="A39" t="s">
        <v>37</v>
      </c>
      <c r="B39">
        <v>14</v>
      </c>
      <c r="C39" s="6" t="s">
        <v>39</v>
      </c>
      <c r="D39" s="6">
        <f xml:space="preserve"> 1 - (B39 -D37 -D33 - D23- D18-D11)/B40</f>
        <v>0.9352380952380952</v>
      </c>
      <c r="G39" s="6" t="s">
        <v>55</v>
      </c>
      <c r="H39" s="6">
        <f>(H37+H33+H23+H18+H11+9)/B39</f>
        <v>0.98809523809523803</v>
      </c>
    </row>
    <row r="40" spans="1:8" x14ac:dyDescent="0.4">
      <c r="A40" t="s">
        <v>38</v>
      </c>
      <c r="B40">
        <v>150</v>
      </c>
    </row>
  </sheetData>
  <mergeCells count="3">
    <mergeCell ref="A3:B3"/>
    <mergeCell ref="C2:D2"/>
    <mergeCell ref="E2:F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Bogumiła</dc:creator>
  <cp:lastModifiedBy>Bogumiła</cp:lastModifiedBy>
  <dcterms:created xsi:type="dcterms:W3CDTF">2019-12-01T20:33:39Z</dcterms:created>
  <dcterms:modified xsi:type="dcterms:W3CDTF">2019-12-27T11:20:59Z</dcterms:modified>
</cp:coreProperties>
</file>