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45" windowWidth="18915" windowHeight="87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7" i="1"/>
  <c r="I15" s="1"/>
  <c r="G17"/>
  <c r="H17"/>
  <c r="E17"/>
  <c r="I16" s="1"/>
  <c r="F13"/>
  <c r="I11" s="1"/>
  <c r="G13"/>
  <c r="H13"/>
  <c r="E13"/>
  <c r="I12" s="1"/>
  <c r="F9"/>
  <c r="I7" s="1"/>
  <c r="G9"/>
  <c r="H9"/>
  <c r="E9"/>
  <c r="I8" s="1"/>
  <c r="F5"/>
  <c r="I4" s="1"/>
  <c r="G5"/>
  <c r="H5"/>
  <c r="E5"/>
  <c r="I3" s="1"/>
  <c r="J9" l="1"/>
  <c r="J13"/>
  <c r="J17"/>
  <c r="N17" s="1"/>
  <c r="J5"/>
  <c r="M9" s="1"/>
  <c r="L9" l="1"/>
  <c r="O9"/>
  <c r="N9"/>
  <c r="L17"/>
  <c r="M17"/>
  <c r="O17"/>
  <c r="P3" l="1"/>
  <c r="P7"/>
  <c r="P15"/>
  <c r="P12"/>
  <c r="Q17" s="1"/>
  <c r="S13" s="1"/>
  <c r="Q9" l="1"/>
  <c r="U13" l="1"/>
  <c r="T13"/>
  <c r="W12" s="1"/>
  <c r="V13"/>
  <c r="W7"/>
  <c r="X13" s="1"/>
</calcChain>
</file>

<file path=xl/sharedStrings.xml><?xml version="1.0" encoding="utf-8"?>
<sst xmlns="http://schemas.openxmlformats.org/spreadsheetml/2006/main" count="26" uniqueCount="14">
  <si>
    <t>Novak Dokovic</t>
  </si>
  <si>
    <t>Florian Mayer</t>
  </si>
  <si>
    <t>Roger Federer</t>
  </si>
  <si>
    <t>Michail Juschny</t>
  </si>
  <si>
    <t>David Ferrer</t>
  </si>
  <si>
    <t>Andy Murray</t>
  </si>
  <si>
    <t>Jo-Wilfried Tsonga</t>
  </si>
  <si>
    <t>Philipp Kohlschreiber</t>
  </si>
  <si>
    <t>Game 1</t>
  </si>
  <si>
    <t>Game 2</t>
  </si>
  <si>
    <t>Game 3</t>
  </si>
  <si>
    <t>Game 4</t>
  </si>
  <si>
    <t>Won Games</t>
  </si>
  <si>
    <t>Winner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</si>
</sst>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3" xfId="0" applyBorder="1"/>
    <xf numFmtId="0" fontId="0" fillId="0" borderId="0" xfId="0" applyBorder="1"/>
    <xf numFmtId="0" fontId="0" fillId="0" borderId="9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5" xfId="0" applyFont="1" applyBorder="1"/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X17"/>
  <sheetViews>
    <sheetView tabSelected="1" topLeftCell="E1" workbookViewId="0">
      <selection activeCell="V21" sqref="V21"/>
    </sheetView>
  </sheetViews>
  <sheetFormatPr defaultRowHeight="15"/>
  <cols>
    <col min="2" max="2" bestFit="true" customWidth="true" width="20.28515625" collapsed="false"/>
    <col min="3" max="3" bestFit="true" customWidth="true" width="2.0" collapsed="false"/>
    <col min="4" max="4" customWidth="true" width="9.140625" collapsed="false"/>
    <col min="5" max="8" bestFit="true" customWidth="true" width="7.5703125" collapsed="false"/>
    <col min="9" max="9" bestFit="true" customWidth="true" width="11.5703125" collapsed="false"/>
    <col min="10" max="10" bestFit="true" customWidth="true" width="7.5703125" collapsed="false"/>
    <col min="12" max="15" bestFit="true" customWidth="true" width="7.5703125" collapsed="false"/>
    <col min="16" max="16" bestFit="true" customWidth="true" width="11.5703125" collapsed="false"/>
    <col min="17" max="17" bestFit="true" customWidth="true" width="7.5703125" collapsed="false"/>
  </cols>
  <sheetData>
    <row r="2" spans="2:24" ht="15.75" thickBot="1"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</row>
    <row r="3" spans="2:24">
      <c r="B3" t="s">
        <v>0</v>
      </c>
      <c r="C3">
        <v>1</v>
      </c>
      <c r="E3" s="5">
        <v>6</v>
      </c>
      <c r="F3" s="6">
        <v>6</v>
      </c>
      <c r="G3" s="6">
        <v>6</v>
      </c>
      <c r="H3" s="7">
        <v>0</v>
      </c>
      <c r="I3" s="6" t="n">
        <f>IF(E5=C3,1,0)+IF(F5=C3,1,0)+IF(G5=C3,1,0)+IF(H5=C3,1,0)</f>
        <v>3.0</v>
      </c>
      <c r="J3" s="8"/>
      <c r="L3" s="5">
        <v>3</v>
      </c>
      <c r="M3" s="6">
        <v>6</v>
      </c>
      <c r="N3" s="6">
        <v>4</v>
      </c>
      <c r="O3" s="7">
        <v>3</v>
      </c>
      <c r="P3" s="6" t="n">
        <f>IF(L9=J5,1,0)+IF(M9=J5,1,0)+IF(N9=J5,1,0)+IF(O9=J5,1,0)</f>
        <v>1.0</v>
      </c>
      <c r="Q3" s="8"/>
      <c r="S3" s="15"/>
      <c r="T3" s="16"/>
      <c r="U3" s="16"/>
      <c r="V3" s="22"/>
      <c r="W3" s="16"/>
      <c r="X3" s="23"/>
    </row>
    <row r="4" spans="2:24">
      <c r="B4" t="s">
        <v>1</v>
      </c>
      <c r="C4">
        <v>2</v>
      </c>
      <c r="E4" s="9">
        <v>4</v>
      </c>
      <c r="F4" s="3">
        <v>1</v>
      </c>
      <c r="G4" s="3">
        <v>4</v>
      </c>
      <c r="H4" s="4">
        <v>0</v>
      </c>
      <c r="I4" s="10" t="n">
        <f>IF(E5=264,1,0)+IF(F5=264,1,0)+IF(G5=264,1,0)+IF(H5=264,1,0)</f>
        <v>0.0</v>
      </c>
      <c r="J4" s="11"/>
      <c r="L4" s="14"/>
      <c r="M4" s="10"/>
      <c r="N4" s="10"/>
      <c r="O4" s="20"/>
      <c r="P4" s="10"/>
      <c r="Q4" s="11"/>
      <c r="S4" s="17"/>
      <c r="T4" s="18"/>
      <c r="U4" s="18"/>
      <c r="V4" s="21"/>
      <c r="W4" s="18"/>
      <c r="X4" s="19"/>
    </row>
    <row r="5" spans="2:24" ht="15.75" thickBot="1">
      <c r="E5" s="28" t="n">
        <f>IF(E3&gt;E4,$C$3,IF(E4&gt;E3,$C$4,0))</f>
        <v>1.0</v>
      </c>
      <c r="F5" s="29" t="n">
        <f t="shared" ref="F5:H5" si="0">IF(F3&gt;F4,$C$3,IF(F4&gt;F3,$C$4,0))</f>
        <v>1.0</v>
      </c>
      <c r="G5" s="29" t="n">
        <f t="shared" si="0"/>
        <v>1.0</v>
      </c>
      <c r="H5" s="29" t="n">
        <f t="shared" si="0"/>
        <v>0.0</v>
      </c>
      <c r="I5" s="12"/>
      <c r="J5" s="13" t="n">
        <f>IF(I3&gt;I4,C3,C4)</f>
        <v>1.0</v>
      </c>
      <c r="L5" s="14"/>
      <c r="M5" s="10"/>
      <c r="N5" s="10"/>
      <c r="O5" s="20"/>
      <c r="P5" s="10"/>
      <c r="Q5" s="11"/>
      <c r="S5" s="17"/>
      <c r="T5" s="18"/>
      <c r="U5" s="18"/>
      <c r="V5" s="21"/>
      <c r="W5" s="18"/>
      <c r="X5" s="19"/>
    </row>
    <row r="6" spans="2:24" ht="15.75" thickBot="1">
      <c r="E6" s="1"/>
      <c r="F6" s="1"/>
      <c r="G6" s="1"/>
      <c r="H6" s="1"/>
      <c r="I6" s="1"/>
      <c r="J6" s="1"/>
      <c r="L6" s="14"/>
      <c r="M6" s="10"/>
      <c r="N6" s="10"/>
      <c r="O6" s="20"/>
      <c r="P6" s="10"/>
      <c r="Q6" s="11"/>
      <c r="S6" s="17"/>
      <c r="T6" s="18"/>
      <c r="U6" s="18"/>
      <c r="V6" s="21"/>
      <c r="W6" s="18"/>
      <c r="X6" s="19"/>
    </row>
    <row r="7" spans="2:24">
      <c r="B7" t="s">
        <v>2</v>
      </c>
      <c r="C7">
        <v>3</v>
      </c>
      <c r="E7" s="5">
        <v>6</v>
      </c>
      <c r="F7" s="6">
        <v>6</v>
      </c>
      <c r="G7" s="6">
        <v>6</v>
      </c>
      <c r="H7" s="7">
        <v>0</v>
      </c>
      <c r="I7" s="6" t="n">
        <f>IF(E9=C7,1,0)+IF(F9=C7,1,0)+IF(G9=C7,1,0)+IF(H9=C7,1,0)</f>
        <v>3.0</v>
      </c>
      <c r="J7" s="8"/>
      <c r="L7" s="14">
        <v>6</v>
      </c>
      <c r="M7" s="10">
        <v>3</v>
      </c>
      <c r="N7" s="10">
        <v>6</v>
      </c>
      <c r="O7" s="20">
        <v>6</v>
      </c>
      <c r="P7" s="10" t="n">
        <f>IF(L9=J9,1,0)+IF(M9=J9,1,0)+IF(N9=J9,1,0)+IF(O9=J9,1,0)</f>
        <v>3.0</v>
      </c>
      <c r="Q7" s="11"/>
      <c r="S7" s="14">
        <v>4</v>
      </c>
      <c r="T7" s="10">
        <v>7</v>
      </c>
      <c r="U7" s="10">
        <v>6</v>
      </c>
      <c r="V7" s="20">
        <v>6</v>
      </c>
      <c r="W7" s="10" t="n">
        <f>IF(S13=Q9,1,0)+IF(T13=Q9,1,0)+IF(U13=Q9,1,0)+IF(V13=Q9,1,0)</f>
        <v>3.0</v>
      </c>
      <c r="X7" s="11"/>
    </row>
    <row r="8" spans="2:24">
      <c r="B8" t="s">
        <v>3</v>
      </c>
      <c r="C8">
        <v>4</v>
      </c>
      <c r="E8" s="9">
        <v>1</v>
      </c>
      <c r="F8" s="3">
        <v>2</v>
      </c>
      <c r="G8" s="3">
        <v>2</v>
      </c>
      <c r="H8" s="4">
        <v>0</v>
      </c>
      <c r="I8" s="10" t="n">
        <f>IF(E9=C8,1,0)+IF(F9=C8,1,0)+IF(G9=C8,1,0)+IF(H9=C8,1,0)</f>
        <v>0.0</v>
      </c>
      <c r="J8" s="11"/>
      <c r="L8" s="9"/>
      <c r="M8" s="3"/>
      <c r="N8" s="3"/>
      <c r="O8" s="4"/>
      <c r="P8" s="10"/>
      <c r="Q8" s="11"/>
      <c r="S8" s="14"/>
      <c r="T8" s="10"/>
      <c r="U8" s="10"/>
      <c r="V8" s="20"/>
      <c r="W8" s="10"/>
      <c r="X8" s="11"/>
    </row>
    <row r="9" spans="2:24" ht="15.75" thickBot="1">
      <c r="E9" s="28" t="n">
        <f>IF(E7&gt;E8,$C$7,IF(E8&gt;E7,$C$8,0))</f>
        <v>3.0</v>
      </c>
      <c r="F9" s="29" t="n">
        <f t="shared" ref="F9:H9" si="1">IF(F7&gt;F8,$C$7,IF(F8&gt;F7,$C$8,0))</f>
        <v>3.0</v>
      </c>
      <c r="G9" s="29" t="n">
        <f t="shared" si="1"/>
        <v>3.0</v>
      </c>
      <c r="H9" s="29" t="n">
        <f t="shared" si="1"/>
        <v>0.0</v>
      </c>
      <c r="I9" s="12"/>
      <c r="J9" s="13" t="n">
        <f>IF(I7&gt;I8,C7,C8)</f>
        <v>3.0</v>
      </c>
      <c r="L9" s="28" t="n">
        <f>IF(L3&gt;L7,$J$5,IF(L7&gt;L3,$J$9,0))</f>
        <v>3.0</v>
      </c>
      <c r="M9" s="29" t="n">
        <f t="shared" ref="M9:N9" si="2">IF(M3&gt;M7,$J$5,IF(M7&gt;M3,$J$9,0))</f>
        <v>1.0</v>
      </c>
      <c r="N9" s="29" t="n">
        <f t="shared" si="2"/>
        <v>3.0</v>
      </c>
      <c r="O9" s="29" t="n">
        <f>IF(O3&gt;O7,$J$5,IF(O7&gt;O3,$J$9,0))</f>
        <v>3.0</v>
      </c>
      <c r="P9" s="12"/>
      <c r="Q9" s="13" t="n">
        <f>IF(P3&gt;P7,J5,J9)</f>
        <v>3.0</v>
      </c>
      <c r="S9" s="14"/>
      <c r="T9" s="10"/>
      <c r="U9" s="10"/>
      <c r="V9" s="20"/>
      <c r="W9" s="10"/>
      <c r="X9" s="11"/>
    </row>
    <row r="10" spans="2:24" ht="15.75" thickBot="1">
      <c r="E10" s="1"/>
      <c r="F10" s="1"/>
      <c r="G10" s="1"/>
      <c r="H10" s="1"/>
      <c r="I10" s="1"/>
      <c r="J10" s="1"/>
      <c r="L10" s="1"/>
      <c r="M10" s="1"/>
      <c r="N10" s="1"/>
      <c r="O10" s="1"/>
      <c r="P10" s="1"/>
      <c r="Q10" s="1"/>
      <c r="S10" s="14"/>
      <c r="T10" s="10"/>
      <c r="U10" s="10"/>
      <c r="V10" s="20"/>
      <c r="W10" s="10"/>
      <c r="X10" s="11"/>
    </row>
    <row r="11" spans="2:24">
      <c r="B11" t="s">
        <v>4</v>
      </c>
      <c r="C11">
        <v>5</v>
      </c>
      <c r="E11" s="5">
        <v>7</v>
      </c>
      <c r="F11" s="6">
        <v>6</v>
      </c>
      <c r="G11" s="6">
        <v>4</v>
      </c>
      <c r="H11" s="7">
        <v>6</v>
      </c>
      <c r="I11" s="6" t="n">
        <f>IF(E13=C11,1,0)+IF(F13=C11,1,0)+IF(G13=C11,1,0)+IF(H13=C11,1,0)</f>
        <v>1.0</v>
      </c>
      <c r="J11" s="8"/>
      <c r="L11" s="15"/>
      <c r="M11" s="16"/>
      <c r="N11" s="16"/>
      <c r="O11" s="22"/>
      <c r="P11" s="30"/>
      <c r="Q11" s="8"/>
      <c r="S11" s="14"/>
      <c r="T11" s="10"/>
      <c r="U11" s="10"/>
      <c r="V11" s="20"/>
      <c r="W11" s="10"/>
      <c r="X11" s="11"/>
    </row>
    <row r="12" spans="2:24">
      <c r="B12" t="s">
        <v>5</v>
      </c>
      <c r="C12">
        <v>6</v>
      </c>
      <c r="E12" s="9">
        <v>6</v>
      </c>
      <c r="F12" s="3">
        <v>7</v>
      </c>
      <c r="G12" s="3">
        <v>6</v>
      </c>
      <c r="H12" s="4">
        <v>7</v>
      </c>
      <c r="I12" s="10" t="n">
        <f>IF(E13=C12,1,0)+IF(F13=C12,1,0)+IF(G13=C12,1,0)+IF(H13=C12,1,0)</f>
        <v>3.0</v>
      </c>
      <c r="J12" s="11"/>
      <c r="L12" s="14">
        <v>6</v>
      </c>
      <c r="M12" s="10">
        <v>6</v>
      </c>
      <c r="N12" s="10">
        <v>3</v>
      </c>
      <c r="O12" s="20">
        <v>7</v>
      </c>
      <c r="P12" s="10" t="n">
        <f>IF(L17=J13,1,0)+IF(M17=J13,1,0)+IF(N17=J13,1,0)+IF(O17=J13,1,0)</f>
        <v>3.0</v>
      </c>
      <c r="Q12" s="11"/>
      <c r="S12" s="9">
        <v>6</v>
      </c>
      <c r="T12" s="3">
        <v>5</v>
      </c>
      <c r="U12" s="3">
        <v>3</v>
      </c>
      <c r="V12" s="4">
        <v>4</v>
      </c>
      <c r="W12" s="10" t="n">
        <f>IF(S13=Q17,1,753)+IF(T13=Q17,1,753)+IF(U13=Q17,1,753)+IF(V13=Q17,1,753)</f>
        <v>2260.0</v>
      </c>
      <c r="X12" s="11"/>
    </row>
    <row r="13" spans="2:24" ht="15.75" thickBot="1">
      <c r="E13" s="28" t="n">
        <f>IF(E11&gt;E12,$C$11,IF(E12&gt;E11,$C$12,0))</f>
        <v>5.0</v>
      </c>
      <c r="F13" s="29" t="n">
        <f t="shared" ref="F13:H13" si="3">IF(F11&gt;F12,$C$11,IF(F12&gt;F11,$C$12,0))</f>
        <v>6.0</v>
      </c>
      <c r="G13" s="29" t="n">
        <f t="shared" si="3"/>
        <v>6.0</v>
      </c>
      <c r="H13" s="29" t="n">
        <f t="shared" si="3"/>
        <v>6.0</v>
      </c>
      <c r="I13" s="12"/>
      <c r="J13" s="13" t="n">
        <f>IF(I11&gt;I12,C11,C12)</f>
        <v>6.0</v>
      </c>
      <c r="L13" s="17"/>
      <c r="M13" s="18"/>
      <c r="N13" s="18"/>
      <c r="O13" s="21"/>
      <c r="P13" s="18"/>
      <c r="Q13" s="19"/>
      <c r="S13" s="31" t="n">
        <f>IF(S7&gt;S12,$Q$9,IF(S12&gt;S7,$Q$17,0))</f>
        <v>6.0</v>
      </c>
      <c r="T13" s="2" t="n">
        <f>IF(T7&gt;T12,$Q$9,IF(T12&gt;T7,$Q$17,0))</f>
        <v>3.0</v>
      </c>
      <c r="U13" s="2" t="n">
        <f>IF(U7&gt;U12,$Q$9,IF(U12&gt;U7,$Q$17,0))</f>
        <v>3.0</v>
      </c>
      <c r="V13" s="2" t="n">
        <f>IF(V7&gt;V12,$Q$9,IF(V12&gt;V7,$Q$17,0))</f>
        <v>3.0</v>
      </c>
      <c r="W13" s="10"/>
      <c r="X13" s="27" t="n">
        <f>IF(W7&gt;W12,Q9,950)</f>
        <v>950.0</v>
      </c>
    </row>
    <row r="14" spans="2:24" ht="15.75" thickBot="1">
      <c r="E14" s="1"/>
      <c r="F14" s="1"/>
      <c r="G14" s="1"/>
      <c r="H14" s="1"/>
      <c r="I14" s="1"/>
      <c r="J14" s="1"/>
      <c r="L14" s="14"/>
      <c r="M14" s="10"/>
      <c r="N14" s="10"/>
      <c r="O14" s="20"/>
      <c r="P14" s="10"/>
      <c r="Q14" s="11"/>
      <c r="S14" s="17"/>
      <c r="T14" s="18"/>
      <c r="U14" s="18"/>
      <c r="V14" s="18"/>
      <c r="W14" s="18"/>
      <c r="X14" s="19"/>
    </row>
    <row r="15" spans="2:24">
      <c r="B15" t="s">
        <v>6</v>
      </c>
      <c r="C15">
        <v>7</v>
      </c>
      <c r="E15" s="5">
        <v>7</v>
      </c>
      <c r="F15" s="6">
        <v>4</v>
      </c>
      <c r="G15" s="6">
        <v>7</v>
      </c>
      <c r="H15" s="7">
        <v>6</v>
      </c>
      <c r="I15" s="6" t="n">
        <f>IF(E17=C15,1,0)+IF(F17=C15,1,0)+IF(G17=C15,1,0)+IF(H17=C15,1,0)</f>
        <v>3.0</v>
      </c>
      <c r="J15" s="8"/>
      <c r="L15" s="14">
        <v>3</v>
      </c>
      <c r="M15" s="10">
        <v>4</v>
      </c>
      <c r="N15" s="10">
        <v>6</v>
      </c>
      <c r="O15" s="20">
        <v>5</v>
      </c>
      <c r="P15" s="10" t="n">
        <f>IF(L17=J17,1,0)+IF(M17=J17,1,0)+IF(N17=J17,1,0)+IF(O17=J17,1,0)</f>
        <v>1.0</v>
      </c>
      <c r="Q15" s="11"/>
      <c r="S15" s="17"/>
      <c r="T15" s="18"/>
      <c r="U15" s="18"/>
      <c r="V15" s="18"/>
      <c r="W15" s="18"/>
      <c r="X15" s="19"/>
    </row>
    <row r="16" spans="2:24">
      <c r="B16" t="s">
        <v>7</v>
      </c>
      <c r="C16">
        <v>8</v>
      </c>
      <c r="E16" s="9">
        <v>6</v>
      </c>
      <c r="F16" s="3">
        <v>6</v>
      </c>
      <c r="G16" s="3">
        <v>6</v>
      </c>
      <c r="H16" s="4">
        <v>2</v>
      </c>
      <c r="I16" s="10" t="n">
        <f>IF(E17=C16,1,0)+IF(F17=C16,1,0)+IF(G17=C16,1,0)+IF(H17=C16,1,0)</f>
        <v>1.0</v>
      </c>
      <c r="J16" s="11"/>
      <c r="L16" s="9"/>
      <c r="M16" s="3"/>
      <c r="N16" s="3"/>
      <c r="O16" s="4"/>
      <c r="P16" s="10"/>
      <c r="Q16" s="11"/>
      <c r="S16" s="17"/>
      <c r="T16" s="18"/>
      <c r="U16" s="18"/>
      <c r="V16" s="18"/>
      <c r="W16" s="18"/>
      <c r="X16" s="19"/>
    </row>
    <row r="17" spans="5:24" ht="15.75" thickBot="1">
      <c r="E17" s="28" t="n">
        <f>IF(E15&gt;E16,$C$15,IF(E16&gt;E15,$C$16,0))</f>
        <v>7.0</v>
      </c>
      <c r="F17" s="29" t="n">
        <f t="shared" ref="F17:H17" si="4">IF(F15&gt;F16,$C$15,IF(F16&gt;F15,$C$16,0))</f>
        <v>8.0</v>
      </c>
      <c r="G17" s="29" t="n">
        <f t="shared" si="4"/>
        <v>7.0</v>
      </c>
      <c r="H17" s="29" t="n">
        <f t="shared" si="4"/>
        <v>7.0</v>
      </c>
      <c r="I17" s="12"/>
      <c r="J17" s="13" t="n">
        <f>IF(I15&gt;I16,C15,C16)</f>
        <v>7.0</v>
      </c>
      <c r="L17" s="28" t="n">
        <f>IF(L12&gt;L15,$J$13,IF(L15&gt;L12,$J$17,0))</f>
        <v>6.0</v>
      </c>
      <c r="M17" s="29" t="n">
        <f t="shared" ref="M17:O17" si="5">IF(M12&gt;M15,$J$13,IF(M15&gt;M12,$J$17,0))</f>
        <v>6.0</v>
      </c>
      <c r="N17" s="29" t="n">
        <f t="shared" si="5"/>
        <v>7.0</v>
      </c>
      <c r="O17" s="29" t="n">
        <f t="shared" si="5"/>
        <v>6.0</v>
      </c>
      <c r="P17" s="12"/>
      <c r="Q17" s="13" t="n">
        <f>IF(P12&gt;P15,J13,J17)</f>
        <v>6.0</v>
      </c>
      <c r="S17" s="24"/>
      <c r="T17" s="25"/>
      <c r="U17" s="25"/>
      <c r="V17" s="25"/>
      <c r="W17" s="25"/>
      <c r="X17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2013-01-14T14:18:11Z</dcterms:created>
  <dc:creator>Wolfgang Wieser</dc:creator>
  <lastModifiedBy>Wolfgang Wieser</lastModifiedBy>
  <dcterms:modified xsi:type="dcterms:W3CDTF">2013-01-14T15:07:06Z</dcterms:modified>
</coreProperties>
</file>