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lingtonva.sharepoint.com/sites/dts-aoteam/Shared Documents/Digital Equity/Digital Equity Data/"/>
    </mc:Choice>
  </mc:AlternateContent>
  <xr:revisionPtr revIDLastSave="151" documentId="8_{EE0E47C5-B231-47D2-BB18-6F1CDC5735FF}" xr6:coauthVersionLast="47" xr6:coauthVersionMax="47" xr10:uidLastSave="{BB6AD9DC-D693-4EFE-94AE-44076734D550}"/>
  <bookViews>
    <workbookView xWindow="-98" yWindow="-98" windowWidth="20715" windowHeight="13276" xr2:uid="{95D18266-12DC-4190-8CC8-80E5CEE08A56}"/>
  </bookViews>
  <sheets>
    <sheet name="ArlWireless Stats" sheetId="2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9" i="2" l="1"/>
  <c r="AJ29" i="2"/>
  <c r="F10" i="2"/>
  <c r="E10" i="2"/>
  <c r="D10" i="2"/>
  <c r="C10" i="2"/>
  <c r="B1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F27" i="2"/>
  <c r="E27" i="2"/>
  <c r="D27" i="2"/>
  <c r="C27" i="2"/>
  <c r="B27" i="2"/>
  <c r="F26" i="2"/>
  <c r="E26" i="2"/>
  <c r="D26" i="2"/>
  <c r="C26" i="2"/>
  <c r="B26" i="2"/>
  <c r="F24" i="2"/>
  <c r="E24" i="2"/>
  <c r="D24" i="2"/>
  <c r="C24" i="2"/>
  <c r="B24" i="2"/>
  <c r="F23" i="2"/>
  <c r="E23" i="2"/>
  <c r="D23" i="2"/>
  <c r="C23" i="2"/>
  <c r="F22" i="2"/>
  <c r="E22" i="2"/>
  <c r="D22" i="2"/>
  <c r="C22" i="2"/>
  <c r="F19" i="2"/>
  <c r="E19" i="2"/>
  <c r="D19" i="2"/>
  <c r="C19" i="2"/>
  <c r="B19" i="2"/>
  <c r="F12" i="2"/>
  <c r="E12" i="2"/>
  <c r="D12" i="2"/>
  <c r="C12" i="2"/>
  <c r="B12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E29" i="2" l="1"/>
  <c r="D29" i="2"/>
  <c r="F29" i="2"/>
  <c r="B29" i="2"/>
  <c r="C29" i="2"/>
</calcChain>
</file>

<file path=xl/sharedStrings.xml><?xml version="1.0" encoding="utf-8"?>
<sst xmlns="http://schemas.openxmlformats.org/spreadsheetml/2006/main" count="31" uniqueCount="30">
  <si>
    <t>County Hotspot</t>
  </si>
  <si>
    <t>Arlington Mill Community Center</t>
  </si>
  <si>
    <t>Barcroft Sports &amp; Fitness Center</t>
  </si>
  <si>
    <t>Carver Community Center</t>
  </si>
  <si>
    <t>Central Library</t>
  </si>
  <si>
    <t>Charles Drew Community Center</t>
  </si>
  <si>
    <t>Ellen M. Bozman Government Center Plaza</t>
  </si>
  <si>
    <t>Site Down</t>
  </si>
  <si>
    <t>Fairlington Community Center</t>
  </si>
  <si>
    <t>Fire Station #2</t>
  </si>
  <si>
    <t>Fire Station #5</t>
  </si>
  <si>
    <t>Fire Station #9</t>
  </si>
  <si>
    <t>Langston-Brown Community Center</t>
  </si>
  <si>
    <t>Lubber Run Community Center</t>
  </si>
  <si>
    <t>Madison Community Center</t>
  </si>
  <si>
    <t>Oakland Park</t>
  </si>
  <si>
    <t>Stambaugh  Human Services Center</t>
  </si>
  <si>
    <t>Thomas Jefferson Community Center</t>
  </si>
  <si>
    <t>Walter Reed Community Center</t>
  </si>
  <si>
    <t>Total Authenticated Access By Month</t>
  </si>
  <si>
    <t>Long Bridge Aquatic Center</t>
  </si>
  <si>
    <t>John Robinson, Jr. Town Square</t>
  </si>
  <si>
    <t>Aurora Hills Library/VA Highlands Park</t>
  </si>
  <si>
    <t>Cherrydale Library</t>
  </si>
  <si>
    <t>Columbia Pike Library</t>
  </si>
  <si>
    <t>Glencarlyn Library</t>
  </si>
  <si>
    <t>Shirlington Library</t>
  </si>
  <si>
    <t>Westover Library</t>
  </si>
  <si>
    <t>Jennie Dean Park</t>
  </si>
  <si>
    <t>Columbia Pike Intersection (Columbia Pk/Buchannan St.)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</si>
</sst>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1" xfId="0" applyNumberFormat="1" applyBorder="1"/>
    <xf numFmtId="3" fontId="2" fillId="2" borderId="1" xfId="0" applyNumberFormat="1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/>
    </xf>
    <xf numFmtId="164" fontId="2" fillId="2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left"/>
    </xf>
    <xf numFmtId="3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door%20Wireless%20Usage%20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oor%20Wireless%20Usage%20Stats%20Working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lWireless Stats"/>
      <sheetName val="Annual Total"/>
      <sheetName val="APS Wireless Stats"/>
      <sheetName val="Archive Weekly Usage Stats"/>
      <sheetName val="WAPS"/>
      <sheetName val="(working)Executive Summary Data"/>
    </sheetNames>
    <sheetDataSet>
      <sheetData sheetId="0"/>
      <sheetData sheetId="1"/>
      <sheetData sheetId="2"/>
      <sheetData sheetId="3">
        <row r="12">
          <cell r="D12">
            <v>83</v>
          </cell>
          <cell r="F12">
            <v>210</v>
          </cell>
          <cell r="H12">
            <v>0</v>
          </cell>
          <cell r="J12">
            <v>235</v>
          </cell>
          <cell r="L12">
            <v>163</v>
          </cell>
          <cell r="N12">
            <v>135</v>
          </cell>
          <cell r="P12">
            <v>112</v>
          </cell>
          <cell r="R12">
            <v>13</v>
          </cell>
          <cell r="T12">
            <v>27</v>
          </cell>
          <cell r="V12">
            <v>37</v>
          </cell>
          <cell r="X12">
            <v>36</v>
          </cell>
          <cell r="Z12">
            <v>33</v>
          </cell>
          <cell r="AB12">
            <v>20</v>
          </cell>
          <cell r="AD12">
            <v>93</v>
          </cell>
        </row>
        <row r="21">
          <cell r="D21">
            <v>273</v>
          </cell>
          <cell r="F21">
            <v>774</v>
          </cell>
          <cell r="H21">
            <v>0</v>
          </cell>
          <cell r="J21">
            <v>748</v>
          </cell>
          <cell r="L21">
            <v>657</v>
          </cell>
          <cell r="N21">
            <v>267</v>
          </cell>
          <cell r="P21">
            <v>399</v>
          </cell>
          <cell r="R21">
            <v>43</v>
          </cell>
          <cell r="T21">
            <v>114</v>
          </cell>
          <cell r="V21">
            <v>151</v>
          </cell>
          <cell r="X21">
            <v>126</v>
          </cell>
          <cell r="Z21">
            <v>112</v>
          </cell>
          <cell r="AB21">
            <v>41</v>
          </cell>
          <cell r="AD21">
            <v>339</v>
          </cell>
        </row>
        <row r="30">
          <cell r="D30">
            <v>287</v>
          </cell>
          <cell r="F30">
            <v>795</v>
          </cell>
          <cell r="H30">
            <v>0</v>
          </cell>
          <cell r="J30">
            <v>492</v>
          </cell>
          <cell r="L30">
            <v>490</v>
          </cell>
          <cell r="N30">
            <v>167</v>
          </cell>
          <cell r="P30">
            <v>433</v>
          </cell>
          <cell r="R30">
            <v>72</v>
          </cell>
          <cell r="T30">
            <v>124</v>
          </cell>
          <cell r="V30">
            <v>154</v>
          </cell>
          <cell r="X30">
            <v>282</v>
          </cell>
          <cell r="Z30">
            <v>146</v>
          </cell>
          <cell r="AB30">
            <v>41</v>
          </cell>
          <cell r="AD30">
            <v>442</v>
          </cell>
        </row>
        <row r="39">
          <cell r="D39">
            <v>259</v>
          </cell>
          <cell r="F39">
            <v>781</v>
          </cell>
          <cell r="H39">
            <v>34</v>
          </cell>
          <cell r="J39">
            <v>526</v>
          </cell>
          <cell r="L39">
            <v>544</v>
          </cell>
          <cell r="N39">
            <v>172</v>
          </cell>
          <cell r="P39">
            <v>437</v>
          </cell>
          <cell r="R39">
            <v>57</v>
          </cell>
          <cell r="T39">
            <v>112</v>
          </cell>
          <cell r="V39">
            <v>135</v>
          </cell>
          <cell r="X39">
            <v>309</v>
          </cell>
          <cell r="Z39">
            <v>153</v>
          </cell>
          <cell r="AB39">
            <v>27</v>
          </cell>
          <cell r="AD39">
            <v>445</v>
          </cell>
        </row>
        <row r="48">
          <cell r="D48">
            <v>321</v>
          </cell>
          <cell r="F48">
            <v>732</v>
          </cell>
          <cell r="H48">
            <v>70</v>
          </cell>
          <cell r="J48">
            <v>0</v>
          </cell>
          <cell r="L48">
            <v>666</v>
          </cell>
          <cell r="N48">
            <v>226</v>
          </cell>
          <cell r="P48">
            <v>425</v>
          </cell>
          <cell r="R48">
            <v>65</v>
          </cell>
          <cell r="T48">
            <v>118</v>
          </cell>
          <cell r="V48">
            <v>165</v>
          </cell>
          <cell r="X48">
            <v>353</v>
          </cell>
          <cell r="Z48">
            <v>205</v>
          </cell>
          <cell r="AB48">
            <v>55</v>
          </cell>
          <cell r="AD48">
            <v>369</v>
          </cell>
        </row>
        <row r="138">
          <cell r="D138">
            <v>407</v>
          </cell>
          <cell r="F138">
            <v>702</v>
          </cell>
          <cell r="H138">
            <v>89</v>
          </cell>
          <cell r="J138">
            <v>753</v>
          </cell>
          <cell r="P138">
            <v>580</v>
          </cell>
          <cell r="R138">
            <v>76</v>
          </cell>
          <cell r="T138">
            <v>96</v>
          </cell>
          <cell r="V138">
            <v>110</v>
          </cell>
          <cell r="X138">
            <v>152</v>
          </cell>
          <cell r="Z138">
            <v>90</v>
          </cell>
        </row>
        <row r="147">
          <cell r="D147">
            <v>487</v>
          </cell>
          <cell r="F147">
            <v>729</v>
          </cell>
          <cell r="H147">
            <v>112</v>
          </cell>
          <cell r="J147">
            <v>816</v>
          </cell>
          <cell r="P147">
            <v>561</v>
          </cell>
          <cell r="R147">
            <v>56</v>
          </cell>
        </row>
        <row r="156">
          <cell r="D156">
            <v>411</v>
          </cell>
          <cell r="F156">
            <v>686</v>
          </cell>
          <cell r="H156">
            <v>108</v>
          </cell>
          <cell r="J156">
            <v>678</v>
          </cell>
          <cell r="P156">
            <v>589</v>
          </cell>
          <cell r="R156">
            <v>47</v>
          </cell>
        </row>
        <row r="165">
          <cell r="D165">
            <v>507</v>
          </cell>
          <cell r="F165">
            <v>695</v>
          </cell>
          <cell r="H165">
            <v>93</v>
          </cell>
          <cell r="J165">
            <v>676</v>
          </cell>
          <cell r="P165">
            <v>571</v>
          </cell>
          <cell r="R165">
            <v>59</v>
          </cell>
        </row>
        <row r="167">
          <cell r="D167">
            <v>64</v>
          </cell>
          <cell r="F167">
            <v>69</v>
          </cell>
          <cell r="H167">
            <v>18</v>
          </cell>
          <cell r="J167">
            <v>84</v>
          </cell>
          <cell r="P167">
            <v>53</v>
          </cell>
          <cell r="R167">
            <v>8</v>
          </cell>
        </row>
        <row r="168">
          <cell r="D168">
            <v>78</v>
          </cell>
          <cell r="F168">
            <v>101</v>
          </cell>
          <cell r="H168">
            <v>10</v>
          </cell>
          <cell r="J168">
            <v>100</v>
          </cell>
          <cell r="P168">
            <v>77</v>
          </cell>
          <cell r="R168">
            <v>6</v>
          </cell>
        </row>
        <row r="169">
          <cell r="D169">
            <v>85</v>
          </cell>
          <cell r="F169">
            <v>123</v>
          </cell>
          <cell r="H169">
            <v>19</v>
          </cell>
          <cell r="J169">
            <v>116</v>
          </cell>
          <cell r="P169">
            <v>86</v>
          </cell>
          <cell r="R169">
            <v>6</v>
          </cell>
        </row>
        <row r="170">
          <cell r="D170">
            <v>68</v>
          </cell>
          <cell r="F170">
            <v>124</v>
          </cell>
          <cell r="H170">
            <v>23</v>
          </cell>
          <cell r="J170">
            <v>119</v>
          </cell>
          <cell r="P170">
            <v>92</v>
          </cell>
          <cell r="R170">
            <v>9</v>
          </cell>
        </row>
        <row r="171">
          <cell r="D171">
            <v>48</v>
          </cell>
          <cell r="F171">
            <v>96</v>
          </cell>
          <cell r="H171">
            <v>19</v>
          </cell>
          <cell r="J171">
            <v>86</v>
          </cell>
          <cell r="P171">
            <v>85</v>
          </cell>
          <cell r="R171">
            <v>3</v>
          </cell>
        </row>
        <row r="172">
          <cell r="D172">
            <v>67</v>
          </cell>
          <cell r="F172">
            <v>121</v>
          </cell>
          <cell r="H172">
            <v>16</v>
          </cell>
          <cell r="J172">
            <v>88</v>
          </cell>
          <cell r="P172">
            <v>81</v>
          </cell>
          <cell r="R172">
            <v>8</v>
          </cell>
        </row>
        <row r="173">
          <cell r="D173">
            <v>51</v>
          </cell>
          <cell r="F173">
            <v>94</v>
          </cell>
          <cell r="H173">
            <v>17</v>
          </cell>
          <cell r="J173">
            <v>98</v>
          </cell>
          <cell r="P173">
            <v>49</v>
          </cell>
          <cell r="R173">
            <v>11</v>
          </cell>
        </row>
        <row r="183">
          <cell r="D183">
            <v>563</v>
          </cell>
          <cell r="F183">
            <v>613</v>
          </cell>
          <cell r="H183">
            <v>176</v>
          </cell>
          <cell r="J183">
            <v>584</v>
          </cell>
          <cell r="P183">
            <v>572</v>
          </cell>
          <cell r="R183">
            <v>55</v>
          </cell>
        </row>
        <row r="192">
          <cell r="D192">
            <v>637</v>
          </cell>
          <cell r="F192">
            <v>681</v>
          </cell>
          <cell r="H192">
            <v>270</v>
          </cell>
          <cell r="J192">
            <v>718</v>
          </cell>
          <cell r="P192">
            <v>634</v>
          </cell>
          <cell r="R192">
            <v>65</v>
          </cell>
        </row>
        <row r="201">
          <cell r="D201">
            <v>634</v>
          </cell>
          <cell r="F201">
            <v>588</v>
          </cell>
          <cell r="H201">
            <v>350</v>
          </cell>
          <cell r="J201">
            <v>661</v>
          </cell>
          <cell r="P201">
            <v>619</v>
          </cell>
          <cell r="R201">
            <v>54</v>
          </cell>
        </row>
        <row r="206">
          <cell r="D206">
            <v>95</v>
          </cell>
          <cell r="F206">
            <v>89</v>
          </cell>
          <cell r="H206">
            <v>46</v>
          </cell>
          <cell r="J206">
            <v>117</v>
          </cell>
          <cell r="P206">
            <v>106</v>
          </cell>
          <cell r="R206">
            <v>20</v>
          </cell>
        </row>
        <row r="207">
          <cell r="D207">
            <v>85</v>
          </cell>
          <cell r="F207">
            <v>96</v>
          </cell>
          <cell r="H207">
            <v>43</v>
          </cell>
          <cell r="J207">
            <v>105</v>
          </cell>
          <cell r="P207">
            <v>103</v>
          </cell>
          <cell r="R207">
            <v>8</v>
          </cell>
        </row>
        <row r="208">
          <cell r="D208">
            <v>75</v>
          </cell>
          <cell r="F208">
            <v>43</v>
          </cell>
          <cell r="H208">
            <v>29</v>
          </cell>
          <cell r="J208">
            <v>93</v>
          </cell>
          <cell r="P208">
            <v>71</v>
          </cell>
          <cell r="R208">
            <v>8</v>
          </cell>
        </row>
        <row r="209">
          <cell r="D209">
            <v>72</v>
          </cell>
          <cell r="F209">
            <v>39</v>
          </cell>
          <cell r="H209">
            <v>40</v>
          </cell>
          <cell r="J209">
            <v>99</v>
          </cell>
          <cell r="P209">
            <v>62</v>
          </cell>
          <cell r="R209">
            <v>6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tats"/>
      <sheetName val="Executive Summary"/>
    </sheetNames>
    <sheetDataSet>
      <sheetData sheetId="0">
        <row r="41">
          <cell r="B41">
            <v>0</v>
          </cell>
          <cell r="D41">
            <v>215</v>
          </cell>
          <cell r="F41">
            <v>760</v>
          </cell>
          <cell r="H41">
            <v>71</v>
          </cell>
          <cell r="J41">
            <v>532</v>
          </cell>
          <cell r="L41">
            <v>508</v>
          </cell>
          <cell r="N41">
            <v>192</v>
          </cell>
          <cell r="P41">
            <v>391</v>
          </cell>
          <cell r="R41">
            <v>43</v>
          </cell>
          <cell r="T41">
            <v>225</v>
          </cell>
          <cell r="V41">
            <v>227</v>
          </cell>
          <cell r="X41">
            <v>256</v>
          </cell>
          <cell r="Z41">
            <v>200</v>
          </cell>
          <cell r="AB41">
            <v>36</v>
          </cell>
          <cell r="AD41">
            <v>344</v>
          </cell>
        </row>
        <row r="50">
          <cell r="D50">
            <v>274</v>
          </cell>
          <cell r="F50">
            <v>711</v>
          </cell>
          <cell r="H50">
            <v>86</v>
          </cell>
          <cell r="J50">
            <v>662</v>
          </cell>
          <cell r="L50">
            <v>662</v>
          </cell>
          <cell r="N50">
            <v>307</v>
          </cell>
          <cell r="P50">
            <v>485</v>
          </cell>
          <cell r="R50">
            <v>37</v>
          </cell>
          <cell r="T50">
            <v>295</v>
          </cell>
          <cell r="V50">
            <v>242</v>
          </cell>
          <cell r="X50">
            <v>134</v>
          </cell>
          <cell r="Z50">
            <v>203</v>
          </cell>
          <cell r="AB50">
            <v>38</v>
          </cell>
          <cell r="AD50"/>
        </row>
        <row r="59">
          <cell r="D59">
            <v>298</v>
          </cell>
          <cell r="F59">
            <v>680</v>
          </cell>
          <cell r="H59">
            <v>79</v>
          </cell>
          <cell r="J59">
            <v>627</v>
          </cell>
          <cell r="L59">
            <v>590</v>
          </cell>
          <cell r="N59">
            <v>237</v>
          </cell>
          <cell r="P59">
            <v>383</v>
          </cell>
          <cell r="R59">
            <v>38</v>
          </cell>
          <cell r="T59">
            <v>179</v>
          </cell>
          <cell r="V59">
            <v>174</v>
          </cell>
          <cell r="X59">
            <v>98</v>
          </cell>
          <cell r="Z59">
            <v>129</v>
          </cell>
          <cell r="AB59">
            <v>29</v>
          </cell>
          <cell r="AD59"/>
        </row>
        <row r="68">
          <cell r="D68">
            <v>315</v>
          </cell>
          <cell r="F68">
            <v>827</v>
          </cell>
          <cell r="H68">
            <v>79</v>
          </cell>
          <cell r="J68">
            <v>771</v>
          </cell>
          <cell r="L68">
            <v>755</v>
          </cell>
          <cell r="N68">
            <v>341</v>
          </cell>
          <cell r="P68">
            <v>394</v>
          </cell>
          <cell r="R68">
            <v>37</v>
          </cell>
          <cell r="T68">
            <v>132</v>
          </cell>
          <cell r="V68">
            <v>144</v>
          </cell>
          <cell r="X68">
            <v>62</v>
          </cell>
          <cell r="Z68">
            <v>123</v>
          </cell>
          <cell r="AB68">
            <v>31</v>
          </cell>
          <cell r="AD68"/>
        </row>
        <row r="70">
          <cell r="D70">
            <v>38</v>
          </cell>
          <cell r="F70">
            <v>129</v>
          </cell>
          <cell r="H70">
            <v>13</v>
          </cell>
          <cell r="J70">
            <v>120</v>
          </cell>
          <cell r="L70">
            <v>106</v>
          </cell>
          <cell r="N70">
            <v>41</v>
          </cell>
          <cell r="P70">
            <v>63</v>
          </cell>
          <cell r="R70">
            <v>11</v>
          </cell>
          <cell r="T70">
            <v>19</v>
          </cell>
          <cell r="V70">
            <v>19</v>
          </cell>
          <cell r="X70">
            <v>19</v>
          </cell>
          <cell r="Z70">
            <v>15</v>
          </cell>
          <cell r="AB70">
            <v>13</v>
          </cell>
          <cell r="AD70"/>
        </row>
        <row r="71">
          <cell r="D71">
            <v>41</v>
          </cell>
          <cell r="F71">
            <v>113</v>
          </cell>
          <cell r="H71">
            <v>10</v>
          </cell>
          <cell r="J71">
            <v>89</v>
          </cell>
          <cell r="L71">
            <v>89</v>
          </cell>
          <cell r="N71">
            <v>41</v>
          </cell>
          <cell r="P71">
            <v>67</v>
          </cell>
          <cell r="R71">
            <v>5</v>
          </cell>
          <cell r="T71">
            <v>16</v>
          </cell>
          <cell r="V71">
            <v>23</v>
          </cell>
          <cell r="X71">
            <v>12</v>
          </cell>
          <cell r="Z71">
            <v>19</v>
          </cell>
          <cell r="AB71">
            <v>5</v>
          </cell>
          <cell r="AD71"/>
        </row>
        <row r="72">
          <cell r="D72">
            <v>32</v>
          </cell>
          <cell r="F72">
            <v>138</v>
          </cell>
          <cell r="H72">
            <v>17</v>
          </cell>
          <cell r="J72">
            <v>93</v>
          </cell>
          <cell r="L72">
            <v>96</v>
          </cell>
          <cell r="N72">
            <v>40</v>
          </cell>
          <cell r="P72">
            <v>77</v>
          </cell>
          <cell r="R72">
            <v>13</v>
          </cell>
          <cell r="T72">
            <v>16</v>
          </cell>
          <cell r="V72">
            <v>20</v>
          </cell>
          <cell r="X72">
            <v>17</v>
          </cell>
          <cell r="Z72">
            <v>13</v>
          </cell>
          <cell r="AB72">
            <v>5</v>
          </cell>
          <cell r="AD72"/>
        </row>
        <row r="73">
          <cell r="D73">
            <v>38</v>
          </cell>
          <cell r="F73">
            <v>110</v>
          </cell>
          <cell r="H73">
            <v>15</v>
          </cell>
          <cell r="J73">
            <v>84</v>
          </cell>
          <cell r="L73">
            <v>108</v>
          </cell>
          <cell r="N73">
            <v>40</v>
          </cell>
          <cell r="P73">
            <v>57</v>
          </cell>
          <cell r="R73">
            <v>7</v>
          </cell>
          <cell r="T73">
            <v>18</v>
          </cell>
          <cell r="V73">
            <v>17</v>
          </cell>
          <cell r="X73">
            <v>13</v>
          </cell>
          <cell r="Z73">
            <v>24</v>
          </cell>
          <cell r="AB73">
            <v>10</v>
          </cell>
          <cell r="AD73"/>
        </row>
        <row r="74">
          <cell r="D74">
            <v>39</v>
          </cell>
          <cell r="F74">
            <v>118</v>
          </cell>
          <cell r="H74">
            <v>13</v>
          </cell>
          <cell r="J74">
            <v>109</v>
          </cell>
          <cell r="L74">
            <v>96</v>
          </cell>
          <cell r="N74">
            <v>40</v>
          </cell>
          <cell r="P74">
            <v>70</v>
          </cell>
          <cell r="R74">
            <v>2</v>
          </cell>
          <cell r="T74">
            <v>26</v>
          </cell>
          <cell r="V74">
            <v>24</v>
          </cell>
          <cell r="X74">
            <v>10</v>
          </cell>
          <cell r="Z74">
            <v>14</v>
          </cell>
          <cell r="AB74">
            <v>6</v>
          </cell>
          <cell r="AD74"/>
        </row>
        <row r="75">
          <cell r="D75">
            <v>32</v>
          </cell>
          <cell r="F75">
            <v>92</v>
          </cell>
          <cell r="H75">
            <v>5</v>
          </cell>
          <cell r="J75">
            <v>102</v>
          </cell>
          <cell r="L75">
            <v>96</v>
          </cell>
          <cell r="N75">
            <v>35</v>
          </cell>
          <cell r="P75">
            <v>72</v>
          </cell>
          <cell r="R75">
            <v>19</v>
          </cell>
          <cell r="T75">
            <v>10</v>
          </cell>
          <cell r="V75">
            <v>29</v>
          </cell>
          <cell r="X75">
            <v>5</v>
          </cell>
          <cell r="Z75">
            <v>15</v>
          </cell>
          <cell r="AB75">
            <v>2</v>
          </cell>
          <cell r="AD75"/>
        </row>
        <row r="76">
          <cell r="D76">
            <v>31</v>
          </cell>
          <cell r="F76">
            <v>72</v>
          </cell>
          <cell r="H76">
            <v>11</v>
          </cell>
          <cell r="J76">
            <v>102</v>
          </cell>
          <cell r="L76">
            <v>92</v>
          </cell>
          <cell r="N76">
            <v>62</v>
          </cell>
          <cell r="P76">
            <v>42</v>
          </cell>
          <cell r="R76">
            <v>1</v>
          </cell>
          <cell r="T76">
            <v>12</v>
          </cell>
          <cell r="V76">
            <v>13</v>
          </cell>
          <cell r="X76">
            <v>4</v>
          </cell>
          <cell r="Z76">
            <v>15</v>
          </cell>
          <cell r="AB76">
            <v>2</v>
          </cell>
          <cell r="AD76"/>
        </row>
        <row r="86">
          <cell r="D86">
            <v>289</v>
          </cell>
          <cell r="F86">
            <v>774</v>
          </cell>
          <cell r="H86">
            <v>103</v>
          </cell>
          <cell r="J86">
            <v>745</v>
          </cell>
          <cell r="L86">
            <v>657</v>
          </cell>
          <cell r="N86">
            <v>268</v>
          </cell>
          <cell r="P86">
            <v>407</v>
          </cell>
          <cell r="R86">
            <v>62</v>
          </cell>
          <cell r="T86">
            <v>109</v>
          </cell>
          <cell r="V86">
            <v>154</v>
          </cell>
          <cell r="X86">
            <v>117</v>
          </cell>
          <cell r="Z86">
            <v>109</v>
          </cell>
          <cell r="AB86">
            <v>38</v>
          </cell>
          <cell r="AD86"/>
        </row>
        <row r="95">
          <cell r="D95">
            <v>573</v>
          </cell>
          <cell r="F95">
            <v>842</v>
          </cell>
          <cell r="H95">
            <v>104</v>
          </cell>
          <cell r="J95">
            <v>799</v>
          </cell>
          <cell r="L95">
            <v>1083</v>
          </cell>
          <cell r="N95">
            <v>406</v>
          </cell>
          <cell r="P95">
            <v>687</v>
          </cell>
          <cell r="R95">
            <v>55</v>
          </cell>
          <cell r="T95">
            <v>126</v>
          </cell>
          <cell r="V95">
            <v>132</v>
          </cell>
          <cell r="X95">
            <v>136</v>
          </cell>
          <cell r="Z95">
            <v>123</v>
          </cell>
          <cell r="AB95">
            <v>31</v>
          </cell>
          <cell r="AD95"/>
        </row>
        <row r="104">
          <cell r="D104">
            <v>424</v>
          </cell>
          <cell r="F104">
            <v>754</v>
          </cell>
          <cell r="H104">
            <v>100</v>
          </cell>
          <cell r="J104">
            <v>744</v>
          </cell>
          <cell r="L104">
            <v>1023</v>
          </cell>
          <cell r="N104">
            <v>310</v>
          </cell>
          <cell r="P104">
            <v>600</v>
          </cell>
          <cell r="R104">
            <v>58</v>
          </cell>
          <cell r="T104">
            <v>111</v>
          </cell>
          <cell r="V104">
            <v>101</v>
          </cell>
          <cell r="X104">
            <v>99</v>
          </cell>
          <cell r="Z104">
            <v>95</v>
          </cell>
          <cell r="AB104">
            <v>27</v>
          </cell>
          <cell r="AD104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3C39-08FD-4E34-A02C-5DCDD4643C70}">
  <dimension ref="A1:AK29"/>
  <sheetViews>
    <sheetView tabSelected="1" zoomScale="60" zoomScaleNormal="60" workbookViewId="0">
      <pane xSplit="1" topLeftCell="M1" activePane="topRight" state="frozen"/>
      <selection pane="topRight" activeCell="AJ9" sqref="AJ9"/>
    </sheetView>
  </sheetViews>
  <sheetFormatPr defaultRowHeight="14.25" x14ac:dyDescent="0.45"/>
  <cols>
    <col min="1" max="1" width="21.59765625" customWidth="1"/>
    <col min="2" max="2" width="7.59765625" bestFit="1" customWidth="1"/>
    <col min="3" max="3" width="8.59765625" bestFit="1" customWidth="1"/>
    <col min="4" max="4" width="8.265625" bestFit="1" customWidth="1"/>
    <col min="5" max="5" width="8.1328125" bestFit="1" customWidth="1"/>
    <col min="6" max="6" width="9.59765625" bestFit="1" customWidth="1"/>
    <col min="7" max="7" width="9.3984375" bestFit="1" customWidth="1"/>
    <col min="11" max="11" width="8.265625" bestFit="1" customWidth="1"/>
    <col min="13" max="13" width="12" customWidth="1"/>
    <col min="14" max="14" width="10.73046875" customWidth="1"/>
    <col min="17" max="17" width="12" customWidth="1"/>
    <col min="36" max="36" width="12.19921875" customWidth="1"/>
  </cols>
  <sheetData>
    <row r="1" spans="1:37" x14ac:dyDescent="0.45">
      <c r="A1" s="2" t="s">
        <v>0</v>
      </c>
      <c r="B1" s="6">
        <v>44013</v>
      </c>
      <c r="C1" s="6">
        <v>44044</v>
      </c>
      <c r="D1" s="6">
        <v>44075</v>
      </c>
      <c r="E1" s="6">
        <v>44105</v>
      </c>
      <c r="F1" s="6">
        <v>44136</v>
      </c>
      <c r="G1" s="6">
        <v>44166</v>
      </c>
      <c r="H1" s="6">
        <v>44197</v>
      </c>
      <c r="I1" s="6">
        <v>44228</v>
      </c>
      <c r="J1" s="6">
        <v>44256</v>
      </c>
      <c r="K1" s="6">
        <v>44287</v>
      </c>
      <c r="L1" s="6">
        <v>44317</v>
      </c>
      <c r="M1" s="6">
        <v>44348</v>
      </c>
      <c r="N1" s="6">
        <v>44378</v>
      </c>
      <c r="O1" s="6">
        <v>44409</v>
      </c>
      <c r="P1" s="6">
        <v>44440</v>
      </c>
      <c r="Q1" s="6">
        <v>44470</v>
      </c>
      <c r="R1" s="6">
        <v>44501</v>
      </c>
      <c r="S1" s="6">
        <v>44531</v>
      </c>
      <c r="T1" s="6">
        <v>44562</v>
      </c>
      <c r="U1" s="6">
        <v>44593</v>
      </c>
      <c r="V1" s="6">
        <v>44621</v>
      </c>
      <c r="W1" s="6">
        <v>44652</v>
      </c>
      <c r="X1" s="6">
        <v>44682</v>
      </c>
      <c r="Y1" s="6">
        <v>44713</v>
      </c>
      <c r="Z1" s="6">
        <v>44743</v>
      </c>
      <c r="AA1" s="6">
        <v>44774</v>
      </c>
      <c r="AB1" s="6">
        <v>44805</v>
      </c>
      <c r="AC1" s="6">
        <v>44835</v>
      </c>
      <c r="AD1" s="6">
        <v>44866</v>
      </c>
      <c r="AE1" s="6">
        <v>44896</v>
      </c>
      <c r="AF1" s="6">
        <v>44927</v>
      </c>
      <c r="AG1" s="6">
        <v>44958</v>
      </c>
      <c r="AH1" s="6">
        <v>44986</v>
      </c>
      <c r="AI1" s="6">
        <v>45017</v>
      </c>
      <c r="AJ1" s="6">
        <v>45047</v>
      </c>
      <c r="AK1" s="6">
        <v>45078</v>
      </c>
    </row>
    <row r="2" spans="1:37" ht="28.5" x14ac:dyDescent="0.45">
      <c r="A2" s="3" t="s">
        <v>1</v>
      </c>
      <c r="B2" s="5">
        <f>SUM('[1]Archive Weekly Usage Stats'!D167+'[1]Archive Weekly Usage Stats'!D168+'[1]Archive Weekly Usage Stats'!D169+'[1]Archive Weekly Usage Stats'!D170+'[1]Archive Weekly Usage Stats'!D171+'[1]Archive Weekly Usage Stats'!D172+'[1]Archive Weekly Usage Stats'!D183+'[1]Archive Weekly Usage Stats'!D192+'[1]Archive Weekly Usage Stats'!D201+'[1]Archive Weekly Usage Stats'!D206+'[1]Archive Weekly Usage Stats'!D207+'[1]Archive Weekly Usage Stats'!D208+'[1]Archive Weekly Usage Stats'!D209)</f>
        <v>2571</v>
      </c>
      <c r="C2" s="5">
        <f>SUM('[1]Archive Weekly Usage Stats'!D138+'[1]Archive Weekly Usage Stats'!D147+'[1]Archive Weekly Usage Stats'!D156+'[1]Archive Weekly Usage Stats'!D165+'[1]Archive Weekly Usage Stats'!D173)</f>
        <v>1863</v>
      </c>
      <c r="D2" s="5">
        <f>SUM('[2]Weekly Stats'!D104+'[2]Weekly Stats'!D95+'[2]Weekly Stats'!D86+'[2]Weekly Stats'!D70+'[2]Weekly Stats'!D71+'[2]Weekly Stats'!D72+'[2]Weekly Stats'!D73)</f>
        <v>1435</v>
      </c>
      <c r="E2" s="5">
        <f>SUM('[2]Weekly Stats'!D74+'[2]Weekly Stats'!D75+'[2]Weekly Stats'!D76+'[2]Weekly Stats'!D68+'[2]Weekly Stats'!D59+'[2]Weekly Stats'!D50+'[2]Weekly Stats'!D41)</f>
        <v>1204</v>
      </c>
      <c r="F2" s="1">
        <f>SUM('[1]Archive Weekly Usage Stats'!D12+'[1]Archive Weekly Usage Stats'!D21+'[1]Archive Weekly Usage Stats'!D30+'[1]Archive Weekly Usage Stats'!D39+'[1]Archive Weekly Usage Stats'!D48)</f>
        <v>1223</v>
      </c>
      <c r="G2" s="1">
        <v>584</v>
      </c>
      <c r="H2" s="1">
        <v>535</v>
      </c>
      <c r="I2" s="1">
        <v>451</v>
      </c>
      <c r="J2" s="1">
        <v>605</v>
      </c>
      <c r="K2" s="1">
        <v>642</v>
      </c>
      <c r="L2" s="1">
        <v>730</v>
      </c>
      <c r="M2" s="1">
        <v>736</v>
      </c>
      <c r="N2" s="1">
        <v>885</v>
      </c>
      <c r="O2" s="1">
        <v>1006</v>
      </c>
      <c r="P2" s="1">
        <v>1097</v>
      </c>
      <c r="Q2" s="1">
        <v>1247</v>
      </c>
      <c r="R2" s="1">
        <v>584</v>
      </c>
      <c r="S2" s="1">
        <v>587</v>
      </c>
      <c r="T2" s="7">
        <v>637</v>
      </c>
      <c r="U2" s="7">
        <v>701</v>
      </c>
      <c r="V2" s="7">
        <v>819</v>
      </c>
      <c r="W2" s="7">
        <v>923</v>
      </c>
      <c r="X2" s="9">
        <v>1024</v>
      </c>
      <c r="Y2" s="7">
        <v>1521</v>
      </c>
      <c r="Z2" s="7">
        <v>1263</v>
      </c>
      <c r="AA2" s="7">
        <v>1295</v>
      </c>
      <c r="AB2" s="9">
        <v>1327</v>
      </c>
      <c r="AC2" s="7">
        <v>1170</v>
      </c>
      <c r="AD2" s="10">
        <v>1018</v>
      </c>
      <c r="AE2" s="11">
        <v>929</v>
      </c>
      <c r="AF2" s="7">
        <v>968</v>
      </c>
      <c r="AG2" s="7">
        <v>1385</v>
      </c>
      <c r="AH2" s="7">
        <v>957</v>
      </c>
      <c r="AI2" s="7">
        <v>962</v>
      </c>
      <c r="AJ2" s="7">
        <v>1119</v>
      </c>
      <c r="AK2" s="7">
        <v>1225</v>
      </c>
    </row>
    <row r="3" spans="1:37" ht="28.5" x14ac:dyDescent="0.45">
      <c r="A3" s="3" t="s">
        <v>22</v>
      </c>
      <c r="B3" s="5">
        <f>SUM('[1]Archive Weekly Usage Stats'!J167+'[1]Archive Weekly Usage Stats'!J168+'[1]Archive Weekly Usage Stats'!J169+'[1]Archive Weekly Usage Stats'!J170+'[1]Archive Weekly Usage Stats'!J171+'[1]Archive Weekly Usage Stats'!J172+'[1]Archive Weekly Usage Stats'!J183+'[1]Archive Weekly Usage Stats'!J192+'[1]Archive Weekly Usage Stats'!J201+'[1]Archive Weekly Usage Stats'!J206+'[1]Archive Weekly Usage Stats'!J207+'[1]Archive Weekly Usage Stats'!J208+'[1]Archive Weekly Usage Stats'!J209)</f>
        <v>2970</v>
      </c>
      <c r="C3" s="5">
        <f>SUM('[1]Archive Weekly Usage Stats'!J138+'[1]Archive Weekly Usage Stats'!J147+'[1]Archive Weekly Usage Stats'!J156+'[1]Archive Weekly Usage Stats'!J165+'[1]Archive Weekly Usage Stats'!J173)</f>
        <v>3021</v>
      </c>
      <c r="D3" s="5">
        <f>SUM('[2]Weekly Stats'!J104+'[2]Weekly Stats'!J95+'[2]Weekly Stats'!J86+'[2]Weekly Stats'!J70+'[2]Weekly Stats'!J71+'[2]Weekly Stats'!J72+'[2]Weekly Stats'!J73)</f>
        <v>2674</v>
      </c>
      <c r="E3" s="5">
        <f>SUM('[2]Weekly Stats'!J74+'[2]Weekly Stats'!J75+'[2]Weekly Stats'!J76+'[2]Weekly Stats'!J68+'[2]Weekly Stats'!J59+'[2]Weekly Stats'!J50+'[2]Weekly Stats'!J41)</f>
        <v>2905</v>
      </c>
      <c r="F3" s="1">
        <f>SUM('[1]Archive Weekly Usage Stats'!J12+'[1]Archive Weekly Usage Stats'!J21+'[1]Archive Weekly Usage Stats'!J30+'[1]Archive Weekly Usage Stats'!J39+'[1]Archive Weekly Usage Stats'!J48)</f>
        <v>2001</v>
      </c>
      <c r="G3" s="1">
        <v>505</v>
      </c>
      <c r="H3" s="1">
        <v>581</v>
      </c>
      <c r="I3" s="1">
        <v>496</v>
      </c>
      <c r="J3" s="1">
        <v>644</v>
      </c>
      <c r="K3" s="1">
        <v>711</v>
      </c>
      <c r="L3" s="1">
        <v>762</v>
      </c>
      <c r="M3" s="1">
        <v>785</v>
      </c>
      <c r="N3" s="1">
        <v>680</v>
      </c>
      <c r="O3" s="1">
        <v>784</v>
      </c>
      <c r="P3" s="1">
        <v>962</v>
      </c>
      <c r="Q3" s="1">
        <v>1112</v>
      </c>
      <c r="R3" s="1">
        <v>620</v>
      </c>
      <c r="S3" s="1">
        <v>303</v>
      </c>
      <c r="T3" s="7">
        <v>927</v>
      </c>
      <c r="U3" s="7">
        <v>1077</v>
      </c>
      <c r="V3" s="7">
        <v>1352</v>
      </c>
      <c r="W3" s="7">
        <v>1292</v>
      </c>
      <c r="X3" s="9">
        <v>1288</v>
      </c>
      <c r="Y3" s="7">
        <v>1372</v>
      </c>
      <c r="Z3" s="7">
        <v>1134</v>
      </c>
      <c r="AA3" s="7">
        <v>1039</v>
      </c>
      <c r="AB3" s="9">
        <v>1049</v>
      </c>
      <c r="AC3" s="7">
        <v>1144</v>
      </c>
      <c r="AD3" s="10">
        <v>1075</v>
      </c>
      <c r="AE3" s="11">
        <v>703</v>
      </c>
      <c r="AF3" s="7">
        <v>731</v>
      </c>
      <c r="AG3" s="7">
        <v>754</v>
      </c>
      <c r="AH3" s="7">
        <v>866</v>
      </c>
      <c r="AI3" s="7">
        <v>842</v>
      </c>
      <c r="AJ3" s="7">
        <v>970</v>
      </c>
      <c r="AK3" s="7">
        <v>948</v>
      </c>
    </row>
    <row r="4" spans="1:37" ht="28.5" x14ac:dyDescent="0.45">
      <c r="A4" s="3" t="s">
        <v>2</v>
      </c>
      <c r="B4" s="5">
        <f>SUM('[1]Archive Weekly Usage Stats'!P167+'[1]Archive Weekly Usage Stats'!P168+'[1]Archive Weekly Usage Stats'!P169+'[1]Archive Weekly Usage Stats'!P170+'[1]Archive Weekly Usage Stats'!P171+'[1]Archive Weekly Usage Stats'!P172+'[1]Archive Weekly Usage Stats'!P183+'[1]Archive Weekly Usage Stats'!P192+'[1]Archive Weekly Usage Stats'!P201+'[1]Archive Weekly Usage Stats'!P206+'[1]Archive Weekly Usage Stats'!P207+'[1]Archive Weekly Usage Stats'!P208+'[1]Archive Weekly Usage Stats'!P209)</f>
        <v>2641</v>
      </c>
      <c r="C4" s="5">
        <f>SUM('[1]Archive Weekly Usage Stats'!P138+'[1]Archive Weekly Usage Stats'!P147+'[1]Archive Weekly Usage Stats'!P156+'[1]Archive Weekly Usage Stats'!P165+'[1]Archive Weekly Usage Stats'!P173)</f>
        <v>2350</v>
      </c>
      <c r="D4" s="5">
        <f>SUM('[2]Weekly Stats'!P104+'[2]Weekly Stats'!P95+'[2]Weekly Stats'!P86+'[2]Weekly Stats'!P70+'[2]Weekly Stats'!P71+'[2]Weekly Stats'!P72+'[2]Weekly Stats'!P73)</f>
        <v>1958</v>
      </c>
      <c r="E4" s="5">
        <f>SUM('[2]Weekly Stats'!P74+'[2]Weekly Stats'!P75+'[2]Weekly Stats'!P76+'[2]Weekly Stats'!P68+'[2]Weekly Stats'!P59+'[2]Weekly Stats'!P50+'[2]Weekly Stats'!P41)</f>
        <v>1837</v>
      </c>
      <c r="F4" s="1">
        <f>SUM('[1]Archive Weekly Usage Stats'!P12+'[1]Archive Weekly Usage Stats'!P21+'[1]Archive Weekly Usage Stats'!P30+'[1]Archive Weekly Usage Stats'!P39+'[1]Archive Weekly Usage Stats'!P48)</f>
        <v>1806</v>
      </c>
      <c r="G4" s="1">
        <v>626</v>
      </c>
      <c r="H4" s="1">
        <v>374</v>
      </c>
      <c r="I4" s="1">
        <v>590</v>
      </c>
      <c r="J4" s="1">
        <v>900</v>
      </c>
      <c r="K4" s="1">
        <v>980</v>
      </c>
      <c r="L4" s="1">
        <v>1094</v>
      </c>
      <c r="M4" s="1">
        <v>965</v>
      </c>
      <c r="N4" s="1">
        <v>921</v>
      </c>
      <c r="O4" s="1">
        <v>887</v>
      </c>
      <c r="P4" s="1">
        <v>1208</v>
      </c>
      <c r="Q4" s="1">
        <v>1401</v>
      </c>
      <c r="R4" s="1">
        <v>1193</v>
      </c>
      <c r="S4" s="1">
        <v>638</v>
      </c>
      <c r="T4" s="7">
        <v>1022</v>
      </c>
      <c r="U4" s="7">
        <v>1269</v>
      </c>
      <c r="V4" s="7">
        <v>1269</v>
      </c>
      <c r="W4" s="7">
        <v>1645</v>
      </c>
      <c r="X4" s="9">
        <v>1621</v>
      </c>
      <c r="Y4" s="7">
        <v>1589</v>
      </c>
      <c r="Z4" s="7">
        <v>1197</v>
      </c>
      <c r="AA4" s="7">
        <v>1108</v>
      </c>
      <c r="AB4" s="9">
        <v>1176</v>
      </c>
      <c r="AC4" s="7">
        <v>1183</v>
      </c>
      <c r="AD4" s="10">
        <v>1008</v>
      </c>
      <c r="AE4" s="11">
        <v>756</v>
      </c>
      <c r="AF4" s="7">
        <v>843</v>
      </c>
      <c r="AG4" s="7">
        <v>854</v>
      </c>
      <c r="AH4" s="7">
        <v>927</v>
      </c>
      <c r="AI4" s="7">
        <v>1151</v>
      </c>
      <c r="AJ4" s="7">
        <v>1096</v>
      </c>
      <c r="AK4" s="7">
        <v>1022</v>
      </c>
    </row>
    <row r="5" spans="1:37" x14ac:dyDescent="0.45">
      <c r="A5" s="3" t="s">
        <v>3</v>
      </c>
      <c r="B5" s="5">
        <v>0</v>
      </c>
      <c r="C5" s="5">
        <f>SUM('[1]Archive Weekly Usage Stats'!AB138+'[1]Archive Weekly Usage Stats'!AB147+'[1]Archive Weekly Usage Stats'!AB156+'[1]Archive Weekly Usage Stats'!AB165+'[1]Archive Weekly Usage Stats'!AB173)</f>
        <v>0</v>
      </c>
      <c r="D5" s="5">
        <f>SUM('[2]Weekly Stats'!AB104+'[2]Weekly Stats'!AB95+'[2]Weekly Stats'!AB86+'[2]Weekly Stats'!AB70+'[2]Weekly Stats'!AB71+'[2]Weekly Stats'!AB72+'[2]Weekly Stats'!AB73)</f>
        <v>129</v>
      </c>
      <c r="E5" s="5">
        <f>SUM('[2]Weekly Stats'!AB74+'[2]Weekly Stats'!AB75+'[2]Weekly Stats'!AB76+'[2]Weekly Stats'!AB68+'[2]Weekly Stats'!AB59+'[2]Weekly Stats'!AB50+'[2]Weekly Stats'!AB41)</f>
        <v>144</v>
      </c>
      <c r="F5" s="1">
        <f>SUM('[1]Archive Weekly Usage Stats'!AB12+'[1]Archive Weekly Usage Stats'!AB21+'[1]Archive Weekly Usage Stats'!AB30+'[1]Archive Weekly Usage Stats'!AB39+'[1]Archive Weekly Usage Stats'!AB48)</f>
        <v>184</v>
      </c>
      <c r="G5" s="1">
        <v>43</v>
      </c>
      <c r="H5" s="1">
        <v>38</v>
      </c>
      <c r="I5" s="1">
        <v>37</v>
      </c>
      <c r="J5" s="1">
        <v>155</v>
      </c>
      <c r="K5" s="1">
        <v>176</v>
      </c>
      <c r="L5" s="1">
        <v>189</v>
      </c>
      <c r="M5" s="1">
        <v>131</v>
      </c>
      <c r="N5" s="1">
        <v>89</v>
      </c>
      <c r="O5" s="1">
        <v>116</v>
      </c>
      <c r="P5" s="1">
        <v>398</v>
      </c>
      <c r="Q5" s="1">
        <v>185</v>
      </c>
      <c r="R5" s="1">
        <v>284</v>
      </c>
      <c r="S5" s="1">
        <v>258</v>
      </c>
      <c r="T5" s="7">
        <v>153</v>
      </c>
      <c r="U5" s="7">
        <v>205</v>
      </c>
      <c r="V5" s="7">
        <v>507</v>
      </c>
      <c r="W5" s="7">
        <v>263</v>
      </c>
      <c r="X5" s="9">
        <v>225</v>
      </c>
      <c r="Y5" s="7">
        <v>241</v>
      </c>
      <c r="Z5" s="7">
        <v>170</v>
      </c>
      <c r="AA5" s="7">
        <v>238</v>
      </c>
      <c r="AB5" s="9">
        <v>152</v>
      </c>
      <c r="AC5" s="7">
        <v>205</v>
      </c>
      <c r="AD5" s="10">
        <v>180</v>
      </c>
      <c r="AE5" s="11">
        <v>146</v>
      </c>
      <c r="AF5" s="7">
        <v>135</v>
      </c>
      <c r="AG5" s="7">
        <v>149</v>
      </c>
      <c r="AH5" s="7">
        <v>157</v>
      </c>
      <c r="AI5" s="7">
        <v>192</v>
      </c>
      <c r="AJ5" s="7">
        <v>189</v>
      </c>
      <c r="AK5" s="7">
        <v>179</v>
      </c>
    </row>
    <row r="6" spans="1:37" x14ac:dyDescent="0.45">
      <c r="A6" s="3" t="s">
        <v>4</v>
      </c>
      <c r="B6" s="5">
        <f>SUM('[1]Archive Weekly Usage Stats'!F167+'[1]Archive Weekly Usage Stats'!F168+'[1]Archive Weekly Usage Stats'!F169+'[1]Archive Weekly Usage Stats'!F170+'[1]Archive Weekly Usage Stats'!F171+'[1]Archive Weekly Usage Stats'!F172+'[1]Archive Weekly Usage Stats'!F183+'[1]Archive Weekly Usage Stats'!F192+'[1]Archive Weekly Usage Stats'!F201+'[1]Archive Weekly Usage Stats'!F206+'[1]Archive Weekly Usage Stats'!F207+'[1]Archive Weekly Usage Stats'!F208+'[1]Archive Weekly Usage Stats'!F209)</f>
        <v>2783</v>
      </c>
      <c r="C6" s="5">
        <f>SUM('[1]Archive Weekly Usage Stats'!F138+'[1]Archive Weekly Usage Stats'!F147+'[1]Archive Weekly Usage Stats'!F156+'[1]Archive Weekly Usage Stats'!F165+'[1]Archive Weekly Usage Stats'!F173)</f>
        <v>2906</v>
      </c>
      <c r="D6" s="5">
        <f>SUM('[2]Weekly Stats'!F104+'[2]Weekly Stats'!F95+'[2]Weekly Stats'!F86+'[2]Weekly Stats'!F70+'[2]Weekly Stats'!F71+'[2]Weekly Stats'!F72+'[2]Weekly Stats'!F73)</f>
        <v>2860</v>
      </c>
      <c r="E6" s="5">
        <f>SUM('[2]Weekly Stats'!F74+'[2]Weekly Stats'!F75+'[2]Weekly Stats'!F76+'[2]Weekly Stats'!F68+'[2]Weekly Stats'!F59+'[2]Weekly Stats'!F50+'[2]Weekly Stats'!F41)</f>
        <v>3260</v>
      </c>
      <c r="F6" s="1">
        <f>SUM('[1]Archive Weekly Usage Stats'!F12+'[1]Archive Weekly Usage Stats'!F21+'[1]Archive Weekly Usage Stats'!F30+'[1]Archive Weekly Usage Stats'!F39+'[1]Archive Weekly Usage Stats'!F48)</f>
        <v>3292</v>
      </c>
      <c r="G6" s="1">
        <v>1134</v>
      </c>
      <c r="H6" s="1">
        <v>1179</v>
      </c>
      <c r="I6" s="1">
        <v>1173</v>
      </c>
      <c r="J6" s="1">
        <v>1427</v>
      </c>
      <c r="K6" s="1">
        <v>1328</v>
      </c>
      <c r="L6" s="1">
        <v>1407</v>
      </c>
      <c r="M6" s="1">
        <v>1363</v>
      </c>
      <c r="N6" s="1">
        <v>1426</v>
      </c>
      <c r="O6" s="1">
        <v>1613</v>
      </c>
      <c r="P6" s="1">
        <v>1860</v>
      </c>
      <c r="Q6" s="1">
        <v>2100</v>
      </c>
      <c r="R6" s="1">
        <v>1922</v>
      </c>
      <c r="S6" s="1">
        <v>1109</v>
      </c>
      <c r="T6" s="7">
        <v>1826</v>
      </c>
      <c r="U6" s="7">
        <v>2154</v>
      </c>
      <c r="V6" s="7">
        <v>2644</v>
      </c>
      <c r="W6" s="7">
        <v>2656</v>
      </c>
      <c r="X6" s="9">
        <v>2638</v>
      </c>
      <c r="Y6" s="7">
        <v>2745</v>
      </c>
      <c r="Z6" s="7">
        <v>2642</v>
      </c>
      <c r="AA6" s="7">
        <v>2653</v>
      </c>
      <c r="AB6" s="9">
        <v>2651</v>
      </c>
      <c r="AC6" s="7">
        <v>2857</v>
      </c>
      <c r="AD6" s="10">
        <v>2424</v>
      </c>
      <c r="AE6" s="11">
        <v>1957</v>
      </c>
      <c r="AF6" s="12">
        <v>2150</v>
      </c>
      <c r="AG6" s="7">
        <v>2057</v>
      </c>
      <c r="AH6" s="7">
        <v>2261</v>
      </c>
      <c r="AI6" s="7">
        <v>2289</v>
      </c>
      <c r="AJ6" s="7">
        <v>2461</v>
      </c>
      <c r="AK6" s="7">
        <v>2403</v>
      </c>
    </row>
    <row r="7" spans="1:37" ht="28.5" x14ac:dyDescent="0.45">
      <c r="A7" s="3" t="s">
        <v>5</v>
      </c>
      <c r="B7" s="5">
        <f>SUM('[1]Archive Weekly Usage Stats'!R167+'[1]Archive Weekly Usage Stats'!R168+'[1]Archive Weekly Usage Stats'!R169+'[1]Archive Weekly Usage Stats'!R170+'[1]Archive Weekly Usage Stats'!R171+'[1]Archive Weekly Usage Stats'!R172+'[1]Archive Weekly Usage Stats'!R183+'[1]Archive Weekly Usage Stats'!R192+'[1]Archive Weekly Usage Stats'!R201+'[1]Archive Weekly Usage Stats'!R206+'[1]Archive Weekly Usage Stats'!R207+'[1]Archive Weekly Usage Stats'!R208+'[1]Archive Weekly Usage Stats'!R209)</f>
        <v>256</v>
      </c>
      <c r="C7" s="5">
        <f>SUM('[1]Archive Weekly Usage Stats'!R138+'[1]Archive Weekly Usage Stats'!R147+'[1]Archive Weekly Usage Stats'!R156+'[1]Archive Weekly Usage Stats'!R165+'[1]Archive Weekly Usage Stats'!R173)</f>
        <v>249</v>
      </c>
      <c r="D7" s="5">
        <f>SUM('[2]Weekly Stats'!R104+'[2]Weekly Stats'!R95+'[2]Weekly Stats'!R86+'[2]Weekly Stats'!R70+'[2]Weekly Stats'!R71+'[2]Weekly Stats'!R72+'[2]Weekly Stats'!R73)</f>
        <v>211</v>
      </c>
      <c r="E7" s="5">
        <f>SUM('[2]Weekly Stats'!R74+'[2]Weekly Stats'!R75+'[2]Weekly Stats'!R76+'[2]Weekly Stats'!R68+'[2]Weekly Stats'!R59+'[2]Weekly Stats'!R50+'[2]Weekly Stats'!R41)</f>
        <v>177</v>
      </c>
      <c r="F7" s="1">
        <f>SUM('[1]Archive Weekly Usage Stats'!R12+'[1]Archive Weekly Usage Stats'!R21+'[1]Archive Weekly Usage Stats'!R30+'[1]Archive Weekly Usage Stats'!R39+'[1]Archive Weekly Usage Stats'!R48)</f>
        <v>250</v>
      </c>
      <c r="G7" s="1">
        <v>88</v>
      </c>
      <c r="H7" s="1">
        <v>96</v>
      </c>
      <c r="I7" s="1">
        <v>103</v>
      </c>
      <c r="J7" s="1">
        <v>293</v>
      </c>
      <c r="K7" s="1">
        <v>328</v>
      </c>
      <c r="L7" s="1">
        <v>354</v>
      </c>
      <c r="M7" s="1">
        <v>273</v>
      </c>
      <c r="N7" s="1">
        <v>122</v>
      </c>
      <c r="O7" s="1">
        <v>192</v>
      </c>
      <c r="P7" s="1">
        <v>452</v>
      </c>
      <c r="Q7" s="1">
        <v>555</v>
      </c>
      <c r="R7" s="1">
        <v>261</v>
      </c>
      <c r="S7" s="1">
        <v>437</v>
      </c>
      <c r="T7" s="7">
        <v>188</v>
      </c>
      <c r="U7" s="7">
        <v>256</v>
      </c>
      <c r="V7" s="7">
        <v>232</v>
      </c>
      <c r="W7" s="7">
        <v>458</v>
      </c>
      <c r="X7" s="9">
        <v>445</v>
      </c>
      <c r="Y7" s="7">
        <v>281</v>
      </c>
      <c r="Z7" s="7">
        <v>141</v>
      </c>
      <c r="AA7" s="7">
        <v>192</v>
      </c>
      <c r="AB7" s="9">
        <v>247</v>
      </c>
      <c r="AC7" s="7">
        <v>235</v>
      </c>
      <c r="AD7" s="10">
        <v>256</v>
      </c>
      <c r="AE7" s="11">
        <v>169</v>
      </c>
      <c r="AF7" s="7">
        <v>184</v>
      </c>
      <c r="AG7" s="7">
        <v>237</v>
      </c>
      <c r="AH7" s="7">
        <v>183</v>
      </c>
      <c r="AI7" s="7">
        <v>243</v>
      </c>
      <c r="AJ7" s="7">
        <v>190</v>
      </c>
      <c r="AK7" s="7">
        <v>188</v>
      </c>
    </row>
    <row r="8" spans="1:37" x14ac:dyDescent="0.45">
      <c r="A8" s="3" t="s">
        <v>23</v>
      </c>
      <c r="B8" s="5"/>
      <c r="C8" s="5"/>
      <c r="D8" s="5"/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7"/>
      <c r="U8" s="7">
        <v>81</v>
      </c>
      <c r="V8" s="7">
        <v>121</v>
      </c>
      <c r="W8" s="7">
        <v>116</v>
      </c>
      <c r="X8" s="9">
        <v>120</v>
      </c>
      <c r="Y8" s="7">
        <v>121</v>
      </c>
      <c r="Z8" s="7">
        <v>124</v>
      </c>
      <c r="AA8" s="7">
        <v>133</v>
      </c>
      <c r="AB8" s="9">
        <v>137</v>
      </c>
      <c r="AC8" s="7">
        <v>131</v>
      </c>
      <c r="AD8" s="10">
        <v>113</v>
      </c>
      <c r="AE8" s="11">
        <v>94</v>
      </c>
      <c r="AF8" s="7">
        <v>103</v>
      </c>
      <c r="AG8" s="7">
        <v>96</v>
      </c>
      <c r="AH8" s="7">
        <v>108</v>
      </c>
      <c r="AI8" s="7">
        <v>90</v>
      </c>
      <c r="AJ8" s="7">
        <v>114</v>
      </c>
      <c r="AK8" s="7">
        <v>115</v>
      </c>
    </row>
    <row r="9" spans="1:37" ht="42.75" x14ac:dyDescent="0.45">
      <c r="A9" s="8" t="s">
        <v>29</v>
      </c>
      <c r="B9" s="5"/>
      <c r="C9" s="5"/>
      <c r="D9" s="5"/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7"/>
      <c r="U9" s="7"/>
      <c r="V9" s="7"/>
      <c r="W9" s="7"/>
      <c r="X9" s="9"/>
      <c r="Y9" s="7"/>
      <c r="Z9" s="7"/>
      <c r="AA9" s="7"/>
      <c r="AB9" s="9"/>
      <c r="AC9" s="7"/>
      <c r="AD9" s="10"/>
      <c r="AE9" s="11"/>
      <c r="AF9" s="7"/>
      <c r="AG9" s="7"/>
      <c r="AH9" s="7"/>
      <c r="AI9" s="7">
        <v>401</v>
      </c>
      <c r="AJ9" s="7">
        <v>751</v>
      </c>
      <c r="AK9" s="7">
        <v>725</v>
      </c>
    </row>
    <row r="10" spans="1:37" x14ac:dyDescent="0.45">
      <c r="A10" s="4" t="s">
        <v>24</v>
      </c>
      <c r="B10" s="13">
        <f>SUM('[1]Archive Weekly Usage Stats'!H167+'[1]Archive Weekly Usage Stats'!H168+'[1]Archive Weekly Usage Stats'!H169+'[1]Archive Weekly Usage Stats'!H170+'[1]Archive Weekly Usage Stats'!H171+'[1]Archive Weekly Usage Stats'!H172+'[1]Archive Weekly Usage Stats'!H183+'[1]Archive Weekly Usage Stats'!H192+'[1]Archive Weekly Usage Stats'!H201+'[1]Archive Weekly Usage Stats'!H206+'[1]Archive Weekly Usage Stats'!H207+'[1]Archive Weekly Usage Stats'!H208+'[1]Archive Weekly Usage Stats'!H209)</f>
        <v>1059</v>
      </c>
      <c r="C10" s="13">
        <f>SUM('[1]Archive Weekly Usage Stats'!H138+'[1]Archive Weekly Usage Stats'!H147+'[1]Archive Weekly Usage Stats'!H156+'[1]Archive Weekly Usage Stats'!H165+'[1]Archive Weekly Usage Stats'!H173)</f>
        <v>419</v>
      </c>
      <c r="D10" s="13">
        <f>SUM('[2]Weekly Stats'!H104+'[2]Weekly Stats'!H95+'[2]Weekly Stats'!H86+'[2]Weekly Stats'!H70+'[2]Weekly Stats'!H71+'[2]Weekly Stats'!H72+'[2]Weekly Stats'!H73)</f>
        <v>362</v>
      </c>
      <c r="E10" s="13">
        <f>SUM('[2]Weekly Stats'!H74+'[2]Weekly Stats'!H75+'[2]Weekly Stats'!H76+'[2]Weekly Stats'!H68+'[2]Weekly Stats'!H59+'[2]Weekly Stats'!H50+'[2]Weekly Stats'!H41)</f>
        <v>344</v>
      </c>
      <c r="F10" s="14">
        <f>SUM('[1]Archive Weekly Usage Stats'!H12+'[1]Archive Weekly Usage Stats'!H21+'[1]Archive Weekly Usage Stats'!H30+'[1]Archive Weekly Usage Stats'!H39+'[1]Archive Weekly Usage Stats'!H48)</f>
        <v>104</v>
      </c>
      <c r="G10" s="14">
        <v>0</v>
      </c>
      <c r="H10" s="14">
        <v>102</v>
      </c>
      <c r="I10" s="14">
        <v>199</v>
      </c>
      <c r="J10" s="14">
        <v>271</v>
      </c>
      <c r="K10" s="14">
        <v>339</v>
      </c>
      <c r="L10" s="14">
        <v>388</v>
      </c>
      <c r="M10" s="14">
        <v>369</v>
      </c>
      <c r="N10" s="14">
        <v>374</v>
      </c>
      <c r="O10" s="14">
        <v>518</v>
      </c>
      <c r="P10" s="14">
        <v>574</v>
      </c>
      <c r="Q10" s="14">
        <v>635</v>
      </c>
      <c r="R10" s="14">
        <v>677</v>
      </c>
      <c r="S10" s="14">
        <v>404</v>
      </c>
      <c r="T10" s="7">
        <v>550</v>
      </c>
      <c r="U10" s="7">
        <v>703</v>
      </c>
      <c r="V10" s="7">
        <v>820</v>
      </c>
      <c r="W10" s="7">
        <v>782</v>
      </c>
      <c r="X10" s="9">
        <v>783</v>
      </c>
      <c r="Y10" s="7">
        <v>763</v>
      </c>
      <c r="Z10" s="7">
        <v>512</v>
      </c>
      <c r="AA10" s="7">
        <v>421</v>
      </c>
      <c r="AB10" s="9">
        <v>496</v>
      </c>
      <c r="AC10" s="7">
        <v>521</v>
      </c>
      <c r="AD10" s="11">
        <v>592</v>
      </c>
      <c r="AE10" s="11">
        <v>330</v>
      </c>
      <c r="AF10" s="7">
        <v>793</v>
      </c>
      <c r="AG10" s="7">
        <v>915</v>
      </c>
      <c r="AH10" s="7">
        <v>1050</v>
      </c>
      <c r="AI10" s="7">
        <v>1019</v>
      </c>
      <c r="AJ10" s="7">
        <v>398</v>
      </c>
      <c r="AK10" s="7">
        <v>373</v>
      </c>
    </row>
    <row r="11" spans="1:37" ht="28.5" x14ac:dyDescent="0.45">
      <c r="A11" s="4" t="s">
        <v>6</v>
      </c>
      <c r="B11" s="5"/>
      <c r="C11" s="5"/>
      <c r="D11" s="5"/>
      <c r="E11" s="5"/>
      <c r="F11" s="1"/>
      <c r="G11" s="1">
        <v>704</v>
      </c>
      <c r="H11" s="1">
        <v>521</v>
      </c>
      <c r="I11" s="1" t="s">
        <v>7</v>
      </c>
      <c r="J11" s="1">
        <v>593</v>
      </c>
      <c r="K11" s="1">
        <v>1173</v>
      </c>
      <c r="L11" s="1">
        <v>1372</v>
      </c>
      <c r="M11" s="1">
        <v>1533</v>
      </c>
      <c r="N11" s="1">
        <v>1675</v>
      </c>
      <c r="O11" s="1">
        <v>1675</v>
      </c>
      <c r="P11" s="1">
        <v>1935</v>
      </c>
      <c r="Q11" s="1">
        <v>1748</v>
      </c>
      <c r="R11" s="1">
        <v>1670</v>
      </c>
      <c r="S11" s="1">
        <v>1601</v>
      </c>
      <c r="T11" s="7">
        <v>1234</v>
      </c>
      <c r="U11" s="7">
        <v>1424</v>
      </c>
      <c r="V11" s="7">
        <v>1765</v>
      </c>
      <c r="W11" s="7">
        <v>1711</v>
      </c>
      <c r="X11" s="9">
        <v>1910</v>
      </c>
      <c r="Y11" s="7">
        <v>2052</v>
      </c>
      <c r="Z11" s="7">
        <v>1803</v>
      </c>
      <c r="AA11" s="7">
        <v>1825</v>
      </c>
      <c r="AB11" s="9">
        <v>1845</v>
      </c>
      <c r="AC11" s="7">
        <v>1782</v>
      </c>
      <c r="AD11" s="10">
        <v>1601</v>
      </c>
      <c r="AE11" s="11">
        <v>1196</v>
      </c>
      <c r="AF11" s="7">
        <v>331</v>
      </c>
      <c r="AG11" s="7">
        <v>1314</v>
      </c>
      <c r="AH11" s="7">
        <v>1088</v>
      </c>
      <c r="AI11" s="7">
        <v>1617</v>
      </c>
      <c r="AJ11" s="7">
        <v>1583</v>
      </c>
      <c r="AK11" s="7">
        <v>1508</v>
      </c>
    </row>
    <row r="12" spans="1:37" ht="28.5" x14ac:dyDescent="0.45">
      <c r="A12" s="3" t="s">
        <v>8</v>
      </c>
      <c r="B12" s="5">
        <f>SUM('[1]Archive Weekly Usage Stats'!N167+'[1]Archive Weekly Usage Stats'!N168+'[1]Archive Weekly Usage Stats'!N169+'[1]Archive Weekly Usage Stats'!N170+'[1]Archive Weekly Usage Stats'!N171+'[1]Archive Weekly Usage Stats'!N172+'[1]Archive Weekly Usage Stats'!N183+'[1]Archive Weekly Usage Stats'!N192+'[1]Archive Weekly Usage Stats'!N201+'[1]Archive Weekly Usage Stats'!N206+'[1]Archive Weekly Usage Stats'!N207+'[1]Archive Weekly Usage Stats'!N208+'[1]Archive Weekly Usage Stats'!N209)</f>
        <v>0</v>
      </c>
      <c r="C12" s="5">
        <f>SUM('[1]Archive Weekly Usage Stats'!N138+'[1]Archive Weekly Usage Stats'!N147+'[1]Archive Weekly Usage Stats'!N156+'[1]Archive Weekly Usage Stats'!N165+'[1]Archive Weekly Usage Stats'!N173)</f>
        <v>0</v>
      </c>
      <c r="D12" s="5">
        <f>SUM('[2]Weekly Stats'!N104+'[2]Weekly Stats'!N95+'[2]Weekly Stats'!N86+'[2]Weekly Stats'!N70+'[2]Weekly Stats'!N71+'[2]Weekly Stats'!N72+'[2]Weekly Stats'!N73)</f>
        <v>1146</v>
      </c>
      <c r="E12" s="5">
        <f>SUM('[2]Weekly Stats'!N74+'[2]Weekly Stats'!N75+'[2]Weekly Stats'!N76+'[2]Weekly Stats'!N68+'[2]Weekly Stats'!N59+'[2]Weekly Stats'!N50+'[2]Weekly Stats'!N41)</f>
        <v>1214</v>
      </c>
      <c r="F12" s="1">
        <f>SUM('[1]Archive Weekly Usage Stats'!N12+'[1]Archive Weekly Usage Stats'!N21+'[1]Archive Weekly Usage Stats'!N30+'[1]Archive Weekly Usage Stats'!N39+'[1]Archive Weekly Usage Stats'!N48)</f>
        <v>967</v>
      </c>
      <c r="G12" s="1">
        <v>198</v>
      </c>
      <c r="H12" s="1">
        <v>212</v>
      </c>
      <c r="I12" s="1">
        <v>199</v>
      </c>
      <c r="J12" s="1">
        <v>301</v>
      </c>
      <c r="K12" s="1">
        <v>351</v>
      </c>
      <c r="L12" s="1">
        <v>408</v>
      </c>
      <c r="M12" s="1">
        <v>361</v>
      </c>
      <c r="N12" s="1">
        <v>341</v>
      </c>
      <c r="O12" s="1">
        <v>393</v>
      </c>
      <c r="P12" s="1">
        <v>433</v>
      </c>
      <c r="Q12" s="1">
        <v>472</v>
      </c>
      <c r="R12" s="1">
        <v>341</v>
      </c>
      <c r="S12" s="1">
        <v>233</v>
      </c>
      <c r="T12" s="7">
        <v>291</v>
      </c>
      <c r="U12" s="7">
        <v>414</v>
      </c>
      <c r="V12" s="7">
        <v>491</v>
      </c>
      <c r="W12" s="7">
        <v>551</v>
      </c>
      <c r="X12" s="9">
        <v>622</v>
      </c>
      <c r="Y12" s="7">
        <v>583</v>
      </c>
      <c r="Z12" s="7">
        <v>479</v>
      </c>
      <c r="AA12" s="7">
        <v>502</v>
      </c>
      <c r="AB12" s="9">
        <v>512</v>
      </c>
      <c r="AC12" s="7">
        <v>477</v>
      </c>
      <c r="AD12" s="10">
        <v>445</v>
      </c>
      <c r="AE12" s="11">
        <v>214</v>
      </c>
      <c r="AF12" s="7">
        <v>260</v>
      </c>
      <c r="AG12" s="7">
        <v>267</v>
      </c>
      <c r="AH12" s="7">
        <v>289</v>
      </c>
      <c r="AI12" s="7">
        <v>421</v>
      </c>
      <c r="AJ12" s="7">
        <v>423</v>
      </c>
      <c r="AK12" s="7">
        <v>384</v>
      </c>
    </row>
    <row r="13" spans="1:37" x14ac:dyDescent="0.45">
      <c r="A13" s="4" t="s">
        <v>9</v>
      </c>
      <c r="B13" s="5"/>
      <c r="C13" s="5"/>
      <c r="D13" s="5"/>
      <c r="E13" s="5"/>
      <c r="F13" s="1"/>
      <c r="G13" s="1">
        <v>980</v>
      </c>
      <c r="H13" s="1">
        <v>1042</v>
      </c>
      <c r="I13" s="1">
        <v>985</v>
      </c>
      <c r="J13" s="1">
        <v>1314</v>
      </c>
      <c r="K13" s="1">
        <v>1420</v>
      </c>
      <c r="L13" s="1">
        <v>1578</v>
      </c>
      <c r="M13" s="1">
        <v>1559</v>
      </c>
      <c r="N13" s="1">
        <v>1600</v>
      </c>
      <c r="O13" s="1">
        <v>1561</v>
      </c>
      <c r="P13" s="1">
        <v>1853</v>
      </c>
      <c r="Q13" s="1">
        <v>2324</v>
      </c>
      <c r="R13" s="1">
        <v>981</v>
      </c>
      <c r="S13" s="1">
        <v>1636</v>
      </c>
      <c r="T13" s="7">
        <v>2252</v>
      </c>
      <c r="U13" s="7">
        <v>2813</v>
      </c>
      <c r="V13" s="7">
        <v>3263</v>
      </c>
      <c r="W13" s="7">
        <v>3127</v>
      </c>
      <c r="X13" s="9">
        <v>3185</v>
      </c>
      <c r="Y13" s="7">
        <v>2984</v>
      </c>
      <c r="Z13" s="7">
        <v>164</v>
      </c>
      <c r="AA13" s="7">
        <v>734</v>
      </c>
      <c r="AB13" s="9">
        <v>1536</v>
      </c>
      <c r="AC13" s="7">
        <v>2383</v>
      </c>
      <c r="AD13" s="10">
        <v>2085</v>
      </c>
      <c r="AE13" s="11">
        <v>1785</v>
      </c>
      <c r="AF13" s="7">
        <v>1703</v>
      </c>
      <c r="AG13" s="7">
        <v>1625</v>
      </c>
      <c r="AH13" s="7">
        <v>1771</v>
      </c>
      <c r="AI13" s="7">
        <v>1726</v>
      </c>
      <c r="AJ13" s="7">
        <v>1099</v>
      </c>
      <c r="AK13" s="7">
        <v>1074</v>
      </c>
    </row>
    <row r="14" spans="1:37" x14ac:dyDescent="0.45">
      <c r="A14" s="4" t="s">
        <v>10</v>
      </c>
      <c r="B14" s="5"/>
      <c r="C14" s="5"/>
      <c r="D14" s="5"/>
      <c r="E14" s="5"/>
      <c r="F14" s="1"/>
      <c r="G14" s="1">
        <v>23</v>
      </c>
      <c r="H14" s="1" t="s">
        <v>7</v>
      </c>
      <c r="I14" s="1">
        <v>421</v>
      </c>
      <c r="J14" s="1">
        <v>490</v>
      </c>
      <c r="K14" s="1">
        <v>527</v>
      </c>
      <c r="L14" s="1">
        <v>594</v>
      </c>
      <c r="M14" s="1">
        <v>608</v>
      </c>
      <c r="N14" s="1">
        <v>597</v>
      </c>
      <c r="O14" s="1">
        <v>580</v>
      </c>
      <c r="P14" s="1">
        <v>604</v>
      </c>
      <c r="Q14" s="1">
        <v>751</v>
      </c>
      <c r="R14" s="1">
        <v>228</v>
      </c>
      <c r="S14" s="1">
        <v>123</v>
      </c>
      <c r="T14" s="7">
        <v>666</v>
      </c>
      <c r="U14" s="7">
        <v>809</v>
      </c>
      <c r="V14" s="7">
        <v>865</v>
      </c>
      <c r="W14" s="7">
        <v>918</v>
      </c>
      <c r="X14" s="9">
        <v>987</v>
      </c>
      <c r="Y14" s="7">
        <v>976</v>
      </c>
      <c r="Z14" s="7">
        <v>647.58000000000004</v>
      </c>
      <c r="AA14" s="7">
        <v>713.91</v>
      </c>
      <c r="AB14" s="9">
        <v>721</v>
      </c>
      <c r="AC14" s="7">
        <v>701</v>
      </c>
      <c r="AD14" s="10">
        <v>587</v>
      </c>
      <c r="AE14" s="11">
        <v>627</v>
      </c>
      <c r="AF14" s="7">
        <v>611</v>
      </c>
      <c r="AG14" s="7">
        <v>431</v>
      </c>
      <c r="AH14" s="7">
        <v>426</v>
      </c>
      <c r="AI14" s="7">
        <v>79</v>
      </c>
      <c r="AJ14" s="7">
        <v>467</v>
      </c>
      <c r="AK14" s="7">
        <v>555</v>
      </c>
    </row>
    <row r="15" spans="1:37" x14ac:dyDescent="0.45">
      <c r="A15" s="4" t="s">
        <v>11</v>
      </c>
      <c r="B15" s="5"/>
      <c r="C15" s="5"/>
      <c r="D15" s="5"/>
      <c r="E15" s="5"/>
      <c r="F15" s="1"/>
      <c r="G15" s="1">
        <v>262</v>
      </c>
      <c r="H15" s="1">
        <v>236</v>
      </c>
      <c r="I15" s="1">
        <v>219</v>
      </c>
      <c r="J15" s="1">
        <v>243</v>
      </c>
      <c r="K15" s="1">
        <v>259</v>
      </c>
      <c r="L15" s="1">
        <v>258</v>
      </c>
      <c r="M15" s="1">
        <v>259</v>
      </c>
      <c r="N15" s="1">
        <v>244</v>
      </c>
      <c r="O15" s="1">
        <v>241</v>
      </c>
      <c r="P15" s="1">
        <v>241</v>
      </c>
      <c r="Q15" s="1">
        <v>305</v>
      </c>
      <c r="R15" s="1">
        <v>269</v>
      </c>
      <c r="S15" s="1">
        <v>185</v>
      </c>
      <c r="T15" s="7">
        <v>227</v>
      </c>
      <c r="U15" s="7">
        <v>272</v>
      </c>
      <c r="V15" s="7">
        <v>312</v>
      </c>
      <c r="W15" s="7">
        <v>294</v>
      </c>
      <c r="X15" s="9">
        <v>324</v>
      </c>
      <c r="Y15" s="7">
        <v>328</v>
      </c>
      <c r="Z15" s="7">
        <v>37</v>
      </c>
      <c r="AA15" s="7">
        <v>121</v>
      </c>
      <c r="AB15" s="9">
        <v>154</v>
      </c>
      <c r="AC15" s="7">
        <v>174</v>
      </c>
      <c r="AD15" s="10">
        <v>248</v>
      </c>
      <c r="AE15" s="11">
        <v>214</v>
      </c>
      <c r="AF15" s="7">
        <v>301</v>
      </c>
      <c r="AG15" s="7">
        <v>99</v>
      </c>
      <c r="AH15" s="7">
        <v>166</v>
      </c>
      <c r="AI15" s="7">
        <v>249</v>
      </c>
      <c r="AJ15" s="7">
        <v>143</v>
      </c>
      <c r="AK15" s="7">
        <v>106</v>
      </c>
    </row>
    <row r="16" spans="1:37" x14ac:dyDescent="0.45">
      <c r="A16" s="4" t="s">
        <v>25</v>
      </c>
      <c r="B16" s="5"/>
      <c r="C16" s="5"/>
      <c r="D16" s="5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7"/>
      <c r="U16" s="7">
        <v>209</v>
      </c>
      <c r="V16" s="7">
        <v>266</v>
      </c>
      <c r="W16" s="7">
        <v>292</v>
      </c>
      <c r="X16" s="9">
        <v>292</v>
      </c>
      <c r="Y16" s="7">
        <v>281</v>
      </c>
      <c r="Z16" s="7">
        <v>261</v>
      </c>
      <c r="AA16" s="7">
        <v>227</v>
      </c>
      <c r="AB16" s="9">
        <v>242</v>
      </c>
      <c r="AC16" s="7">
        <v>235</v>
      </c>
      <c r="AD16" s="10">
        <v>193</v>
      </c>
      <c r="AE16" s="11">
        <v>153</v>
      </c>
      <c r="AF16" s="12">
        <v>190</v>
      </c>
      <c r="AG16" s="7">
        <v>188</v>
      </c>
      <c r="AH16" s="7">
        <v>217</v>
      </c>
      <c r="AI16" s="7">
        <v>227</v>
      </c>
      <c r="AJ16" s="7">
        <v>233</v>
      </c>
      <c r="AK16" s="7">
        <v>223</v>
      </c>
    </row>
    <row r="17" spans="1:37" x14ac:dyDescent="0.45">
      <c r="A17" s="4" t="s">
        <v>28</v>
      </c>
      <c r="B17" s="5"/>
      <c r="C17" s="5"/>
      <c r="D17" s="5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7"/>
      <c r="U17" s="7"/>
      <c r="V17" s="7"/>
      <c r="W17" s="7"/>
      <c r="X17" s="9">
        <v>631</v>
      </c>
      <c r="Y17" s="7">
        <v>1047</v>
      </c>
      <c r="Z17" s="7">
        <v>857</v>
      </c>
      <c r="AA17" s="7">
        <v>851</v>
      </c>
      <c r="AB17" s="9">
        <v>927</v>
      </c>
      <c r="AC17" s="7">
        <v>722</v>
      </c>
      <c r="AD17" s="10">
        <v>698</v>
      </c>
      <c r="AE17" s="11">
        <v>476</v>
      </c>
      <c r="AF17" s="7">
        <v>565</v>
      </c>
      <c r="AG17" s="7">
        <v>564</v>
      </c>
      <c r="AH17" s="7">
        <v>630</v>
      </c>
      <c r="AI17" s="7">
        <v>755</v>
      </c>
      <c r="AJ17" s="7">
        <v>773</v>
      </c>
      <c r="AK17" s="7">
        <v>726</v>
      </c>
    </row>
    <row r="18" spans="1:37" ht="28.5" x14ac:dyDescent="0.45">
      <c r="A18" s="4" t="s">
        <v>21</v>
      </c>
      <c r="B18" s="5"/>
      <c r="C18" s="5"/>
      <c r="D18" s="5"/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7">
        <v>412</v>
      </c>
      <c r="U18" s="7">
        <v>471</v>
      </c>
      <c r="V18" s="7">
        <v>545</v>
      </c>
      <c r="W18" s="7">
        <v>548</v>
      </c>
      <c r="X18" s="9">
        <v>644</v>
      </c>
      <c r="Y18" s="7">
        <v>678</v>
      </c>
      <c r="Z18" s="7">
        <v>625</v>
      </c>
      <c r="AA18" s="7">
        <v>615</v>
      </c>
      <c r="AB18" s="9">
        <v>621</v>
      </c>
      <c r="AC18" s="7">
        <v>531</v>
      </c>
      <c r="AD18" s="10">
        <v>466</v>
      </c>
      <c r="AE18" s="11">
        <v>400</v>
      </c>
      <c r="AF18" s="7">
        <v>411</v>
      </c>
      <c r="AG18" s="7">
        <v>381</v>
      </c>
      <c r="AH18" s="7">
        <v>394</v>
      </c>
      <c r="AI18" s="7">
        <v>479</v>
      </c>
      <c r="AJ18" s="7">
        <v>528</v>
      </c>
      <c r="AK18" s="7">
        <v>504</v>
      </c>
    </row>
    <row r="19" spans="1:37" ht="28.5" x14ac:dyDescent="0.45">
      <c r="A19" s="3" t="s">
        <v>12</v>
      </c>
      <c r="B19" s="5">
        <f>SUM('[1]Archive Weekly Usage Stats'!V167+'[1]Archive Weekly Usage Stats'!V168+'[1]Archive Weekly Usage Stats'!V169+'[1]Archive Weekly Usage Stats'!V170+'[1]Archive Weekly Usage Stats'!V171+'[1]Archive Weekly Usage Stats'!V172+'[1]Archive Weekly Usage Stats'!V183+'[1]Archive Weekly Usage Stats'!V192+'[1]Archive Weekly Usage Stats'!V201+'[1]Archive Weekly Usage Stats'!V206+'[1]Archive Weekly Usage Stats'!V207+'[1]Archive Weekly Usage Stats'!V208+'[1]Archive Weekly Usage Stats'!V209)</f>
        <v>0</v>
      </c>
      <c r="C19" s="5">
        <f>SUM('[1]Archive Weekly Usage Stats'!V138+'[1]Archive Weekly Usage Stats'!V147+'[1]Archive Weekly Usage Stats'!V156+'[1]Archive Weekly Usage Stats'!V165+'[1]Archive Weekly Usage Stats'!V173)</f>
        <v>110</v>
      </c>
      <c r="D19" s="5">
        <f>SUM('[2]Weekly Stats'!V104+'[2]Weekly Stats'!V95+'[2]Weekly Stats'!V86+'[2]Weekly Stats'!V70+'[2]Weekly Stats'!V71+'[2]Weekly Stats'!V72+'[2]Weekly Stats'!V73)</f>
        <v>466</v>
      </c>
      <c r="E19" s="5">
        <f>SUM('[2]Weekly Stats'!V74+'[2]Weekly Stats'!V75+'[2]Weekly Stats'!V76+'[2]Weekly Stats'!V68+'[2]Weekly Stats'!V59+'[2]Weekly Stats'!V50+'[2]Weekly Stats'!V41)</f>
        <v>853</v>
      </c>
      <c r="F19" s="1">
        <f>SUM('[1]Archive Weekly Usage Stats'!V12+'[1]Archive Weekly Usage Stats'!V21+'[1]Archive Weekly Usage Stats'!V30+'[1]Archive Weekly Usage Stats'!V39+'[1]Archive Weekly Usage Stats'!V48)</f>
        <v>642</v>
      </c>
      <c r="G19" s="1">
        <v>336</v>
      </c>
      <c r="H19" s="1">
        <v>283</v>
      </c>
      <c r="I19" s="1">
        <v>323</v>
      </c>
      <c r="J19" s="1">
        <v>385</v>
      </c>
      <c r="K19" s="1">
        <v>407</v>
      </c>
      <c r="L19" s="1">
        <v>446</v>
      </c>
      <c r="M19" s="1">
        <v>429</v>
      </c>
      <c r="N19" s="1">
        <v>436</v>
      </c>
      <c r="O19" s="1">
        <v>455</v>
      </c>
      <c r="P19" s="1">
        <v>464</v>
      </c>
      <c r="Q19" s="1">
        <v>537</v>
      </c>
      <c r="R19" s="1">
        <v>559</v>
      </c>
      <c r="S19" s="1">
        <v>305</v>
      </c>
      <c r="T19" s="7">
        <v>421</v>
      </c>
      <c r="U19" s="7">
        <v>650</v>
      </c>
      <c r="V19" s="7">
        <v>619</v>
      </c>
      <c r="W19" s="7">
        <v>496</v>
      </c>
      <c r="X19" s="9">
        <v>525</v>
      </c>
      <c r="Y19" s="7">
        <v>478</v>
      </c>
      <c r="Z19" s="7">
        <v>469</v>
      </c>
      <c r="AA19" s="7">
        <v>505</v>
      </c>
      <c r="AB19" s="9">
        <v>497</v>
      </c>
      <c r="AC19" s="7">
        <v>592</v>
      </c>
      <c r="AD19" s="10">
        <v>497</v>
      </c>
      <c r="AE19" s="11">
        <v>473</v>
      </c>
      <c r="AF19" s="7">
        <v>419</v>
      </c>
      <c r="AG19" s="7">
        <v>486</v>
      </c>
      <c r="AH19" s="7">
        <v>431</v>
      </c>
      <c r="AI19" s="7">
        <v>367</v>
      </c>
      <c r="AJ19" s="7">
        <v>443</v>
      </c>
      <c r="AK19" s="7">
        <v>473</v>
      </c>
    </row>
    <row r="20" spans="1:37" ht="28.5" x14ac:dyDescent="0.45">
      <c r="A20" s="8" t="s">
        <v>20</v>
      </c>
      <c r="B20" s="5"/>
      <c r="C20" s="5"/>
      <c r="D20" s="5"/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1133</v>
      </c>
      <c r="S20" s="1">
        <v>893</v>
      </c>
      <c r="T20" s="7">
        <v>1594</v>
      </c>
      <c r="U20" s="7">
        <v>2043</v>
      </c>
      <c r="V20" s="7">
        <v>2263</v>
      </c>
      <c r="W20" s="7">
        <v>2186</v>
      </c>
      <c r="X20" s="9">
        <v>2111</v>
      </c>
      <c r="Y20" s="7">
        <v>1685</v>
      </c>
      <c r="Z20" s="7">
        <v>1808</v>
      </c>
      <c r="AA20" s="7">
        <v>1590</v>
      </c>
      <c r="AB20" s="9">
        <v>1676</v>
      </c>
      <c r="AC20" s="7">
        <v>2118</v>
      </c>
      <c r="AD20" s="10">
        <v>1746</v>
      </c>
      <c r="AE20" s="11">
        <v>1395</v>
      </c>
      <c r="AF20" s="7">
        <v>1628</v>
      </c>
      <c r="AG20" s="7">
        <v>1785</v>
      </c>
      <c r="AH20" s="7">
        <v>1889</v>
      </c>
      <c r="AI20" s="7">
        <v>1711</v>
      </c>
      <c r="AJ20" s="7">
        <v>1750</v>
      </c>
      <c r="AK20" s="7">
        <v>1768</v>
      </c>
    </row>
    <row r="21" spans="1:37" ht="28.5" x14ac:dyDescent="0.45">
      <c r="A21" s="4" t="s">
        <v>13</v>
      </c>
      <c r="B21" s="5"/>
      <c r="C21" s="5"/>
      <c r="D21" s="5"/>
      <c r="E21" s="5"/>
      <c r="F21" s="1"/>
      <c r="G21" s="1">
        <v>245</v>
      </c>
      <c r="H21" s="1">
        <v>348</v>
      </c>
      <c r="I21" s="1">
        <v>361</v>
      </c>
      <c r="J21" s="1">
        <v>295</v>
      </c>
      <c r="K21" s="1">
        <v>303</v>
      </c>
      <c r="L21" s="1">
        <v>292</v>
      </c>
      <c r="M21" s="1">
        <v>407</v>
      </c>
      <c r="N21" s="1">
        <v>546</v>
      </c>
      <c r="O21" s="1">
        <v>247</v>
      </c>
      <c r="P21" s="1">
        <v>722</v>
      </c>
      <c r="Q21" s="1">
        <v>895</v>
      </c>
      <c r="R21" s="1">
        <v>859</v>
      </c>
      <c r="S21" s="1">
        <v>424</v>
      </c>
      <c r="T21" s="7">
        <v>599</v>
      </c>
      <c r="U21" s="7">
        <v>877</v>
      </c>
      <c r="V21" s="7">
        <v>1049</v>
      </c>
      <c r="W21" s="7">
        <v>1065</v>
      </c>
      <c r="X21" s="9">
        <v>1164</v>
      </c>
      <c r="Y21" s="7">
        <v>912</v>
      </c>
      <c r="Z21" s="7">
        <v>786</v>
      </c>
      <c r="AA21" s="7">
        <v>760</v>
      </c>
      <c r="AB21" s="9">
        <v>794</v>
      </c>
      <c r="AC21" s="7">
        <v>1016</v>
      </c>
      <c r="AD21" s="10">
        <v>902</v>
      </c>
      <c r="AE21" s="11">
        <v>675</v>
      </c>
      <c r="AF21" s="7">
        <v>770</v>
      </c>
      <c r="AG21" s="7">
        <v>788</v>
      </c>
      <c r="AH21" s="7">
        <v>924</v>
      </c>
      <c r="AI21" s="7">
        <v>882</v>
      </c>
      <c r="AJ21" s="7">
        <v>838</v>
      </c>
      <c r="AK21" s="7">
        <v>815</v>
      </c>
    </row>
    <row r="22" spans="1:37" ht="28.5" x14ac:dyDescent="0.45">
      <c r="A22" s="3" t="s">
        <v>14</v>
      </c>
      <c r="B22" s="5">
        <v>0</v>
      </c>
      <c r="C22" s="5">
        <f>SUM('[1]Archive Weekly Usage Stats'!Z138+'[1]Archive Weekly Usage Stats'!Z147+'[1]Archive Weekly Usage Stats'!Z156+'[1]Archive Weekly Usage Stats'!Z165+'[1]Archive Weekly Usage Stats'!Z173)</f>
        <v>90</v>
      </c>
      <c r="D22" s="5">
        <f>SUM('[2]Weekly Stats'!Z104+'[2]Weekly Stats'!Z95+'[2]Weekly Stats'!Z86+'[2]Weekly Stats'!Z70+'[2]Weekly Stats'!Z71+'[2]Weekly Stats'!Z72+'[2]Weekly Stats'!Z73)</f>
        <v>398</v>
      </c>
      <c r="E22" s="5">
        <f>SUM('[2]Weekly Stats'!Z74+'[2]Weekly Stats'!Z75+'[2]Weekly Stats'!Z76+'[2]Weekly Stats'!Z68+'[2]Weekly Stats'!Z59+'[2]Weekly Stats'!Z50+'[2]Weekly Stats'!Z41)</f>
        <v>699</v>
      </c>
      <c r="F22" s="1">
        <f>SUM('[1]Archive Weekly Usage Stats'!Z12+'[1]Archive Weekly Usage Stats'!Z21+'[1]Archive Weekly Usage Stats'!Z30+'[1]Archive Weekly Usage Stats'!Z39+'[1]Archive Weekly Usage Stats'!Z48)</f>
        <v>649</v>
      </c>
      <c r="G22" s="1">
        <v>204</v>
      </c>
      <c r="H22" s="1">
        <v>182</v>
      </c>
      <c r="I22" s="1">
        <v>146</v>
      </c>
      <c r="J22" s="1">
        <v>225</v>
      </c>
      <c r="K22" s="1">
        <v>239</v>
      </c>
      <c r="L22" s="1">
        <v>276</v>
      </c>
      <c r="M22" s="1">
        <v>282</v>
      </c>
      <c r="N22" s="1">
        <v>264</v>
      </c>
      <c r="O22" s="1">
        <v>283</v>
      </c>
      <c r="P22" s="1">
        <v>291</v>
      </c>
      <c r="Q22" s="1">
        <v>402</v>
      </c>
      <c r="R22" s="1">
        <v>327</v>
      </c>
      <c r="S22" s="1">
        <v>162</v>
      </c>
      <c r="T22" s="7">
        <v>250</v>
      </c>
      <c r="U22" s="7">
        <v>311</v>
      </c>
      <c r="V22" s="7">
        <v>361</v>
      </c>
      <c r="W22" s="7">
        <v>398</v>
      </c>
      <c r="X22" s="9">
        <v>385</v>
      </c>
      <c r="Y22" s="7">
        <v>389</v>
      </c>
      <c r="Z22" s="7">
        <v>350</v>
      </c>
      <c r="AA22" s="7">
        <v>359</v>
      </c>
      <c r="AB22" s="9">
        <v>316</v>
      </c>
      <c r="AC22" s="7">
        <v>374</v>
      </c>
      <c r="AD22" s="10">
        <v>353</v>
      </c>
      <c r="AE22" s="11">
        <v>199</v>
      </c>
      <c r="AF22" s="7">
        <v>201</v>
      </c>
      <c r="AG22" s="7">
        <v>236</v>
      </c>
      <c r="AH22" s="7">
        <v>242</v>
      </c>
      <c r="AI22" s="7">
        <v>236</v>
      </c>
      <c r="AJ22" s="7">
        <v>297</v>
      </c>
      <c r="AK22" s="7">
        <v>297</v>
      </c>
    </row>
    <row r="23" spans="1:37" x14ac:dyDescent="0.45">
      <c r="A23" s="3" t="s">
        <v>15</v>
      </c>
      <c r="B23" s="5">
        <v>0</v>
      </c>
      <c r="C23" s="5">
        <f>SUM('[1]Archive Weekly Usage Stats'!AD138+'[1]Archive Weekly Usage Stats'!AD147+'[1]Archive Weekly Usage Stats'!AD156+'[1]Archive Weekly Usage Stats'!AD165+'[1]Archive Weekly Usage Stats'!AD173)</f>
        <v>0</v>
      </c>
      <c r="D23" s="5">
        <f>SUM('[2]Weekly Stats'!AD104+'[2]Weekly Stats'!AD95+'[2]Weekly Stats'!AD86+'[2]Weekly Stats'!AD70+'[2]Weekly Stats'!AD71+'[2]Weekly Stats'!AD72+'[2]Weekly Stats'!AD73)</f>
        <v>0</v>
      </c>
      <c r="E23" s="5">
        <f>SUM('[2]Weekly Stats'!AD74+'[2]Weekly Stats'!AD75+'[2]Weekly Stats'!AD76+'[2]Weekly Stats'!AD68+'[2]Weekly Stats'!AD59+'[2]Weekly Stats'!AD50+'[2]Weekly Stats'!AD41)</f>
        <v>344</v>
      </c>
      <c r="F23" s="1">
        <f>SUM('[1]Archive Weekly Usage Stats'!AD12+'[1]Archive Weekly Usage Stats'!AD21+'[1]Archive Weekly Usage Stats'!AD30+'[1]Archive Weekly Usage Stats'!AD39+'[1]Archive Weekly Usage Stats'!AD48)</f>
        <v>1688</v>
      </c>
      <c r="G23" s="1">
        <v>752</v>
      </c>
      <c r="H23" s="1">
        <v>824</v>
      </c>
      <c r="I23" s="1">
        <v>813</v>
      </c>
      <c r="J23" s="1">
        <v>1099</v>
      </c>
      <c r="K23" s="1">
        <v>1226</v>
      </c>
      <c r="L23" s="1">
        <v>1355</v>
      </c>
      <c r="M23" s="1">
        <v>1151</v>
      </c>
      <c r="N23" s="1">
        <v>1283</v>
      </c>
      <c r="O23" s="1">
        <v>1137</v>
      </c>
      <c r="P23" s="1">
        <v>1567</v>
      </c>
      <c r="Q23" s="1">
        <v>1533</v>
      </c>
      <c r="R23" s="1">
        <v>1501</v>
      </c>
      <c r="S23" s="1">
        <v>845</v>
      </c>
      <c r="T23" s="7">
        <v>1287</v>
      </c>
      <c r="U23" s="7">
        <v>1687</v>
      </c>
      <c r="V23" s="7">
        <v>1897</v>
      </c>
      <c r="W23" s="7">
        <v>1861</v>
      </c>
      <c r="X23" s="9">
        <v>1851</v>
      </c>
      <c r="Y23" s="7">
        <v>1729</v>
      </c>
      <c r="Z23" s="7">
        <v>1412</v>
      </c>
      <c r="AA23" s="7">
        <v>1412</v>
      </c>
      <c r="AB23" s="9">
        <v>1409</v>
      </c>
      <c r="AC23" s="7">
        <v>1383</v>
      </c>
      <c r="AD23" s="10">
        <v>1194</v>
      </c>
      <c r="AE23" s="11">
        <v>1081</v>
      </c>
      <c r="AF23" s="7">
        <v>810</v>
      </c>
      <c r="AG23" s="7">
        <v>1067</v>
      </c>
      <c r="AH23" s="7">
        <v>1087</v>
      </c>
      <c r="AI23" s="7">
        <v>1233</v>
      </c>
      <c r="AJ23" s="7">
        <v>1286</v>
      </c>
      <c r="AK23" s="7">
        <v>1245</v>
      </c>
    </row>
    <row r="24" spans="1:37" x14ac:dyDescent="0.45">
      <c r="A24" s="3" t="s">
        <v>26</v>
      </c>
      <c r="B24" s="5">
        <f>SUM('[1]Archive Weekly Usage Stats'!L167+'[1]Archive Weekly Usage Stats'!L168+'[1]Archive Weekly Usage Stats'!L169+'[1]Archive Weekly Usage Stats'!L170+'[1]Archive Weekly Usage Stats'!L171+'[1]Archive Weekly Usage Stats'!L172+'[1]Archive Weekly Usage Stats'!L183+'[1]Archive Weekly Usage Stats'!L192+'[1]Archive Weekly Usage Stats'!L201+'[1]Archive Weekly Usage Stats'!L206+'[1]Archive Weekly Usage Stats'!L207+'[1]Archive Weekly Usage Stats'!L208+'[1]Archive Weekly Usage Stats'!L209)</f>
        <v>0</v>
      </c>
      <c r="C24" s="5">
        <f>SUM('[1]Archive Weekly Usage Stats'!L138+'[1]Archive Weekly Usage Stats'!L147+'[1]Archive Weekly Usage Stats'!L156+'[1]Archive Weekly Usage Stats'!L165+'[1]Archive Weekly Usage Stats'!L173)</f>
        <v>0</v>
      </c>
      <c r="D24" s="5">
        <f>SUM('[2]Weekly Stats'!L104+'[2]Weekly Stats'!L95+'[2]Weekly Stats'!L86+'[2]Weekly Stats'!L70+'[2]Weekly Stats'!L71+'[2]Weekly Stats'!L72+'[2]Weekly Stats'!L73)</f>
        <v>3162</v>
      </c>
      <c r="E24" s="5">
        <f>SUM('[2]Weekly Stats'!L74+'[2]Weekly Stats'!L75+'[2]Weekly Stats'!L76+'[2]Weekly Stats'!L68+'[2]Weekly Stats'!L59+'[2]Weekly Stats'!L50+'[2]Weekly Stats'!L41)</f>
        <v>2799</v>
      </c>
      <c r="F24" s="1">
        <f>SUM('[1]Archive Weekly Usage Stats'!L12+'[1]Archive Weekly Usage Stats'!L21+'[1]Archive Weekly Usage Stats'!L30+'[1]Archive Weekly Usage Stats'!L39+'[1]Archive Weekly Usage Stats'!L48)</f>
        <v>2520</v>
      </c>
      <c r="G24" s="1">
        <v>623</v>
      </c>
      <c r="H24" s="1">
        <v>608</v>
      </c>
      <c r="I24" s="1">
        <v>571</v>
      </c>
      <c r="J24" s="1">
        <v>871</v>
      </c>
      <c r="K24" s="1">
        <v>1010</v>
      </c>
      <c r="L24" s="1">
        <v>1181</v>
      </c>
      <c r="M24" s="1">
        <v>1219</v>
      </c>
      <c r="N24" s="1">
        <v>1227</v>
      </c>
      <c r="O24" s="1">
        <v>1203</v>
      </c>
      <c r="P24" s="1">
        <v>1328</v>
      </c>
      <c r="Q24" s="1">
        <v>1471</v>
      </c>
      <c r="R24" s="1">
        <v>627</v>
      </c>
      <c r="S24" s="1">
        <v>627</v>
      </c>
      <c r="T24" s="7">
        <v>672</v>
      </c>
      <c r="U24" s="7">
        <v>789</v>
      </c>
      <c r="V24" s="7">
        <v>818</v>
      </c>
      <c r="W24" s="7">
        <v>918</v>
      </c>
      <c r="X24" s="9">
        <v>1080</v>
      </c>
      <c r="Y24" s="7">
        <v>1121</v>
      </c>
      <c r="Z24" s="7">
        <v>1301</v>
      </c>
      <c r="AA24" s="7">
        <v>1287</v>
      </c>
      <c r="AB24" s="9">
        <v>1201</v>
      </c>
      <c r="AC24" s="7">
        <v>1251</v>
      </c>
      <c r="AD24" s="10">
        <v>1257</v>
      </c>
      <c r="AE24" s="11">
        <v>1301</v>
      </c>
      <c r="AF24" s="12">
        <v>1257</v>
      </c>
      <c r="AG24" s="7">
        <v>1201</v>
      </c>
      <c r="AH24" s="7">
        <v>1275</v>
      </c>
      <c r="AI24" s="7">
        <v>1301</v>
      </c>
      <c r="AJ24" s="7">
        <v>1291</v>
      </c>
      <c r="AK24" s="7">
        <v>1266</v>
      </c>
    </row>
    <row r="25" spans="1:37" ht="28.5" x14ac:dyDescent="0.45">
      <c r="A25" s="4" t="s">
        <v>16</v>
      </c>
      <c r="B25" s="5"/>
      <c r="C25" s="5"/>
      <c r="D25" s="5"/>
      <c r="E25" s="5"/>
      <c r="F25" s="1"/>
      <c r="G25" s="1">
        <v>328</v>
      </c>
      <c r="H25" s="1">
        <v>512</v>
      </c>
      <c r="I25" s="1">
        <v>668</v>
      </c>
      <c r="J25" s="1">
        <v>538</v>
      </c>
      <c r="K25" s="1">
        <v>350</v>
      </c>
      <c r="L25" s="1">
        <v>368</v>
      </c>
      <c r="M25" s="1">
        <v>428</v>
      </c>
      <c r="N25" s="1">
        <v>577</v>
      </c>
      <c r="O25" s="1">
        <v>640</v>
      </c>
      <c r="P25" s="1">
        <v>610</v>
      </c>
      <c r="Q25" s="1">
        <v>659</v>
      </c>
      <c r="R25" s="1">
        <v>573</v>
      </c>
      <c r="S25" s="1">
        <v>316</v>
      </c>
      <c r="T25" s="7">
        <v>663</v>
      </c>
      <c r="U25" s="7">
        <v>857</v>
      </c>
      <c r="V25" s="7">
        <v>906</v>
      </c>
      <c r="W25" s="7">
        <v>914</v>
      </c>
      <c r="X25" s="9">
        <v>871</v>
      </c>
      <c r="Y25" s="7">
        <v>1014</v>
      </c>
      <c r="Z25" s="7">
        <v>938</v>
      </c>
      <c r="AA25" s="7">
        <v>1101</v>
      </c>
      <c r="AB25" s="9">
        <v>1141</v>
      </c>
      <c r="AC25" s="7">
        <v>1074</v>
      </c>
      <c r="AD25" s="10">
        <v>1022</v>
      </c>
      <c r="AE25" s="11">
        <v>943</v>
      </c>
      <c r="AF25" s="7">
        <v>885</v>
      </c>
      <c r="AG25" s="7">
        <v>823</v>
      </c>
      <c r="AH25" s="7">
        <v>852</v>
      </c>
      <c r="AI25" s="7">
        <v>900</v>
      </c>
      <c r="AJ25" s="7">
        <v>948</v>
      </c>
      <c r="AK25" s="7">
        <v>929</v>
      </c>
    </row>
    <row r="26" spans="1:37" ht="28.5" x14ac:dyDescent="0.45">
      <c r="A26" s="3" t="s">
        <v>17</v>
      </c>
      <c r="B26" s="5">
        <f>SUM('[1]Archive Weekly Usage Stats'!X167+'[1]Archive Weekly Usage Stats'!X168+'[1]Archive Weekly Usage Stats'!X169+'[1]Archive Weekly Usage Stats'!X170+'[1]Archive Weekly Usage Stats'!X171+'[1]Archive Weekly Usage Stats'!X172+'[1]Archive Weekly Usage Stats'!X183+'[1]Archive Weekly Usage Stats'!X192+'[1]Archive Weekly Usage Stats'!X201+'[1]Archive Weekly Usage Stats'!X206+'[1]Archive Weekly Usage Stats'!X207+'[1]Archive Weekly Usage Stats'!X208+'[1]Archive Weekly Usage Stats'!X209)</f>
        <v>0</v>
      </c>
      <c r="C26" s="5">
        <f>SUM('[1]Archive Weekly Usage Stats'!X138+'[1]Archive Weekly Usage Stats'!X147+'[1]Archive Weekly Usage Stats'!X156+'[1]Archive Weekly Usage Stats'!X165+'[1]Archive Weekly Usage Stats'!X173)</f>
        <v>152</v>
      </c>
      <c r="D26" s="5">
        <f>SUM('[2]Weekly Stats'!X104+'[2]Weekly Stats'!X95+'[2]Weekly Stats'!X86+'[2]Weekly Stats'!X70+'[2]Weekly Stats'!X71+'[2]Weekly Stats'!X72+'[2]Weekly Stats'!X73)</f>
        <v>413</v>
      </c>
      <c r="E26" s="5">
        <f>SUM('[2]Weekly Stats'!X74+'[2]Weekly Stats'!X75+'[2]Weekly Stats'!X76+'[2]Weekly Stats'!X68+'[2]Weekly Stats'!X59+'[2]Weekly Stats'!X50+'[2]Weekly Stats'!X41)</f>
        <v>569</v>
      </c>
      <c r="F26" s="1">
        <f>SUM('[1]Archive Weekly Usage Stats'!X12+'[1]Archive Weekly Usage Stats'!X21+'[1]Archive Weekly Usage Stats'!X30+'[1]Archive Weekly Usage Stats'!X39+'[1]Archive Weekly Usage Stats'!X48)</f>
        <v>1106</v>
      </c>
      <c r="G26" s="1">
        <v>363</v>
      </c>
      <c r="H26" s="1">
        <v>394</v>
      </c>
      <c r="I26" s="1">
        <v>358</v>
      </c>
      <c r="J26" s="1">
        <v>669</v>
      </c>
      <c r="K26" s="1">
        <v>765</v>
      </c>
      <c r="L26" s="1">
        <v>942</v>
      </c>
      <c r="M26" s="1">
        <v>855</v>
      </c>
      <c r="N26" s="1">
        <v>592</v>
      </c>
      <c r="O26" s="1">
        <v>1892</v>
      </c>
      <c r="P26" s="1">
        <v>1434</v>
      </c>
      <c r="Q26" s="1">
        <v>1234</v>
      </c>
      <c r="R26" s="1">
        <v>1192</v>
      </c>
      <c r="S26" s="1">
        <v>953</v>
      </c>
      <c r="T26" s="7">
        <v>1020</v>
      </c>
      <c r="U26" s="7">
        <v>1293</v>
      </c>
      <c r="V26" s="7">
        <v>1297</v>
      </c>
      <c r="W26" s="7">
        <v>1474</v>
      </c>
      <c r="X26" s="9">
        <v>1452</v>
      </c>
      <c r="Y26" s="7">
        <v>1533</v>
      </c>
      <c r="Z26" s="7">
        <v>1077</v>
      </c>
      <c r="AA26" s="7">
        <v>2756</v>
      </c>
      <c r="AB26" s="9">
        <v>1296</v>
      </c>
      <c r="AC26" s="7">
        <v>1476</v>
      </c>
      <c r="AD26" s="10">
        <v>1278</v>
      </c>
      <c r="AE26" s="11">
        <v>1225</v>
      </c>
      <c r="AF26" s="7">
        <v>1487</v>
      </c>
      <c r="AG26" s="7">
        <v>1441</v>
      </c>
      <c r="AH26" s="7">
        <v>1404</v>
      </c>
      <c r="AI26" s="7">
        <v>1369</v>
      </c>
      <c r="AJ26" s="7">
        <v>1652</v>
      </c>
      <c r="AK26" s="7">
        <v>1670</v>
      </c>
    </row>
    <row r="27" spans="1:37" ht="28.5" x14ac:dyDescent="0.45">
      <c r="A27" s="3" t="s">
        <v>18</v>
      </c>
      <c r="B27" s="5">
        <f>SUM('[1]Archive Weekly Usage Stats'!T167+'[1]Archive Weekly Usage Stats'!T168+'[1]Archive Weekly Usage Stats'!T169+'[1]Archive Weekly Usage Stats'!T170+'[1]Archive Weekly Usage Stats'!T171+'[1]Archive Weekly Usage Stats'!T172+'[1]Archive Weekly Usage Stats'!T183+'[1]Archive Weekly Usage Stats'!T192+'[1]Archive Weekly Usage Stats'!T201+'[1]Archive Weekly Usage Stats'!T206+'[1]Archive Weekly Usage Stats'!T207+'[1]Archive Weekly Usage Stats'!T208+'[1]Archive Weekly Usage Stats'!T209)</f>
        <v>0</v>
      </c>
      <c r="C27" s="5">
        <f>SUM('[1]Archive Weekly Usage Stats'!T138+'[1]Archive Weekly Usage Stats'!T147+'[1]Archive Weekly Usage Stats'!T156+'[1]Archive Weekly Usage Stats'!T165+'[1]Archive Weekly Usage Stats'!T173)</f>
        <v>96</v>
      </c>
      <c r="D27" s="5">
        <f>SUM('[2]Weekly Stats'!T104+'[2]Weekly Stats'!T95+'[2]Weekly Stats'!T86+'[2]Weekly Stats'!T70+'[2]Weekly Stats'!T71+'[2]Weekly Stats'!T72+'[2]Weekly Stats'!T73)</f>
        <v>415</v>
      </c>
      <c r="E27" s="5">
        <f>SUM('[2]Weekly Stats'!T74+'[2]Weekly Stats'!T75+'[2]Weekly Stats'!T76+'[2]Weekly Stats'!T68+'[2]Weekly Stats'!T59+'[2]Weekly Stats'!T50+'[2]Weekly Stats'!T41)</f>
        <v>879</v>
      </c>
      <c r="F27" s="1">
        <f>SUM('[1]Archive Weekly Usage Stats'!T12+'[1]Archive Weekly Usage Stats'!T21+'[1]Archive Weekly Usage Stats'!T30+'[1]Archive Weekly Usage Stats'!T39+'[1]Archive Weekly Usage Stats'!T48)</f>
        <v>495</v>
      </c>
      <c r="G27" s="1">
        <v>157</v>
      </c>
      <c r="H27" s="1">
        <v>326</v>
      </c>
      <c r="I27" s="1">
        <v>554</v>
      </c>
      <c r="J27" s="1">
        <v>847</v>
      </c>
      <c r="K27" s="1">
        <v>1314</v>
      </c>
      <c r="L27" s="1">
        <v>937</v>
      </c>
      <c r="M27" s="1">
        <v>819</v>
      </c>
      <c r="N27" s="1">
        <v>543</v>
      </c>
      <c r="O27" s="1">
        <v>506</v>
      </c>
      <c r="P27" s="1">
        <v>490</v>
      </c>
      <c r="Q27" s="1">
        <v>871</v>
      </c>
      <c r="R27" s="1">
        <v>940</v>
      </c>
      <c r="S27" s="1">
        <v>508</v>
      </c>
      <c r="T27" s="7">
        <v>482</v>
      </c>
      <c r="U27" s="7">
        <v>416</v>
      </c>
      <c r="V27" s="7">
        <v>459</v>
      </c>
      <c r="W27" s="7">
        <v>610</v>
      </c>
      <c r="X27" s="9">
        <v>606</v>
      </c>
      <c r="Y27" s="7">
        <v>649</v>
      </c>
      <c r="Z27" s="7">
        <v>540</v>
      </c>
      <c r="AA27" s="7">
        <v>513</v>
      </c>
      <c r="AB27" s="9">
        <v>551</v>
      </c>
      <c r="AC27" s="7">
        <v>576</v>
      </c>
      <c r="AD27" s="10">
        <v>543</v>
      </c>
      <c r="AE27" s="11">
        <v>373</v>
      </c>
      <c r="AF27" s="7">
        <v>447</v>
      </c>
      <c r="AG27" s="7">
        <v>464</v>
      </c>
      <c r="AH27" s="7">
        <v>435</v>
      </c>
      <c r="AI27" s="7">
        <v>463</v>
      </c>
      <c r="AJ27" s="7">
        <v>488</v>
      </c>
      <c r="AK27" s="7">
        <v>488</v>
      </c>
    </row>
    <row r="28" spans="1:37" x14ac:dyDescent="0.45">
      <c r="A28" s="3" t="s">
        <v>27</v>
      </c>
      <c r="B28" s="5"/>
      <c r="C28" s="5"/>
      <c r="D28" s="5"/>
      <c r="E28" s="5"/>
      <c r="F28" s="1"/>
      <c r="G28" s="1"/>
      <c r="H28" s="1"/>
      <c r="I28" s="1"/>
      <c r="J28" s="1"/>
      <c r="K28" s="1"/>
      <c r="L28" s="1"/>
      <c r="M28" s="1"/>
      <c r="N28" s="1"/>
      <c r="O28" s="1">
        <v>504</v>
      </c>
      <c r="P28" s="1">
        <v>608</v>
      </c>
      <c r="Q28" s="1">
        <v>607</v>
      </c>
      <c r="R28" s="1">
        <v>525</v>
      </c>
      <c r="S28" s="1">
        <v>325</v>
      </c>
      <c r="T28" s="7">
        <v>529</v>
      </c>
      <c r="U28" s="7">
        <v>555</v>
      </c>
      <c r="V28" s="7">
        <v>636</v>
      </c>
      <c r="W28" s="7">
        <v>634</v>
      </c>
      <c r="X28" s="9">
        <v>646</v>
      </c>
      <c r="Y28" s="7">
        <v>639</v>
      </c>
      <c r="Z28" s="7">
        <v>521.95000000000005</v>
      </c>
      <c r="AA28" s="7">
        <v>539.12</v>
      </c>
      <c r="AB28" s="9">
        <v>498</v>
      </c>
      <c r="AC28" s="7">
        <v>563</v>
      </c>
      <c r="AD28" s="10">
        <v>611</v>
      </c>
      <c r="AE28" s="11">
        <v>594</v>
      </c>
      <c r="AF28" s="7">
        <v>577</v>
      </c>
      <c r="AG28" s="7">
        <v>627</v>
      </c>
      <c r="AH28" s="7">
        <v>435</v>
      </c>
      <c r="AI28" s="7">
        <v>563</v>
      </c>
      <c r="AJ28" s="7">
        <v>515</v>
      </c>
      <c r="AK28" s="7">
        <v>531</v>
      </c>
    </row>
    <row r="29" spans="1:37" ht="28.5" x14ac:dyDescent="0.45">
      <c r="A29" s="2" t="s">
        <v>19</v>
      </c>
      <c r="B29" s="2">
        <f t="shared" ref="B29:U29" si="0">SUM(B2:B28)</f>
        <v>12280</v>
      </c>
      <c r="C29" s="2">
        <f t="shared" si="0"/>
        <v>11256</v>
      </c>
      <c r="D29" s="2">
        <f t="shared" si="0"/>
        <v>15629</v>
      </c>
      <c r="E29" s="2">
        <f t="shared" si="0"/>
        <v>17228</v>
      </c>
      <c r="F29" s="2">
        <f t="shared" si="0"/>
        <v>16927</v>
      </c>
      <c r="G29" s="2">
        <f t="shared" si="0"/>
        <v>8155</v>
      </c>
      <c r="H29" s="2">
        <f t="shared" si="0"/>
        <v>8393</v>
      </c>
      <c r="I29" s="2">
        <f t="shared" si="0"/>
        <v>8667</v>
      </c>
      <c r="J29" s="2">
        <f t="shared" si="0"/>
        <v>12165</v>
      </c>
      <c r="K29" s="2">
        <f t="shared" si="0"/>
        <v>13848</v>
      </c>
      <c r="L29" s="2">
        <f t="shared" si="0"/>
        <v>14931</v>
      </c>
      <c r="M29" s="2">
        <f t="shared" si="0"/>
        <v>14532</v>
      </c>
      <c r="N29" s="2">
        <f t="shared" si="0"/>
        <v>14422</v>
      </c>
      <c r="O29" s="2">
        <f t="shared" si="0"/>
        <v>16433</v>
      </c>
      <c r="P29" s="2">
        <f t="shared" si="0"/>
        <v>19131</v>
      </c>
      <c r="Q29" s="2">
        <f t="shared" si="0"/>
        <v>21044</v>
      </c>
      <c r="R29" s="2">
        <f t="shared" si="0"/>
        <v>17266</v>
      </c>
      <c r="S29" s="2">
        <f t="shared" si="0"/>
        <v>12872</v>
      </c>
      <c r="T29" s="2">
        <f t="shared" si="0"/>
        <v>17902</v>
      </c>
      <c r="U29" s="2">
        <f t="shared" si="0"/>
        <v>22336</v>
      </c>
      <c r="V29" s="2">
        <f t="shared" ref="V29:AK29" si="1">SUM(V2:V28)</f>
        <v>25576</v>
      </c>
      <c r="W29" s="2">
        <f t="shared" si="1"/>
        <v>26132</v>
      </c>
      <c r="X29" s="2">
        <f t="shared" si="1"/>
        <v>27430</v>
      </c>
      <c r="Y29" s="2">
        <f t="shared" si="1"/>
        <v>27711</v>
      </c>
      <c r="Z29" s="2">
        <f t="shared" si="1"/>
        <v>21259.530000000002</v>
      </c>
      <c r="AA29" s="2">
        <f t="shared" si="1"/>
        <v>23490.03</v>
      </c>
      <c r="AB29" s="2">
        <f t="shared" si="1"/>
        <v>23172</v>
      </c>
      <c r="AC29" s="2">
        <f t="shared" si="1"/>
        <v>24874</v>
      </c>
      <c r="AD29" s="2">
        <f t="shared" si="1"/>
        <v>22392</v>
      </c>
      <c r="AE29" s="2">
        <f t="shared" si="1"/>
        <v>18408</v>
      </c>
      <c r="AF29" s="2">
        <f t="shared" si="1"/>
        <v>18760</v>
      </c>
      <c r="AG29" s="2">
        <f t="shared" si="1"/>
        <v>20234</v>
      </c>
      <c r="AH29" s="2">
        <f t="shared" si="1"/>
        <v>20464</v>
      </c>
      <c r="AI29" s="2">
        <f t="shared" si="1"/>
        <v>21767</v>
      </c>
      <c r="AJ29" s="2">
        <f t="shared" si="1"/>
        <v>22045</v>
      </c>
      <c r="AK29" s="2">
        <f t="shared" si="1"/>
        <v>21740</v>
      </c>
    </row>
  </sheetData>
  <sortState xmlns:xlrd2="http://schemas.microsoft.com/office/spreadsheetml/2017/richdata2" ref="A2:G27">
    <sortCondition ref="A1"/>
  </sortState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7967CE06B044598CD942F549A4777" ma:contentTypeVersion="14" ma:contentTypeDescription="Create a new document." ma:contentTypeScope="" ma:versionID="3f4d8ccebd5b2ba59a986739f44084df">
  <xsd:schema xmlns:xsd="http://www.w3.org/2001/XMLSchema" xmlns:xs="http://www.w3.org/2001/XMLSchema" xmlns:p="http://schemas.microsoft.com/office/2006/metadata/properties" xmlns:ns2="48c20a92-5db8-41f0-9d9f-8d137e85d42b" xmlns:ns3="ce38e70d-ba6d-4a6c-8939-bc5196f40678" targetNamespace="http://schemas.microsoft.com/office/2006/metadata/properties" ma:root="true" ma:fieldsID="368722b5b745dcb19b51f5cfeaf8b4a7" ns2:_="" ns3:_="">
    <xsd:import namespace="48c20a92-5db8-41f0-9d9f-8d137e85d42b"/>
    <xsd:import namespace="ce38e70d-ba6d-4a6c-8939-bc5196f40678"/>
    <xsd:element name="properties">
      <xsd:complexType>
        <xsd:sequence>
          <xsd:element name="documentManagement">
            <xsd:complexType>
              <xsd:all>
                <xsd:element ref="ns2:RecordSubtyp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20a92-5db8-41f0-9d9f-8d137e85d42b" elementFormDefault="qualified">
    <xsd:import namespace="http://schemas.microsoft.com/office/2006/documentManagement/types"/>
    <xsd:import namespace="http://schemas.microsoft.com/office/infopath/2007/PartnerControls"/>
    <xsd:element name="RecordSubtype" ma:index="8" nillable="true" ma:displayName="Subtype" ma:default="DTS - Administrative Files(GS-19 - 010024)" ma:format="Dropdown" ma:internalName="RecordSubtype">
      <xsd:simpleType>
        <xsd:restriction base="dms:Choice">
          <xsd:enumeration value="DTS - Administrative Files(GS-19 - 010024)"/>
          <xsd:enumeration value="DTS - Fiscal Files(GS-02 - 010151)"/>
          <xsd:enumeration value="DTS - Operational Files(GS-19 - 010096)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8e70d-ba6d-4a6c-8939-bc5196f406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ubtype xmlns="48c20a92-5db8-41f0-9d9f-8d137e85d42b">DTS - Administrative Files(GS-19 - 010024)</RecordSubtype>
    <SharedWithUsers xmlns="ce38e70d-ba6d-4a6c-8939-bc5196f40678">
      <UserInfo>
        <DisplayName>Donell Mason</DisplayName>
        <AccountId>145</AccountId>
        <AccountType/>
      </UserInfo>
      <UserInfo>
        <DisplayName>Kimberly Wilson</DisplayName>
        <AccountId>23</AccountId>
        <AccountType/>
      </UserInfo>
      <UserInfo>
        <DisplayName>Holly Hartell</DisplayName>
        <AccountId>18</AccountId>
        <AccountType/>
      </UserInfo>
      <UserInfo>
        <DisplayName>Alan Tran</DisplayName>
        <AccountId>171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c89badf8-0cd2-4e7b-b9e9-f8f3d3755954" ContentTypeId="0x0101" PreviousValue="false"/>
</file>

<file path=customXml/itemProps1.xml><?xml version="1.0" encoding="utf-8"?>
<ds:datastoreItem xmlns:ds="http://schemas.openxmlformats.org/officeDocument/2006/customXml" ds:itemID="{2281499C-C9EA-407A-87EF-5A9C269C2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c20a92-5db8-41f0-9d9f-8d137e85d42b"/>
    <ds:schemaRef ds:uri="ce38e70d-ba6d-4a6c-8939-bc5196f406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3A1CD4-53EA-4C18-B379-2B5B6C8EA656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8c20a92-5db8-41f0-9d9f-8d137e85d42b"/>
    <ds:schemaRef ds:uri="http://purl.org/dc/elements/1.1/"/>
    <ds:schemaRef ds:uri="http://schemas.microsoft.com/office/2006/metadata/properties"/>
    <ds:schemaRef ds:uri="ce38e70d-ba6d-4a6c-8939-bc5196f4067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D3F1BD-4B7F-4E79-BF69-75804154456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EFBA14-4C9C-4BB3-AC7A-137FF2A0A0C1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ArlWireless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 Wilson</dc:creator>
  <cp:keywords/>
  <dc:description/>
  <cp:lastModifiedBy>Kimberly Wilson</cp:lastModifiedBy>
  <cp:revision/>
  <dcterms:created xsi:type="dcterms:W3CDTF">2020-06-02T10:21:07Z</dcterms:created>
  <dcterms:modified xsi:type="dcterms:W3CDTF">2023-07-18T19:50:53Z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0x010100BB97967CE06B044598CD942F549A4777</vt:lpwstr>
  </property>
</Properties>
</file>