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18" i="1"/>
  <c r="E29" i="1"/>
  <c r="E14" i="1"/>
  <c r="E9" i="1"/>
  <c r="E10" i="1"/>
  <c r="E11" i="1"/>
  <c r="E12" i="1"/>
  <c r="E13" i="1"/>
  <c r="E8" i="1"/>
  <c r="E28" i="1"/>
  <c r="E27" i="1"/>
  <c r="E26" i="1"/>
  <c r="E25" i="1"/>
  <c r="C25" i="1"/>
  <c r="E24" i="1"/>
  <c r="C24" i="1"/>
  <c r="E23" i="1"/>
  <c r="E21" i="1"/>
  <c r="E20" i="1"/>
  <c r="E22" i="1" s="1"/>
  <c r="E19" i="1"/>
  <c r="C19" i="1"/>
  <c r="G9" i="1"/>
  <c r="G10" i="1"/>
  <c r="G11" i="1"/>
  <c r="G12" i="1"/>
  <c r="G13" i="1"/>
  <c r="G8" i="1"/>
  <c r="G14" i="1" s="1"/>
  <c r="E17" i="1" s="1"/>
  <c r="D9" i="1"/>
  <c r="D10" i="1"/>
  <c r="D11" i="1" s="1"/>
  <c r="D12" i="1" s="1"/>
  <c r="D13" i="1" s="1"/>
  <c r="C14" i="1" s="1"/>
  <c r="C18" i="1" s="1"/>
  <c r="F9" i="1"/>
  <c r="F10" i="1"/>
  <c r="F11" i="1"/>
  <c r="F14" i="1" s="1"/>
  <c r="F12" i="1"/>
  <c r="F13" i="1"/>
  <c r="F8" i="1"/>
</calcChain>
</file>

<file path=xl/sharedStrings.xml><?xml version="1.0" encoding="utf-8"?>
<sst xmlns="http://schemas.openxmlformats.org/spreadsheetml/2006/main" count="53" uniqueCount="50">
  <si>
    <t>Values</t>
  </si>
  <si>
    <t>Frequency</t>
  </si>
  <si>
    <t>solution</t>
  </si>
  <si>
    <t>x</t>
  </si>
  <si>
    <t>f</t>
  </si>
  <si>
    <t>cf</t>
  </si>
  <si>
    <t>f*abs(x-mean)</t>
  </si>
  <si>
    <t>f*x^2</t>
  </si>
  <si>
    <t>Measure</t>
  </si>
  <si>
    <t>Position</t>
  </si>
  <si>
    <t>Formula</t>
  </si>
  <si>
    <t>Value</t>
  </si>
  <si>
    <t>f*x</t>
  </si>
  <si>
    <t>Mean</t>
  </si>
  <si>
    <t xml:space="preserve"> =SUMPRODUCT(G14/C14)</t>
  </si>
  <si>
    <t>Median</t>
  </si>
  <si>
    <t xml:space="preserve"> =(C14+1)/2</t>
  </si>
  <si>
    <t xml:space="preserve"> =B10</t>
  </si>
  <si>
    <t>Mode</t>
  </si>
  <si>
    <t xml:space="preserve"> =MAX(C8:C13)</t>
  </si>
  <si>
    <t>Largest</t>
  </si>
  <si>
    <t xml:space="preserve"> =MAX(B8:B13)</t>
  </si>
  <si>
    <t>Smallest</t>
  </si>
  <si>
    <t xml:space="preserve"> =MIN(B8:B13)</t>
  </si>
  <si>
    <t>Range</t>
  </si>
  <si>
    <t xml:space="preserve"> =E20-E21</t>
  </si>
  <si>
    <t>Coeff.Range</t>
  </si>
  <si>
    <t xml:space="preserve"> E22/(E20+E21)</t>
  </si>
  <si>
    <t>Q1</t>
  </si>
  <si>
    <t xml:space="preserve"> =(C14+1)/4</t>
  </si>
  <si>
    <t xml:space="preserve"> =B9</t>
  </si>
  <si>
    <t>Q3</t>
  </si>
  <si>
    <t xml:space="preserve"> =C24*3</t>
  </si>
  <si>
    <t xml:space="preserve"> =B11</t>
  </si>
  <si>
    <t>IQR</t>
  </si>
  <si>
    <t xml:space="preserve"> =E25-E24</t>
  </si>
  <si>
    <t>QD</t>
  </si>
  <si>
    <t xml:space="preserve"> =E26/2</t>
  </si>
  <si>
    <t>Coef QD</t>
  </si>
  <si>
    <t xml:space="preserve"> =E26/(E24+E25)</t>
  </si>
  <si>
    <t>MD</t>
  </si>
  <si>
    <t xml:space="preserve"> =E14/C14</t>
  </si>
  <si>
    <t>SD</t>
  </si>
  <si>
    <t xml:space="preserve"> =SQRT(F14/C14-E17^2)</t>
  </si>
  <si>
    <t>Coef of SD</t>
  </si>
  <si>
    <t xml:space="preserve"> =E30/E17</t>
  </si>
  <si>
    <t>CV</t>
  </si>
  <si>
    <t>Variance</t>
  </si>
  <si>
    <t xml:space="preserve"> =E30^2</t>
  </si>
  <si>
    <t>Q.No.1(b)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</si>
</sst>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view="pageLayout" zoomScaleNormal="100" workbookViewId="0"/>
  </sheetViews>
  <sheetFormatPr defaultRowHeight="14.5" x14ac:dyDescent="0.35"/>
  <cols>
    <col min="2" max="2" width="10.7265625" customWidth="1"/>
    <col min="4" max="4" width="12.54296875" customWidth="1"/>
    <col min="5" max="5" width="12.453125" customWidth="1"/>
  </cols>
  <sheetData>
    <row r="1" spans="1:8" x14ac:dyDescent="0.35">
      <c r="A1" t="s">
        <v>49</v>
      </c>
    </row>
    <row r="2" spans="1:8" x14ac:dyDescent="0.35">
      <c r="B2" t="s">
        <v>0</v>
      </c>
      <c r="C2">
        <v>20</v>
      </c>
      <c r="D2">
        <v>30</v>
      </c>
      <c r="E2">
        <v>40</v>
      </c>
      <c r="F2">
        <v>50</v>
      </c>
      <c r="G2">
        <v>60</v>
      </c>
      <c r="H2">
        <v>70</v>
      </c>
    </row>
    <row r="3" spans="1:8" x14ac:dyDescent="0.35">
      <c r="B3" t="s">
        <v>1</v>
      </c>
      <c r="C3">
        <v>8</v>
      </c>
      <c r="D3">
        <v>12</v>
      </c>
      <c r="E3">
        <v>20</v>
      </c>
      <c r="F3">
        <v>10</v>
      </c>
      <c r="G3">
        <v>6</v>
      </c>
      <c r="H3">
        <v>4</v>
      </c>
    </row>
    <row r="5" spans="1:8" x14ac:dyDescent="0.35">
      <c r="B5" t="s">
        <v>2</v>
      </c>
    </row>
    <row r="7" spans="1:8" x14ac:dyDescent="0.3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12</v>
      </c>
    </row>
    <row r="8" spans="1:8" x14ac:dyDescent="0.35">
      <c r="B8">
        <v>20</v>
      </c>
      <c r="C8">
        <v>8</v>
      </c>
      <c r="D8">
        <v>8</v>
      </c>
      <c r="E8">
        <f>C8*ABS(B8-41)</f>
        <v>168</v>
      </c>
      <c r="F8">
        <f>C8*B8^2</f>
        <v>3200</v>
      </c>
      <c r="G8">
        <f>C8*B8</f>
        <v>160</v>
      </c>
    </row>
    <row r="9" spans="1:8" x14ac:dyDescent="0.35">
      <c r="B9">
        <v>30</v>
      </c>
      <c r="C9">
        <v>12</v>
      </c>
      <c r="D9">
        <f>C9+D8</f>
        <v>20</v>
      </c>
      <c r="E9">
        <f t="shared" ref="E9:E13" si="0">C9*ABS(B9-41)</f>
        <v>132</v>
      </c>
      <c r="F9">
        <f t="shared" ref="F9:F13" si="1">C9*B9^2</f>
        <v>10800</v>
      </c>
      <c r="G9">
        <f t="shared" ref="G9:G13" si="2">C9*B9</f>
        <v>360</v>
      </c>
    </row>
    <row r="10" spans="1:8" x14ac:dyDescent="0.35">
      <c r="B10">
        <v>40</v>
      </c>
      <c r="C10">
        <v>20</v>
      </c>
      <c r="D10">
        <f t="shared" ref="D10:D13" si="3">C10+D9</f>
        <v>40</v>
      </c>
      <c r="E10">
        <f t="shared" si="0"/>
        <v>20</v>
      </c>
      <c r="F10">
        <f t="shared" si="1"/>
        <v>32000</v>
      </c>
      <c r="G10">
        <f t="shared" si="2"/>
        <v>800</v>
      </c>
    </row>
    <row r="11" spans="1:8" x14ac:dyDescent="0.35">
      <c r="B11">
        <v>50</v>
      </c>
      <c r="C11">
        <v>10</v>
      </c>
      <c r="D11">
        <f t="shared" si="3"/>
        <v>50</v>
      </c>
      <c r="E11">
        <f t="shared" si="0"/>
        <v>90</v>
      </c>
      <c r="F11">
        <f t="shared" si="1"/>
        <v>25000</v>
      </c>
      <c r="G11">
        <f t="shared" si="2"/>
        <v>500</v>
      </c>
    </row>
    <row r="12" spans="1:8" x14ac:dyDescent="0.35">
      <c r="B12">
        <v>60</v>
      </c>
      <c r="C12">
        <v>6</v>
      </c>
      <c r="D12">
        <f t="shared" si="3"/>
        <v>56</v>
      </c>
      <c r="E12">
        <f t="shared" si="0"/>
        <v>114</v>
      </c>
      <c r="F12">
        <f t="shared" si="1"/>
        <v>21600</v>
      </c>
      <c r="G12">
        <f t="shared" si="2"/>
        <v>360</v>
      </c>
    </row>
    <row r="13" spans="1:8" x14ac:dyDescent="0.35">
      <c r="B13">
        <v>70</v>
      </c>
      <c r="C13">
        <v>4</v>
      </c>
      <c r="D13">
        <f t="shared" si="3"/>
        <v>60</v>
      </c>
      <c r="E13">
        <f t="shared" si="0"/>
        <v>116</v>
      </c>
      <c r="F13">
        <f t="shared" si="1"/>
        <v>19600</v>
      </c>
      <c r="G13">
        <f t="shared" si="2"/>
        <v>280</v>
      </c>
    </row>
    <row r="14" spans="1:8" x14ac:dyDescent="0.35">
      <c r="C14">
        <f>D13</f>
        <v>60</v>
      </c>
      <c r="E14">
        <f>SUM(E8:E13)</f>
        <v>640</v>
      </c>
      <c r="F14">
        <f>SUM(F8:F13)</f>
        <v>112200</v>
      </c>
      <c r="G14">
        <f>SUM(G8:G13)</f>
        <v>2460</v>
      </c>
    </row>
    <row r="16" spans="1:8" x14ac:dyDescent="0.35">
      <c r="B16" t="s">
        <v>8</v>
      </c>
      <c r="C16" t="s">
        <v>9</v>
      </c>
      <c r="D16" t="s">
        <v>10</v>
      </c>
      <c r="E16" t="s">
        <v>11</v>
      </c>
      <c r="F16" t="s">
        <v>10</v>
      </c>
    </row>
    <row r="17" spans="2:6" x14ac:dyDescent="0.35">
      <c r="B17" t="s">
        <v>13</v>
      </c>
      <c r="E17">
        <f>SUMPRODUCT(G14/C14)</f>
        <v>41</v>
      </c>
      <c r="F17" t="s">
        <v>14</v>
      </c>
    </row>
    <row r="18" spans="2:6" x14ac:dyDescent="0.35">
      <c r="B18" t="s">
        <v>15</v>
      </c>
      <c r="C18">
        <f>(C14+1)/2</f>
        <v>30.5</v>
      </c>
      <c r="D18" t="s">
        <v>16</v>
      </c>
      <c r="E18">
        <f>B10</f>
        <v>40</v>
      </c>
      <c r="F18" t="s">
        <v>17</v>
      </c>
    </row>
    <row r="19" spans="2:6" x14ac:dyDescent="0.35">
      <c r="B19" t="s">
        <v>18</v>
      </c>
      <c r="C19">
        <f>MAX(C8:C13)</f>
        <v>20</v>
      </c>
      <c r="D19" t="s">
        <v>19</v>
      </c>
      <c r="E19">
        <f>B10</f>
        <v>40</v>
      </c>
      <c r="F19" t="s">
        <v>17</v>
      </c>
    </row>
    <row r="20" spans="2:6" x14ac:dyDescent="0.35">
      <c r="B20" t="s">
        <v>20</v>
      </c>
      <c r="E20">
        <f>MAX(B8:B13)</f>
        <v>70</v>
      </c>
      <c r="F20" t="s">
        <v>21</v>
      </c>
    </row>
    <row r="21" spans="2:6" x14ac:dyDescent="0.35">
      <c r="B21" t="s">
        <v>22</v>
      </c>
      <c r="E21">
        <f>MIN(B8:B13)</f>
        <v>20</v>
      </c>
      <c r="F21" t="s">
        <v>23</v>
      </c>
    </row>
    <row r="22" spans="2:6" x14ac:dyDescent="0.35">
      <c r="B22" t="s">
        <v>24</v>
      </c>
      <c r="E22">
        <f>E20-E21</f>
        <v>50</v>
      </c>
      <c r="F22" t="s">
        <v>25</v>
      </c>
    </row>
    <row r="23" spans="2:6" x14ac:dyDescent="0.35">
      <c r="B23" t="s">
        <v>26</v>
      </c>
      <c r="E23">
        <f>E22/(E20+E21)</f>
        <v>0.55555555555555558</v>
      </c>
      <c r="F23" t="s">
        <v>27</v>
      </c>
    </row>
    <row r="24" spans="2:6" x14ac:dyDescent="0.35">
      <c r="B24" t="s">
        <v>28</v>
      </c>
      <c r="C24">
        <f>(C14+1)/4</f>
        <v>15.25</v>
      </c>
      <c r="D24" t="s">
        <v>29</v>
      </c>
      <c r="E24">
        <f>B9</f>
        <v>30</v>
      </c>
      <c r="F24" t="s">
        <v>30</v>
      </c>
    </row>
    <row r="25" spans="2:6" x14ac:dyDescent="0.35">
      <c r="B25" t="s">
        <v>31</v>
      </c>
      <c r="C25">
        <f>C24*3</f>
        <v>45.75</v>
      </c>
      <c r="D25" t="s">
        <v>32</v>
      </c>
      <c r="E25">
        <f>B11</f>
        <v>50</v>
      </c>
      <c r="F25" t="s">
        <v>33</v>
      </c>
    </row>
    <row r="26" spans="2:6" x14ac:dyDescent="0.35">
      <c r="B26" t="s">
        <v>34</v>
      </c>
      <c r="E26">
        <f>E25-E24</f>
        <v>20</v>
      </c>
      <c r="F26" t="s">
        <v>35</v>
      </c>
    </row>
    <row r="27" spans="2:6" x14ac:dyDescent="0.35">
      <c r="B27" t="s">
        <v>36</v>
      </c>
      <c r="E27">
        <f>E26/2</f>
        <v>10</v>
      </c>
      <c r="F27" t="s">
        <v>37</v>
      </c>
    </row>
    <row r="28" spans="2:6" x14ac:dyDescent="0.35">
      <c r="B28" t="s">
        <v>38</v>
      </c>
      <c r="E28">
        <f>E26/(E24+E25)</f>
        <v>0.25</v>
      </c>
      <c r="F28" t="s">
        <v>39</v>
      </c>
    </row>
    <row r="29" spans="2:6" x14ac:dyDescent="0.35">
      <c r="B29" t="s">
        <v>40</v>
      </c>
      <c r="E29">
        <f>E14/C14</f>
        <v>10.666666666666666</v>
      </c>
      <c r="F29" t="s">
        <v>41</v>
      </c>
    </row>
    <row r="30" spans="2:6" x14ac:dyDescent="0.35">
      <c r="B30" t="s">
        <v>42</v>
      </c>
      <c r="E30">
        <f>SQRT(F14/C14-E17^2)</f>
        <v>13.74772708486752</v>
      </c>
      <c r="F30" t="s">
        <v>43</v>
      </c>
    </row>
    <row r="31" spans="2:6" x14ac:dyDescent="0.35">
      <c r="B31" t="s">
        <v>44</v>
      </c>
      <c r="E31" s="1">
        <f>E30/E17</f>
        <v>0.33531041670408585</v>
      </c>
      <c r="F31" t="s">
        <v>45</v>
      </c>
    </row>
    <row r="32" spans="2:6" x14ac:dyDescent="0.35">
      <c r="B32" t="s">
        <v>46</v>
      </c>
      <c r="E32" s="2">
        <f>E30/E17</f>
        <v>0.33531041670408585</v>
      </c>
      <c r="F32" t="s">
        <v>45</v>
      </c>
    </row>
    <row r="33" spans="2:6" x14ac:dyDescent="0.35">
      <c r="B33" t="s">
        <v>47</v>
      </c>
      <c r="E33">
        <f>E30^2</f>
        <v>189</v>
      </c>
      <c r="F33" t="s">
        <v>48</v>
      </c>
    </row>
  </sheetData>
  <printOptions headings="1" gridLines="1"/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2023-10-12T01:19:19Z</dcterms:modified>
</cp:coreProperties>
</file>