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3" i="1" l="1"/>
  <c r="E32" i="1"/>
  <c r="E31" i="1"/>
  <c r="C31" i="1"/>
  <c r="E30" i="1"/>
  <c r="C30" i="1"/>
  <c r="E29" i="1"/>
  <c r="C29" i="1"/>
  <c r="E28" i="1"/>
  <c r="C28" i="1"/>
  <c r="E27" i="1"/>
  <c r="C27" i="1"/>
  <c r="E26" i="1"/>
  <c r="E25" i="1"/>
  <c r="C25" i="1"/>
  <c r="E24" i="1"/>
  <c r="J21" i="1"/>
  <c r="J17" i="1"/>
  <c r="J18" i="1"/>
  <c r="J19" i="1"/>
  <c r="J20" i="1"/>
  <c r="J16" i="1"/>
  <c r="I21" i="1"/>
  <c r="I17" i="1"/>
  <c r="I18" i="1"/>
  <c r="I19" i="1"/>
  <c r="I20" i="1"/>
  <c r="I16" i="1"/>
  <c r="G18" i="1"/>
  <c r="G19" i="1" s="1"/>
  <c r="G20" i="1" s="1"/>
  <c r="G16" i="1"/>
  <c r="G17" i="1"/>
  <c r="F17" i="1"/>
  <c r="F18" i="1"/>
  <c r="F19" i="1"/>
  <c r="F20" i="1"/>
  <c r="F16" i="1"/>
  <c r="C21" i="1"/>
  <c r="C9" i="1"/>
  <c r="D9" i="1"/>
  <c r="D8" i="1"/>
  <c r="C8" i="1"/>
  <c r="D7" i="1"/>
  <c r="C7" i="1"/>
</calcChain>
</file>

<file path=xl/sharedStrings.xml><?xml version="1.0" encoding="utf-8"?>
<sst xmlns="http://schemas.openxmlformats.org/spreadsheetml/2006/main" count="64" uniqueCount="60">
  <si>
    <t>Q.NO.2</t>
  </si>
  <si>
    <t>Solution,</t>
  </si>
  <si>
    <t>Series A</t>
  </si>
  <si>
    <t>Series B</t>
  </si>
  <si>
    <t>Measures</t>
  </si>
  <si>
    <t>Value of A</t>
  </si>
  <si>
    <t>Value of B</t>
  </si>
  <si>
    <t>Formula</t>
  </si>
  <si>
    <t>AM</t>
  </si>
  <si>
    <t>SD</t>
  </si>
  <si>
    <t>CV</t>
  </si>
  <si>
    <t xml:space="preserve"> =AVERAGE(C3:H3)</t>
  </si>
  <si>
    <t xml:space="preserve"> =STDEV.P(C3:H3)</t>
  </si>
  <si>
    <t xml:space="preserve"> =C8/C7</t>
  </si>
  <si>
    <r>
      <t>Since CV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&gt;CV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, B is more consistent</t>
    </r>
  </si>
  <si>
    <t>Q.NO.3</t>
  </si>
  <si>
    <t>Solution</t>
  </si>
  <si>
    <t>Class</t>
  </si>
  <si>
    <t xml:space="preserve"> 10-20</t>
  </si>
  <si>
    <t xml:space="preserve"> 20-30</t>
  </si>
  <si>
    <t xml:space="preserve"> 30-40</t>
  </si>
  <si>
    <t xml:space="preserve"> 40-50</t>
  </si>
  <si>
    <t xml:space="preserve"> 50-60</t>
  </si>
  <si>
    <t>f</t>
  </si>
  <si>
    <t>LCB</t>
  </si>
  <si>
    <t>UCB</t>
  </si>
  <si>
    <t>m</t>
  </si>
  <si>
    <t>cf</t>
  </si>
  <si>
    <t>h</t>
  </si>
  <si>
    <t>fm</t>
  </si>
  <si>
    <t>fm^2</t>
  </si>
  <si>
    <t>Mean</t>
  </si>
  <si>
    <t>Mode</t>
  </si>
  <si>
    <t>Median</t>
  </si>
  <si>
    <t>Position</t>
  </si>
  <si>
    <t>Value</t>
  </si>
  <si>
    <t xml:space="preserve"> =I21/C21</t>
  </si>
  <si>
    <t xml:space="preserve"> =MAX(C16:C20)</t>
  </si>
  <si>
    <t xml:space="preserve"> =D18+(C18-C17)/(2*C18-C17-C19)*H16</t>
  </si>
  <si>
    <t xml:space="preserve"> =SQRT(J21/C21-E24^2)</t>
  </si>
  <si>
    <t xml:space="preserve"> =C21/2</t>
  </si>
  <si>
    <t xml:space="preserve"> =D18+((C27-G17)/C18)*H16</t>
  </si>
  <si>
    <t xml:space="preserve"> =(3*C21)/4</t>
  </si>
  <si>
    <t xml:space="preserve"> =D19+(C28-G18)/C19*H16</t>
  </si>
  <si>
    <t xml:space="preserve"> =C21/4</t>
  </si>
  <si>
    <t xml:space="preserve"> =D17+(C29-G16)/C17*H16</t>
  </si>
  <si>
    <t xml:space="preserve"> =(C21/100)*10</t>
  </si>
  <si>
    <t xml:space="preserve"> =D17+(C30-G16)/C17*H16</t>
  </si>
  <si>
    <t xml:space="preserve"> =(C21*90)/100</t>
  </si>
  <si>
    <t xml:space="preserve"> =D20+(C31-G19)/C20*H16</t>
  </si>
  <si>
    <t xml:space="preserve"> =(E24-E25)/E26</t>
  </si>
  <si>
    <t xml:space="preserve"> =(E28+E29-2*E27)/(E28-E29)</t>
  </si>
  <si>
    <t xml:space="preserve"> =(E28-E29)/(2*(E31-E30))</t>
  </si>
  <si>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10</t>
    </r>
  </si>
  <si>
    <r>
      <t>P</t>
    </r>
    <r>
      <rPr>
        <vertAlign val="subscript"/>
        <sz val="11"/>
        <color theme="1"/>
        <rFont val="Calibri"/>
        <family val="2"/>
        <scheme val="minor"/>
      </rPr>
      <t>90</t>
    </r>
  </si>
  <si>
    <r>
      <t>Q</t>
    </r>
    <r>
      <rPr>
        <vertAlign val="subscript"/>
        <sz val="11"/>
        <color theme="1"/>
        <rFont val="Calibri"/>
        <family val="2"/>
        <scheme val="minor"/>
      </rPr>
      <t>3</t>
    </r>
  </si>
  <si>
    <r>
      <t>Q</t>
    </r>
    <r>
      <rPr>
        <vertAlign val="subscript"/>
        <sz val="11"/>
        <color theme="1"/>
        <rFont val="Calibri"/>
        <family val="2"/>
        <scheme val="minor"/>
      </rPr>
      <t>1</t>
    </r>
  </si>
  <si>
    <r>
      <t>s</t>
    </r>
    <r>
      <rPr>
        <vertAlign val="subscript"/>
        <sz val="11"/>
        <color theme="1"/>
        <rFont val="Calibri"/>
        <family val="2"/>
        <scheme val="minor"/>
      </rPr>
      <t>kb</t>
    </r>
  </si>
  <si>
    <t>K</t>
  </si>
  <si>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kp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</si>
</sst>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" fontId="0" fillId="0" borderId="0" xfId="0" applyNumberFormat="1"/>
    <xf numFmtId="0" fontId="0" fillId="0" borderId="0" xfId="0" applyAlignment="1">
      <alignment horizontal="center"/>
    </xf>
    <xf numFmtId="2" fontId="4" fillId="0" borderId="0" xfId="0" applyNumberFormat="1" applyFont="1"/>
    <xf numFmtId="0" fontId="3" fillId="0" borderId="0" xfId="0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view="pageLayout" zoomScaleNormal="100" workbookViewId="0">
      <selection activeCell="B23" sqref="B23"/>
    </sheetView>
  </sheetViews>
  <sheetFormatPr defaultRowHeight="14.5" x14ac:dyDescent="0.35"/>
  <cols>
    <col min="2" max="2" width="9.81640625" customWidth="1"/>
    <col min="3" max="3" width="10.90625" customWidth="1"/>
    <col min="4" max="4" width="13.6328125" customWidth="1"/>
    <col min="5" max="5" width="10.1796875" customWidth="1"/>
  </cols>
  <sheetData>
    <row r="1" spans="1:10" x14ac:dyDescent="0.35">
      <c r="A1" t="s">
        <v>0</v>
      </c>
    </row>
    <row r="2" spans="1:10" x14ac:dyDescent="0.35">
      <c r="A2" t="s">
        <v>1</v>
      </c>
    </row>
    <row r="3" spans="1:10" x14ac:dyDescent="0.35">
      <c r="B3" s="5" t="s">
        <v>2</v>
      </c>
      <c r="C3">
        <v>23</v>
      </c>
      <c r="D3">
        <v>30</v>
      </c>
      <c r="E3">
        <v>18</v>
      </c>
      <c r="F3">
        <v>25</v>
      </c>
      <c r="G3">
        <v>32</v>
      </c>
      <c r="H3">
        <v>40</v>
      </c>
    </row>
    <row r="4" spans="1:10" x14ac:dyDescent="0.35">
      <c r="B4" s="5" t="s">
        <v>3</v>
      </c>
      <c r="C4">
        <v>20</v>
      </c>
      <c r="D4">
        <v>35</v>
      </c>
      <c r="E4">
        <v>44</v>
      </c>
      <c r="F4">
        <v>27</v>
      </c>
      <c r="G4">
        <v>41</v>
      </c>
      <c r="H4">
        <v>38</v>
      </c>
    </row>
    <row r="6" spans="1:10" x14ac:dyDescent="0.35">
      <c r="B6" s="5" t="s">
        <v>4</v>
      </c>
      <c r="C6" s="5" t="s">
        <v>5</v>
      </c>
      <c r="D6" s="5" t="s">
        <v>6</v>
      </c>
      <c r="E6" s="5" t="s">
        <v>7</v>
      </c>
    </row>
    <row r="7" spans="1:10" x14ac:dyDescent="0.35">
      <c r="B7" t="s">
        <v>8</v>
      </c>
      <c r="C7">
        <f>AVERAGE(C3:H3)</f>
        <v>28</v>
      </c>
      <c r="D7">
        <f>AVERAGE(C4:H4)</f>
        <v>34.166666666666664</v>
      </c>
      <c r="E7" t="s">
        <v>11</v>
      </c>
    </row>
    <row r="8" spans="1:10" x14ac:dyDescent="0.35">
      <c r="B8" t="s">
        <v>9</v>
      </c>
      <c r="C8">
        <f>_xlfn.STDEV.P(C3:H3)</f>
        <v>7.047458170621991</v>
      </c>
      <c r="D8">
        <f>_xlfn.STDEV.P(C4:H4)</f>
        <v>8.2747943915376059</v>
      </c>
      <c r="E8" t="s">
        <v>12</v>
      </c>
    </row>
    <row r="9" spans="1:10" x14ac:dyDescent="0.35">
      <c r="B9" t="s">
        <v>10</v>
      </c>
      <c r="C9" s="1">
        <f>C8/C7</f>
        <v>0.25169493466507109</v>
      </c>
      <c r="D9" s="1">
        <f>D8/D7</f>
        <v>0.24218910414256409</v>
      </c>
      <c r="E9" t="s">
        <v>13</v>
      </c>
    </row>
    <row r="11" spans="1:10" ht="16.5" x14ac:dyDescent="0.45">
      <c r="B11" s="3" t="s">
        <v>14</v>
      </c>
      <c r="C11" s="3"/>
      <c r="D11" s="3"/>
    </row>
    <row r="13" spans="1:10" x14ac:dyDescent="0.35">
      <c r="A13" t="s">
        <v>15</v>
      </c>
    </row>
    <row r="14" spans="1:10" x14ac:dyDescent="0.35">
      <c r="A14" t="s">
        <v>16</v>
      </c>
    </row>
    <row r="15" spans="1:10" x14ac:dyDescent="0.35">
      <c r="B15" s="5" t="s">
        <v>17</v>
      </c>
      <c r="C15" s="5" t="s">
        <v>23</v>
      </c>
      <c r="D15" s="5" t="s">
        <v>24</v>
      </c>
      <c r="E15" s="5" t="s">
        <v>25</v>
      </c>
      <c r="F15" s="5" t="s">
        <v>26</v>
      </c>
      <c r="G15" s="5" t="s">
        <v>27</v>
      </c>
      <c r="H15" s="5" t="s">
        <v>28</v>
      </c>
      <c r="I15" s="5" t="s">
        <v>29</v>
      </c>
      <c r="J15" s="5" t="s">
        <v>30</v>
      </c>
    </row>
    <row r="16" spans="1:10" x14ac:dyDescent="0.35">
      <c r="B16" s="2" t="s">
        <v>18</v>
      </c>
      <c r="C16">
        <v>5</v>
      </c>
      <c r="D16">
        <v>10</v>
      </c>
      <c r="E16">
        <v>20</v>
      </c>
      <c r="F16">
        <f>(D16+E16)/2</f>
        <v>15</v>
      </c>
      <c r="G16">
        <f>C16</f>
        <v>5</v>
      </c>
      <c r="H16">
        <v>10</v>
      </c>
      <c r="I16">
        <f>C16*F16</f>
        <v>75</v>
      </c>
      <c r="J16">
        <f>SUM(I16*F16)</f>
        <v>1125</v>
      </c>
    </row>
    <row r="17" spans="2:10" x14ac:dyDescent="0.35">
      <c r="B17" t="s">
        <v>19</v>
      </c>
      <c r="C17">
        <v>18</v>
      </c>
      <c r="D17">
        <v>20</v>
      </c>
      <c r="E17">
        <v>30</v>
      </c>
      <c r="F17">
        <f t="shared" ref="F17:F20" si="0">(D17+E17)/2</f>
        <v>25</v>
      </c>
      <c r="G17">
        <f>G16+C17</f>
        <v>23</v>
      </c>
      <c r="H17">
        <v>10</v>
      </c>
      <c r="I17">
        <f t="shared" ref="I17:I20" si="1">C17*F17</f>
        <v>450</v>
      </c>
      <c r="J17">
        <f t="shared" ref="J17:J20" si="2">SUM(I17*F17)</f>
        <v>11250</v>
      </c>
    </row>
    <row r="18" spans="2:10" x14ac:dyDescent="0.35">
      <c r="B18" t="s">
        <v>20</v>
      </c>
      <c r="C18">
        <v>35</v>
      </c>
      <c r="D18">
        <v>30</v>
      </c>
      <c r="E18">
        <v>40</v>
      </c>
      <c r="F18">
        <f t="shared" si="0"/>
        <v>35</v>
      </c>
      <c r="G18">
        <f t="shared" ref="G18:G20" si="3">G17+C18</f>
        <v>58</v>
      </c>
      <c r="H18">
        <v>10</v>
      </c>
      <c r="I18">
        <f t="shared" si="1"/>
        <v>1225</v>
      </c>
      <c r="J18">
        <f t="shared" si="2"/>
        <v>42875</v>
      </c>
    </row>
    <row r="19" spans="2:10" x14ac:dyDescent="0.35">
      <c r="B19" t="s">
        <v>21</v>
      </c>
      <c r="C19">
        <v>20</v>
      </c>
      <c r="D19">
        <v>40</v>
      </c>
      <c r="E19">
        <v>50</v>
      </c>
      <c r="F19">
        <f t="shared" si="0"/>
        <v>45</v>
      </c>
      <c r="G19">
        <f t="shared" si="3"/>
        <v>78</v>
      </c>
      <c r="H19">
        <v>10</v>
      </c>
      <c r="I19">
        <f t="shared" si="1"/>
        <v>900</v>
      </c>
      <c r="J19">
        <f t="shared" si="2"/>
        <v>40500</v>
      </c>
    </row>
    <row r="20" spans="2:10" x14ac:dyDescent="0.35">
      <c r="B20" t="s">
        <v>22</v>
      </c>
      <c r="C20">
        <v>12</v>
      </c>
      <c r="D20">
        <v>50</v>
      </c>
      <c r="E20">
        <v>60</v>
      </c>
      <c r="F20">
        <f t="shared" si="0"/>
        <v>55</v>
      </c>
      <c r="G20">
        <f t="shared" si="3"/>
        <v>90</v>
      </c>
      <c r="H20">
        <v>10</v>
      </c>
      <c r="I20">
        <f t="shared" si="1"/>
        <v>660</v>
      </c>
      <c r="J20">
        <f t="shared" si="2"/>
        <v>36300</v>
      </c>
    </row>
    <row r="21" spans="2:10" x14ac:dyDescent="0.35">
      <c r="C21">
        <f>SUM(C16:C20)</f>
        <v>90</v>
      </c>
      <c r="I21">
        <f>SUM(I16:I20)</f>
        <v>3310</v>
      </c>
      <c r="J21">
        <f>SUM(J16:J20)</f>
        <v>132050</v>
      </c>
    </row>
    <row r="23" spans="2:10" x14ac:dyDescent="0.35">
      <c r="B23" s="5" t="s">
        <v>4</v>
      </c>
      <c r="C23" s="5" t="s">
        <v>34</v>
      </c>
      <c r="D23" s="5" t="s">
        <v>7</v>
      </c>
      <c r="E23" s="5" t="s">
        <v>35</v>
      </c>
      <c r="F23" s="5" t="s">
        <v>7</v>
      </c>
    </row>
    <row r="24" spans="2:10" x14ac:dyDescent="0.35">
      <c r="B24" t="s">
        <v>31</v>
      </c>
      <c r="E24">
        <f>I21/C21</f>
        <v>36.777777777777779</v>
      </c>
      <c r="F24" t="s">
        <v>36</v>
      </c>
    </row>
    <row r="25" spans="2:10" x14ac:dyDescent="0.35">
      <c r="B25" t="s">
        <v>32</v>
      </c>
      <c r="C25">
        <f>MAX(C16:C20)</f>
        <v>35</v>
      </c>
      <c r="D25" t="s">
        <v>37</v>
      </c>
      <c r="E25">
        <f>D18+(C18-C17)/(2*C18-C17-C19)*H16</f>
        <v>35.3125</v>
      </c>
      <c r="F25" t="s">
        <v>38</v>
      </c>
    </row>
    <row r="26" spans="2:10" x14ac:dyDescent="0.35">
      <c r="B26" t="s">
        <v>9</v>
      </c>
      <c r="E26">
        <f>SQRT(J21/C21-E24^2)</f>
        <v>10.705946195951906</v>
      </c>
      <c r="F26" t="s">
        <v>39</v>
      </c>
    </row>
    <row r="27" spans="2:10" x14ac:dyDescent="0.35">
      <c r="B27" t="s">
        <v>33</v>
      </c>
      <c r="C27">
        <f>C21/2</f>
        <v>45</v>
      </c>
      <c r="D27" t="s">
        <v>40</v>
      </c>
      <c r="E27">
        <f>D18+((C27-G17)/C18)*H16</f>
        <v>36.285714285714285</v>
      </c>
      <c r="F27" t="s">
        <v>41</v>
      </c>
    </row>
    <row r="28" spans="2:10" ht="16.5" x14ac:dyDescent="0.45">
      <c r="B28" t="s">
        <v>55</v>
      </c>
      <c r="C28">
        <f>(3*C21)/4</f>
        <v>67.5</v>
      </c>
      <c r="D28" t="s">
        <v>42</v>
      </c>
      <c r="E28">
        <f>D19+(C28-G18)/C19*H16</f>
        <v>44.75</v>
      </c>
      <c r="F28" t="s">
        <v>43</v>
      </c>
    </row>
    <row r="29" spans="2:10" ht="16.5" x14ac:dyDescent="0.45">
      <c r="B29" t="s">
        <v>56</v>
      </c>
      <c r="C29">
        <f>C21/4</f>
        <v>22.5</v>
      </c>
      <c r="D29" t="s">
        <v>44</v>
      </c>
      <c r="E29">
        <f>D17+(C29-G16)/C17*H16</f>
        <v>29.722222222222221</v>
      </c>
      <c r="F29" t="s">
        <v>45</v>
      </c>
    </row>
    <row r="30" spans="2:10" ht="17.5" x14ac:dyDescent="0.45">
      <c r="B30" s="4" t="s">
        <v>53</v>
      </c>
      <c r="C30">
        <f>(C21/100)*10</f>
        <v>9</v>
      </c>
      <c r="D30" t="s">
        <v>46</v>
      </c>
      <c r="E30">
        <f>D17+(C30-G16)/C17*H16</f>
        <v>22.222222222222221</v>
      </c>
      <c r="F30" t="s">
        <v>47</v>
      </c>
    </row>
    <row r="31" spans="2:10" ht="16.5" x14ac:dyDescent="0.45">
      <c r="B31" t="s">
        <v>54</v>
      </c>
      <c r="C31">
        <f>(C21*90)/100</f>
        <v>81</v>
      </c>
      <c r="D31" t="s">
        <v>48</v>
      </c>
      <c r="E31">
        <f>D20+(C31-G19)/C20*H16</f>
        <v>52.5</v>
      </c>
      <c r="F31" t="s">
        <v>49</v>
      </c>
    </row>
    <row r="32" spans="2:10" ht="16.5" x14ac:dyDescent="0.45">
      <c r="B32" s="6" t="s">
        <v>59</v>
      </c>
      <c r="E32">
        <f>(E24-E25)/E26</f>
        <v>0.13686578943688546</v>
      </c>
      <c r="F32" t="s">
        <v>50</v>
      </c>
    </row>
    <row r="33" spans="2:6" ht="16.5" x14ac:dyDescent="0.45">
      <c r="B33" t="s">
        <v>57</v>
      </c>
      <c r="E33">
        <f>(E28+E29-2*E27)/(E28-E29)</f>
        <v>0.12648534459994773</v>
      </c>
      <c r="F33" t="s">
        <v>51</v>
      </c>
    </row>
    <row r="34" spans="2:6" x14ac:dyDescent="0.35">
      <c r="B34" t="s">
        <v>58</v>
      </c>
      <c r="E34">
        <f>(E28-E29)/(2*(E31-E30))</f>
        <v>0.2481651376146789</v>
      </c>
      <c r="F34" t="s">
        <v>52</v>
      </c>
    </row>
  </sheetData>
  <mergeCells count="1">
    <mergeCell ref="B11:D11"/>
  </mergeCells>
  <printOptions headings="1" gridLines="1"/>
  <pageMargins left="0.7" right="0.7" top="0.75" bottom="0.75" header="0.3" footer="0.3"/>
  <pageSetup scale="75" orientation="portrait" r:id="rId1"/>
  <headerFooter>
    <oddHeader>&amp;CName:Sudip Bhomjan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2023-08-10T04:40:50Z</dcterms:modified>
</cp:coreProperties>
</file>