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Stat lab\lab 1\"/>
    </mc:Choice>
  </mc:AlternateContent>
  <bookViews>
    <workbookView xWindow="0" yWindow="0" windowWidth="11770" windowHeight="38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8" i="1" l="1"/>
  <c r="B16" i="1" l="1"/>
  <c r="B17" i="1" s="1"/>
  <c r="B18" i="1" s="1"/>
  <c r="B15" i="1"/>
  <c r="B12" i="1"/>
  <c r="B11" i="1"/>
  <c r="B10" i="1"/>
  <c r="B9" i="1"/>
  <c r="B7" i="1"/>
  <c r="B6" i="1"/>
  <c r="B14" i="1" l="1"/>
  <c r="B13" i="1"/>
  <c r="B19" i="1"/>
</calcChain>
</file>

<file path=xl/sharedStrings.xml><?xml version="1.0" encoding="utf-8"?>
<sst xmlns="http://schemas.openxmlformats.org/spreadsheetml/2006/main" count="32" uniqueCount="32">
  <si>
    <t>Measure</t>
  </si>
  <si>
    <t>Value</t>
  </si>
  <si>
    <t>Mean</t>
  </si>
  <si>
    <t>Median</t>
  </si>
  <si>
    <t>Smallest</t>
  </si>
  <si>
    <t>Largest</t>
  </si>
  <si>
    <t>Range</t>
  </si>
  <si>
    <t>Q3</t>
  </si>
  <si>
    <t>IQR</t>
  </si>
  <si>
    <t>Q.D</t>
  </si>
  <si>
    <t>M.D</t>
  </si>
  <si>
    <t>S.D</t>
  </si>
  <si>
    <t>Coeff of SD</t>
  </si>
  <si>
    <t>CV</t>
  </si>
  <si>
    <t>Varaince</t>
  </si>
  <si>
    <r>
      <t>Q</t>
    </r>
    <r>
      <rPr>
        <vertAlign val="subscript"/>
        <sz val="11"/>
        <color theme="1"/>
        <rFont val="Calibri"/>
        <family val="2"/>
        <scheme val="minor"/>
      </rPr>
      <t>1</t>
    </r>
  </si>
  <si>
    <t>Formula</t>
  </si>
  <si>
    <t xml:space="preserve"> =AVERAGE(A2:I2:A3:B3)</t>
  </si>
  <si>
    <t xml:space="preserve"> =MEDIAN(A2:I2:B3:C3)</t>
  </si>
  <si>
    <t xml:space="preserve"> =MIN(A2:I2:A3:C3)</t>
  </si>
  <si>
    <t xml:space="preserve"> =MAX(A2:I2:A3:C3)</t>
  </si>
  <si>
    <t xml:space="preserve"> =MAX(A2:I2:A3:C3)-MIN(A2:I2:A3:C3)</t>
  </si>
  <si>
    <t xml:space="preserve"> =QUARTILE(A2:I2:A3:C3,1)</t>
  </si>
  <si>
    <t xml:space="preserve"> =QUARTILE(A2:I2:A3:C3,3)</t>
  </si>
  <si>
    <t xml:space="preserve"> =AVEDEV(A2:I2:A3:C3)</t>
  </si>
  <si>
    <t xml:space="preserve"> =STDEVP(A2:I2:A3:C3)</t>
  </si>
  <si>
    <t xml:space="preserve"> =B12-B11</t>
  </si>
  <si>
    <t xml:space="preserve"> =B13/2</t>
  </si>
  <si>
    <t xml:space="preserve"> =B16/B6</t>
  </si>
  <si>
    <t xml:space="preserve"> =B17*100</t>
  </si>
  <si>
    <t xml:space="preserve"> =B16^2</t>
  </si>
  <si>
    <t>Q.NO.1(a)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</si>
</sst>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view="pageLayout" zoomScale="121" zoomScaleNormal="100" zoomScalePageLayoutView="121" workbookViewId="0"/>
  </sheetViews>
  <sheetFormatPr defaultRowHeight="14.5" x14ac:dyDescent="0.35"/>
  <cols>
    <col min="1" max="1" width="10.54296875" customWidth="1"/>
    <col min="3" max="3" width="31.1796875" customWidth="1"/>
  </cols>
  <sheetData>
    <row r="1" spans="1:9" x14ac:dyDescent="0.35">
      <c r="A1" t="s">
        <v>31</v>
      </c>
    </row>
    <row r="2" spans="1:9" x14ac:dyDescent="0.35">
      <c r="A2">
        <v>43</v>
      </c>
      <c r="B2">
        <v>37</v>
      </c>
      <c r="C2">
        <v>50</v>
      </c>
      <c r="D2">
        <v>51</v>
      </c>
      <c r="E2">
        <v>58</v>
      </c>
      <c r="F2">
        <v>105</v>
      </c>
      <c r="G2">
        <v>52</v>
      </c>
      <c r="H2">
        <v>45</v>
      </c>
      <c r="I2">
        <v>45</v>
      </c>
    </row>
    <row r="3" spans="1:9" x14ac:dyDescent="0.35">
      <c r="A3">
        <v>10</v>
      </c>
      <c r="B3">
        <v>43</v>
      </c>
      <c r="C3">
        <v>43</v>
      </c>
    </row>
    <row r="5" spans="1:9" x14ac:dyDescent="0.35">
      <c r="A5" t="s">
        <v>0</v>
      </c>
      <c r="B5" t="s">
        <v>1</v>
      </c>
      <c r="C5" t="s">
        <v>16</v>
      </c>
    </row>
    <row r="6" spans="1:9" x14ac:dyDescent="0.35">
      <c r="A6" t="s">
        <v>2</v>
      </c>
      <c r="B6">
        <f>AVERAGE(A2:I2:A3:B3)</f>
        <v>48.5</v>
      </c>
      <c r="C6" t="s">
        <v>17</v>
      </c>
    </row>
    <row r="7" spans="1:9" x14ac:dyDescent="0.35">
      <c r="A7" t="s">
        <v>3</v>
      </c>
      <c r="B7">
        <f>MEDIAN(A2:I2:B3:C3)</f>
        <v>45</v>
      </c>
      <c r="C7" t="s">
        <v>18</v>
      </c>
    </row>
    <row r="8" spans="1:9" x14ac:dyDescent="0.35">
      <c r="A8" t="s">
        <v>4</v>
      </c>
      <c r="B8">
        <f>MIN(A2:I2:A3:C3)</f>
        <v>10</v>
      </c>
      <c r="C8" t="s">
        <v>19</v>
      </c>
    </row>
    <row r="9" spans="1:9" x14ac:dyDescent="0.35">
      <c r="A9" t="s">
        <v>5</v>
      </c>
      <c r="B9">
        <f>MAX(A2:I2:A3:C3)</f>
        <v>105</v>
      </c>
      <c r="C9" t="s">
        <v>20</v>
      </c>
    </row>
    <row r="10" spans="1:9" x14ac:dyDescent="0.35">
      <c r="A10" t="s">
        <v>6</v>
      </c>
      <c r="B10">
        <f>MAX(A2:I2:A3:C3)-MIN(A2:I2:A3:C3)</f>
        <v>95</v>
      </c>
      <c r="C10" t="s">
        <v>21</v>
      </c>
    </row>
    <row r="11" spans="1:9" ht="16.5" x14ac:dyDescent="0.45">
      <c r="A11" t="s">
        <v>15</v>
      </c>
      <c r="B11">
        <f>QUARTILE(A2:I2:A3:C3,1)</f>
        <v>43</v>
      </c>
      <c r="C11" t="s">
        <v>22</v>
      </c>
    </row>
    <row r="12" spans="1:9" x14ac:dyDescent="0.35">
      <c r="A12" t="s">
        <v>7</v>
      </c>
      <c r="B12">
        <f>QUARTILE(A2:I2:A3:C3,3)</f>
        <v>51.25</v>
      </c>
      <c r="C12" t="s">
        <v>23</v>
      </c>
    </row>
    <row r="13" spans="1:9" x14ac:dyDescent="0.35">
      <c r="A13" t="s">
        <v>8</v>
      </c>
      <c r="B13">
        <f>B12-B11</f>
        <v>8.25</v>
      </c>
      <c r="C13" t="s">
        <v>26</v>
      </c>
    </row>
    <row r="14" spans="1:9" x14ac:dyDescent="0.35">
      <c r="A14" t="s">
        <v>9</v>
      </c>
      <c r="B14">
        <f>B13/2</f>
        <v>4.125</v>
      </c>
      <c r="C14" t="s">
        <v>27</v>
      </c>
    </row>
    <row r="15" spans="1:9" x14ac:dyDescent="0.35">
      <c r="A15" t="s">
        <v>10</v>
      </c>
      <c r="B15">
        <f>AVEDEV(A2:I2:A3:C3)</f>
        <v>12.25</v>
      </c>
      <c r="C15" t="s">
        <v>24</v>
      </c>
    </row>
    <row r="16" spans="1:9" x14ac:dyDescent="0.35">
      <c r="A16" t="s">
        <v>11</v>
      </c>
      <c r="B16">
        <f>STDEVP(A2:I2:A3:C3)</f>
        <v>20.479664710797067</v>
      </c>
      <c r="C16" t="s">
        <v>25</v>
      </c>
    </row>
    <row r="17" spans="1:3" x14ac:dyDescent="0.35">
      <c r="A17" t="s">
        <v>12</v>
      </c>
      <c r="B17">
        <f>B16/B6</f>
        <v>0.42226112805767146</v>
      </c>
      <c r="C17" t="s">
        <v>28</v>
      </c>
    </row>
    <row r="18" spans="1:3" x14ac:dyDescent="0.35">
      <c r="A18" t="s">
        <v>13</v>
      </c>
      <c r="B18">
        <f>B17*100</f>
        <v>42.226112805767144</v>
      </c>
      <c r="C18" t="s">
        <v>29</v>
      </c>
    </row>
    <row r="19" spans="1:3" x14ac:dyDescent="0.35">
      <c r="A19" t="s">
        <v>14</v>
      </c>
      <c r="B19">
        <f>B16^2</f>
        <v>419.41666666666674</v>
      </c>
      <c r="C19" t="s">
        <v>30</v>
      </c>
    </row>
  </sheetData>
  <printOptions headings="1" gridLines="1"/>
  <pageMargins left="0.7" right="0.7" top="0.75" bottom="0.75" header="0.3" footer="0.3"/>
  <pageSetup scale="75" orientation="portrait" r:id="rId1"/>
  <headerFooter>
    <oddHeader>&amp;CName : Sudip Bhomjan
Roll No: 23081055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User</cp:lastModifiedBy>
  <cp:lastPrinted>2023-07-27T07:45:11Z</cp:lastPrinted>
  <dcterms:created xsi:type="dcterms:W3CDTF">2023-07-20T06:55:59Z</dcterms:created>
  <dcterms:modified xsi:type="dcterms:W3CDTF">2023-10-12T01:18:46Z</dcterms:modified>
</cp:coreProperties>
</file>