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ohns05\Documents\NLA\2022\REPORT\"/>
    </mc:Choice>
  </mc:AlternateContent>
  <xr:revisionPtr revIDLastSave="0" documentId="8_{6F6E6239-76FD-4228-B97B-06CF02ACCF90}" xr6:coauthVersionLast="47" xr6:coauthVersionMax="47" xr10:uidLastSave="{00000000-0000-0000-0000-000000000000}"/>
  <bookViews>
    <workbookView xWindow="-110" yWindow="-110" windowWidth="19420" windowHeight="10460" tabRatio="799" activeTab="9" xr2:uid="{FE913B96-39E1-4CA6-928D-A0E1B811C3E6}"/>
  </bookViews>
  <sheets>
    <sheet name="JAN_TV" sheetId="45" r:id="rId1"/>
    <sheet name="JAN_RD" sheetId="46" r:id="rId2"/>
    <sheet name="FEB_TV" sheetId="49" r:id="rId3"/>
    <sheet name="FEB_RD" sheetId="50" r:id="rId4"/>
    <sheet name="MAR_TV" sheetId="52" r:id="rId5"/>
    <sheet name="MAR_RD" sheetId="53" r:id="rId6"/>
    <sheet name="APR_TV" sheetId="55" r:id="rId7"/>
    <sheet name="APR_RD" sheetId="56" r:id="rId8"/>
    <sheet name="MAY_TV" sheetId="58" r:id="rId9"/>
    <sheet name="MAY_RD" sheetId="59" r:id="rId10"/>
    <sheet name="JUNE_TV" sheetId="60" r:id="rId11"/>
    <sheet name="Sheet1" sheetId="5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60" l="1"/>
  <c r="U31" i="60" s="1"/>
  <c r="S31" i="60"/>
  <c r="Q31" i="60"/>
  <c r="R31" i="60" s="1"/>
  <c r="P31" i="60"/>
  <c r="X30" i="60"/>
  <c r="W30" i="60"/>
  <c r="V30" i="60"/>
  <c r="U30" i="60"/>
  <c r="R30" i="60"/>
  <c r="F30" i="60"/>
  <c r="H30" i="60" s="1"/>
  <c r="E30" i="60"/>
  <c r="W29" i="60"/>
  <c r="X29" i="60" s="1"/>
  <c r="V29" i="60"/>
  <c r="E29" i="60" s="1"/>
  <c r="U29" i="60"/>
  <c r="R29" i="60"/>
  <c r="F29" i="60"/>
  <c r="G29" i="60" s="1"/>
  <c r="W28" i="60"/>
  <c r="F28" i="60" s="1"/>
  <c r="V28" i="60"/>
  <c r="E28" i="60" s="1"/>
  <c r="U28" i="60"/>
  <c r="R28" i="60"/>
  <c r="W27" i="60"/>
  <c r="X27" i="60" s="1"/>
  <c r="V27" i="60"/>
  <c r="U27" i="60"/>
  <c r="R27" i="60"/>
  <c r="E27" i="60"/>
  <c r="X26" i="60"/>
  <c r="W26" i="60"/>
  <c r="V26" i="60"/>
  <c r="U26" i="60"/>
  <c r="R26" i="60"/>
  <c r="F26" i="60"/>
  <c r="H26" i="60" s="1"/>
  <c r="E26" i="60"/>
  <c r="W25" i="60"/>
  <c r="X25" i="60" s="1"/>
  <c r="V25" i="60"/>
  <c r="V31" i="60" s="1"/>
  <c r="U25" i="60"/>
  <c r="R25" i="60"/>
  <c r="F25" i="60"/>
  <c r="T24" i="60"/>
  <c r="U24" i="60" s="1"/>
  <c r="S24" i="60"/>
  <c r="R24" i="60"/>
  <c r="Q24" i="60"/>
  <c r="P24" i="60"/>
  <c r="W23" i="60"/>
  <c r="X23" i="60" s="1"/>
  <c r="V23" i="60"/>
  <c r="U23" i="60"/>
  <c r="R23" i="60"/>
  <c r="E23" i="60"/>
  <c r="X22" i="60"/>
  <c r="W22" i="60"/>
  <c r="V22" i="60"/>
  <c r="U22" i="60"/>
  <c r="R22" i="60"/>
  <c r="F22" i="60"/>
  <c r="H22" i="60" s="1"/>
  <c r="E22" i="60"/>
  <c r="W21" i="60"/>
  <c r="X21" i="60" s="1"/>
  <c r="V21" i="60"/>
  <c r="E21" i="60" s="1"/>
  <c r="U21" i="60"/>
  <c r="R21" i="60"/>
  <c r="F21" i="60"/>
  <c r="W20" i="60"/>
  <c r="F20" i="60" s="1"/>
  <c r="V20" i="60"/>
  <c r="V24" i="60" s="1"/>
  <c r="U20" i="60"/>
  <c r="R20" i="60"/>
  <c r="W19" i="60"/>
  <c r="X19" i="60" s="1"/>
  <c r="T19" i="60"/>
  <c r="S19" i="60"/>
  <c r="S32" i="60" s="1"/>
  <c r="Q19" i="60"/>
  <c r="Q32" i="60" s="1"/>
  <c r="P19" i="60"/>
  <c r="X18" i="60"/>
  <c r="W18" i="60"/>
  <c r="V18" i="60"/>
  <c r="U18" i="60"/>
  <c r="R18" i="60"/>
  <c r="F18" i="60"/>
  <c r="H18" i="60" s="1"/>
  <c r="E18" i="60"/>
  <c r="W17" i="60"/>
  <c r="X17" i="60" s="1"/>
  <c r="V17" i="60"/>
  <c r="E17" i="60" s="1"/>
  <c r="U17" i="60"/>
  <c r="R17" i="60"/>
  <c r="F17" i="60"/>
  <c r="G17" i="60" s="1"/>
  <c r="W16" i="60"/>
  <c r="F16" i="60" s="1"/>
  <c r="V16" i="60"/>
  <c r="V19" i="60" s="1"/>
  <c r="U16" i="60"/>
  <c r="R16" i="60"/>
  <c r="T15" i="60"/>
  <c r="U15" i="60" s="1"/>
  <c r="S15" i="60"/>
  <c r="Q15" i="60"/>
  <c r="R15" i="60" s="1"/>
  <c r="P15" i="60"/>
  <c r="X14" i="60"/>
  <c r="W14" i="60"/>
  <c r="V14" i="60"/>
  <c r="U14" i="60"/>
  <c r="R14" i="60"/>
  <c r="F14" i="60"/>
  <c r="E14" i="60"/>
  <c r="W13" i="60"/>
  <c r="X13" i="60" s="1"/>
  <c r="V13" i="60"/>
  <c r="E13" i="60" s="1"/>
  <c r="U13" i="60"/>
  <c r="R13" i="60"/>
  <c r="F13" i="60"/>
  <c r="W12" i="60"/>
  <c r="F12" i="60" s="1"/>
  <c r="H12" i="60" s="1"/>
  <c r="V12" i="60"/>
  <c r="E12" i="60" s="1"/>
  <c r="U12" i="60"/>
  <c r="R12" i="60"/>
  <c r="G12" i="60"/>
  <c r="W11" i="60"/>
  <c r="V11" i="60"/>
  <c r="V15" i="60" s="1"/>
  <c r="U11" i="60"/>
  <c r="R11" i="60"/>
  <c r="E11" i="60"/>
  <c r="E15" i="60" s="1"/>
  <c r="T10" i="60"/>
  <c r="U10" i="60" s="1"/>
  <c r="S10" i="60"/>
  <c r="Q10" i="60"/>
  <c r="P10" i="60"/>
  <c r="W9" i="60"/>
  <c r="X9" i="60" s="1"/>
  <c r="V9" i="60"/>
  <c r="E9" i="60" s="1"/>
  <c r="U9" i="60"/>
  <c r="R9" i="60"/>
  <c r="F9" i="60"/>
  <c r="W8" i="60"/>
  <c r="F8" i="60" s="1"/>
  <c r="V8" i="60"/>
  <c r="E8" i="60" s="1"/>
  <c r="E10" i="60" s="1"/>
  <c r="U8" i="60"/>
  <c r="R8" i="60"/>
  <c r="W7" i="60"/>
  <c r="V7" i="60"/>
  <c r="U7" i="60"/>
  <c r="R7" i="60"/>
  <c r="E7" i="60"/>
  <c r="W188" i="59"/>
  <c r="X188" i="59" s="1"/>
  <c r="T188" i="59"/>
  <c r="S188" i="59"/>
  <c r="Q188" i="59"/>
  <c r="R188" i="59" s="1"/>
  <c r="P188" i="59"/>
  <c r="X187" i="59"/>
  <c r="W187" i="59"/>
  <c r="V187" i="59"/>
  <c r="U187" i="59"/>
  <c r="R187" i="59"/>
  <c r="F187" i="59"/>
  <c r="E187" i="59"/>
  <c r="W186" i="59"/>
  <c r="V186" i="59"/>
  <c r="X186" i="59" s="1"/>
  <c r="U186" i="59"/>
  <c r="R186" i="59"/>
  <c r="F186" i="59"/>
  <c r="W185" i="59"/>
  <c r="F185" i="59" s="1"/>
  <c r="H185" i="59" s="1"/>
  <c r="V185" i="59"/>
  <c r="E185" i="59" s="1"/>
  <c r="U185" i="59"/>
  <c r="R185" i="59"/>
  <c r="G185" i="59"/>
  <c r="W184" i="59"/>
  <c r="V184" i="59"/>
  <c r="U184" i="59"/>
  <c r="R184" i="59"/>
  <c r="E184" i="59"/>
  <c r="X183" i="59"/>
  <c r="W183" i="59"/>
  <c r="V183" i="59"/>
  <c r="U183" i="59"/>
  <c r="R183" i="59"/>
  <c r="F183" i="59"/>
  <c r="H183" i="59" s="1"/>
  <c r="E183" i="59"/>
  <c r="W182" i="59"/>
  <c r="V182" i="59"/>
  <c r="V188" i="59" s="1"/>
  <c r="U182" i="59"/>
  <c r="R182" i="59"/>
  <c r="F182" i="59"/>
  <c r="T181" i="59"/>
  <c r="S181" i="59"/>
  <c r="U181" i="59" s="1"/>
  <c r="Q181" i="59"/>
  <c r="R181" i="59" s="1"/>
  <c r="P181" i="59"/>
  <c r="W180" i="59"/>
  <c r="V180" i="59"/>
  <c r="U180" i="59"/>
  <c r="R180" i="59"/>
  <c r="E180" i="59"/>
  <c r="X179" i="59"/>
  <c r="W179" i="59"/>
  <c r="V179" i="59"/>
  <c r="U179" i="59"/>
  <c r="R179" i="59"/>
  <c r="F179" i="59"/>
  <c r="E179" i="59"/>
  <c r="W178" i="59"/>
  <c r="V178" i="59"/>
  <c r="X178" i="59" s="1"/>
  <c r="U178" i="59"/>
  <c r="R178" i="59"/>
  <c r="F178" i="59"/>
  <c r="W177" i="59"/>
  <c r="F177" i="59" s="1"/>
  <c r="H177" i="59" s="1"/>
  <c r="V177" i="59"/>
  <c r="E177" i="59" s="1"/>
  <c r="U177" i="59"/>
  <c r="R177" i="59"/>
  <c r="G177" i="59"/>
  <c r="W176" i="59"/>
  <c r="V176" i="59"/>
  <c r="U176" i="59"/>
  <c r="R176" i="59"/>
  <c r="E176" i="59"/>
  <c r="X175" i="59"/>
  <c r="W175" i="59"/>
  <c r="V175" i="59"/>
  <c r="U175" i="59"/>
  <c r="R175" i="59"/>
  <c r="F175" i="59"/>
  <c r="E175" i="59"/>
  <c r="U174" i="59"/>
  <c r="T174" i="59"/>
  <c r="S174" i="59"/>
  <c r="Q174" i="59"/>
  <c r="R174" i="59" s="1"/>
  <c r="P174" i="59"/>
  <c r="W173" i="59"/>
  <c r="F173" i="59" s="1"/>
  <c r="H173" i="59" s="1"/>
  <c r="V173" i="59"/>
  <c r="E173" i="59" s="1"/>
  <c r="U173" i="59"/>
  <c r="R173" i="59"/>
  <c r="G173" i="59"/>
  <c r="W172" i="59"/>
  <c r="V172" i="59"/>
  <c r="U172" i="59"/>
  <c r="R172" i="59"/>
  <c r="E172" i="59"/>
  <c r="X171" i="59"/>
  <c r="W171" i="59"/>
  <c r="V171" i="59"/>
  <c r="U171" i="59"/>
  <c r="R171" i="59"/>
  <c r="F171" i="59"/>
  <c r="H171" i="59" s="1"/>
  <c r="E171" i="59"/>
  <c r="W170" i="59"/>
  <c r="V170" i="59"/>
  <c r="X170" i="59" s="1"/>
  <c r="U170" i="59"/>
  <c r="R170" i="59"/>
  <c r="F170" i="59"/>
  <c r="W169" i="59"/>
  <c r="F169" i="59" s="1"/>
  <c r="V169" i="59"/>
  <c r="E169" i="59" s="1"/>
  <c r="G169" i="59" s="1"/>
  <c r="U169" i="59"/>
  <c r="R169" i="59"/>
  <c r="W168" i="59"/>
  <c r="V168" i="59"/>
  <c r="U168" i="59"/>
  <c r="R168" i="59"/>
  <c r="E168" i="59"/>
  <c r="T167" i="59"/>
  <c r="U167" i="59" s="1"/>
  <c r="S167" i="59"/>
  <c r="Q167" i="59"/>
  <c r="P167" i="59"/>
  <c r="W166" i="59"/>
  <c r="V166" i="59"/>
  <c r="X166" i="59" s="1"/>
  <c r="U166" i="59"/>
  <c r="R166" i="59"/>
  <c r="F166" i="59"/>
  <c r="E166" i="59"/>
  <c r="W165" i="59"/>
  <c r="X165" i="59" s="1"/>
  <c r="V165" i="59"/>
  <c r="E165" i="59" s="1"/>
  <c r="U165" i="59"/>
  <c r="R165" i="59"/>
  <c r="G165" i="59"/>
  <c r="F165" i="59"/>
  <c r="H165" i="59" s="1"/>
  <c r="W164" i="59"/>
  <c r="V164" i="59"/>
  <c r="E164" i="59" s="1"/>
  <c r="U164" i="59"/>
  <c r="R164" i="59"/>
  <c r="X163" i="59"/>
  <c r="W163" i="59"/>
  <c r="F163" i="59" s="1"/>
  <c r="V163" i="59"/>
  <c r="U163" i="59"/>
  <c r="R163" i="59"/>
  <c r="E163" i="59"/>
  <c r="X162" i="59"/>
  <c r="W162" i="59"/>
  <c r="V162" i="59"/>
  <c r="U162" i="59"/>
  <c r="R162" i="59"/>
  <c r="F162" i="59"/>
  <c r="E162" i="59"/>
  <c r="W161" i="59"/>
  <c r="W167" i="59" s="1"/>
  <c r="V161" i="59"/>
  <c r="U161" i="59"/>
  <c r="R161" i="59"/>
  <c r="F161" i="59"/>
  <c r="T160" i="59"/>
  <c r="S160" i="59"/>
  <c r="R160" i="59"/>
  <c r="Q160" i="59"/>
  <c r="P160" i="59"/>
  <c r="X159" i="59"/>
  <c r="W159" i="59"/>
  <c r="F159" i="59" s="1"/>
  <c r="V159" i="59"/>
  <c r="U159" i="59"/>
  <c r="R159" i="59"/>
  <c r="E159" i="59"/>
  <c r="X158" i="59"/>
  <c r="W158" i="59"/>
  <c r="V158" i="59"/>
  <c r="U158" i="59"/>
  <c r="R158" i="59"/>
  <c r="F158" i="59"/>
  <c r="E158" i="59"/>
  <c r="W157" i="59"/>
  <c r="X157" i="59" s="1"/>
  <c r="V157" i="59"/>
  <c r="E157" i="59" s="1"/>
  <c r="U157" i="59"/>
  <c r="R157" i="59"/>
  <c r="G157" i="59"/>
  <c r="F157" i="59"/>
  <c r="H157" i="59" s="1"/>
  <c r="W156" i="59"/>
  <c r="V156" i="59"/>
  <c r="E156" i="59" s="1"/>
  <c r="U156" i="59"/>
  <c r="R156" i="59"/>
  <c r="X155" i="59"/>
  <c r="W155" i="59"/>
  <c r="F155" i="59" s="1"/>
  <c r="V155" i="59"/>
  <c r="U155" i="59"/>
  <c r="R155" i="59"/>
  <c r="E155" i="59"/>
  <c r="X154" i="59"/>
  <c r="W154" i="59"/>
  <c r="V154" i="59"/>
  <c r="V160" i="59" s="1"/>
  <c r="U154" i="59"/>
  <c r="R154" i="59"/>
  <c r="F154" i="59"/>
  <c r="E154" i="59"/>
  <c r="V153" i="59"/>
  <c r="U153" i="59"/>
  <c r="T153" i="59"/>
  <c r="S153" i="59"/>
  <c r="R153" i="59"/>
  <c r="Q153" i="59"/>
  <c r="P153" i="59"/>
  <c r="W152" i="59"/>
  <c r="V152" i="59"/>
  <c r="E152" i="59" s="1"/>
  <c r="U152" i="59"/>
  <c r="R152" i="59"/>
  <c r="X151" i="59"/>
  <c r="W151" i="59"/>
  <c r="F151" i="59" s="1"/>
  <c r="V151" i="59"/>
  <c r="U151" i="59"/>
  <c r="R151" i="59"/>
  <c r="E151" i="59"/>
  <c r="X150" i="59"/>
  <c r="W150" i="59"/>
  <c r="V150" i="59"/>
  <c r="U150" i="59"/>
  <c r="R150" i="59"/>
  <c r="F150" i="59"/>
  <c r="E150" i="59"/>
  <c r="W149" i="59"/>
  <c r="V149" i="59"/>
  <c r="U149" i="59"/>
  <c r="R149" i="59"/>
  <c r="F149" i="59"/>
  <c r="W148" i="59"/>
  <c r="V148" i="59"/>
  <c r="E148" i="59" s="1"/>
  <c r="U148" i="59"/>
  <c r="R148" i="59"/>
  <c r="X147" i="59"/>
  <c r="W147" i="59"/>
  <c r="W153" i="59" s="1"/>
  <c r="X153" i="59" s="1"/>
  <c r="V147" i="59"/>
  <c r="U147" i="59"/>
  <c r="R147" i="59"/>
  <c r="E147" i="59"/>
  <c r="U146" i="59"/>
  <c r="T146" i="59"/>
  <c r="S146" i="59"/>
  <c r="Q146" i="59"/>
  <c r="R146" i="59" s="1"/>
  <c r="P146" i="59"/>
  <c r="W145" i="59"/>
  <c r="V145" i="59"/>
  <c r="E145" i="59" s="1"/>
  <c r="G145" i="59" s="1"/>
  <c r="U145" i="59"/>
  <c r="R145" i="59"/>
  <c r="F145" i="59"/>
  <c r="H145" i="59" s="1"/>
  <c r="W144" i="59"/>
  <c r="V144" i="59"/>
  <c r="E144" i="59" s="1"/>
  <c r="U144" i="59"/>
  <c r="R144" i="59"/>
  <c r="X143" i="59"/>
  <c r="W143" i="59"/>
  <c r="F143" i="59" s="1"/>
  <c r="V143" i="59"/>
  <c r="U143" i="59"/>
  <c r="R143" i="59"/>
  <c r="E143" i="59"/>
  <c r="X142" i="59"/>
  <c r="W142" i="59"/>
  <c r="V142" i="59"/>
  <c r="U142" i="59"/>
  <c r="R142" i="59"/>
  <c r="F142" i="59"/>
  <c r="E142" i="59"/>
  <c r="W141" i="59"/>
  <c r="V141" i="59"/>
  <c r="E141" i="59" s="1"/>
  <c r="G141" i="59" s="1"/>
  <c r="U141" i="59"/>
  <c r="R141" i="59"/>
  <c r="F141" i="59"/>
  <c r="H141" i="59" s="1"/>
  <c r="W140" i="59"/>
  <c r="V140" i="59"/>
  <c r="U140" i="59"/>
  <c r="R140" i="59"/>
  <c r="T139" i="59"/>
  <c r="U139" i="59" s="1"/>
  <c r="S139" i="59"/>
  <c r="Q139" i="59"/>
  <c r="P139" i="59"/>
  <c r="X138" i="59"/>
  <c r="W138" i="59"/>
  <c r="V138" i="59"/>
  <c r="U138" i="59"/>
  <c r="R138" i="59"/>
  <c r="F138" i="59"/>
  <c r="E138" i="59"/>
  <c r="W137" i="59"/>
  <c r="V137" i="59"/>
  <c r="E137" i="59" s="1"/>
  <c r="G137" i="59" s="1"/>
  <c r="U137" i="59"/>
  <c r="R137" i="59"/>
  <c r="F137" i="59"/>
  <c r="H137" i="59" s="1"/>
  <c r="W136" i="59"/>
  <c r="V136" i="59"/>
  <c r="E136" i="59" s="1"/>
  <c r="U136" i="59"/>
  <c r="R136" i="59"/>
  <c r="X135" i="59"/>
  <c r="W135" i="59"/>
  <c r="F135" i="59" s="1"/>
  <c r="V135" i="59"/>
  <c r="U135" i="59"/>
  <c r="R135" i="59"/>
  <c r="E135" i="59"/>
  <c r="X134" i="59"/>
  <c r="W134" i="59"/>
  <c r="V134" i="59"/>
  <c r="U134" i="59"/>
  <c r="R134" i="59"/>
  <c r="F134" i="59"/>
  <c r="E134" i="59"/>
  <c r="W133" i="59"/>
  <c r="W139" i="59" s="1"/>
  <c r="V133" i="59"/>
  <c r="U133" i="59"/>
  <c r="R133" i="59"/>
  <c r="F133" i="59"/>
  <c r="T132" i="59"/>
  <c r="S132" i="59"/>
  <c r="Q132" i="59"/>
  <c r="R132" i="59" s="1"/>
  <c r="P132" i="59"/>
  <c r="X131" i="59"/>
  <c r="W131" i="59"/>
  <c r="F131" i="59" s="1"/>
  <c r="V131" i="59"/>
  <c r="U131" i="59"/>
  <c r="R131" i="59"/>
  <c r="E131" i="59"/>
  <c r="H131" i="59" s="1"/>
  <c r="W130" i="59"/>
  <c r="X130" i="59" s="1"/>
  <c r="V130" i="59"/>
  <c r="U130" i="59"/>
  <c r="R130" i="59"/>
  <c r="F130" i="59"/>
  <c r="E130" i="59"/>
  <c r="W129" i="59"/>
  <c r="V129" i="59"/>
  <c r="U129" i="59"/>
  <c r="R129" i="59"/>
  <c r="F129" i="59"/>
  <c r="W128" i="59"/>
  <c r="V128" i="59"/>
  <c r="E128" i="59" s="1"/>
  <c r="U128" i="59"/>
  <c r="R128" i="59"/>
  <c r="X127" i="59"/>
  <c r="W127" i="59"/>
  <c r="F127" i="59" s="1"/>
  <c r="V127" i="59"/>
  <c r="U127" i="59"/>
  <c r="R127" i="59"/>
  <c r="E127" i="59"/>
  <c r="X126" i="59"/>
  <c r="W126" i="59"/>
  <c r="W132" i="59" s="1"/>
  <c r="V126" i="59"/>
  <c r="U126" i="59"/>
  <c r="R126" i="59"/>
  <c r="F126" i="59"/>
  <c r="E126" i="59"/>
  <c r="U125" i="59"/>
  <c r="T125" i="59"/>
  <c r="S125" i="59"/>
  <c r="R125" i="59"/>
  <c r="Q125" i="59"/>
  <c r="P125" i="59"/>
  <c r="W124" i="59"/>
  <c r="V124" i="59"/>
  <c r="E124" i="59" s="1"/>
  <c r="U124" i="59"/>
  <c r="R124" i="59"/>
  <c r="X123" i="59"/>
  <c r="W123" i="59"/>
  <c r="F123" i="59" s="1"/>
  <c r="V123" i="59"/>
  <c r="U123" i="59"/>
  <c r="R123" i="59"/>
  <c r="E123" i="59"/>
  <c r="X122" i="59"/>
  <c r="W122" i="59"/>
  <c r="V122" i="59"/>
  <c r="U122" i="59"/>
  <c r="R122" i="59"/>
  <c r="F122" i="59"/>
  <c r="E122" i="59"/>
  <c r="W121" i="59"/>
  <c r="V121" i="59"/>
  <c r="V125" i="59" s="1"/>
  <c r="U121" i="59"/>
  <c r="R121" i="59"/>
  <c r="F121" i="59"/>
  <c r="W120" i="59"/>
  <c r="V120" i="59"/>
  <c r="E120" i="59" s="1"/>
  <c r="U120" i="59"/>
  <c r="R120" i="59"/>
  <c r="X119" i="59"/>
  <c r="W119" i="59"/>
  <c r="W125" i="59" s="1"/>
  <c r="V119" i="59"/>
  <c r="U119" i="59"/>
  <c r="R119" i="59"/>
  <c r="E119" i="59"/>
  <c r="U118" i="59"/>
  <c r="T118" i="59"/>
  <c r="S118" i="59"/>
  <c r="Q118" i="59"/>
  <c r="R118" i="59" s="1"/>
  <c r="P118" i="59"/>
  <c r="W117" i="59"/>
  <c r="V117" i="59"/>
  <c r="U117" i="59"/>
  <c r="R117" i="59"/>
  <c r="F117" i="59"/>
  <c r="W116" i="59"/>
  <c r="V116" i="59"/>
  <c r="E116" i="59" s="1"/>
  <c r="U116" i="59"/>
  <c r="R116" i="59"/>
  <c r="X115" i="59"/>
  <c r="W115" i="59"/>
  <c r="F115" i="59" s="1"/>
  <c r="V115" i="59"/>
  <c r="U115" i="59"/>
  <c r="R115" i="59"/>
  <c r="E115" i="59"/>
  <c r="W114" i="59"/>
  <c r="X114" i="59" s="1"/>
  <c r="V114" i="59"/>
  <c r="U114" i="59"/>
  <c r="R114" i="59"/>
  <c r="F114" i="59"/>
  <c r="E114" i="59"/>
  <c r="W113" i="59"/>
  <c r="V113" i="59"/>
  <c r="U113" i="59"/>
  <c r="R113" i="59"/>
  <c r="F113" i="59"/>
  <c r="W112" i="59"/>
  <c r="V112" i="59"/>
  <c r="U112" i="59"/>
  <c r="R112" i="59"/>
  <c r="T111" i="59"/>
  <c r="U111" i="59" s="1"/>
  <c r="S111" i="59"/>
  <c r="Q111" i="59"/>
  <c r="P111" i="59"/>
  <c r="R111" i="59" s="1"/>
  <c r="X110" i="59"/>
  <c r="W110" i="59"/>
  <c r="V110" i="59"/>
  <c r="U110" i="59"/>
  <c r="R110" i="59"/>
  <c r="F110" i="59"/>
  <c r="E110" i="59"/>
  <c r="W109" i="59"/>
  <c r="V109" i="59"/>
  <c r="U109" i="59"/>
  <c r="R109" i="59"/>
  <c r="F109" i="59"/>
  <c r="W108" i="59"/>
  <c r="V108" i="59"/>
  <c r="E108" i="59" s="1"/>
  <c r="U108" i="59"/>
  <c r="R108" i="59"/>
  <c r="X107" i="59"/>
  <c r="W107" i="59"/>
  <c r="W111" i="59" s="1"/>
  <c r="V107" i="59"/>
  <c r="U107" i="59"/>
  <c r="R107" i="59"/>
  <c r="E107" i="59"/>
  <c r="X106" i="59"/>
  <c r="W106" i="59"/>
  <c r="V106" i="59"/>
  <c r="U106" i="59"/>
  <c r="R106" i="59"/>
  <c r="F106" i="59"/>
  <c r="E106" i="59"/>
  <c r="W105" i="59"/>
  <c r="V105" i="59"/>
  <c r="U105" i="59"/>
  <c r="R105" i="59"/>
  <c r="F105" i="59"/>
  <c r="T104" i="59"/>
  <c r="S104" i="59"/>
  <c r="U104" i="59" s="1"/>
  <c r="R104" i="59"/>
  <c r="Q104" i="59"/>
  <c r="P104" i="59"/>
  <c r="X103" i="59"/>
  <c r="W103" i="59"/>
  <c r="F103" i="59" s="1"/>
  <c r="V103" i="59"/>
  <c r="U103" i="59"/>
  <c r="R103" i="59"/>
  <c r="E103" i="59"/>
  <c r="X102" i="59"/>
  <c r="W102" i="59"/>
  <c r="V102" i="59"/>
  <c r="U102" i="59"/>
  <c r="R102" i="59"/>
  <c r="F102" i="59"/>
  <c r="E102" i="59"/>
  <c r="W101" i="59"/>
  <c r="V101" i="59"/>
  <c r="U101" i="59"/>
  <c r="R101" i="59"/>
  <c r="F101" i="59"/>
  <c r="W100" i="59"/>
  <c r="V100" i="59"/>
  <c r="V104" i="59" s="1"/>
  <c r="U100" i="59"/>
  <c r="R100" i="59"/>
  <c r="X99" i="59"/>
  <c r="W99" i="59"/>
  <c r="F99" i="59" s="1"/>
  <c r="V99" i="59"/>
  <c r="U99" i="59"/>
  <c r="R99" i="59"/>
  <c r="E99" i="59"/>
  <c r="X98" i="59"/>
  <c r="W98" i="59"/>
  <c r="V98" i="59"/>
  <c r="U98" i="59"/>
  <c r="R98" i="59"/>
  <c r="F98" i="59"/>
  <c r="E98" i="59"/>
  <c r="T97" i="59"/>
  <c r="U97" i="59" s="1"/>
  <c r="S97" i="59"/>
  <c r="R97" i="59"/>
  <c r="Q97" i="59"/>
  <c r="P97" i="59"/>
  <c r="W96" i="59"/>
  <c r="V96" i="59"/>
  <c r="E96" i="59" s="1"/>
  <c r="U96" i="59"/>
  <c r="R96" i="59"/>
  <c r="X95" i="59"/>
  <c r="W95" i="59"/>
  <c r="F95" i="59" s="1"/>
  <c r="G95" i="59" s="1"/>
  <c r="V95" i="59"/>
  <c r="U95" i="59"/>
  <c r="R95" i="59"/>
  <c r="E95" i="59"/>
  <c r="X94" i="59"/>
  <c r="W94" i="59"/>
  <c r="V94" i="59"/>
  <c r="U94" i="59"/>
  <c r="R94" i="59"/>
  <c r="F94" i="59"/>
  <c r="E94" i="59"/>
  <c r="W93" i="59"/>
  <c r="V93" i="59"/>
  <c r="U93" i="59"/>
  <c r="R93" i="59"/>
  <c r="F93" i="59"/>
  <c r="W92" i="59"/>
  <c r="V92" i="59"/>
  <c r="E92" i="59" s="1"/>
  <c r="U92" i="59"/>
  <c r="R92" i="59"/>
  <c r="X91" i="59"/>
  <c r="W91" i="59"/>
  <c r="V91" i="59"/>
  <c r="U91" i="59"/>
  <c r="R91" i="59"/>
  <c r="E91" i="59"/>
  <c r="U90" i="59"/>
  <c r="T90" i="59"/>
  <c r="S90" i="59"/>
  <c r="Q90" i="59"/>
  <c r="R90" i="59" s="1"/>
  <c r="P90" i="59"/>
  <c r="W89" i="59"/>
  <c r="V89" i="59"/>
  <c r="X89" i="59" s="1"/>
  <c r="U89" i="59"/>
  <c r="R89" i="59"/>
  <c r="F89" i="59"/>
  <c r="W88" i="59"/>
  <c r="V88" i="59"/>
  <c r="E88" i="59" s="1"/>
  <c r="G88" i="59" s="1"/>
  <c r="U88" i="59"/>
  <c r="R88" i="59"/>
  <c r="F88" i="59"/>
  <c r="W87" i="59"/>
  <c r="F87" i="59" s="1"/>
  <c r="V87" i="59"/>
  <c r="E87" i="59" s="1"/>
  <c r="U87" i="59"/>
  <c r="R87" i="59"/>
  <c r="X86" i="59"/>
  <c r="W86" i="59"/>
  <c r="F86" i="59" s="1"/>
  <c r="V86" i="59"/>
  <c r="U86" i="59"/>
  <c r="R86" i="59"/>
  <c r="E86" i="59"/>
  <c r="X85" i="59"/>
  <c r="W85" i="59"/>
  <c r="V85" i="59"/>
  <c r="U85" i="59"/>
  <c r="R85" i="59"/>
  <c r="F85" i="59"/>
  <c r="H85" i="59" s="1"/>
  <c r="E85" i="59"/>
  <c r="W84" i="59"/>
  <c r="V84" i="59"/>
  <c r="V90" i="59" s="1"/>
  <c r="U84" i="59"/>
  <c r="R84" i="59"/>
  <c r="F84" i="59"/>
  <c r="F90" i="59" s="1"/>
  <c r="T83" i="59"/>
  <c r="S83" i="59"/>
  <c r="U83" i="59" s="1"/>
  <c r="Q83" i="59"/>
  <c r="R83" i="59" s="1"/>
  <c r="P83" i="59"/>
  <c r="X82" i="59"/>
  <c r="W82" i="59"/>
  <c r="F82" i="59" s="1"/>
  <c r="V82" i="59"/>
  <c r="U82" i="59"/>
  <c r="R82" i="59"/>
  <c r="E82" i="59"/>
  <c r="X81" i="59"/>
  <c r="W81" i="59"/>
  <c r="V81" i="59"/>
  <c r="U81" i="59"/>
  <c r="R81" i="59"/>
  <c r="F81" i="59"/>
  <c r="H81" i="59" s="1"/>
  <c r="E81" i="59"/>
  <c r="W80" i="59"/>
  <c r="X80" i="59" s="1"/>
  <c r="V80" i="59"/>
  <c r="E80" i="59" s="1"/>
  <c r="G80" i="59" s="1"/>
  <c r="U80" i="59"/>
  <c r="R80" i="59"/>
  <c r="F80" i="59"/>
  <c r="W79" i="59"/>
  <c r="F79" i="59" s="1"/>
  <c r="V79" i="59"/>
  <c r="E79" i="59" s="1"/>
  <c r="U79" i="59"/>
  <c r="R79" i="59"/>
  <c r="X78" i="59"/>
  <c r="W78" i="59"/>
  <c r="F78" i="59" s="1"/>
  <c r="V78" i="59"/>
  <c r="U78" i="59"/>
  <c r="R78" i="59"/>
  <c r="E78" i="59"/>
  <c r="X77" i="59"/>
  <c r="W77" i="59"/>
  <c r="V77" i="59"/>
  <c r="V83" i="59" s="1"/>
  <c r="U77" i="59"/>
  <c r="R77" i="59"/>
  <c r="F77" i="59"/>
  <c r="E77" i="59"/>
  <c r="E83" i="59" s="1"/>
  <c r="T76" i="59"/>
  <c r="U76" i="59" s="1"/>
  <c r="S76" i="59"/>
  <c r="R76" i="59"/>
  <c r="Q76" i="59"/>
  <c r="P76" i="59"/>
  <c r="W75" i="59"/>
  <c r="F75" i="59" s="1"/>
  <c r="V75" i="59"/>
  <c r="E75" i="59" s="1"/>
  <c r="U75" i="59"/>
  <c r="R75" i="59"/>
  <c r="X74" i="59"/>
  <c r="W74" i="59"/>
  <c r="F74" i="59" s="1"/>
  <c r="V74" i="59"/>
  <c r="U74" i="59"/>
  <c r="R74" i="59"/>
  <c r="E74" i="59"/>
  <c r="X73" i="59"/>
  <c r="W73" i="59"/>
  <c r="V73" i="59"/>
  <c r="U73" i="59"/>
  <c r="R73" i="59"/>
  <c r="F73" i="59"/>
  <c r="E73" i="59"/>
  <c r="W72" i="59"/>
  <c r="X72" i="59" s="1"/>
  <c r="V72" i="59"/>
  <c r="U72" i="59"/>
  <c r="R72" i="59"/>
  <c r="F72" i="59"/>
  <c r="W71" i="59"/>
  <c r="V71" i="59"/>
  <c r="E71" i="59" s="1"/>
  <c r="U71" i="59"/>
  <c r="R71" i="59"/>
  <c r="X70" i="59"/>
  <c r="W70" i="59"/>
  <c r="W76" i="59" s="1"/>
  <c r="V70" i="59"/>
  <c r="U70" i="59"/>
  <c r="R70" i="59"/>
  <c r="E70" i="59"/>
  <c r="U69" i="59"/>
  <c r="T69" i="59"/>
  <c r="S69" i="59"/>
  <c r="Q69" i="59"/>
  <c r="R69" i="59" s="1"/>
  <c r="P69" i="59"/>
  <c r="W68" i="59"/>
  <c r="V68" i="59"/>
  <c r="E68" i="59" s="1"/>
  <c r="G68" i="59" s="1"/>
  <c r="U68" i="59"/>
  <c r="R68" i="59"/>
  <c r="F68" i="59"/>
  <c r="W67" i="59"/>
  <c r="V67" i="59"/>
  <c r="E67" i="59" s="1"/>
  <c r="U67" i="59"/>
  <c r="R67" i="59"/>
  <c r="X66" i="59"/>
  <c r="W66" i="59"/>
  <c r="F66" i="59" s="1"/>
  <c r="V66" i="59"/>
  <c r="U66" i="59"/>
  <c r="R66" i="59"/>
  <c r="E66" i="59"/>
  <c r="X65" i="59"/>
  <c r="W65" i="59"/>
  <c r="V65" i="59"/>
  <c r="U65" i="59"/>
  <c r="R65" i="59"/>
  <c r="F65" i="59"/>
  <c r="E65" i="59"/>
  <c r="W64" i="59"/>
  <c r="V64" i="59"/>
  <c r="U64" i="59"/>
  <c r="R64" i="59"/>
  <c r="F64" i="59"/>
  <c r="W63" i="59"/>
  <c r="V63" i="59"/>
  <c r="U63" i="59"/>
  <c r="R63" i="59"/>
  <c r="T62" i="59"/>
  <c r="U62" i="59" s="1"/>
  <c r="S62" i="59"/>
  <c r="Q62" i="59"/>
  <c r="P62" i="59"/>
  <c r="R62" i="59" s="1"/>
  <c r="X61" i="59"/>
  <c r="W61" i="59"/>
  <c r="V61" i="59"/>
  <c r="U61" i="59"/>
  <c r="R61" i="59"/>
  <c r="F61" i="59"/>
  <c r="E61" i="59"/>
  <c r="W60" i="59"/>
  <c r="V60" i="59"/>
  <c r="E60" i="59" s="1"/>
  <c r="G60" i="59" s="1"/>
  <c r="U60" i="59"/>
  <c r="R60" i="59"/>
  <c r="F60" i="59"/>
  <c r="W59" i="59"/>
  <c r="V59" i="59"/>
  <c r="E59" i="59" s="1"/>
  <c r="U59" i="59"/>
  <c r="R59" i="59"/>
  <c r="X58" i="59"/>
  <c r="W58" i="59"/>
  <c r="F58" i="59" s="1"/>
  <c r="V58" i="59"/>
  <c r="U58" i="59"/>
  <c r="R58" i="59"/>
  <c r="E58" i="59"/>
  <c r="X57" i="59"/>
  <c r="W57" i="59"/>
  <c r="V57" i="59"/>
  <c r="U57" i="59"/>
  <c r="R57" i="59"/>
  <c r="F57" i="59"/>
  <c r="E57" i="59"/>
  <c r="W56" i="59"/>
  <c r="W62" i="59" s="1"/>
  <c r="V56" i="59"/>
  <c r="U56" i="59"/>
  <c r="R56" i="59"/>
  <c r="F56" i="59"/>
  <c r="T55" i="59"/>
  <c r="S55" i="59"/>
  <c r="R55" i="59"/>
  <c r="Q55" i="59"/>
  <c r="P55" i="59"/>
  <c r="X54" i="59"/>
  <c r="W54" i="59"/>
  <c r="F54" i="59" s="1"/>
  <c r="V54" i="59"/>
  <c r="U54" i="59"/>
  <c r="R54" i="59"/>
  <c r="E54" i="59"/>
  <c r="X53" i="59"/>
  <c r="W53" i="59"/>
  <c r="V53" i="59"/>
  <c r="U53" i="59"/>
  <c r="R53" i="59"/>
  <c r="F53" i="59"/>
  <c r="E53" i="59"/>
  <c r="W52" i="59"/>
  <c r="V52" i="59"/>
  <c r="E52" i="59" s="1"/>
  <c r="G52" i="59" s="1"/>
  <c r="U52" i="59"/>
  <c r="R52" i="59"/>
  <c r="F52" i="59"/>
  <c r="H52" i="59" s="1"/>
  <c r="W51" i="59"/>
  <c r="V51" i="59"/>
  <c r="E51" i="59" s="1"/>
  <c r="U51" i="59"/>
  <c r="R51" i="59"/>
  <c r="X50" i="59"/>
  <c r="W50" i="59"/>
  <c r="F50" i="59" s="1"/>
  <c r="V50" i="59"/>
  <c r="U50" i="59"/>
  <c r="R50" i="59"/>
  <c r="E50" i="59"/>
  <c r="X49" i="59"/>
  <c r="W49" i="59"/>
  <c r="V49" i="59"/>
  <c r="V55" i="59" s="1"/>
  <c r="U49" i="59"/>
  <c r="R49" i="59"/>
  <c r="F49" i="59"/>
  <c r="E49" i="59"/>
  <c r="E55" i="59" s="1"/>
  <c r="U48" i="59"/>
  <c r="T48" i="59"/>
  <c r="S48" i="59"/>
  <c r="R48" i="59"/>
  <c r="Q48" i="59"/>
  <c r="P48" i="59"/>
  <c r="W47" i="59"/>
  <c r="V47" i="59"/>
  <c r="E47" i="59" s="1"/>
  <c r="U47" i="59"/>
  <c r="R47" i="59"/>
  <c r="X46" i="59"/>
  <c r="W46" i="59"/>
  <c r="F46" i="59" s="1"/>
  <c r="V46" i="59"/>
  <c r="U46" i="59"/>
  <c r="R46" i="59"/>
  <c r="E46" i="59"/>
  <c r="X45" i="59"/>
  <c r="W45" i="59"/>
  <c r="V45" i="59"/>
  <c r="U45" i="59"/>
  <c r="R45" i="59"/>
  <c r="F45" i="59"/>
  <c r="E45" i="59"/>
  <c r="W44" i="59"/>
  <c r="V44" i="59"/>
  <c r="U44" i="59"/>
  <c r="R44" i="59"/>
  <c r="F44" i="59"/>
  <c r="W43" i="59"/>
  <c r="V43" i="59"/>
  <c r="E43" i="59" s="1"/>
  <c r="U43" i="59"/>
  <c r="R43" i="59"/>
  <c r="X42" i="59"/>
  <c r="W42" i="59"/>
  <c r="W48" i="59" s="1"/>
  <c r="V42" i="59"/>
  <c r="U42" i="59"/>
  <c r="R42" i="59"/>
  <c r="E42" i="59"/>
  <c r="U41" i="59"/>
  <c r="T41" i="59"/>
  <c r="S41" i="59"/>
  <c r="Q41" i="59"/>
  <c r="R41" i="59" s="1"/>
  <c r="P41" i="59"/>
  <c r="W40" i="59"/>
  <c r="V40" i="59"/>
  <c r="E40" i="59" s="1"/>
  <c r="G40" i="59" s="1"/>
  <c r="U40" i="59"/>
  <c r="R40" i="59"/>
  <c r="F40" i="59"/>
  <c r="H40" i="59" s="1"/>
  <c r="W39" i="59"/>
  <c r="V39" i="59"/>
  <c r="E39" i="59" s="1"/>
  <c r="U39" i="59"/>
  <c r="R39" i="59"/>
  <c r="X38" i="59"/>
  <c r="W38" i="59"/>
  <c r="F38" i="59" s="1"/>
  <c r="V38" i="59"/>
  <c r="U38" i="59"/>
  <c r="R38" i="59"/>
  <c r="E38" i="59"/>
  <c r="X37" i="59"/>
  <c r="W37" i="59"/>
  <c r="V37" i="59"/>
  <c r="U37" i="59"/>
  <c r="R37" i="59"/>
  <c r="F37" i="59"/>
  <c r="E37" i="59"/>
  <c r="W36" i="59"/>
  <c r="V36" i="59"/>
  <c r="E36" i="59" s="1"/>
  <c r="G36" i="59" s="1"/>
  <c r="U36" i="59"/>
  <c r="R36" i="59"/>
  <c r="F36" i="59"/>
  <c r="H36" i="59" s="1"/>
  <c r="W35" i="59"/>
  <c r="V35" i="59"/>
  <c r="U35" i="59"/>
  <c r="R35" i="59"/>
  <c r="T34" i="59"/>
  <c r="U34" i="59" s="1"/>
  <c r="S34" i="59"/>
  <c r="Q34" i="59"/>
  <c r="P34" i="59"/>
  <c r="R34" i="59" s="1"/>
  <c r="X33" i="59"/>
  <c r="W33" i="59"/>
  <c r="V33" i="59"/>
  <c r="U33" i="59"/>
  <c r="R33" i="59"/>
  <c r="F33" i="59"/>
  <c r="E33" i="59"/>
  <c r="W32" i="59"/>
  <c r="V32" i="59"/>
  <c r="E32" i="59" s="1"/>
  <c r="G32" i="59" s="1"/>
  <c r="U32" i="59"/>
  <c r="R32" i="59"/>
  <c r="F32" i="59"/>
  <c r="H32" i="59" s="1"/>
  <c r="W31" i="59"/>
  <c r="V31" i="59"/>
  <c r="E31" i="59" s="1"/>
  <c r="U31" i="59"/>
  <c r="R31" i="59"/>
  <c r="X30" i="59"/>
  <c r="W30" i="59"/>
  <c r="V30" i="59"/>
  <c r="U30" i="59"/>
  <c r="R30" i="59"/>
  <c r="E30" i="59"/>
  <c r="X29" i="59"/>
  <c r="W29" i="59"/>
  <c r="V29" i="59"/>
  <c r="U29" i="59"/>
  <c r="R29" i="59"/>
  <c r="F29" i="59"/>
  <c r="E29" i="59"/>
  <c r="W28" i="59"/>
  <c r="V28" i="59"/>
  <c r="U28" i="59"/>
  <c r="R28" i="59"/>
  <c r="F28" i="59"/>
  <c r="W27" i="59"/>
  <c r="X27" i="59" s="1"/>
  <c r="T27" i="59"/>
  <c r="S27" i="59"/>
  <c r="U27" i="59" s="1"/>
  <c r="R27" i="59"/>
  <c r="Q27" i="59"/>
  <c r="P27" i="59"/>
  <c r="X26" i="59"/>
  <c r="W26" i="59"/>
  <c r="F26" i="59" s="1"/>
  <c r="V26" i="59"/>
  <c r="U26" i="59"/>
  <c r="R26" i="59"/>
  <c r="E26" i="59"/>
  <c r="X25" i="59"/>
  <c r="W25" i="59"/>
  <c r="V25" i="59"/>
  <c r="U25" i="59"/>
  <c r="R25" i="59"/>
  <c r="F25" i="59"/>
  <c r="E25" i="59"/>
  <c r="W24" i="59"/>
  <c r="X24" i="59" s="1"/>
  <c r="V24" i="59"/>
  <c r="E24" i="59" s="1"/>
  <c r="U24" i="59"/>
  <c r="R24" i="59"/>
  <c r="G24" i="59"/>
  <c r="F24" i="59"/>
  <c r="H24" i="59" s="1"/>
  <c r="W23" i="59"/>
  <c r="V23" i="59"/>
  <c r="V27" i="59" s="1"/>
  <c r="U23" i="59"/>
  <c r="R23" i="59"/>
  <c r="X22" i="59"/>
  <c r="W22" i="59"/>
  <c r="F22" i="59" s="1"/>
  <c r="V22" i="59"/>
  <c r="U22" i="59"/>
  <c r="R22" i="59"/>
  <c r="E22" i="59"/>
  <c r="X21" i="59"/>
  <c r="W21" i="59"/>
  <c r="V21" i="59"/>
  <c r="U21" i="59"/>
  <c r="R21" i="59"/>
  <c r="F21" i="59"/>
  <c r="E21" i="59"/>
  <c r="V20" i="59"/>
  <c r="U20" i="59"/>
  <c r="T20" i="59"/>
  <c r="S20" i="59"/>
  <c r="R20" i="59"/>
  <c r="Q20" i="59"/>
  <c r="P20" i="59"/>
  <c r="W19" i="59"/>
  <c r="V19" i="59"/>
  <c r="E19" i="59" s="1"/>
  <c r="U19" i="59"/>
  <c r="R19" i="59"/>
  <c r="X18" i="59"/>
  <c r="W18" i="59"/>
  <c r="F18" i="59" s="1"/>
  <c r="V18" i="59"/>
  <c r="U18" i="59"/>
  <c r="R18" i="59"/>
  <c r="E18" i="59"/>
  <c r="X17" i="59"/>
  <c r="W17" i="59"/>
  <c r="V17" i="59"/>
  <c r="U17" i="59"/>
  <c r="R17" i="59"/>
  <c r="F17" i="59"/>
  <c r="E17" i="59"/>
  <c r="W16" i="59"/>
  <c r="V16" i="59"/>
  <c r="U16" i="59"/>
  <c r="R16" i="59"/>
  <c r="F16" i="59"/>
  <c r="W15" i="59"/>
  <c r="V15" i="59"/>
  <c r="E15" i="59" s="1"/>
  <c r="U15" i="59"/>
  <c r="R15" i="59"/>
  <c r="X14" i="59"/>
  <c r="W14" i="59"/>
  <c r="V14" i="59"/>
  <c r="U14" i="59"/>
  <c r="R14" i="59"/>
  <c r="E14" i="59"/>
  <c r="U13" i="59"/>
  <c r="T13" i="59"/>
  <c r="S13" i="59"/>
  <c r="Q13" i="59"/>
  <c r="P13" i="59"/>
  <c r="W12" i="59"/>
  <c r="V12" i="59"/>
  <c r="U12" i="59"/>
  <c r="R12" i="59"/>
  <c r="F12" i="59"/>
  <c r="W11" i="59"/>
  <c r="V11" i="59"/>
  <c r="E11" i="59" s="1"/>
  <c r="U11" i="59"/>
  <c r="R11" i="59"/>
  <c r="X10" i="59"/>
  <c r="W10" i="59"/>
  <c r="F10" i="59" s="1"/>
  <c r="V10" i="59"/>
  <c r="U10" i="59"/>
  <c r="R10" i="59"/>
  <c r="E10" i="59"/>
  <c r="X9" i="59"/>
  <c r="W9" i="59"/>
  <c r="V9" i="59"/>
  <c r="U9" i="59"/>
  <c r="R9" i="59"/>
  <c r="F9" i="59"/>
  <c r="E9" i="59"/>
  <c r="W8" i="59"/>
  <c r="V8" i="59"/>
  <c r="U8" i="59"/>
  <c r="R8" i="59"/>
  <c r="F8" i="59"/>
  <c r="W7" i="59"/>
  <c r="V7" i="59"/>
  <c r="V13" i="59" s="1"/>
  <c r="U7" i="59"/>
  <c r="R7" i="59"/>
  <c r="T31" i="58"/>
  <c r="U31" i="58" s="1"/>
  <c r="S31" i="58"/>
  <c r="Q31" i="58"/>
  <c r="R31" i="58" s="1"/>
  <c r="P31" i="58"/>
  <c r="X30" i="58"/>
  <c r="W30" i="58"/>
  <c r="V30" i="58"/>
  <c r="U30" i="58"/>
  <c r="R30" i="58"/>
  <c r="F30" i="58"/>
  <c r="H30" i="58" s="1"/>
  <c r="E30" i="58"/>
  <c r="W29" i="58"/>
  <c r="V29" i="58"/>
  <c r="X29" i="58" s="1"/>
  <c r="U29" i="58"/>
  <c r="R29" i="58"/>
  <c r="F29" i="58"/>
  <c r="W28" i="58"/>
  <c r="F28" i="58" s="1"/>
  <c r="V28" i="58"/>
  <c r="E28" i="58" s="1"/>
  <c r="U28" i="58"/>
  <c r="R28" i="58"/>
  <c r="W27" i="58"/>
  <c r="F27" i="58" s="1"/>
  <c r="V27" i="58"/>
  <c r="U27" i="58"/>
  <c r="R27" i="58"/>
  <c r="E27" i="58"/>
  <c r="W26" i="58"/>
  <c r="X26" i="58" s="1"/>
  <c r="V26" i="58"/>
  <c r="U26" i="58"/>
  <c r="R26" i="58"/>
  <c r="F26" i="58"/>
  <c r="H26" i="58" s="1"/>
  <c r="E26" i="58"/>
  <c r="W25" i="58"/>
  <c r="V25" i="58"/>
  <c r="V31" i="58" s="1"/>
  <c r="U25" i="58"/>
  <c r="R25" i="58"/>
  <c r="F25" i="58"/>
  <c r="T24" i="58"/>
  <c r="U24" i="58" s="1"/>
  <c r="S24" i="58"/>
  <c r="Q24" i="58"/>
  <c r="P24" i="58"/>
  <c r="W23" i="58"/>
  <c r="F23" i="58" s="1"/>
  <c r="V23" i="58"/>
  <c r="E23" i="58" s="1"/>
  <c r="U23" i="58"/>
  <c r="R23" i="58"/>
  <c r="W22" i="58"/>
  <c r="F22" i="58" s="1"/>
  <c r="V22" i="58"/>
  <c r="U22" i="58"/>
  <c r="R22" i="58"/>
  <c r="E22" i="58"/>
  <c r="W21" i="58"/>
  <c r="V21" i="58"/>
  <c r="E21" i="58" s="1"/>
  <c r="U21" i="58"/>
  <c r="R21" i="58"/>
  <c r="F21" i="58"/>
  <c r="W20" i="58"/>
  <c r="F20" i="58" s="1"/>
  <c r="V20" i="58"/>
  <c r="E20" i="58" s="1"/>
  <c r="U20" i="58"/>
  <c r="R20" i="58"/>
  <c r="T19" i="58"/>
  <c r="T32" i="58" s="1"/>
  <c r="S19" i="58"/>
  <c r="S32" i="58" s="1"/>
  <c r="Q19" i="58"/>
  <c r="P19" i="58"/>
  <c r="W18" i="58"/>
  <c r="V18" i="58"/>
  <c r="X18" i="58" s="1"/>
  <c r="U18" i="58"/>
  <c r="R18" i="58"/>
  <c r="F18" i="58"/>
  <c r="E18" i="58"/>
  <c r="W17" i="58"/>
  <c r="V17" i="58"/>
  <c r="E17" i="58" s="1"/>
  <c r="U17" i="58"/>
  <c r="R17" i="58"/>
  <c r="F17" i="58"/>
  <c r="W16" i="58"/>
  <c r="F16" i="58" s="1"/>
  <c r="V16" i="58"/>
  <c r="U16" i="58"/>
  <c r="R16" i="58"/>
  <c r="T15" i="58"/>
  <c r="U15" i="58" s="1"/>
  <c r="S15" i="58"/>
  <c r="Q15" i="58"/>
  <c r="P15" i="58"/>
  <c r="W14" i="58"/>
  <c r="V14" i="58"/>
  <c r="U14" i="58"/>
  <c r="R14" i="58"/>
  <c r="F14" i="58"/>
  <c r="E14" i="58"/>
  <c r="W13" i="58"/>
  <c r="V13" i="58"/>
  <c r="X13" i="58" s="1"/>
  <c r="U13" i="58"/>
  <c r="R13" i="58"/>
  <c r="F13" i="58"/>
  <c r="W12" i="58"/>
  <c r="F12" i="58" s="1"/>
  <c r="V12" i="58"/>
  <c r="E12" i="58" s="1"/>
  <c r="U12" i="58"/>
  <c r="R12" i="58"/>
  <c r="W11" i="58"/>
  <c r="V11" i="58"/>
  <c r="V15" i="58" s="1"/>
  <c r="U11" i="58"/>
  <c r="R11" i="58"/>
  <c r="T10" i="58"/>
  <c r="U10" i="58" s="1"/>
  <c r="S10" i="58"/>
  <c r="Q10" i="58"/>
  <c r="R10" i="58" s="1"/>
  <c r="P10" i="58"/>
  <c r="W9" i="58"/>
  <c r="X9" i="58" s="1"/>
  <c r="V9" i="58"/>
  <c r="E9" i="58" s="1"/>
  <c r="U9" i="58"/>
  <c r="R9" i="58"/>
  <c r="F9" i="58"/>
  <c r="W8" i="58"/>
  <c r="F8" i="58" s="1"/>
  <c r="V8" i="58"/>
  <c r="E8" i="58" s="1"/>
  <c r="U8" i="58"/>
  <c r="R8" i="58"/>
  <c r="W7" i="58"/>
  <c r="W10" i="58" s="1"/>
  <c r="X10" i="58" s="1"/>
  <c r="V7" i="58"/>
  <c r="V10" i="58" s="1"/>
  <c r="U7" i="58"/>
  <c r="R7" i="58"/>
  <c r="E7" i="58"/>
  <c r="P111" i="53"/>
  <c r="T27" i="53"/>
  <c r="S27" i="53"/>
  <c r="Q27" i="53"/>
  <c r="P27" i="53"/>
  <c r="W26" i="53"/>
  <c r="V26" i="53"/>
  <c r="U26" i="53"/>
  <c r="R26" i="53"/>
  <c r="F26" i="53"/>
  <c r="W25" i="53"/>
  <c r="F25" i="53" s="1"/>
  <c r="V25" i="53"/>
  <c r="E25" i="53" s="1"/>
  <c r="U25" i="53"/>
  <c r="R25" i="53"/>
  <c r="W24" i="53"/>
  <c r="F24" i="53" s="1"/>
  <c r="V24" i="53"/>
  <c r="E24" i="53" s="1"/>
  <c r="U24" i="53"/>
  <c r="R24" i="53"/>
  <c r="W23" i="53"/>
  <c r="X23" i="53" s="1"/>
  <c r="V23" i="53"/>
  <c r="U23" i="53"/>
  <c r="R23" i="53"/>
  <c r="F23" i="53"/>
  <c r="H23" i="53" s="1"/>
  <c r="E23" i="53"/>
  <c r="W22" i="53"/>
  <c r="V22" i="53"/>
  <c r="U22" i="53"/>
  <c r="R22" i="53"/>
  <c r="F22" i="53"/>
  <c r="W21" i="53"/>
  <c r="V21" i="53"/>
  <c r="U21" i="53"/>
  <c r="R21" i="53"/>
  <c r="P24" i="52"/>
  <c r="T188" i="56"/>
  <c r="S188" i="56"/>
  <c r="Q188" i="56"/>
  <c r="R188" i="56" s="1"/>
  <c r="P188" i="56"/>
  <c r="W187" i="56"/>
  <c r="V187" i="56"/>
  <c r="X187" i="56" s="1"/>
  <c r="U187" i="56"/>
  <c r="R187" i="56"/>
  <c r="F187" i="56"/>
  <c r="E187" i="56"/>
  <c r="W186" i="56"/>
  <c r="V186" i="56"/>
  <c r="E186" i="56" s="1"/>
  <c r="U186" i="56"/>
  <c r="R186" i="56"/>
  <c r="F186" i="56"/>
  <c r="X185" i="56"/>
  <c r="W185" i="56"/>
  <c r="F185" i="56" s="1"/>
  <c r="V185" i="56"/>
  <c r="U185" i="56"/>
  <c r="R185" i="56"/>
  <c r="E185" i="56"/>
  <c r="X184" i="56"/>
  <c r="W184" i="56"/>
  <c r="V184" i="56"/>
  <c r="U184" i="56"/>
  <c r="R184" i="56"/>
  <c r="F184" i="56"/>
  <c r="E184" i="56"/>
  <c r="X183" i="56"/>
  <c r="W183" i="56"/>
  <c r="V183" i="56"/>
  <c r="U183" i="56"/>
  <c r="R183" i="56"/>
  <c r="F183" i="56"/>
  <c r="E183" i="56"/>
  <c r="W182" i="56"/>
  <c r="V182" i="56"/>
  <c r="U182" i="56"/>
  <c r="R182" i="56"/>
  <c r="T181" i="56"/>
  <c r="S181" i="56"/>
  <c r="R181" i="56"/>
  <c r="Q181" i="56"/>
  <c r="P181" i="56"/>
  <c r="W180" i="56"/>
  <c r="X180" i="56" s="1"/>
  <c r="V180" i="56"/>
  <c r="U180" i="56"/>
  <c r="R180" i="56"/>
  <c r="F180" i="56"/>
  <c r="E180" i="56"/>
  <c r="W179" i="56"/>
  <c r="V179" i="56"/>
  <c r="U179" i="56"/>
  <c r="R179" i="56"/>
  <c r="F179" i="56"/>
  <c r="W178" i="56"/>
  <c r="V178" i="56"/>
  <c r="E178" i="56" s="1"/>
  <c r="U178" i="56"/>
  <c r="R178" i="56"/>
  <c r="F178" i="56"/>
  <c r="W177" i="56"/>
  <c r="F177" i="56" s="1"/>
  <c r="V177" i="56"/>
  <c r="X177" i="56" s="1"/>
  <c r="U177" i="56"/>
  <c r="R177" i="56"/>
  <c r="E177" i="56"/>
  <c r="H177" i="56" s="1"/>
  <c r="X176" i="56"/>
  <c r="W176" i="56"/>
  <c r="V176" i="56"/>
  <c r="U176" i="56"/>
  <c r="R176" i="56"/>
  <c r="F176" i="56"/>
  <c r="E176" i="56"/>
  <c r="W175" i="56"/>
  <c r="V175" i="56"/>
  <c r="U175" i="56"/>
  <c r="R175" i="56"/>
  <c r="F175" i="56"/>
  <c r="E175" i="56"/>
  <c r="U174" i="56"/>
  <c r="T174" i="56"/>
  <c r="S174" i="56"/>
  <c r="Q174" i="56"/>
  <c r="R174" i="56" s="1"/>
  <c r="P174" i="56"/>
  <c r="X173" i="56"/>
  <c r="W173" i="56"/>
  <c r="F173" i="56" s="1"/>
  <c r="V173" i="56"/>
  <c r="U173" i="56"/>
  <c r="R173" i="56"/>
  <c r="E173" i="56"/>
  <c r="X172" i="56"/>
  <c r="W172" i="56"/>
  <c r="V172" i="56"/>
  <c r="U172" i="56"/>
  <c r="R172" i="56"/>
  <c r="F172" i="56"/>
  <c r="E172" i="56"/>
  <c r="H172" i="56" s="1"/>
  <c r="X171" i="56"/>
  <c r="W171" i="56"/>
  <c r="V171" i="56"/>
  <c r="U171" i="56"/>
  <c r="R171" i="56"/>
  <c r="F171" i="56"/>
  <c r="E171" i="56"/>
  <c r="W170" i="56"/>
  <c r="V170" i="56"/>
  <c r="E170" i="56" s="1"/>
  <c r="U170" i="56"/>
  <c r="R170" i="56"/>
  <c r="W169" i="56"/>
  <c r="V169" i="56"/>
  <c r="V174" i="56" s="1"/>
  <c r="U169" i="56"/>
  <c r="R169" i="56"/>
  <c r="W168" i="56"/>
  <c r="V168" i="56"/>
  <c r="U168" i="56"/>
  <c r="R168" i="56"/>
  <c r="E168" i="56"/>
  <c r="T167" i="56"/>
  <c r="U167" i="56" s="1"/>
  <c r="S167" i="56"/>
  <c r="R167" i="56"/>
  <c r="Q167" i="56"/>
  <c r="P167" i="56"/>
  <c r="W166" i="56"/>
  <c r="V166" i="56"/>
  <c r="E166" i="56" s="1"/>
  <c r="U166" i="56"/>
  <c r="R166" i="56"/>
  <c r="F166" i="56"/>
  <c r="W165" i="56"/>
  <c r="F165" i="56" s="1"/>
  <c r="V165" i="56"/>
  <c r="E165" i="56" s="1"/>
  <c r="U165" i="56"/>
  <c r="R165" i="56"/>
  <c r="W164" i="56"/>
  <c r="X164" i="56" s="1"/>
  <c r="V164" i="56"/>
  <c r="U164" i="56"/>
  <c r="R164" i="56"/>
  <c r="F164" i="56"/>
  <c r="E164" i="56"/>
  <c r="W163" i="56"/>
  <c r="V163" i="56"/>
  <c r="U163" i="56"/>
  <c r="R163" i="56"/>
  <c r="F163" i="56"/>
  <c r="W162" i="56"/>
  <c r="X162" i="56" s="1"/>
  <c r="V162" i="56"/>
  <c r="E162" i="56" s="1"/>
  <c r="U162" i="56"/>
  <c r="R162" i="56"/>
  <c r="F162" i="56"/>
  <c r="X161" i="56"/>
  <c r="W161" i="56"/>
  <c r="V161" i="56"/>
  <c r="U161" i="56"/>
  <c r="R161" i="56"/>
  <c r="E161" i="56"/>
  <c r="T160" i="56"/>
  <c r="S160" i="56"/>
  <c r="Q160" i="56"/>
  <c r="P160" i="56"/>
  <c r="W159" i="56"/>
  <c r="V159" i="56"/>
  <c r="U159" i="56"/>
  <c r="R159" i="56"/>
  <c r="F159" i="56"/>
  <c r="W158" i="56"/>
  <c r="V158" i="56"/>
  <c r="E158" i="56" s="1"/>
  <c r="U158" i="56"/>
  <c r="R158" i="56"/>
  <c r="F158" i="56"/>
  <c r="W157" i="56"/>
  <c r="F157" i="56" s="1"/>
  <c r="V157" i="56"/>
  <c r="U157" i="56"/>
  <c r="R157" i="56"/>
  <c r="E157" i="56"/>
  <c r="H157" i="56" s="1"/>
  <c r="W156" i="56"/>
  <c r="X156" i="56" s="1"/>
  <c r="V156" i="56"/>
  <c r="U156" i="56"/>
  <c r="R156" i="56"/>
  <c r="F156" i="56"/>
  <c r="E156" i="56"/>
  <c r="W155" i="56"/>
  <c r="V155" i="56"/>
  <c r="X155" i="56" s="1"/>
  <c r="U155" i="56"/>
  <c r="R155" i="56"/>
  <c r="F155" i="56"/>
  <c r="E155" i="56"/>
  <c r="W154" i="56"/>
  <c r="V154" i="56"/>
  <c r="U154" i="56"/>
  <c r="R154" i="56"/>
  <c r="F154" i="56"/>
  <c r="T153" i="56"/>
  <c r="S153" i="56"/>
  <c r="Q153" i="56"/>
  <c r="P153" i="56"/>
  <c r="R153" i="56" s="1"/>
  <c r="X152" i="56"/>
  <c r="W152" i="56"/>
  <c r="F152" i="56" s="1"/>
  <c r="G152" i="56" s="1"/>
  <c r="V152" i="56"/>
  <c r="U152" i="56"/>
  <c r="R152" i="56"/>
  <c r="H152" i="56"/>
  <c r="E152" i="56"/>
  <c r="X151" i="56"/>
  <c r="W151" i="56"/>
  <c r="V151" i="56"/>
  <c r="U151" i="56"/>
  <c r="R151" i="56"/>
  <c r="G151" i="56"/>
  <c r="F151" i="56"/>
  <c r="E151" i="56"/>
  <c r="W150" i="56"/>
  <c r="V150" i="56"/>
  <c r="E150" i="56" s="1"/>
  <c r="U150" i="56"/>
  <c r="R150" i="56"/>
  <c r="W149" i="56"/>
  <c r="V149" i="56"/>
  <c r="E149" i="56" s="1"/>
  <c r="U149" i="56"/>
  <c r="R149" i="56"/>
  <c r="W148" i="56"/>
  <c r="V148" i="56"/>
  <c r="U148" i="56"/>
  <c r="R148" i="56"/>
  <c r="E148" i="56"/>
  <c r="W147" i="56"/>
  <c r="V147" i="56"/>
  <c r="U147" i="56"/>
  <c r="R147" i="56"/>
  <c r="F147" i="56"/>
  <c r="U146" i="56"/>
  <c r="T146" i="56"/>
  <c r="S146" i="56"/>
  <c r="R146" i="56"/>
  <c r="Q146" i="56"/>
  <c r="P146" i="56"/>
  <c r="W145" i="56"/>
  <c r="F145" i="56" s="1"/>
  <c r="V145" i="56"/>
  <c r="E145" i="56" s="1"/>
  <c r="U145" i="56"/>
  <c r="R145" i="56"/>
  <c r="W144" i="56"/>
  <c r="X144" i="56" s="1"/>
  <c r="V144" i="56"/>
  <c r="U144" i="56"/>
  <c r="R144" i="56"/>
  <c r="F144" i="56"/>
  <c r="E144" i="56"/>
  <c r="W143" i="56"/>
  <c r="V143" i="56"/>
  <c r="X143" i="56" s="1"/>
  <c r="U143" i="56"/>
  <c r="R143" i="56"/>
  <c r="F143" i="56"/>
  <c r="E143" i="56"/>
  <c r="W142" i="56"/>
  <c r="V142" i="56"/>
  <c r="E142" i="56" s="1"/>
  <c r="U142" i="56"/>
  <c r="R142" i="56"/>
  <c r="F142" i="56"/>
  <c r="X141" i="56"/>
  <c r="W141" i="56"/>
  <c r="F141" i="56" s="1"/>
  <c r="V141" i="56"/>
  <c r="U141" i="56"/>
  <c r="R141" i="56"/>
  <c r="E141" i="56"/>
  <c r="X140" i="56"/>
  <c r="W140" i="56"/>
  <c r="V140" i="56"/>
  <c r="U140" i="56"/>
  <c r="R140" i="56"/>
  <c r="F140" i="56"/>
  <c r="E140" i="56"/>
  <c r="E146" i="56" s="1"/>
  <c r="T139" i="56"/>
  <c r="U139" i="56" s="1"/>
  <c r="S139" i="56"/>
  <c r="Q139" i="56"/>
  <c r="R139" i="56" s="1"/>
  <c r="P139" i="56"/>
  <c r="W138" i="56"/>
  <c r="V138" i="56"/>
  <c r="E138" i="56" s="1"/>
  <c r="U138" i="56"/>
  <c r="R138" i="56"/>
  <c r="W137" i="56"/>
  <c r="V137" i="56"/>
  <c r="E137" i="56" s="1"/>
  <c r="U137" i="56"/>
  <c r="R137" i="56"/>
  <c r="W136" i="56"/>
  <c r="X136" i="56" s="1"/>
  <c r="V136" i="56"/>
  <c r="U136" i="56"/>
  <c r="R136" i="56"/>
  <c r="F136" i="56"/>
  <c r="G136" i="56" s="1"/>
  <c r="E136" i="56"/>
  <c r="W135" i="56"/>
  <c r="V135" i="56"/>
  <c r="U135" i="56"/>
  <c r="R135" i="56"/>
  <c r="F135" i="56"/>
  <c r="W134" i="56"/>
  <c r="V134" i="56"/>
  <c r="E134" i="56" s="1"/>
  <c r="U134" i="56"/>
  <c r="R134" i="56"/>
  <c r="G134" i="56"/>
  <c r="F134" i="56"/>
  <c r="H134" i="56" s="1"/>
  <c r="W133" i="56"/>
  <c r="V133" i="56"/>
  <c r="U133" i="56"/>
  <c r="R133" i="56"/>
  <c r="E133" i="56"/>
  <c r="U132" i="56"/>
  <c r="T132" i="56"/>
  <c r="S132" i="56"/>
  <c r="Q132" i="56"/>
  <c r="P132" i="56"/>
  <c r="W131" i="56"/>
  <c r="V131" i="56"/>
  <c r="U131" i="56"/>
  <c r="R131" i="56"/>
  <c r="E131" i="56"/>
  <c r="X130" i="56"/>
  <c r="W130" i="56"/>
  <c r="V130" i="56"/>
  <c r="U130" i="56"/>
  <c r="R130" i="56"/>
  <c r="F130" i="56"/>
  <c r="E130" i="56"/>
  <c r="W129" i="56"/>
  <c r="X129" i="56" s="1"/>
  <c r="V129" i="56"/>
  <c r="E129" i="56" s="1"/>
  <c r="U129" i="56"/>
  <c r="R129" i="56"/>
  <c r="G129" i="56"/>
  <c r="F129" i="56"/>
  <c r="H129" i="56" s="1"/>
  <c r="W128" i="56"/>
  <c r="V128" i="56"/>
  <c r="E128" i="56" s="1"/>
  <c r="U128" i="56"/>
  <c r="R128" i="56"/>
  <c r="X127" i="56"/>
  <c r="W127" i="56"/>
  <c r="V127" i="56"/>
  <c r="U127" i="56"/>
  <c r="R127" i="56"/>
  <c r="E127" i="56"/>
  <c r="X126" i="56"/>
  <c r="W126" i="56"/>
  <c r="V126" i="56"/>
  <c r="U126" i="56"/>
  <c r="R126" i="56"/>
  <c r="F126" i="56"/>
  <c r="E126" i="56"/>
  <c r="U125" i="56"/>
  <c r="T125" i="56"/>
  <c r="S125" i="56"/>
  <c r="Q125" i="56"/>
  <c r="R125" i="56" s="1"/>
  <c r="P125" i="56"/>
  <c r="W124" i="56"/>
  <c r="V124" i="56"/>
  <c r="E124" i="56" s="1"/>
  <c r="U124" i="56"/>
  <c r="R124" i="56"/>
  <c r="W123" i="56"/>
  <c r="V123" i="56"/>
  <c r="U123" i="56"/>
  <c r="R123" i="56"/>
  <c r="E123" i="56"/>
  <c r="X122" i="56"/>
  <c r="W122" i="56"/>
  <c r="V122" i="56"/>
  <c r="U122" i="56"/>
  <c r="R122" i="56"/>
  <c r="F122" i="56"/>
  <c r="E122" i="56"/>
  <c r="W121" i="56"/>
  <c r="V121" i="56"/>
  <c r="E121" i="56" s="1"/>
  <c r="U121" i="56"/>
  <c r="R121" i="56"/>
  <c r="F121" i="56"/>
  <c r="H121" i="56" s="1"/>
  <c r="W120" i="56"/>
  <c r="V120" i="56"/>
  <c r="U120" i="56"/>
  <c r="R120" i="56"/>
  <c r="X119" i="56"/>
  <c r="W119" i="56"/>
  <c r="V119" i="56"/>
  <c r="U119" i="56"/>
  <c r="R119" i="56"/>
  <c r="E119" i="56"/>
  <c r="V118" i="56"/>
  <c r="U118" i="56"/>
  <c r="T118" i="56"/>
  <c r="S118" i="56"/>
  <c r="R118" i="56"/>
  <c r="Q118" i="56"/>
  <c r="P118" i="56"/>
  <c r="W117" i="56"/>
  <c r="V117" i="56"/>
  <c r="E117" i="56" s="1"/>
  <c r="U117" i="56"/>
  <c r="R117" i="56"/>
  <c r="F117" i="56"/>
  <c r="H117" i="56" s="1"/>
  <c r="X116" i="56"/>
  <c r="W116" i="56"/>
  <c r="F116" i="56" s="1"/>
  <c r="V116" i="56"/>
  <c r="U116" i="56"/>
  <c r="R116" i="56"/>
  <c r="E116" i="56"/>
  <c r="H116" i="56" s="1"/>
  <c r="X115" i="56"/>
  <c r="W115" i="56"/>
  <c r="V115" i="56"/>
  <c r="U115" i="56"/>
  <c r="R115" i="56"/>
  <c r="F115" i="56"/>
  <c r="E115" i="56"/>
  <c r="W114" i="56"/>
  <c r="V114" i="56"/>
  <c r="X114" i="56" s="1"/>
  <c r="U114" i="56"/>
  <c r="R114" i="56"/>
  <c r="F114" i="56"/>
  <c r="W113" i="56"/>
  <c r="X113" i="56" s="1"/>
  <c r="V113" i="56"/>
  <c r="E113" i="56" s="1"/>
  <c r="U113" i="56"/>
  <c r="R113" i="56"/>
  <c r="F113" i="56"/>
  <c r="G113" i="56" s="1"/>
  <c r="W112" i="56"/>
  <c r="V112" i="56"/>
  <c r="U112" i="56"/>
  <c r="R112" i="56"/>
  <c r="E112" i="56"/>
  <c r="W111" i="56"/>
  <c r="T111" i="56"/>
  <c r="U111" i="56" s="1"/>
  <c r="S111" i="56"/>
  <c r="Q111" i="56"/>
  <c r="R111" i="56" s="1"/>
  <c r="P111" i="56"/>
  <c r="W110" i="56"/>
  <c r="V110" i="56"/>
  <c r="U110" i="56"/>
  <c r="R110" i="56"/>
  <c r="F110" i="56"/>
  <c r="W109" i="56"/>
  <c r="V109" i="56"/>
  <c r="U109" i="56"/>
  <c r="R109" i="56"/>
  <c r="F109" i="56"/>
  <c r="E109" i="56"/>
  <c r="W108" i="56"/>
  <c r="V108" i="56"/>
  <c r="E108" i="56" s="1"/>
  <c r="U108" i="56"/>
  <c r="R108" i="56"/>
  <c r="F108" i="56"/>
  <c r="H108" i="56" s="1"/>
  <c r="X107" i="56"/>
  <c r="W107" i="56"/>
  <c r="F107" i="56" s="1"/>
  <c r="V107" i="56"/>
  <c r="U107" i="56"/>
  <c r="R107" i="56"/>
  <c r="E107" i="56"/>
  <c r="H107" i="56" s="1"/>
  <c r="X106" i="56"/>
  <c r="W106" i="56"/>
  <c r="V106" i="56"/>
  <c r="U106" i="56"/>
  <c r="R106" i="56"/>
  <c r="F106" i="56"/>
  <c r="E106" i="56"/>
  <c r="X105" i="56"/>
  <c r="W105" i="56"/>
  <c r="V105" i="56"/>
  <c r="U105" i="56"/>
  <c r="R105" i="56"/>
  <c r="F105" i="56"/>
  <c r="E105" i="56"/>
  <c r="T104" i="56"/>
  <c r="S104" i="56"/>
  <c r="U104" i="56" s="1"/>
  <c r="Q104" i="56"/>
  <c r="R104" i="56" s="1"/>
  <c r="P104" i="56"/>
  <c r="W103" i="56"/>
  <c r="V103" i="56"/>
  <c r="U103" i="56"/>
  <c r="R103" i="56"/>
  <c r="E103" i="56"/>
  <c r="W102" i="56"/>
  <c r="V102" i="56"/>
  <c r="U102" i="56"/>
  <c r="R102" i="56"/>
  <c r="E102" i="56"/>
  <c r="X101" i="56"/>
  <c r="W101" i="56"/>
  <c r="V101" i="56"/>
  <c r="U101" i="56"/>
  <c r="R101" i="56"/>
  <c r="G101" i="56"/>
  <c r="F101" i="56"/>
  <c r="E101" i="56"/>
  <c r="W100" i="56"/>
  <c r="V100" i="56"/>
  <c r="E100" i="56" s="1"/>
  <c r="U100" i="56"/>
  <c r="R100" i="56"/>
  <c r="W99" i="56"/>
  <c r="F99" i="56" s="1"/>
  <c r="V99" i="56"/>
  <c r="U99" i="56"/>
  <c r="R99" i="56"/>
  <c r="W98" i="56"/>
  <c r="X98" i="56" s="1"/>
  <c r="V98" i="56"/>
  <c r="U98" i="56"/>
  <c r="R98" i="56"/>
  <c r="F98" i="56"/>
  <c r="E98" i="56"/>
  <c r="V97" i="56"/>
  <c r="U97" i="56"/>
  <c r="T97" i="56"/>
  <c r="S97" i="56"/>
  <c r="Q97" i="56"/>
  <c r="R97" i="56" s="1"/>
  <c r="P97" i="56"/>
  <c r="E97" i="56"/>
  <c r="W96" i="56"/>
  <c r="V96" i="56"/>
  <c r="E96" i="56" s="1"/>
  <c r="U96" i="56"/>
  <c r="R96" i="56"/>
  <c r="F96" i="56"/>
  <c r="H96" i="56" s="1"/>
  <c r="X95" i="56"/>
  <c r="W95" i="56"/>
  <c r="F95" i="56" s="1"/>
  <c r="V95" i="56"/>
  <c r="U95" i="56"/>
  <c r="R95" i="56"/>
  <c r="E95" i="56"/>
  <c r="H95" i="56" s="1"/>
  <c r="X94" i="56"/>
  <c r="W94" i="56"/>
  <c r="V94" i="56"/>
  <c r="U94" i="56"/>
  <c r="R94" i="56"/>
  <c r="F94" i="56"/>
  <c r="E94" i="56"/>
  <c r="X93" i="56"/>
  <c r="W93" i="56"/>
  <c r="V93" i="56"/>
  <c r="U93" i="56"/>
  <c r="R93" i="56"/>
  <c r="F93" i="56"/>
  <c r="E93" i="56"/>
  <c r="W92" i="56"/>
  <c r="V92" i="56"/>
  <c r="E92" i="56" s="1"/>
  <c r="U92" i="56"/>
  <c r="R92" i="56"/>
  <c r="W91" i="56"/>
  <c r="V91" i="56"/>
  <c r="U91" i="56"/>
  <c r="R91" i="56"/>
  <c r="E91" i="56"/>
  <c r="T90" i="56"/>
  <c r="U90" i="56" s="1"/>
  <c r="S90" i="56"/>
  <c r="Q90" i="56"/>
  <c r="R90" i="56" s="1"/>
  <c r="P90" i="56"/>
  <c r="W89" i="56"/>
  <c r="V89" i="56"/>
  <c r="X89" i="56" s="1"/>
  <c r="U89" i="56"/>
  <c r="R89" i="56"/>
  <c r="F89" i="56"/>
  <c r="E89" i="56"/>
  <c r="W88" i="56"/>
  <c r="V88" i="56"/>
  <c r="E88" i="56" s="1"/>
  <c r="U88" i="56"/>
  <c r="R88" i="56"/>
  <c r="F88" i="56"/>
  <c r="H88" i="56" s="1"/>
  <c r="X87" i="56"/>
  <c r="W87" i="56"/>
  <c r="F87" i="56" s="1"/>
  <c r="V87" i="56"/>
  <c r="U87" i="56"/>
  <c r="R87" i="56"/>
  <c r="E87" i="56"/>
  <c r="H87" i="56" s="1"/>
  <c r="X86" i="56"/>
  <c r="W86" i="56"/>
  <c r="V86" i="56"/>
  <c r="U86" i="56"/>
  <c r="R86" i="56"/>
  <c r="F86" i="56"/>
  <c r="E86" i="56"/>
  <c r="X85" i="56"/>
  <c r="W85" i="56"/>
  <c r="V85" i="56"/>
  <c r="U85" i="56"/>
  <c r="R85" i="56"/>
  <c r="F85" i="56"/>
  <c r="E85" i="56"/>
  <c r="W84" i="56"/>
  <c r="W90" i="56" s="1"/>
  <c r="V84" i="56"/>
  <c r="U84" i="56"/>
  <c r="R84" i="56"/>
  <c r="W83" i="56"/>
  <c r="X83" i="56" s="1"/>
  <c r="T83" i="56"/>
  <c r="S83" i="56"/>
  <c r="R83" i="56"/>
  <c r="Q83" i="56"/>
  <c r="P83" i="56"/>
  <c r="W82" i="56"/>
  <c r="X82" i="56" s="1"/>
  <c r="V82" i="56"/>
  <c r="U82" i="56"/>
  <c r="R82" i="56"/>
  <c r="F82" i="56"/>
  <c r="E82" i="56"/>
  <c r="W81" i="56"/>
  <c r="V81" i="56"/>
  <c r="U81" i="56"/>
  <c r="R81" i="56"/>
  <c r="F81" i="56"/>
  <c r="W80" i="56"/>
  <c r="V80" i="56"/>
  <c r="E80" i="56" s="1"/>
  <c r="U80" i="56"/>
  <c r="R80" i="56"/>
  <c r="F80" i="56"/>
  <c r="W79" i="56"/>
  <c r="F79" i="56" s="1"/>
  <c r="V79" i="56"/>
  <c r="U79" i="56"/>
  <c r="R79" i="56"/>
  <c r="E79" i="56"/>
  <c r="W78" i="56"/>
  <c r="X78" i="56" s="1"/>
  <c r="V78" i="56"/>
  <c r="U78" i="56"/>
  <c r="R78" i="56"/>
  <c r="F78" i="56"/>
  <c r="H78" i="56" s="1"/>
  <c r="E78" i="56"/>
  <c r="W77" i="56"/>
  <c r="V77" i="56"/>
  <c r="V83" i="56" s="1"/>
  <c r="U77" i="56"/>
  <c r="R77" i="56"/>
  <c r="F77" i="56"/>
  <c r="E77" i="56"/>
  <c r="U76" i="56"/>
  <c r="T76" i="56"/>
  <c r="S76" i="56"/>
  <c r="Q76" i="56"/>
  <c r="R76" i="56" s="1"/>
  <c r="P76" i="56"/>
  <c r="X75" i="56"/>
  <c r="W75" i="56"/>
  <c r="F75" i="56" s="1"/>
  <c r="V75" i="56"/>
  <c r="U75" i="56"/>
  <c r="R75" i="56"/>
  <c r="E75" i="56"/>
  <c r="H75" i="56" s="1"/>
  <c r="X74" i="56"/>
  <c r="W74" i="56"/>
  <c r="V74" i="56"/>
  <c r="U74" i="56"/>
  <c r="R74" i="56"/>
  <c r="F74" i="56"/>
  <c r="E74" i="56"/>
  <c r="X73" i="56"/>
  <c r="W73" i="56"/>
  <c r="V73" i="56"/>
  <c r="V76" i="56" s="1"/>
  <c r="U73" i="56"/>
  <c r="R73" i="56"/>
  <c r="F73" i="56"/>
  <c r="E73" i="56"/>
  <c r="W72" i="56"/>
  <c r="V72" i="56"/>
  <c r="E72" i="56" s="1"/>
  <c r="U72" i="56"/>
  <c r="R72" i="56"/>
  <c r="W71" i="56"/>
  <c r="V71" i="56"/>
  <c r="U71" i="56"/>
  <c r="R71" i="56"/>
  <c r="E71" i="56"/>
  <c r="W70" i="56"/>
  <c r="V70" i="56"/>
  <c r="U70" i="56"/>
  <c r="R70" i="56"/>
  <c r="E70" i="56"/>
  <c r="V69" i="56"/>
  <c r="T69" i="56"/>
  <c r="U69" i="56" s="1"/>
  <c r="S69" i="56"/>
  <c r="R69" i="56"/>
  <c r="Q69" i="56"/>
  <c r="P69" i="56"/>
  <c r="W68" i="56"/>
  <c r="V68" i="56"/>
  <c r="E68" i="56" s="1"/>
  <c r="U68" i="56"/>
  <c r="R68" i="56"/>
  <c r="F68" i="56"/>
  <c r="W67" i="56"/>
  <c r="F67" i="56" s="1"/>
  <c r="V67" i="56"/>
  <c r="U67" i="56"/>
  <c r="R67" i="56"/>
  <c r="E67" i="56"/>
  <c r="W66" i="56"/>
  <c r="X66" i="56" s="1"/>
  <c r="V66" i="56"/>
  <c r="U66" i="56"/>
  <c r="R66" i="56"/>
  <c r="F66" i="56"/>
  <c r="E66" i="56"/>
  <c r="W65" i="56"/>
  <c r="V65" i="56"/>
  <c r="X65" i="56" s="1"/>
  <c r="U65" i="56"/>
  <c r="R65" i="56"/>
  <c r="F65" i="56"/>
  <c r="E65" i="56"/>
  <c r="W64" i="56"/>
  <c r="V64" i="56"/>
  <c r="E64" i="56" s="1"/>
  <c r="U64" i="56"/>
  <c r="R64" i="56"/>
  <c r="F64" i="56"/>
  <c r="H64" i="56" s="1"/>
  <c r="X63" i="56"/>
  <c r="W63" i="56"/>
  <c r="V63" i="56"/>
  <c r="U63" i="56"/>
  <c r="R63" i="56"/>
  <c r="E63" i="56"/>
  <c r="T62" i="56"/>
  <c r="S62" i="56"/>
  <c r="Q62" i="56"/>
  <c r="P62" i="56"/>
  <c r="W61" i="56"/>
  <c r="V61" i="56"/>
  <c r="U61" i="56"/>
  <c r="R61" i="56"/>
  <c r="F61" i="56"/>
  <c r="W60" i="56"/>
  <c r="V60" i="56"/>
  <c r="E60" i="56" s="1"/>
  <c r="U60" i="56"/>
  <c r="R60" i="56"/>
  <c r="F60" i="56"/>
  <c r="W59" i="56"/>
  <c r="F59" i="56" s="1"/>
  <c r="V59" i="56"/>
  <c r="U59" i="56"/>
  <c r="R59" i="56"/>
  <c r="E59" i="56"/>
  <c r="W58" i="56"/>
  <c r="X58" i="56" s="1"/>
  <c r="V58" i="56"/>
  <c r="U58" i="56"/>
  <c r="R58" i="56"/>
  <c r="F58" i="56"/>
  <c r="E58" i="56"/>
  <c r="W57" i="56"/>
  <c r="V57" i="56"/>
  <c r="X57" i="56" s="1"/>
  <c r="U57" i="56"/>
  <c r="R57" i="56"/>
  <c r="F57" i="56"/>
  <c r="E57" i="56"/>
  <c r="W56" i="56"/>
  <c r="V56" i="56"/>
  <c r="U56" i="56"/>
  <c r="R56" i="56"/>
  <c r="F56" i="56"/>
  <c r="T55" i="56"/>
  <c r="S55" i="56"/>
  <c r="Q55" i="56"/>
  <c r="P55" i="56"/>
  <c r="R55" i="56" s="1"/>
  <c r="W54" i="56"/>
  <c r="V54" i="56"/>
  <c r="U54" i="56"/>
  <c r="R54" i="56"/>
  <c r="E54" i="56"/>
  <c r="X53" i="56"/>
  <c r="W53" i="56"/>
  <c r="V53" i="56"/>
  <c r="U53" i="56"/>
  <c r="R53" i="56"/>
  <c r="G53" i="56"/>
  <c r="F53" i="56"/>
  <c r="E53" i="56"/>
  <c r="W52" i="56"/>
  <c r="V52" i="56"/>
  <c r="E52" i="56" s="1"/>
  <c r="U52" i="56"/>
  <c r="R52" i="56"/>
  <c r="W51" i="56"/>
  <c r="F51" i="56" s="1"/>
  <c r="V51" i="56"/>
  <c r="E51" i="56" s="1"/>
  <c r="G51" i="56" s="1"/>
  <c r="U51" i="56"/>
  <c r="R51" i="56"/>
  <c r="W50" i="56"/>
  <c r="W55" i="56" s="1"/>
  <c r="V50" i="56"/>
  <c r="U50" i="56"/>
  <c r="R50" i="56"/>
  <c r="F50" i="56"/>
  <c r="E50" i="56"/>
  <c r="W49" i="56"/>
  <c r="V49" i="56"/>
  <c r="U49" i="56"/>
  <c r="R49" i="56"/>
  <c r="F49" i="56"/>
  <c r="U48" i="56"/>
  <c r="T48" i="56"/>
  <c r="S48" i="56"/>
  <c r="Q48" i="56"/>
  <c r="R48" i="56" s="1"/>
  <c r="P48" i="56"/>
  <c r="F48" i="56"/>
  <c r="W47" i="56"/>
  <c r="F47" i="56" s="1"/>
  <c r="V47" i="56"/>
  <c r="U47" i="56"/>
  <c r="R47" i="56"/>
  <c r="E47" i="56"/>
  <c r="W46" i="56"/>
  <c r="X46" i="56" s="1"/>
  <c r="V46" i="56"/>
  <c r="U46" i="56"/>
  <c r="R46" i="56"/>
  <c r="F46" i="56"/>
  <c r="E46" i="56"/>
  <c r="W45" i="56"/>
  <c r="V45" i="56"/>
  <c r="X45" i="56" s="1"/>
  <c r="U45" i="56"/>
  <c r="R45" i="56"/>
  <c r="F45" i="56"/>
  <c r="E45" i="56"/>
  <c r="W44" i="56"/>
  <c r="V44" i="56"/>
  <c r="E44" i="56" s="1"/>
  <c r="U44" i="56"/>
  <c r="R44" i="56"/>
  <c r="F44" i="56"/>
  <c r="H44" i="56" s="1"/>
  <c r="X43" i="56"/>
  <c r="W43" i="56"/>
  <c r="F43" i="56" s="1"/>
  <c r="V43" i="56"/>
  <c r="U43" i="56"/>
  <c r="R43" i="56"/>
  <c r="E43" i="56"/>
  <c r="H43" i="56" s="1"/>
  <c r="X42" i="56"/>
  <c r="W42" i="56"/>
  <c r="V42" i="56"/>
  <c r="U42" i="56"/>
  <c r="R42" i="56"/>
  <c r="F42" i="56"/>
  <c r="E42" i="56"/>
  <c r="T41" i="56"/>
  <c r="U41" i="56" s="1"/>
  <c r="S41" i="56"/>
  <c r="Q41" i="56"/>
  <c r="R41" i="56" s="1"/>
  <c r="P41" i="56"/>
  <c r="W40" i="56"/>
  <c r="V40" i="56"/>
  <c r="E40" i="56" s="1"/>
  <c r="U40" i="56"/>
  <c r="R40" i="56"/>
  <c r="W39" i="56"/>
  <c r="F39" i="56" s="1"/>
  <c r="V39" i="56"/>
  <c r="E39" i="56" s="1"/>
  <c r="G39" i="56" s="1"/>
  <c r="U39" i="56"/>
  <c r="R39" i="56"/>
  <c r="W38" i="56"/>
  <c r="X38" i="56" s="1"/>
  <c r="V38" i="56"/>
  <c r="U38" i="56"/>
  <c r="R38" i="56"/>
  <c r="F38" i="56"/>
  <c r="E38" i="56"/>
  <c r="W37" i="56"/>
  <c r="V37" i="56"/>
  <c r="U37" i="56"/>
  <c r="R37" i="56"/>
  <c r="F37" i="56"/>
  <c r="W36" i="56"/>
  <c r="V36" i="56"/>
  <c r="E36" i="56" s="1"/>
  <c r="U36" i="56"/>
  <c r="R36" i="56"/>
  <c r="F36" i="56"/>
  <c r="W35" i="56"/>
  <c r="V35" i="56"/>
  <c r="V41" i="56" s="1"/>
  <c r="U35" i="56"/>
  <c r="R35" i="56"/>
  <c r="E35" i="56"/>
  <c r="T34" i="56"/>
  <c r="U34" i="56" s="1"/>
  <c r="S34" i="56"/>
  <c r="Q34" i="56"/>
  <c r="P34" i="56"/>
  <c r="X33" i="56"/>
  <c r="W33" i="56"/>
  <c r="V33" i="56"/>
  <c r="U33" i="56"/>
  <c r="R33" i="56"/>
  <c r="G33" i="56"/>
  <c r="F33" i="56"/>
  <c r="E33" i="56"/>
  <c r="W32" i="56"/>
  <c r="V32" i="56"/>
  <c r="E32" i="56" s="1"/>
  <c r="U32" i="56"/>
  <c r="R32" i="56"/>
  <c r="W31" i="56"/>
  <c r="F31" i="56" s="1"/>
  <c r="V31" i="56"/>
  <c r="E31" i="56" s="1"/>
  <c r="G31" i="56" s="1"/>
  <c r="U31" i="56"/>
  <c r="R31" i="56"/>
  <c r="W30" i="56"/>
  <c r="X30" i="56" s="1"/>
  <c r="V30" i="56"/>
  <c r="U30" i="56"/>
  <c r="R30" i="56"/>
  <c r="F30" i="56"/>
  <c r="E30" i="56"/>
  <c r="W29" i="56"/>
  <c r="V29" i="56"/>
  <c r="U29" i="56"/>
  <c r="R29" i="56"/>
  <c r="F29" i="56"/>
  <c r="W28" i="56"/>
  <c r="V28" i="56"/>
  <c r="U28" i="56"/>
  <c r="R28" i="56"/>
  <c r="F28" i="56"/>
  <c r="V27" i="56"/>
  <c r="T27" i="56"/>
  <c r="U27" i="56" s="1"/>
  <c r="S27" i="56"/>
  <c r="Q27" i="56"/>
  <c r="P27" i="56"/>
  <c r="R27" i="56" s="1"/>
  <c r="X26" i="56"/>
  <c r="W26" i="56"/>
  <c r="V26" i="56"/>
  <c r="U26" i="56"/>
  <c r="R26" i="56"/>
  <c r="F26" i="56"/>
  <c r="E26" i="56"/>
  <c r="X25" i="56"/>
  <c r="W25" i="56"/>
  <c r="V25" i="56"/>
  <c r="U25" i="56"/>
  <c r="R25" i="56"/>
  <c r="F25" i="56"/>
  <c r="E25" i="56"/>
  <c r="E27" i="56" s="1"/>
  <c r="W24" i="56"/>
  <c r="V24" i="56"/>
  <c r="E24" i="56" s="1"/>
  <c r="U24" i="56"/>
  <c r="R24" i="56"/>
  <c r="W23" i="56"/>
  <c r="V23" i="56"/>
  <c r="U23" i="56"/>
  <c r="R23" i="56"/>
  <c r="E23" i="56"/>
  <c r="W22" i="56"/>
  <c r="V22" i="56"/>
  <c r="U22" i="56"/>
  <c r="R22" i="56"/>
  <c r="E22" i="56"/>
  <c r="X21" i="56"/>
  <c r="W21" i="56"/>
  <c r="V21" i="56"/>
  <c r="U21" i="56"/>
  <c r="R21" i="56"/>
  <c r="G21" i="56"/>
  <c r="F21" i="56"/>
  <c r="E21" i="56"/>
  <c r="T20" i="56"/>
  <c r="S20" i="56"/>
  <c r="U20" i="56" s="1"/>
  <c r="R20" i="56"/>
  <c r="Q20" i="56"/>
  <c r="P20" i="56"/>
  <c r="W19" i="56"/>
  <c r="F19" i="56" s="1"/>
  <c r="V19" i="56"/>
  <c r="E19" i="56" s="1"/>
  <c r="H19" i="56" s="1"/>
  <c r="U19" i="56"/>
  <c r="R19" i="56"/>
  <c r="G19" i="56"/>
  <c r="W18" i="56"/>
  <c r="V18" i="56"/>
  <c r="U18" i="56"/>
  <c r="R18" i="56"/>
  <c r="F18" i="56"/>
  <c r="G18" i="56" s="1"/>
  <c r="E18" i="56"/>
  <c r="W17" i="56"/>
  <c r="V17" i="56"/>
  <c r="U17" i="56"/>
  <c r="R17" i="56"/>
  <c r="F17" i="56"/>
  <c r="W16" i="56"/>
  <c r="V16" i="56"/>
  <c r="E16" i="56" s="1"/>
  <c r="U16" i="56"/>
  <c r="R16" i="56"/>
  <c r="G16" i="56"/>
  <c r="F16" i="56"/>
  <c r="H16" i="56" s="1"/>
  <c r="W15" i="56"/>
  <c r="F15" i="56" s="1"/>
  <c r="V15" i="56"/>
  <c r="V20" i="56" s="1"/>
  <c r="U15" i="56"/>
  <c r="R15" i="56"/>
  <c r="W14" i="56"/>
  <c r="X14" i="56" s="1"/>
  <c r="V14" i="56"/>
  <c r="U14" i="56"/>
  <c r="R14" i="56"/>
  <c r="F14" i="56"/>
  <c r="E14" i="56"/>
  <c r="U13" i="56"/>
  <c r="T13" i="56"/>
  <c r="S13" i="56"/>
  <c r="Q13" i="56"/>
  <c r="R13" i="56" s="1"/>
  <c r="P13" i="56"/>
  <c r="P189" i="56" s="1"/>
  <c r="W12" i="56"/>
  <c r="V12" i="56"/>
  <c r="E12" i="56" s="1"/>
  <c r="U12" i="56"/>
  <c r="R12" i="56"/>
  <c r="W11" i="56"/>
  <c r="F11" i="56" s="1"/>
  <c r="V11" i="56"/>
  <c r="U11" i="56"/>
  <c r="R11" i="56"/>
  <c r="E11" i="56"/>
  <c r="H11" i="56" s="1"/>
  <c r="X10" i="56"/>
  <c r="W10" i="56"/>
  <c r="V10" i="56"/>
  <c r="U10" i="56"/>
  <c r="R10" i="56"/>
  <c r="F10" i="56"/>
  <c r="E10" i="56"/>
  <c r="W9" i="56"/>
  <c r="V9" i="56"/>
  <c r="E9" i="56" s="1"/>
  <c r="U9" i="56"/>
  <c r="R9" i="56"/>
  <c r="F9" i="56"/>
  <c r="H9" i="56" s="1"/>
  <c r="W8" i="56"/>
  <c r="V8" i="56"/>
  <c r="E8" i="56" s="1"/>
  <c r="U8" i="56"/>
  <c r="R8" i="56"/>
  <c r="W7" i="56"/>
  <c r="V7" i="56"/>
  <c r="U7" i="56"/>
  <c r="R7" i="56"/>
  <c r="E7" i="56"/>
  <c r="T31" i="55"/>
  <c r="U31" i="55" s="1"/>
  <c r="S31" i="55"/>
  <c r="Q31" i="55"/>
  <c r="R31" i="55" s="1"/>
  <c r="P31" i="55"/>
  <c r="X30" i="55"/>
  <c r="W30" i="55"/>
  <c r="V30" i="55"/>
  <c r="U30" i="55"/>
  <c r="R30" i="55"/>
  <c r="F30" i="55"/>
  <c r="H30" i="55" s="1"/>
  <c r="E30" i="55"/>
  <c r="W29" i="55"/>
  <c r="X29" i="55" s="1"/>
  <c r="V29" i="55"/>
  <c r="U29" i="55"/>
  <c r="R29" i="55"/>
  <c r="F29" i="55"/>
  <c r="H29" i="55" s="1"/>
  <c r="E29" i="55"/>
  <c r="W28" i="55"/>
  <c r="X28" i="55" s="1"/>
  <c r="V28" i="55"/>
  <c r="E28" i="55" s="1"/>
  <c r="G28" i="55" s="1"/>
  <c r="U28" i="55"/>
  <c r="R28" i="55"/>
  <c r="F28" i="55"/>
  <c r="W27" i="55"/>
  <c r="W31" i="55" s="1"/>
  <c r="V27" i="55"/>
  <c r="U27" i="55"/>
  <c r="R27" i="55"/>
  <c r="E27" i="55"/>
  <c r="X26" i="55"/>
  <c r="W26" i="55"/>
  <c r="V26" i="55"/>
  <c r="U26" i="55"/>
  <c r="R26" i="55"/>
  <c r="F26" i="55"/>
  <c r="H26" i="55" s="1"/>
  <c r="E26" i="55"/>
  <c r="W25" i="55"/>
  <c r="V25" i="55"/>
  <c r="V31" i="55" s="1"/>
  <c r="U25" i="55"/>
  <c r="R25" i="55"/>
  <c r="F25" i="55"/>
  <c r="E25" i="55"/>
  <c r="E31" i="55" s="1"/>
  <c r="T24" i="55"/>
  <c r="S24" i="55"/>
  <c r="U24" i="55" s="1"/>
  <c r="R24" i="55"/>
  <c r="Q24" i="55"/>
  <c r="P24" i="55"/>
  <c r="W23" i="55"/>
  <c r="F23" i="55" s="1"/>
  <c r="V23" i="55"/>
  <c r="U23" i="55"/>
  <c r="R23" i="55"/>
  <c r="E23" i="55"/>
  <c r="X22" i="55"/>
  <c r="W22" i="55"/>
  <c r="V22" i="55"/>
  <c r="U22" i="55"/>
  <c r="R22" i="55"/>
  <c r="F22" i="55"/>
  <c r="H22" i="55" s="1"/>
  <c r="E22" i="55"/>
  <c r="W21" i="55"/>
  <c r="V21" i="55"/>
  <c r="X21" i="55" s="1"/>
  <c r="U21" i="55"/>
  <c r="R21" i="55"/>
  <c r="F21" i="55"/>
  <c r="H21" i="55" s="1"/>
  <c r="E21" i="55"/>
  <c r="W20" i="55"/>
  <c r="X20" i="55" s="1"/>
  <c r="V20" i="55"/>
  <c r="E20" i="55" s="1"/>
  <c r="U20" i="55"/>
  <c r="R20" i="55"/>
  <c r="F20" i="55"/>
  <c r="F24" i="55" s="1"/>
  <c r="W19" i="55"/>
  <c r="T19" i="55"/>
  <c r="T32" i="55" s="1"/>
  <c r="S19" i="55"/>
  <c r="S32" i="55" s="1"/>
  <c r="Q19" i="55"/>
  <c r="Q32" i="55" s="1"/>
  <c r="P19" i="55"/>
  <c r="R19" i="55" s="1"/>
  <c r="X18" i="55"/>
  <c r="W18" i="55"/>
  <c r="V18" i="55"/>
  <c r="U18" i="55"/>
  <c r="R18" i="55"/>
  <c r="F18" i="55"/>
  <c r="H18" i="55" s="1"/>
  <c r="E18" i="55"/>
  <c r="W17" i="55"/>
  <c r="V17" i="55"/>
  <c r="X17" i="55" s="1"/>
  <c r="U17" i="55"/>
  <c r="R17" i="55"/>
  <c r="F17" i="55"/>
  <c r="W16" i="55"/>
  <c r="F16" i="55" s="1"/>
  <c r="V16" i="55"/>
  <c r="V19" i="55" s="1"/>
  <c r="U16" i="55"/>
  <c r="R16" i="55"/>
  <c r="T15" i="55"/>
  <c r="U15" i="55" s="1"/>
  <c r="S15" i="55"/>
  <c r="Q15" i="55"/>
  <c r="P15" i="55"/>
  <c r="R15" i="55" s="1"/>
  <c r="X14" i="55"/>
  <c r="W14" i="55"/>
  <c r="V14" i="55"/>
  <c r="U14" i="55"/>
  <c r="R14" i="55"/>
  <c r="F14" i="55"/>
  <c r="H14" i="55" s="1"/>
  <c r="E14" i="55"/>
  <c r="W13" i="55"/>
  <c r="X13" i="55" s="1"/>
  <c r="V13" i="55"/>
  <c r="E13" i="55" s="1"/>
  <c r="U13" i="55"/>
  <c r="R13" i="55"/>
  <c r="F13" i="55"/>
  <c r="W12" i="55"/>
  <c r="F12" i="55" s="1"/>
  <c r="V12" i="55"/>
  <c r="E12" i="55" s="1"/>
  <c r="U12" i="55"/>
  <c r="R12" i="55"/>
  <c r="W11" i="55"/>
  <c r="F11" i="55" s="1"/>
  <c r="V11" i="55"/>
  <c r="V15" i="55" s="1"/>
  <c r="U11" i="55"/>
  <c r="R11" i="55"/>
  <c r="E11" i="55"/>
  <c r="T10" i="55"/>
  <c r="U10" i="55" s="1"/>
  <c r="S10" i="55"/>
  <c r="Q10" i="55"/>
  <c r="R10" i="55" s="1"/>
  <c r="P10" i="55"/>
  <c r="W9" i="55"/>
  <c r="X9" i="55" s="1"/>
  <c r="V9" i="55"/>
  <c r="E9" i="55" s="1"/>
  <c r="U9" i="55"/>
  <c r="R9" i="55"/>
  <c r="F9" i="55"/>
  <c r="W8" i="55"/>
  <c r="F8" i="55" s="1"/>
  <c r="V8" i="55"/>
  <c r="E8" i="55" s="1"/>
  <c r="U8" i="55"/>
  <c r="R8" i="55"/>
  <c r="W7" i="55"/>
  <c r="W10" i="55" s="1"/>
  <c r="X10" i="55" s="1"/>
  <c r="V7" i="55"/>
  <c r="V10" i="55" s="1"/>
  <c r="U7" i="55"/>
  <c r="R7" i="55"/>
  <c r="E7" i="55"/>
  <c r="T195" i="53"/>
  <c r="U195" i="53" s="1"/>
  <c r="S195" i="53"/>
  <c r="Q195" i="53"/>
  <c r="P195" i="53"/>
  <c r="W194" i="53"/>
  <c r="V194" i="53"/>
  <c r="U194" i="53"/>
  <c r="R194" i="53"/>
  <c r="F194" i="53"/>
  <c r="E194" i="53"/>
  <c r="W193" i="53"/>
  <c r="V193" i="53"/>
  <c r="U193" i="53"/>
  <c r="R193" i="53"/>
  <c r="F193" i="53"/>
  <c r="E193" i="53"/>
  <c r="W192" i="53"/>
  <c r="V192" i="53"/>
  <c r="E192" i="53" s="1"/>
  <c r="U192" i="53"/>
  <c r="R192" i="53"/>
  <c r="F192" i="53"/>
  <c r="W191" i="53"/>
  <c r="V191" i="53"/>
  <c r="U191" i="53"/>
  <c r="R191" i="53"/>
  <c r="E191" i="53"/>
  <c r="W190" i="53"/>
  <c r="X190" i="53" s="1"/>
  <c r="V190" i="53"/>
  <c r="U190" i="53"/>
  <c r="R190" i="53"/>
  <c r="F190" i="53"/>
  <c r="H190" i="53" s="1"/>
  <c r="E190" i="53"/>
  <c r="W189" i="53"/>
  <c r="X189" i="53" s="1"/>
  <c r="V189" i="53"/>
  <c r="U189" i="53"/>
  <c r="R189" i="53"/>
  <c r="F189" i="53"/>
  <c r="E189" i="53"/>
  <c r="T188" i="53"/>
  <c r="S188" i="53"/>
  <c r="Q188" i="53"/>
  <c r="R188" i="53" s="1"/>
  <c r="P188" i="53"/>
  <c r="W187" i="53"/>
  <c r="V187" i="53"/>
  <c r="U187" i="53"/>
  <c r="R187" i="53"/>
  <c r="E187" i="53"/>
  <c r="W186" i="53"/>
  <c r="X186" i="53" s="1"/>
  <c r="V186" i="53"/>
  <c r="U186" i="53"/>
  <c r="R186" i="53"/>
  <c r="F186" i="53"/>
  <c r="E186" i="53"/>
  <c r="W185" i="53"/>
  <c r="X185" i="53" s="1"/>
  <c r="V185" i="53"/>
  <c r="U185" i="53"/>
  <c r="R185" i="53"/>
  <c r="F185" i="53"/>
  <c r="E185" i="53"/>
  <c r="W184" i="53"/>
  <c r="V184" i="53"/>
  <c r="U184" i="53"/>
  <c r="R184" i="53"/>
  <c r="F184" i="53"/>
  <c r="W183" i="53"/>
  <c r="V183" i="53"/>
  <c r="E183" i="53" s="1"/>
  <c r="U183" i="53"/>
  <c r="R183" i="53"/>
  <c r="W182" i="53"/>
  <c r="X182" i="53" s="1"/>
  <c r="V182" i="53"/>
  <c r="V188" i="53" s="1"/>
  <c r="U182" i="53"/>
  <c r="R182" i="53"/>
  <c r="F182" i="53"/>
  <c r="E182" i="53"/>
  <c r="T181" i="53"/>
  <c r="U181" i="53" s="1"/>
  <c r="S181" i="53"/>
  <c r="Q181" i="53"/>
  <c r="R181" i="53" s="1"/>
  <c r="P181" i="53"/>
  <c r="W180" i="53"/>
  <c r="V180" i="53"/>
  <c r="U180" i="53"/>
  <c r="R180" i="53"/>
  <c r="F180" i="53"/>
  <c r="W179" i="53"/>
  <c r="V179" i="53"/>
  <c r="E179" i="53" s="1"/>
  <c r="U179" i="53"/>
  <c r="R179" i="53"/>
  <c r="W178" i="53"/>
  <c r="V178" i="53"/>
  <c r="E178" i="53" s="1"/>
  <c r="G178" i="53" s="1"/>
  <c r="U178" i="53"/>
  <c r="R178" i="53"/>
  <c r="F178" i="53"/>
  <c r="W177" i="53"/>
  <c r="V177" i="53"/>
  <c r="U177" i="53"/>
  <c r="R177" i="53"/>
  <c r="F177" i="53"/>
  <c r="E177" i="53"/>
  <c r="W176" i="53"/>
  <c r="V176" i="53"/>
  <c r="U176" i="53"/>
  <c r="R176" i="53"/>
  <c r="F176" i="53"/>
  <c r="W175" i="53"/>
  <c r="V175" i="53"/>
  <c r="U175" i="53"/>
  <c r="R175" i="53"/>
  <c r="E175" i="53"/>
  <c r="T174" i="53"/>
  <c r="S174" i="53"/>
  <c r="Q174" i="53"/>
  <c r="P174" i="53"/>
  <c r="W173" i="53"/>
  <c r="V173" i="53"/>
  <c r="U173" i="53"/>
  <c r="R173" i="53"/>
  <c r="F173" i="53"/>
  <c r="E173" i="53"/>
  <c r="W172" i="53"/>
  <c r="V172" i="53"/>
  <c r="U172" i="53"/>
  <c r="R172" i="53"/>
  <c r="F172" i="53"/>
  <c r="W171" i="53"/>
  <c r="V171" i="53"/>
  <c r="E171" i="53" s="1"/>
  <c r="U171" i="53"/>
  <c r="R171" i="53"/>
  <c r="W170" i="53"/>
  <c r="V170" i="53"/>
  <c r="U170" i="53"/>
  <c r="R170" i="53"/>
  <c r="F170" i="53"/>
  <c r="E170" i="53"/>
  <c r="W169" i="53"/>
  <c r="V169" i="53"/>
  <c r="U169" i="53"/>
  <c r="R169" i="53"/>
  <c r="F169" i="53"/>
  <c r="E169" i="53"/>
  <c r="W168" i="53"/>
  <c r="V168" i="53"/>
  <c r="U168" i="53"/>
  <c r="R168" i="53"/>
  <c r="F168" i="53"/>
  <c r="T167" i="53"/>
  <c r="S167" i="53"/>
  <c r="U167" i="53" s="1"/>
  <c r="Q167" i="53"/>
  <c r="P167" i="53"/>
  <c r="W166" i="53"/>
  <c r="X166" i="53" s="1"/>
  <c r="V166" i="53"/>
  <c r="U166" i="53"/>
  <c r="R166" i="53"/>
  <c r="F166" i="53"/>
  <c r="H166" i="53" s="1"/>
  <c r="E166" i="53"/>
  <c r="W165" i="53"/>
  <c r="V165" i="53"/>
  <c r="E165" i="53" s="1"/>
  <c r="U165" i="53"/>
  <c r="R165" i="53"/>
  <c r="F165" i="53"/>
  <c r="W164" i="53"/>
  <c r="F164" i="53" s="1"/>
  <c r="V164" i="53"/>
  <c r="U164" i="53"/>
  <c r="R164" i="53"/>
  <c r="W163" i="53"/>
  <c r="V163" i="53"/>
  <c r="E163" i="53" s="1"/>
  <c r="U163" i="53"/>
  <c r="R163" i="53"/>
  <c r="W162" i="53"/>
  <c r="X162" i="53" s="1"/>
  <c r="V162" i="53"/>
  <c r="U162" i="53"/>
  <c r="R162" i="53"/>
  <c r="F162" i="53"/>
  <c r="E162" i="53"/>
  <c r="G162" i="53" s="1"/>
  <c r="W161" i="53"/>
  <c r="V161" i="53"/>
  <c r="V167" i="53" s="1"/>
  <c r="U161" i="53"/>
  <c r="R161" i="53"/>
  <c r="F161" i="53"/>
  <c r="T160" i="53"/>
  <c r="S160" i="53"/>
  <c r="Q160" i="53"/>
  <c r="R160" i="53" s="1"/>
  <c r="P160" i="53"/>
  <c r="W159" i="53"/>
  <c r="V159" i="53"/>
  <c r="E159" i="53" s="1"/>
  <c r="U159" i="53"/>
  <c r="R159" i="53"/>
  <c r="W158" i="53"/>
  <c r="X158" i="53" s="1"/>
  <c r="V158" i="53"/>
  <c r="U158" i="53"/>
  <c r="R158" i="53"/>
  <c r="F158" i="53"/>
  <c r="H158" i="53" s="1"/>
  <c r="E158" i="53"/>
  <c r="W157" i="53"/>
  <c r="X157" i="53" s="1"/>
  <c r="V157" i="53"/>
  <c r="U157" i="53"/>
  <c r="R157" i="53"/>
  <c r="F157" i="53"/>
  <c r="E157" i="53"/>
  <c r="W156" i="53"/>
  <c r="V156" i="53"/>
  <c r="U156" i="53"/>
  <c r="R156" i="53"/>
  <c r="F156" i="53"/>
  <c r="W155" i="53"/>
  <c r="V155" i="53"/>
  <c r="E155" i="53" s="1"/>
  <c r="U155" i="53"/>
  <c r="R155" i="53"/>
  <c r="W154" i="53"/>
  <c r="V154" i="53"/>
  <c r="E154" i="53" s="1"/>
  <c r="U154" i="53"/>
  <c r="R154" i="53"/>
  <c r="F154" i="53"/>
  <c r="T153" i="53"/>
  <c r="U153" i="53" s="1"/>
  <c r="S153" i="53"/>
  <c r="Q153" i="53"/>
  <c r="R153" i="53" s="1"/>
  <c r="P153" i="53"/>
  <c r="W152" i="53"/>
  <c r="V152" i="53"/>
  <c r="U152" i="53"/>
  <c r="R152" i="53"/>
  <c r="F152" i="53"/>
  <c r="W151" i="53"/>
  <c r="V151" i="53"/>
  <c r="E151" i="53" s="1"/>
  <c r="U151" i="53"/>
  <c r="R151" i="53"/>
  <c r="W150" i="53"/>
  <c r="X150" i="53" s="1"/>
  <c r="V150" i="53"/>
  <c r="U150" i="53"/>
  <c r="R150" i="53"/>
  <c r="F150" i="53"/>
  <c r="E150" i="53"/>
  <c r="G150" i="53" s="1"/>
  <c r="W149" i="53"/>
  <c r="V149" i="53"/>
  <c r="U149" i="53"/>
  <c r="R149" i="53"/>
  <c r="F149" i="53"/>
  <c r="E149" i="53"/>
  <c r="W148" i="53"/>
  <c r="V148" i="53"/>
  <c r="U148" i="53"/>
  <c r="R148" i="53"/>
  <c r="F148" i="53"/>
  <c r="W147" i="53"/>
  <c r="V147" i="53"/>
  <c r="U147" i="53"/>
  <c r="R147" i="53"/>
  <c r="E147" i="53"/>
  <c r="T146" i="53"/>
  <c r="S146" i="53"/>
  <c r="Q146" i="53"/>
  <c r="P146" i="53"/>
  <c r="W145" i="53"/>
  <c r="V145" i="53"/>
  <c r="E145" i="53" s="1"/>
  <c r="U145" i="53"/>
  <c r="R145" i="53"/>
  <c r="F145" i="53"/>
  <c r="W144" i="53"/>
  <c r="V144" i="53"/>
  <c r="U144" i="53"/>
  <c r="R144" i="53"/>
  <c r="F144" i="53"/>
  <c r="W143" i="53"/>
  <c r="V143" i="53"/>
  <c r="U143" i="53"/>
  <c r="R143" i="53"/>
  <c r="E143" i="53"/>
  <c r="W142" i="53"/>
  <c r="F142" i="53" s="1"/>
  <c r="V142" i="53"/>
  <c r="U142" i="53"/>
  <c r="R142" i="53"/>
  <c r="E142" i="53"/>
  <c r="W141" i="53"/>
  <c r="X141" i="53" s="1"/>
  <c r="V141" i="53"/>
  <c r="U141" i="53"/>
  <c r="R141" i="53"/>
  <c r="F141" i="53"/>
  <c r="E141" i="53"/>
  <c r="W140" i="53"/>
  <c r="V140" i="53"/>
  <c r="U140" i="53"/>
  <c r="R140" i="53"/>
  <c r="F140" i="53"/>
  <c r="T139" i="53"/>
  <c r="S139" i="53"/>
  <c r="U139" i="53" s="1"/>
  <c r="Q139" i="53"/>
  <c r="P139" i="53"/>
  <c r="W138" i="53"/>
  <c r="X138" i="53" s="1"/>
  <c r="V138" i="53"/>
  <c r="U138" i="53"/>
  <c r="R138" i="53"/>
  <c r="F138" i="53"/>
  <c r="H138" i="53" s="1"/>
  <c r="E138" i="53"/>
  <c r="W137" i="53"/>
  <c r="V137" i="53"/>
  <c r="U137" i="53"/>
  <c r="R137" i="53"/>
  <c r="E137" i="53"/>
  <c r="W136" i="53"/>
  <c r="V136" i="53"/>
  <c r="U136" i="53"/>
  <c r="R136" i="53"/>
  <c r="F136" i="53"/>
  <c r="W135" i="53"/>
  <c r="V135" i="53"/>
  <c r="E135" i="53" s="1"/>
  <c r="U135" i="53"/>
  <c r="R135" i="53"/>
  <c r="X134" i="53"/>
  <c r="W134" i="53"/>
  <c r="F134" i="53" s="1"/>
  <c r="V134" i="53"/>
  <c r="E134" i="53" s="1"/>
  <c r="U134" i="53"/>
  <c r="R134" i="53"/>
  <c r="W133" i="53"/>
  <c r="X133" i="53" s="1"/>
  <c r="V133" i="53"/>
  <c r="U133" i="53"/>
  <c r="R133" i="53"/>
  <c r="F133" i="53"/>
  <c r="E133" i="53"/>
  <c r="T132" i="53"/>
  <c r="S132" i="53"/>
  <c r="Q132" i="53"/>
  <c r="R132" i="53" s="1"/>
  <c r="P132" i="53"/>
  <c r="W131" i="53"/>
  <c r="V131" i="53"/>
  <c r="E131" i="53" s="1"/>
  <c r="U131" i="53"/>
  <c r="R131" i="53"/>
  <c r="W130" i="53"/>
  <c r="F130" i="53" s="1"/>
  <c r="V130" i="53"/>
  <c r="U130" i="53"/>
  <c r="R130" i="53"/>
  <c r="W129" i="53"/>
  <c r="X129" i="53" s="1"/>
  <c r="V129" i="53"/>
  <c r="U129" i="53"/>
  <c r="R129" i="53"/>
  <c r="F129" i="53"/>
  <c r="E129" i="53"/>
  <c r="W128" i="53"/>
  <c r="V128" i="53"/>
  <c r="U128" i="53"/>
  <c r="R128" i="53"/>
  <c r="F128" i="53"/>
  <c r="W127" i="53"/>
  <c r="V127" i="53"/>
  <c r="E127" i="53" s="1"/>
  <c r="U127" i="53"/>
  <c r="R127" i="53"/>
  <c r="W126" i="53"/>
  <c r="V126" i="53"/>
  <c r="U126" i="53"/>
  <c r="R126" i="53"/>
  <c r="E126" i="53"/>
  <c r="T125" i="53"/>
  <c r="U125" i="53" s="1"/>
  <c r="S125" i="53"/>
  <c r="Q125" i="53"/>
  <c r="R125" i="53" s="1"/>
  <c r="P125" i="53"/>
  <c r="W124" i="53"/>
  <c r="V124" i="53"/>
  <c r="U124" i="53"/>
  <c r="R124" i="53"/>
  <c r="F124" i="53"/>
  <c r="W123" i="53"/>
  <c r="V123" i="53"/>
  <c r="E123" i="53" s="1"/>
  <c r="U123" i="53"/>
  <c r="R123" i="53"/>
  <c r="X122" i="53"/>
  <c r="W122" i="53"/>
  <c r="V122" i="53"/>
  <c r="U122" i="53"/>
  <c r="R122" i="53"/>
  <c r="F122" i="53"/>
  <c r="E122" i="53"/>
  <c r="G122" i="53" s="1"/>
  <c r="W121" i="53"/>
  <c r="V121" i="53"/>
  <c r="U121" i="53"/>
  <c r="R121" i="53"/>
  <c r="F121" i="53"/>
  <c r="E121" i="53"/>
  <c r="W120" i="53"/>
  <c r="V120" i="53"/>
  <c r="U120" i="53"/>
  <c r="R120" i="53"/>
  <c r="F120" i="53"/>
  <c r="W119" i="53"/>
  <c r="V119" i="53"/>
  <c r="U119" i="53"/>
  <c r="R119" i="53"/>
  <c r="E119" i="53"/>
  <c r="T118" i="53"/>
  <c r="S118" i="53"/>
  <c r="Q118" i="53"/>
  <c r="P118" i="53"/>
  <c r="R118" i="53" s="1"/>
  <c r="W117" i="53"/>
  <c r="V117" i="53"/>
  <c r="U117" i="53"/>
  <c r="R117" i="53"/>
  <c r="F117" i="53"/>
  <c r="E117" i="53"/>
  <c r="W116" i="53"/>
  <c r="V116" i="53"/>
  <c r="U116" i="53"/>
  <c r="R116" i="53"/>
  <c r="F116" i="53"/>
  <c r="W115" i="53"/>
  <c r="V115" i="53"/>
  <c r="U115" i="53"/>
  <c r="R115" i="53"/>
  <c r="E115" i="53"/>
  <c r="W114" i="53"/>
  <c r="X114" i="53" s="1"/>
  <c r="V114" i="53"/>
  <c r="U114" i="53"/>
  <c r="R114" i="53"/>
  <c r="F114" i="53"/>
  <c r="H114" i="53" s="1"/>
  <c r="E114" i="53"/>
  <c r="W113" i="53"/>
  <c r="X113" i="53" s="1"/>
  <c r="V113" i="53"/>
  <c r="U113" i="53"/>
  <c r="R113" i="53"/>
  <c r="F113" i="53"/>
  <c r="E113" i="53"/>
  <c r="W112" i="53"/>
  <c r="W118" i="53" s="1"/>
  <c r="V112" i="53"/>
  <c r="U112" i="53"/>
  <c r="R112" i="53"/>
  <c r="T111" i="53"/>
  <c r="S111" i="53"/>
  <c r="U111" i="53" s="1"/>
  <c r="Q111" i="53"/>
  <c r="W110" i="53"/>
  <c r="V110" i="53"/>
  <c r="E110" i="53" s="1"/>
  <c r="U110" i="53"/>
  <c r="R110" i="53"/>
  <c r="F110" i="53"/>
  <c r="W109" i="53"/>
  <c r="X109" i="53" s="1"/>
  <c r="V109" i="53"/>
  <c r="U109" i="53"/>
  <c r="R109" i="53"/>
  <c r="F109" i="53"/>
  <c r="E109" i="53"/>
  <c r="W108" i="53"/>
  <c r="V108" i="53"/>
  <c r="U108" i="53"/>
  <c r="R108" i="53"/>
  <c r="F108" i="53"/>
  <c r="W107" i="53"/>
  <c r="V107" i="53"/>
  <c r="E107" i="53" s="1"/>
  <c r="U107" i="53"/>
  <c r="R107" i="53"/>
  <c r="W106" i="53"/>
  <c r="X106" i="53" s="1"/>
  <c r="V106" i="53"/>
  <c r="U106" i="53"/>
  <c r="R106" i="53"/>
  <c r="F106" i="53"/>
  <c r="E106" i="53"/>
  <c r="W105" i="53"/>
  <c r="V105" i="53"/>
  <c r="U105" i="53"/>
  <c r="R105" i="53"/>
  <c r="F105" i="53"/>
  <c r="T104" i="53"/>
  <c r="S104" i="53"/>
  <c r="Q104" i="53"/>
  <c r="P104" i="53"/>
  <c r="W103" i="53"/>
  <c r="V103" i="53"/>
  <c r="U103" i="53"/>
  <c r="R103" i="53"/>
  <c r="E103" i="53"/>
  <c r="W102" i="53"/>
  <c r="V102" i="53"/>
  <c r="U102" i="53"/>
  <c r="R102" i="53"/>
  <c r="E102" i="53"/>
  <c r="W101" i="53"/>
  <c r="X101" i="53" s="1"/>
  <c r="V101" i="53"/>
  <c r="U101" i="53"/>
  <c r="R101" i="53"/>
  <c r="F101" i="53"/>
  <c r="E101" i="53"/>
  <c r="W100" i="53"/>
  <c r="V100" i="53"/>
  <c r="U100" i="53"/>
  <c r="R100" i="53"/>
  <c r="F100" i="53"/>
  <c r="W99" i="53"/>
  <c r="V99" i="53"/>
  <c r="E99" i="53" s="1"/>
  <c r="U99" i="53"/>
  <c r="R99" i="53"/>
  <c r="W98" i="53"/>
  <c r="V98" i="53"/>
  <c r="X98" i="53" s="1"/>
  <c r="U98" i="53"/>
  <c r="R98" i="53"/>
  <c r="F98" i="53"/>
  <c r="T97" i="53"/>
  <c r="U97" i="53" s="1"/>
  <c r="S97" i="53"/>
  <c r="Q97" i="53"/>
  <c r="R97" i="53" s="1"/>
  <c r="P97" i="53"/>
  <c r="W96" i="53"/>
  <c r="V96" i="53"/>
  <c r="U96" i="53"/>
  <c r="R96" i="53"/>
  <c r="F96" i="53"/>
  <c r="W95" i="53"/>
  <c r="V95" i="53"/>
  <c r="E95" i="53" s="1"/>
  <c r="U95" i="53"/>
  <c r="R95" i="53"/>
  <c r="X94" i="53"/>
  <c r="W94" i="53"/>
  <c r="V94" i="53"/>
  <c r="U94" i="53"/>
  <c r="R94" i="53"/>
  <c r="F94" i="53"/>
  <c r="E94" i="53"/>
  <c r="G94" i="53" s="1"/>
  <c r="W93" i="53"/>
  <c r="V93" i="53"/>
  <c r="E93" i="53" s="1"/>
  <c r="U93" i="53"/>
  <c r="R93" i="53"/>
  <c r="F93" i="53"/>
  <c r="W92" i="53"/>
  <c r="V92" i="53"/>
  <c r="U92" i="53"/>
  <c r="R92" i="53"/>
  <c r="F92" i="53"/>
  <c r="W91" i="53"/>
  <c r="V91" i="53"/>
  <c r="U91" i="53"/>
  <c r="R91" i="53"/>
  <c r="T90" i="53"/>
  <c r="U90" i="53" s="1"/>
  <c r="S90" i="53"/>
  <c r="Q90" i="53"/>
  <c r="P90" i="53"/>
  <c r="W89" i="53"/>
  <c r="X89" i="53" s="1"/>
  <c r="V89" i="53"/>
  <c r="U89" i="53"/>
  <c r="R89" i="53"/>
  <c r="F89" i="53"/>
  <c r="E89" i="53"/>
  <c r="W88" i="53"/>
  <c r="V88" i="53"/>
  <c r="U88" i="53"/>
  <c r="R88" i="53"/>
  <c r="F88" i="53"/>
  <c r="W87" i="53"/>
  <c r="V87" i="53"/>
  <c r="E87" i="53" s="1"/>
  <c r="U87" i="53"/>
  <c r="R87" i="53"/>
  <c r="W86" i="53"/>
  <c r="V86" i="53"/>
  <c r="E86" i="53" s="1"/>
  <c r="G86" i="53" s="1"/>
  <c r="U86" i="53"/>
  <c r="R86" i="53"/>
  <c r="F86" i="53"/>
  <c r="W85" i="53"/>
  <c r="V85" i="53"/>
  <c r="E85" i="53" s="1"/>
  <c r="U85" i="53"/>
  <c r="R85" i="53"/>
  <c r="W84" i="53"/>
  <c r="V84" i="53"/>
  <c r="V90" i="53" s="1"/>
  <c r="U84" i="53"/>
  <c r="R84" i="53"/>
  <c r="F84" i="53"/>
  <c r="T83" i="53"/>
  <c r="S83" i="53"/>
  <c r="U83" i="53" s="1"/>
  <c r="Q83" i="53"/>
  <c r="P83" i="53"/>
  <c r="W82" i="53"/>
  <c r="V82" i="53"/>
  <c r="U82" i="53"/>
  <c r="R82" i="53"/>
  <c r="F82" i="53"/>
  <c r="E82" i="53"/>
  <c r="W81" i="53"/>
  <c r="F81" i="53" s="1"/>
  <c r="V81" i="53"/>
  <c r="U81" i="53"/>
  <c r="R81" i="53"/>
  <c r="W80" i="53"/>
  <c r="V80" i="53"/>
  <c r="E80" i="53" s="1"/>
  <c r="U80" i="53"/>
  <c r="R80" i="53"/>
  <c r="W79" i="53"/>
  <c r="F79" i="53" s="1"/>
  <c r="V79" i="53"/>
  <c r="E79" i="53" s="1"/>
  <c r="U79" i="53"/>
  <c r="R79" i="53"/>
  <c r="W78" i="53"/>
  <c r="V78" i="53"/>
  <c r="U78" i="53"/>
  <c r="R78" i="53"/>
  <c r="F78" i="53"/>
  <c r="E78" i="53"/>
  <c r="W77" i="53"/>
  <c r="V77" i="53"/>
  <c r="U77" i="53"/>
  <c r="R77" i="53"/>
  <c r="F77" i="53"/>
  <c r="T76" i="53"/>
  <c r="S76" i="53"/>
  <c r="Q76" i="53"/>
  <c r="R76" i="53" s="1"/>
  <c r="P76" i="53"/>
  <c r="W75" i="53"/>
  <c r="F75" i="53" s="1"/>
  <c r="V75" i="53"/>
  <c r="X75" i="53" s="1"/>
  <c r="U75" i="53"/>
  <c r="R75" i="53"/>
  <c r="W74" i="53"/>
  <c r="X74" i="53" s="1"/>
  <c r="V74" i="53"/>
  <c r="U74" i="53"/>
  <c r="R74" i="53"/>
  <c r="F74" i="53"/>
  <c r="E74" i="53"/>
  <c r="W73" i="53"/>
  <c r="V73" i="53"/>
  <c r="U73" i="53"/>
  <c r="R73" i="53"/>
  <c r="F73" i="53"/>
  <c r="W72" i="53"/>
  <c r="V72" i="53"/>
  <c r="E72" i="53" s="1"/>
  <c r="U72" i="53"/>
  <c r="R72" i="53"/>
  <c r="W71" i="53"/>
  <c r="F71" i="53" s="1"/>
  <c r="V71" i="53"/>
  <c r="U71" i="53"/>
  <c r="R71" i="53"/>
  <c r="E71" i="53"/>
  <c r="W70" i="53"/>
  <c r="V70" i="53"/>
  <c r="U70" i="53"/>
  <c r="R70" i="53"/>
  <c r="F70" i="53"/>
  <c r="E70" i="53"/>
  <c r="T69" i="53"/>
  <c r="U69" i="53" s="1"/>
  <c r="S69" i="53"/>
  <c r="Q69" i="53"/>
  <c r="P69" i="53"/>
  <c r="R69" i="53" s="1"/>
  <c r="W68" i="53"/>
  <c r="V68" i="53"/>
  <c r="E68" i="53" s="1"/>
  <c r="U68" i="53"/>
  <c r="R68" i="53"/>
  <c r="W67" i="53"/>
  <c r="F67" i="53" s="1"/>
  <c r="V67" i="53"/>
  <c r="U67" i="53"/>
  <c r="R67" i="53"/>
  <c r="E67" i="53"/>
  <c r="W66" i="53"/>
  <c r="V66" i="53"/>
  <c r="U66" i="53"/>
  <c r="R66" i="53"/>
  <c r="F66" i="53"/>
  <c r="E66" i="53"/>
  <c r="W65" i="53"/>
  <c r="V65" i="53"/>
  <c r="U65" i="53"/>
  <c r="R65" i="53"/>
  <c r="F65" i="53"/>
  <c r="W64" i="53"/>
  <c r="V64" i="53"/>
  <c r="E64" i="53" s="1"/>
  <c r="U64" i="53"/>
  <c r="R64" i="53"/>
  <c r="W63" i="53"/>
  <c r="V63" i="53"/>
  <c r="X63" i="53" s="1"/>
  <c r="U63" i="53"/>
  <c r="R63" i="53"/>
  <c r="T62" i="53"/>
  <c r="U62" i="53" s="1"/>
  <c r="S62" i="53"/>
  <c r="Q62" i="53"/>
  <c r="P62" i="53"/>
  <c r="W61" i="53"/>
  <c r="V61" i="53"/>
  <c r="U61" i="53"/>
  <c r="R61" i="53"/>
  <c r="F61" i="53"/>
  <c r="W60" i="53"/>
  <c r="V60" i="53"/>
  <c r="E60" i="53" s="1"/>
  <c r="U60" i="53"/>
  <c r="R60" i="53"/>
  <c r="W59" i="53"/>
  <c r="F59" i="53" s="1"/>
  <c r="V59" i="53"/>
  <c r="X59" i="53" s="1"/>
  <c r="U59" i="53"/>
  <c r="R59" i="53"/>
  <c r="W58" i="53"/>
  <c r="X58" i="53" s="1"/>
  <c r="V58" i="53"/>
  <c r="U58" i="53"/>
  <c r="R58" i="53"/>
  <c r="E58" i="53"/>
  <c r="W57" i="53"/>
  <c r="V57" i="53"/>
  <c r="U57" i="53"/>
  <c r="R57" i="53"/>
  <c r="F57" i="53"/>
  <c r="W56" i="53"/>
  <c r="V56" i="53"/>
  <c r="U56" i="53"/>
  <c r="R56" i="53"/>
  <c r="T55" i="53"/>
  <c r="S55" i="53"/>
  <c r="Q55" i="53"/>
  <c r="P55" i="53"/>
  <c r="W54" i="53"/>
  <c r="V54" i="53"/>
  <c r="U54" i="53"/>
  <c r="R54" i="53"/>
  <c r="F54" i="53"/>
  <c r="E54" i="53"/>
  <c r="W53" i="53"/>
  <c r="V53" i="53"/>
  <c r="U53" i="53"/>
  <c r="R53" i="53"/>
  <c r="F53" i="53"/>
  <c r="W52" i="53"/>
  <c r="V52" i="53"/>
  <c r="E52" i="53" s="1"/>
  <c r="U52" i="53"/>
  <c r="R52" i="53"/>
  <c r="W51" i="53"/>
  <c r="F51" i="53" s="1"/>
  <c r="V51" i="53"/>
  <c r="X51" i="53" s="1"/>
  <c r="U51" i="53"/>
  <c r="R51" i="53"/>
  <c r="W50" i="53"/>
  <c r="V50" i="53"/>
  <c r="U50" i="53"/>
  <c r="R50" i="53"/>
  <c r="F50" i="53"/>
  <c r="E50" i="53"/>
  <c r="W49" i="53"/>
  <c r="V49" i="53"/>
  <c r="U49" i="53"/>
  <c r="R49" i="53"/>
  <c r="F49" i="53"/>
  <c r="T48" i="53"/>
  <c r="S48" i="53"/>
  <c r="Q48" i="53"/>
  <c r="P48" i="53"/>
  <c r="W47" i="53"/>
  <c r="F47" i="53" s="1"/>
  <c r="V47" i="53"/>
  <c r="U47" i="53"/>
  <c r="R47" i="53"/>
  <c r="E47" i="53"/>
  <c r="W46" i="53"/>
  <c r="V46" i="53"/>
  <c r="U46" i="53"/>
  <c r="R46" i="53"/>
  <c r="F46" i="53"/>
  <c r="E46" i="53"/>
  <c r="W45" i="53"/>
  <c r="V45" i="53"/>
  <c r="U45" i="53"/>
  <c r="R45" i="53"/>
  <c r="F45" i="53"/>
  <c r="W44" i="53"/>
  <c r="V44" i="53"/>
  <c r="E44" i="53" s="1"/>
  <c r="U44" i="53"/>
  <c r="R44" i="53"/>
  <c r="W43" i="53"/>
  <c r="F43" i="53" s="1"/>
  <c r="V43" i="53"/>
  <c r="V48" i="53" s="1"/>
  <c r="U43" i="53"/>
  <c r="R43" i="53"/>
  <c r="W42" i="53"/>
  <c r="X42" i="53" s="1"/>
  <c r="V42" i="53"/>
  <c r="U42" i="53"/>
  <c r="R42" i="53"/>
  <c r="F42" i="53"/>
  <c r="E42" i="53"/>
  <c r="T41" i="53"/>
  <c r="S41" i="53"/>
  <c r="Q41" i="53"/>
  <c r="R41" i="53" s="1"/>
  <c r="P41" i="53"/>
  <c r="W40" i="53"/>
  <c r="V40" i="53"/>
  <c r="E40" i="53" s="1"/>
  <c r="U40" i="53"/>
  <c r="R40" i="53"/>
  <c r="X39" i="53"/>
  <c r="W39" i="53"/>
  <c r="F39" i="53" s="1"/>
  <c r="V39" i="53"/>
  <c r="E39" i="53" s="1"/>
  <c r="U39" i="53"/>
  <c r="R39" i="53"/>
  <c r="W38" i="53"/>
  <c r="X38" i="53" s="1"/>
  <c r="V38" i="53"/>
  <c r="U38" i="53"/>
  <c r="R38" i="53"/>
  <c r="F38" i="53"/>
  <c r="E38" i="53"/>
  <c r="W37" i="53"/>
  <c r="V37" i="53"/>
  <c r="U37" i="53"/>
  <c r="R37" i="53"/>
  <c r="F37" i="53"/>
  <c r="W36" i="53"/>
  <c r="V36" i="53"/>
  <c r="E36" i="53" s="1"/>
  <c r="U36" i="53"/>
  <c r="R36" i="53"/>
  <c r="W35" i="53"/>
  <c r="V35" i="53"/>
  <c r="V41" i="53" s="1"/>
  <c r="U35" i="53"/>
  <c r="R35" i="53"/>
  <c r="E35" i="53"/>
  <c r="T34" i="53"/>
  <c r="S34" i="53"/>
  <c r="Q34" i="53"/>
  <c r="R34" i="53" s="1"/>
  <c r="P34" i="53"/>
  <c r="W33" i="53"/>
  <c r="V33" i="53"/>
  <c r="U33" i="53"/>
  <c r="R33" i="53"/>
  <c r="F33" i="53"/>
  <c r="W32" i="53"/>
  <c r="V32" i="53"/>
  <c r="E32" i="53" s="1"/>
  <c r="U32" i="53"/>
  <c r="R32" i="53"/>
  <c r="W31" i="53"/>
  <c r="F31" i="53" s="1"/>
  <c r="V31" i="53"/>
  <c r="U31" i="53"/>
  <c r="R31" i="53"/>
  <c r="E31" i="53"/>
  <c r="W30" i="53"/>
  <c r="V30" i="53"/>
  <c r="E30" i="53" s="1"/>
  <c r="U30" i="53"/>
  <c r="R30" i="53"/>
  <c r="F30" i="53"/>
  <c r="W29" i="53"/>
  <c r="V29" i="53"/>
  <c r="U29" i="53"/>
  <c r="R29" i="53"/>
  <c r="F29" i="53"/>
  <c r="W28" i="53"/>
  <c r="V28" i="53"/>
  <c r="U28" i="53"/>
  <c r="R28" i="53"/>
  <c r="T20" i="53"/>
  <c r="U20" i="53" s="1"/>
  <c r="S20" i="53"/>
  <c r="Q20" i="53"/>
  <c r="P20" i="53"/>
  <c r="W19" i="53"/>
  <c r="F19" i="53" s="1"/>
  <c r="V19" i="53"/>
  <c r="U19" i="53"/>
  <c r="R19" i="53"/>
  <c r="E19" i="53"/>
  <c r="W18" i="53"/>
  <c r="V18" i="53"/>
  <c r="U18" i="53"/>
  <c r="R18" i="53"/>
  <c r="F18" i="53"/>
  <c r="W17" i="53"/>
  <c r="V17" i="53"/>
  <c r="E17" i="53" s="1"/>
  <c r="U17" i="53"/>
  <c r="R17" i="53"/>
  <c r="W16" i="53"/>
  <c r="F16" i="53" s="1"/>
  <c r="V16" i="53"/>
  <c r="E16" i="53" s="1"/>
  <c r="U16" i="53"/>
  <c r="R16" i="53"/>
  <c r="W15" i="53"/>
  <c r="V15" i="53"/>
  <c r="E15" i="53" s="1"/>
  <c r="U15" i="53"/>
  <c r="R15" i="53"/>
  <c r="F15" i="53"/>
  <c r="W14" i="53"/>
  <c r="F14" i="53" s="1"/>
  <c r="V14" i="53"/>
  <c r="U14" i="53"/>
  <c r="R14" i="53"/>
  <c r="T13" i="53"/>
  <c r="S13" i="53"/>
  <c r="Q13" i="53"/>
  <c r="P13" i="53"/>
  <c r="W12" i="53"/>
  <c r="F12" i="53" s="1"/>
  <c r="V12" i="53"/>
  <c r="E12" i="53" s="1"/>
  <c r="U12" i="53"/>
  <c r="R12" i="53"/>
  <c r="W11" i="53"/>
  <c r="V11" i="53"/>
  <c r="U11" i="53"/>
  <c r="R11" i="53"/>
  <c r="F11" i="53"/>
  <c r="E11" i="53"/>
  <c r="W10" i="53"/>
  <c r="V10" i="53"/>
  <c r="U10" i="53"/>
  <c r="R10" i="53"/>
  <c r="F10" i="53"/>
  <c r="W9" i="53"/>
  <c r="V9" i="53"/>
  <c r="E9" i="53" s="1"/>
  <c r="U9" i="53"/>
  <c r="R9" i="53"/>
  <c r="W8" i="53"/>
  <c r="F8" i="53" s="1"/>
  <c r="V8" i="53"/>
  <c r="U8" i="53"/>
  <c r="R8" i="53"/>
  <c r="E8" i="53"/>
  <c r="W7" i="53"/>
  <c r="F7" i="53" s="1"/>
  <c r="V7" i="53"/>
  <c r="U7" i="53"/>
  <c r="R7" i="53"/>
  <c r="E7" i="53"/>
  <c r="T31" i="52"/>
  <c r="S31" i="52"/>
  <c r="Q31" i="52"/>
  <c r="P31" i="52"/>
  <c r="W30" i="52"/>
  <c r="F30" i="52" s="1"/>
  <c r="V30" i="52"/>
  <c r="E30" i="52" s="1"/>
  <c r="U30" i="52"/>
  <c r="R30" i="52"/>
  <c r="W29" i="52"/>
  <c r="V29" i="52"/>
  <c r="E29" i="52" s="1"/>
  <c r="U29" i="52"/>
  <c r="R29" i="52"/>
  <c r="W28" i="52"/>
  <c r="V28" i="52"/>
  <c r="U28" i="52"/>
  <c r="R28" i="52"/>
  <c r="F28" i="52"/>
  <c r="E28" i="52"/>
  <c r="W27" i="52"/>
  <c r="V27" i="52"/>
  <c r="U27" i="52"/>
  <c r="R27" i="52"/>
  <c r="F27" i="52"/>
  <c r="W26" i="52"/>
  <c r="F26" i="52" s="1"/>
  <c r="V26" i="52"/>
  <c r="E26" i="52" s="1"/>
  <c r="U26" i="52"/>
  <c r="R26" i="52"/>
  <c r="W25" i="52"/>
  <c r="V25" i="52"/>
  <c r="E25" i="52" s="1"/>
  <c r="U25" i="52"/>
  <c r="R25" i="52"/>
  <c r="T24" i="52"/>
  <c r="S24" i="52"/>
  <c r="Q24" i="52"/>
  <c r="R24" i="52" s="1"/>
  <c r="W23" i="52"/>
  <c r="F23" i="52" s="1"/>
  <c r="V23" i="52"/>
  <c r="U23" i="52"/>
  <c r="R23" i="52"/>
  <c r="W22" i="52"/>
  <c r="F22" i="52" s="1"/>
  <c r="V22" i="52"/>
  <c r="E22" i="52" s="1"/>
  <c r="U22" i="52"/>
  <c r="R22" i="52"/>
  <c r="W21" i="52"/>
  <c r="F21" i="52" s="1"/>
  <c r="V21" i="52"/>
  <c r="U21" i="52"/>
  <c r="R21" i="52"/>
  <c r="E21" i="52"/>
  <c r="W20" i="52"/>
  <c r="V20" i="52"/>
  <c r="U20" i="52"/>
  <c r="R20" i="52"/>
  <c r="F20" i="52"/>
  <c r="T19" i="52"/>
  <c r="S19" i="52"/>
  <c r="Q19" i="52"/>
  <c r="P19" i="52"/>
  <c r="W18" i="52"/>
  <c r="F18" i="52" s="1"/>
  <c r="V18" i="52"/>
  <c r="U18" i="52"/>
  <c r="R18" i="52"/>
  <c r="W17" i="52"/>
  <c r="F17" i="52" s="1"/>
  <c r="V17" i="52"/>
  <c r="E17" i="52" s="1"/>
  <c r="U17" i="52"/>
  <c r="R17" i="52"/>
  <c r="W16" i="52"/>
  <c r="W19" i="52" s="1"/>
  <c r="V16" i="52"/>
  <c r="U16" i="52"/>
  <c r="R16" i="52"/>
  <c r="F16" i="52"/>
  <c r="T15" i="52"/>
  <c r="S15" i="52"/>
  <c r="Q15" i="52"/>
  <c r="P15" i="52"/>
  <c r="W14" i="52"/>
  <c r="F14" i="52" s="1"/>
  <c r="V14" i="52"/>
  <c r="X14" i="52" s="1"/>
  <c r="U14" i="52"/>
  <c r="R14" i="52"/>
  <c r="W13" i="52"/>
  <c r="V13" i="52"/>
  <c r="U13" i="52"/>
  <c r="R13" i="52"/>
  <c r="F13" i="52"/>
  <c r="E13" i="52"/>
  <c r="W12" i="52"/>
  <c r="V12" i="52"/>
  <c r="U12" i="52"/>
  <c r="R12" i="52"/>
  <c r="F12" i="52"/>
  <c r="W11" i="52"/>
  <c r="F11" i="52" s="1"/>
  <c r="V11" i="52"/>
  <c r="U11" i="52"/>
  <c r="R11" i="52"/>
  <c r="T10" i="52"/>
  <c r="S10" i="52"/>
  <c r="Q10" i="52"/>
  <c r="P10" i="52"/>
  <c r="W9" i="52"/>
  <c r="F9" i="52" s="1"/>
  <c r="V9" i="52"/>
  <c r="U9" i="52"/>
  <c r="R9" i="52"/>
  <c r="E9" i="52"/>
  <c r="W8" i="52"/>
  <c r="V8" i="52"/>
  <c r="X8" i="52" s="1"/>
  <c r="U8" i="52"/>
  <c r="R8" i="52"/>
  <c r="F8" i="52"/>
  <c r="W7" i="52"/>
  <c r="V7" i="52"/>
  <c r="U7" i="52"/>
  <c r="R7" i="52"/>
  <c r="F33" i="46"/>
  <c r="R30" i="49"/>
  <c r="V188" i="50"/>
  <c r="T188" i="50"/>
  <c r="S188" i="50"/>
  <c r="Q188" i="50"/>
  <c r="R188" i="50" s="1"/>
  <c r="P188" i="50"/>
  <c r="W187" i="50"/>
  <c r="F187" i="50" s="1"/>
  <c r="V187" i="50"/>
  <c r="U187" i="50"/>
  <c r="R187" i="50"/>
  <c r="E187" i="50"/>
  <c r="H187" i="50" s="1"/>
  <c r="X186" i="50"/>
  <c r="W186" i="50"/>
  <c r="V186" i="50"/>
  <c r="U186" i="50"/>
  <c r="R186" i="50"/>
  <c r="F186" i="50"/>
  <c r="E186" i="50"/>
  <c r="W185" i="50"/>
  <c r="V185" i="50"/>
  <c r="U185" i="50"/>
  <c r="R185" i="50"/>
  <c r="F185" i="50"/>
  <c r="W184" i="50"/>
  <c r="V184" i="50"/>
  <c r="E184" i="50" s="1"/>
  <c r="U184" i="50"/>
  <c r="R184" i="50"/>
  <c r="W183" i="50"/>
  <c r="V183" i="50"/>
  <c r="U183" i="50"/>
  <c r="R183" i="50"/>
  <c r="E183" i="50"/>
  <c r="W182" i="50"/>
  <c r="X182" i="50" s="1"/>
  <c r="V182" i="50"/>
  <c r="U182" i="50"/>
  <c r="R182" i="50"/>
  <c r="F182" i="50"/>
  <c r="E182" i="50"/>
  <c r="V181" i="50"/>
  <c r="T181" i="50"/>
  <c r="U181" i="50" s="1"/>
  <c r="S181" i="50"/>
  <c r="R181" i="50"/>
  <c r="Q181" i="50"/>
  <c r="P181" i="50"/>
  <c r="W180" i="50"/>
  <c r="V180" i="50"/>
  <c r="E180" i="50" s="1"/>
  <c r="U180" i="50"/>
  <c r="R180" i="50"/>
  <c r="X179" i="50"/>
  <c r="W179" i="50"/>
  <c r="F179" i="50" s="1"/>
  <c r="G179" i="50" s="1"/>
  <c r="V179" i="50"/>
  <c r="U179" i="50"/>
  <c r="R179" i="50"/>
  <c r="H179" i="50"/>
  <c r="E179" i="50"/>
  <c r="X178" i="50"/>
  <c r="W178" i="50"/>
  <c r="V178" i="50"/>
  <c r="U178" i="50"/>
  <c r="R178" i="50"/>
  <c r="F178" i="50"/>
  <c r="E178" i="50"/>
  <c r="W177" i="50"/>
  <c r="V177" i="50"/>
  <c r="E177" i="50" s="1"/>
  <c r="U177" i="50"/>
  <c r="R177" i="50"/>
  <c r="G177" i="50"/>
  <c r="F177" i="50"/>
  <c r="H177" i="50" s="1"/>
  <c r="W176" i="50"/>
  <c r="V176" i="50"/>
  <c r="E176" i="50" s="1"/>
  <c r="U176" i="50"/>
  <c r="R176" i="50"/>
  <c r="W175" i="50"/>
  <c r="V175" i="50"/>
  <c r="U175" i="50"/>
  <c r="R175" i="50"/>
  <c r="E175" i="50"/>
  <c r="T174" i="50"/>
  <c r="U174" i="50" s="1"/>
  <c r="S174" i="50"/>
  <c r="Q174" i="50"/>
  <c r="R174" i="50" s="1"/>
  <c r="P174" i="50"/>
  <c r="W173" i="50"/>
  <c r="X173" i="50" s="1"/>
  <c r="V173" i="50"/>
  <c r="E173" i="50" s="1"/>
  <c r="U173" i="50"/>
  <c r="R173" i="50"/>
  <c r="W172" i="50"/>
  <c r="V172" i="50"/>
  <c r="E172" i="50" s="1"/>
  <c r="U172" i="50"/>
  <c r="R172" i="50"/>
  <c r="W171" i="50"/>
  <c r="F171" i="50" s="1"/>
  <c r="V171" i="50"/>
  <c r="U171" i="50"/>
  <c r="R171" i="50"/>
  <c r="E171" i="50"/>
  <c r="W170" i="50"/>
  <c r="V170" i="50"/>
  <c r="X170" i="50" s="1"/>
  <c r="U170" i="50"/>
  <c r="R170" i="50"/>
  <c r="F170" i="50"/>
  <c r="E170" i="50"/>
  <c r="W169" i="50"/>
  <c r="V169" i="50"/>
  <c r="U169" i="50"/>
  <c r="R169" i="50"/>
  <c r="F169" i="50"/>
  <c r="W168" i="50"/>
  <c r="V168" i="50"/>
  <c r="U168" i="50"/>
  <c r="R168" i="50"/>
  <c r="T167" i="50"/>
  <c r="U167" i="50" s="1"/>
  <c r="S167" i="50"/>
  <c r="Q167" i="50"/>
  <c r="P167" i="50"/>
  <c r="X166" i="50"/>
  <c r="W166" i="50"/>
  <c r="V166" i="50"/>
  <c r="U166" i="50"/>
  <c r="R166" i="50"/>
  <c r="F166" i="50"/>
  <c r="E166" i="50"/>
  <c r="W165" i="50"/>
  <c r="V165" i="50"/>
  <c r="E165" i="50" s="1"/>
  <c r="G165" i="50" s="1"/>
  <c r="U165" i="50"/>
  <c r="R165" i="50"/>
  <c r="F165" i="50"/>
  <c r="W164" i="50"/>
  <c r="W167" i="50" s="1"/>
  <c r="V164" i="50"/>
  <c r="E164" i="50" s="1"/>
  <c r="U164" i="50"/>
  <c r="R164" i="50"/>
  <c r="W163" i="50"/>
  <c r="F163" i="50" s="1"/>
  <c r="V163" i="50"/>
  <c r="E163" i="50" s="1"/>
  <c r="H163" i="50" s="1"/>
  <c r="U163" i="50"/>
  <c r="R163" i="50"/>
  <c r="W162" i="50"/>
  <c r="V162" i="50"/>
  <c r="X162" i="50" s="1"/>
  <c r="U162" i="50"/>
  <c r="R162" i="50"/>
  <c r="F162" i="50"/>
  <c r="W161" i="50"/>
  <c r="V161" i="50"/>
  <c r="U161" i="50"/>
  <c r="R161" i="50"/>
  <c r="F161" i="50"/>
  <c r="T160" i="50"/>
  <c r="S160" i="50"/>
  <c r="R160" i="50"/>
  <c r="Q160" i="50"/>
  <c r="P160" i="50"/>
  <c r="W159" i="50"/>
  <c r="V159" i="50"/>
  <c r="U159" i="50"/>
  <c r="R159" i="50"/>
  <c r="E159" i="50"/>
  <c r="X158" i="50"/>
  <c r="W158" i="50"/>
  <c r="V158" i="50"/>
  <c r="U158" i="50"/>
  <c r="R158" i="50"/>
  <c r="F158" i="50"/>
  <c r="E158" i="50"/>
  <c r="W157" i="50"/>
  <c r="X157" i="50" s="1"/>
  <c r="V157" i="50"/>
  <c r="E157" i="50" s="1"/>
  <c r="U157" i="50"/>
  <c r="R157" i="50"/>
  <c r="G157" i="50"/>
  <c r="F157" i="50"/>
  <c r="H157" i="50" s="1"/>
  <c r="W156" i="50"/>
  <c r="V156" i="50"/>
  <c r="U156" i="50"/>
  <c r="R156" i="50"/>
  <c r="X155" i="50"/>
  <c r="W155" i="50"/>
  <c r="F155" i="50" s="1"/>
  <c r="G155" i="50" s="1"/>
  <c r="V155" i="50"/>
  <c r="U155" i="50"/>
  <c r="R155" i="50"/>
  <c r="H155" i="50"/>
  <c r="E155" i="50"/>
  <c r="X154" i="50"/>
  <c r="W154" i="50"/>
  <c r="V154" i="50"/>
  <c r="U154" i="50"/>
  <c r="R154" i="50"/>
  <c r="F154" i="50"/>
  <c r="E154" i="50"/>
  <c r="U153" i="50"/>
  <c r="T153" i="50"/>
  <c r="S153" i="50"/>
  <c r="Q153" i="50"/>
  <c r="R153" i="50" s="1"/>
  <c r="P153" i="50"/>
  <c r="W152" i="50"/>
  <c r="V152" i="50"/>
  <c r="E152" i="50" s="1"/>
  <c r="U152" i="50"/>
  <c r="R152" i="50"/>
  <c r="X151" i="50"/>
  <c r="W151" i="50"/>
  <c r="F151" i="50" s="1"/>
  <c r="V151" i="50"/>
  <c r="U151" i="50"/>
  <c r="R151" i="50"/>
  <c r="E151" i="50"/>
  <c r="H151" i="50" s="1"/>
  <c r="X150" i="50"/>
  <c r="W150" i="50"/>
  <c r="V150" i="50"/>
  <c r="U150" i="50"/>
  <c r="R150" i="50"/>
  <c r="F150" i="50"/>
  <c r="E150" i="50"/>
  <c r="W149" i="50"/>
  <c r="V149" i="50"/>
  <c r="E149" i="50" s="1"/>
  <c r="U149" i="50"/>
  <c r="R149" i="50"/>
  <c r="F149" i="50"/>
  <c r="H149" i="50" s="1"/>
  <c r="W148" i="50"/>
  <c r="V148" i="50"/>
  <c r="E148" i="50" s="1"/>
  <c r="U148" i="50"/>
  <c r="R148" i="50"/>
  <c r="X147" i="50"/>
  <c r="W147" i="50"/>
  <c r="V147" i="50"/>
  <c r="U147" i="50"/>
  <c r="R147" i="50"/>
  <c r="E147" i="50"/>
  <c r="T146" i="50"/>
  <c r="U146" i="50" s="1"/>
  <c r="S146" i="50"/>
  <c r="Q146" i="50"/>
  <c r="P146" i="50"/>
  <c r="W145" i="50"/>
  <c r="V145" i="50"/>
  <c r="E145" i="50" s="1"/>
  <c r="U145" i="50"/>
  <c r="R145" i="50"/>
  <c r="F145" i="50"/>
  <c r="W144" i="50"/>
  <c r="V144" i="50"/>
  <c r="E144" i="50" s="1"/>
  <c r="U144" i="50"/>
  <c r="R144" i="50"/>
  <c r="W143" i="50"/>
  <c r="V143" i="50"/>
  <c r="U143" i="50"/>
  <c r="R143" i="50"/>
  <c r="E143" i="50"/>
  <c r="X142" i="50"/>
  <c r="W142" i="50"/>
  <c r="V142" i="50"/>
  <c r="U142" i="50"/>
  <c r="R142" i="50"/>
  <c r="F142" i="50"/>
  <c r="E142" i="50"/>
  <c r="W141" i="50"/>
  <c r="V141" i="50"/>
  <c r="U141" i="50"/>
  <c r="R141" i="50"/>
  <c r="F141" i="50"/>
  <c r="W140" i="50"/>
  <c r="V140" i="50"/>
  <c r="U140" i="50"/>
  <c r="R140" i="50"/>
  <c r="T139" i="50"/>
  <c r="S139" i="50"/>
  <c r="Q139" i="50"/>
  <c r="P139" i="50"/>
  <c r="R139" i="50" s="1"/>
  <c r="X138" i="50"/>
  <c r="W138" i="50"/>
  <c r="V138" i="50"/>
  <c r="U138" i="50"/>
  <c r="R138" i="50"/>
  <c r="F138" i="50"/>
  <c r="E138" i="50"/>
  <c r="W137" i="50"/>
  <c r="V137" i="50"/>
  <c r="E137" i="50" s="1"/>
  <c r="U137" i="50"/>
  <c r="R137" i="50"/>
  <c r="F137" i="50"/>
  <c r="H137" i="50" s="1"/>
  <c r="W136" i="50"/>
  <c r="V136" i="50"/>
  <c r="E136" i="50" s="1"/>
  <c r="U136" i="50"/>
  <c r="R136" i="50"/>
  <c r="W135" i="50"/>
  <c r="X135" i="50" s="1"/>
  <c r="V135" i="50"/>
  <c r="U135" i="50"/>
  <c r="R135" i="50"/>
  <c r="E135" i="50"/>
  <c r="W134" i="50"/>
  <c r="X134" i="50" s="1"/>
  <c r="V134" i="50"/>
  <c r="E134" i="50" s="1"/>
  <c r="U134" i="50"/>
  <c r="R134" i="50"/>
  <c r="F134" i="50"/>
  <c r="W133" i="50"/>
  <c r="V133" i="50"/>
  <c r="U133" i="50"/>
  <c r="R133" i="50"/>
  <c r="F133" i="50"/>
  <c r="T132" i="50"/>
  <c r="S132" i="50"/>
  <c r="R132" i="50"/>
  <c r="Q132" i="50"/>
  <c r="P132" i="50"/>
  <c r="X131" i="50"/>
  <c r="W131" i="50"/>
  <c r="F131" i="50" s="1"/>
  <c r="V131" i="50"/>
  <c r="U131" i="50"/>
  <c r="R131" i="50"/>
  <c r="E131" i="50"/>
  <c r="X130" i="50"/>
  <c r="W130" i="50"/>
  <c r="V130" i="50"/>
  <c r="U130" i="50"/>
  <c r="R130" i="50"/>
  <c r="F130" i="50"/>
  <c r="E130" i="50"/>
  <c r="W129" i="50"/>
  <c r="V129" i="50"/>
  <c r="E129" i="50" s="1"/>
  <c r="U129" i="50"/>
  <c r="R129" i="50"/>
  <c r="F129" i="50"/>
  <c r="H129" i="50" s="1"/>
  <c r="W128" i="50"/>
  <c r="V128" i="50"/>
  <c r="E128" i="50" s="1"/>
  <c r="U128" i="50"/>
  <c r="R128" i="50"/>
  <c r="W127" i="50"/>
  <c r="F127" i="50" s="1"/>
  <c r="V127" i="50"/>
  <c r="U127" i="50"/>
  <c r="R127" i="50"/>
  <c r="E127" i="50"/>
  <c r="X126" i="50"/>
  <c r="W126" i="50"/>
  <c r="V126" i="50"/>
  <c r="U126" i="50"/>
  <c r="R126" i="50"/>
  <c r="F126" i="50"/>
  <c r="E126" i="50"/>
  <c r="T125" i="50"/>
  <c r="U125" i="50" s="1"/>
  <c r="S125" i="50"/>
  <c r="R125" i="50"/>
  <c r="Q125" i="50"/>
  <c r="P125" i="50"/>
  <c r="W124" i="50"/>
  <c r="V124" i="50"/>
  <c r="E124" i="50" s="1"/>
  <c r="U124" i="50"/>
  <c r="R124" i="50"/>
  <c r="W123" i="50"/>
  <c r="V123" i="50"/>
  <c r="U123" i="50"/>
  <c r="R123" i="50"/>
  <c r="E123" i="50"/>
  <c r="W122" i="50"/>
  <c r="F122" i="50" s="1"/>
  <c r="V122" i="50"/>
  <c r="U122" i="50"/>
  <c r="R122" i="50"/>
  <c r="E122" i="50"/>
  <c r="W121" i="50"/>
  <c r="X121" i="50" s="1"/>
  <c r="V121" i="50"/>
  <c r="E121" i="50" s="1"/>
  <c r="U121" i="50"/>
  <c r="R121" i="50"/>
  <c r="F121" i="50"/>
  <c r="H121" i="50" s="1"/>
  <c r="W120" i="50"/>
  <c r="V120" i="50"/>
  <c r="E120" i="50" s="1"/>
  <c r="U120" i="50"/>
  <c r="R120" i="50"/>
  <c r="W119" i="50"/>
  <c r="V119" i="50"/>
  <c r="U119" i="50"/>
  <c r="R119" i="50"/>
  <c r="E119" i="50"/>
  <c r="T118" i="50"/>
  <c r="U118" i="50" s="1"/>
  <c r="S118" i="50"/>
  <c r="Q118" i="50"/>
  <c r="R118" i="50" s="1"/>
  <c r="P118" i="50"/>
  <c r="W117" i="50"/>
  <c r="X117" i="50" s="1"/>
  <c r="V117" i="50"/>
  <c r="E117" i="50" s="1"/>
  <c r="U117" i="50"/>
  <c r="R117" i="50"/>
  <c r="W116" i="50"/>
  <c r="V116" i="50"/>
  <c r="E116" i="50" s="1"/>
  <c r="U116" i="50"/>
  <c r="R116" i="50"/>
  <c r="X115" i="50"/>
  <c r="W115" i="50"/>
  <c r="F115" i="50" s="1"/>
  <c r="G115" i="50" s="1"/>
  <c r="V115" i="50"/>
  <c r="U115" i="50"/>
  <c r="R115" i="50"/>
  <c r="H115" i="50"/>
  <c r="E115" i="50"/>
  <c r="W114" i="50"/>
  <c r="X114" i="50" s="1"/>
  <c r="V114" i="50"/>
  <c r="U114" i="50"/>
  <c r="R114" i="50"/>
  <c r="F114" i="50"/>
  <c r="E114" i="50"/>
  <c r="W113" i="50"/>
  <c r="F113" i="50" s="1"/>
  <c r="V113" i="50"/>
  <c r="U113" i="50"/>
  <c r="R113" i="50"/>
  <c r="W112" i="50"/>
  <c r="V112" i="50"/>
  <c r="U112" i="50"/>
  <c r="R112" i="50"/>
  <c r="T111" i="50"/>
  <c r="U111" i="50" s="1"/>
  <c r="S111" i="50"/>
  <c r="Q111" i="50"/>
  <c r="P111" i="50"/>
  <c r="W110" i="50"/>
  <c r="X110" i="50" s="1"/>
  <c r="V110" i="50"/>
  <c r="U110" i="50"/>
  <c r="R110" i="50"/>
  <c r="F110" i="50"/>
  <c r="E110" i="50"/>
  <c r="W109" i="50"/>
  <c r="V109" i="50"/>
  <c r="E109" i="50" s="1"/>
  <c r="U109" i="50"/>
  <c r="R109" i="50"/>
  <c r="F109" i="50"/>
  <c r="H109" i="50" s="1"/>
  <c r="W108" i="50"/>
  <c r="V108" i="50"/>
  <c r="E108" i="50" s="1"/>
  <c r="U108" i="50"/>
  <c r="R108" i="50"/>
  <c r="W107" i="50"/>
  <c r="F107" i="50" s="1"/>
  <c r="V107" i="50"/>
  <c r="U107" i="50"/>
  <c r="R107" i="50"/>
  <c r="E107" i="50"/>
  <c r="H107" i="50" s="1"/>
  <c r="W106" i="50"/>
  <c r="X106" i="50" s="1"/>
  <c r="V106" i="50"/>
  <c r="U106" i="50"/>
  <c r="R106" i="50"/>
  <c r="E106" i="50"/>
  <c r="W105" i="50"/>
  <c r="V105" i="50"/>
  <c r="U105" i="50"/>
  <c r="R105" i="50"/>
  <c r="F105" i="50"/>
  <c r="T104" i="50"/>
  <c r="S104" i="50"/>
  <c r="R104" i="50"/>
  <c r="Q104" i="50"/>
  <c r="P104" i="50"/>
  <c r="W103" i="50"/>
  <c r="V103" i="50"/>
  <c r="E103" i="50" s="1"/>
  <c r="U103" i="50"/>
  <c r="R103" i="50"/>
  <c r="X102" i="50"/>
  <c r="W102" i="50"/>
  <c r="V102" i="50"/>
  <c r="U102" i="50"/>
  <c r="R102" i="50"/>
  <c r="F102" i="50"/>
  <c r="E102" i="50"/>
  <c r="W101" i="50"/>
  <c r="V101" i="50"/>
  <c r="U101" i="50"/>
  <c r="R101" i="50"/>
  <c r="F101" i="50"/>
  <c r="W100" i="50"/>
  <c r="V100" i="50"/>
  <c r="U100" i="50"/>
  <c r="R100" i="50"/>
  <c r="X99" i="50"/>
  <c r="W99" i="50"/>
  <c r="F99" i="50" s="1"/>
  <c r="V99" i="50"/>
  <c r="U99" i="50"/>
  <c r="R99" i="50"/>
  <c r="H99" i="50"/>
  <c r="E99" i="50"/>
  <c r="W98" i="50"/>
  <c r="X98" i="50" s="1"/>
  <c r="V98" i="50"/>
  <c r="U98" i="50"/>
  <c r="R98" i="50"/>
  <c r="F98" i="50"/>
  <c r="E98" i="50"/>
  <c r="U97" i="50"/>
  <c r="T97" i="50"/>
  <c r="S97" i="50"/>
  <c r="Q97" i="50"/>
  <c r="P97" i="50"/>
  <c r="W96" i="50"/>
  <c r="V96" i="50"/>
  <c r="E96" i="50" s="1"/>
  <c r="U96" i="50"/>
  <c r="R96" i="50"/>
  <c r="W95" i="50"/>
  <c r="V95" i="50"/>
  <c r="U95" i="50"/>
  <c r="R95" i="50"/>
  <c r="F95" i="50"/>
  <c r="E95" i="50"/>
  <c r="W94" i="50"/>
  <c r="V94" i="50"/>
  <c r="U94" i="50"/>
  <c r="R94" i="50"/>
  <c r="F94" i="50"/>
  <c r="E94" i="50"/>
  <c r="W93" i="50"/>
  <c r="V93" i="50"/>
  <c r="E93" i="50" s="1"/>
  <c r="U93" i="50"/>
  <c r="R93" i="50"/>
  <c r="F93" i="50"/>
  <c r="W92" i="50"/>
  <c r="F92" i="50" s="1"/>
  <c r="V92" i="50"/>
  <c r="U92" i="50"/>
  <c r="R92" i="50"/>
  <c r="W91" i="50"/>
  <c r="V91" i="50"/>
  <c r="U91" i="50"/>
  <c r="R91" i="50"/>
  <c r="F91" i="50"/>
  <c r="T90" i="50"/>
  <c r="U90" i="50" s="1"/>
  <c r="S90" i="50"/>
  <c r="Q90" i="50"/>
  <c r="P90" i="50"/>
  <c r="W89" i="50"/>
  <c r="V89" i="50"/>
  <c r="E89" i="50" s="1"/>
  <c r="U89" i="50"/>
  <c r="R89" i="50"/>
  <c r="W88" i="50"/>
  <c r="F88" i="50" s="1"/>
  <c r="V88" i="50"/>
  <c r="U88" i="50"/>
  <c r="R88" i="50"/>
  <c r="E88" i="50"/>
  <c r="X87" i="50"/>
  <c r="W87" i="50"/>
  <c r="V87" i="50"/>
  <c r="U87" i="50"/>
  <c r="R87" i="50"/>
  <c r="F87" i="50"/>
  <c r="E87" i="50"/>
  <c r="W86" i="50"/>
  <c r="V86" i="50"/>
  <c r="U86" i="50"/>
  <c r="R86" i="50"/>
  <c r="F86" i="50"/>
  <c r="W85" i="50"/>
  <c r="V85" i="50"/>
  <c r="E85" i="50" s="1"/>
  <c r="U85" i="50"/>
  <c r="R85" i="50"/>
  <c r="W84" i="50"/>
  <c r="X84" i="50" s="1"/>
  <c r="V84" i="50"/>
  <c r="U84" i="50"/>
  <c r="R84" i="50"/>
  <c r="E84" i="50"/>
  <c r="U83" i="50"/>
  <c r="T83" i="50"/>
  <c r="S83" i="50"/>
  <c r="Q83" i="50"/>
  <c r="P83" i="50"/>
  <c r="W82" i="50"/>
  <c r="V82" i="50"/>
  <c r="E82" i="50" s="1"/>
  <c r="U82" i="50"/>
  <c r="R82" i="50"/>
  <c r="F82" i="50"/>
  <c r="H82" i="50" s="1"/>
  <c r="W81" i="50"/>
  <c r="V81" i="50"/>
  <c r="E81" i="50" s="1"/>
  <c r="U81" i="50"/>
  <c r="R81" i="50"/>
  <c r="W80" i="50"/>
  <c r="F80" i="50" s="1"/>
  <c r="G80" i="50" s="1"/>
  <c r="V80" i="50"/>
  <c r="U80" i="50"/>
  <c r="R80" i="50"/>
  <c r="E80" i="50"/>
  <c r="X79" i="50"/>
  <c r="W79" i="50"/>
  <c r="V79" i="50"/>
  <c r="U79" i="50"/>
  <c r="R79" i="50"/>
  <c r="F79" i="50"/>
  <c r="E79" i="50"/>
  <c r="W78" i="50"/>
  <c r="V78" i="50"/>
  <c r="E78" i="50" s="1"/>
  <c r="U78" i="50"/>
  <c r="R78" i="50"/>
  <c r="F78" i="50"/>
  <c r="H78" i="50" s="1"/>
  <c r="W77" i="50"/>
  <c r="V77" i="50"/>
  <c r="U77" i="50"/>
  <c r="R77" i="50"/>
  <c r="T76" i="50"/>
  <c r="S76" i="50"/>
  <c r="Q76" i="50"/>
  <c r="P76" i="50"/>
  <c r="W75" i="50"/>
  <c r="X75" i="50" s="1"/>
  <c r="V75" i="50"/>
  <c r="U75" i="50"/>
  <c r="R75" i="50"/>
  <c r="F75" i="50"/>
  <c r="E75" i="50"/>
  <c r="W74" i="50"/>
  <c r="V74" i="50"/>
  <c r="U74" i="50"/>
  <c r="R74" i="50"/>
  <c r="F74" i="50"/>
  <c r="W73" i="50"/>
  <c r="V73" i="50"/>
  <c r="E73" i="50" s="1"/>
  <c r="U73" i="50"/>
  <c r="R73" i="50"/>
  <c r="X72" i="50"/>
  <c r="W72" i="50"/>
  <c r="F72" i="50" s="1"/>
  <c r="V72" i="50"/>
  <c r="U72" i="50"/>
  <c r="R72" i="50"/>
  <c r="E72" i="50"/>
  <c r="H72" i="50" s="1"/>
  <c r="X71" i="50"/>
  <c r="W71" i="50"/>
  <c r="V71" i="50"/>
  <c r="U71" i="50"/>
  <c r="R71" i="50"/>
  <c r="F71" i="50"/>
  <c r="E71" i="50"/>
  <c r="W70" i="50"/>
  <c r="V70" i="50"/>
  <c r="U70" i="50"/>
  <c r="R70" i="50"/>
  <c r="F70" i="50"/>
  <c r="T69" i="50"/>
  <c r="S69" i="50"/>
  <c r="Q69" i="50"/>
  <c r="R69" i="50" s="1"/>
  <c r="P69" i="50"/>
  <c r="W68" i="50"/>
  <c r="F68" i="50" s="1"/>
  <c r="V68" i="50"/>
  <c r="U68" i="50"/>
  <c r="R68" i="50"/>
  <c r="E68" i="50"/>
  <c r="H68" i="50" s="1"/>
  <c r="W67" i="50"/>
  <c r="X67" i="50" s="1"/>
  <c r="V67" i="50"/>
  <c r="U67" i="50"/>
  <c r="R67" i="50"/>
  <c r="F67" i="50"/>
  <c r="E67" i="50"/>
  <c r="W66" i="50"/>
  <c r="V66" i="50"/>
  <c r="U66" i="50"/>
  <c r="R66" i="50"/>
  <c r="F66" i="50"/>
  <c r="W65" i="50"/>
  <c r="V65" i="50"/>
  <c r="E65" i="50" s="1"/>
  <c r="U65" i="50"/>
  <c r="R65" i="50"/>
  <c r="W64" i="50"/>
  <c r="V64" i="50"/>
  <c r="U64" i="50"/>
  <c r="R64" i="50"/>
  <c r="E64" i="50"/>
  <c r="W63" i="50"/>
  <c r="X63" i="50" s="1"/>
  <c r="V63" i="50"/>
  <c r="U63" i="50"/>
  <c r="R63" i="50"/>
  <c r="F63" i="50"/>
  <c r="E63" i="50"/>
  <c r="T62" i="50"/>
  <c r="U62" i="50" s="1"/>
  <c r="S62" i="50"/>
  <c r="Q62" i="50"/>
  <c r="R62" i="50" s="1"/>
  <c r="P62" i="50"/>
  <c r="W61" i="50"/>
  <c r="V61" i="50"/>
  <c r="E61" i="50" s="1"/>
  <c r="U61" i="50"/>
  <c r="R61" i="50"/>
  <c r="W60" i="50"/>
  <c r="F60" i="50" s="1"/>
  <c r="V60" i="50"/>
  <c r="U60" i="50"/>
  <c r="R60" i="50"/>
  <c r="H60" i="50"/>
  <c r="E60" i="50"/>
  <c r="W59" i="50"/>
  <c r="X59" i="50" s="1"/>
  <c r="V59" i="50"/>
  <c r="U59" i="50"/>
  <c r="R59" i="50"/>
  <c r="F59" i="50"/>
  <c r="E59" i="50"/>
  <c r="W58" i="50"/>
  <c r="V58" i="50"/>
  <c r="E58" i="50" s="1"/>
  <c r="U58" i="50"/>
  <c r="R58" i="50"/>
  <c r="F58" i="50"/>
  <c r="W57" i="50"/>
  <c r="V57" i="50"/>
  <c r="E57" i="50" s="1"/>
  <c r="U57" i="50"/>
  <c r="R57" i="50"/>
  <c r="W56" i="50"/>
  <c r="X56" i="50" s="1"/>
  <c r="V56" i="50"/>
  <c r="U56" i="50"/>
  <c r="R56" i="50"/>
  <c r="E56" i="50"/>
  <c r="T55" i="50"/>
  <c r="U55" i="50" s="1"/>
  <c r="S55" i="50"/>
  <c r="Q55" i="50"/>
  <c r="R55" i="50" s="1"/>
  <c r="P55" i="50"/>
  <c r="W54" i="50"/>
  <c r="V54" i="50"/>
  <c r="E54" i="50" s="1"/>
  <c r="U54" i="50"/>
  <c r="R54" i="50"/>
  <c r="F54" i="50"/>
  <c r="H54" i="50" s="1"/>
  <c r="W53" i="50"/>
  <c r="V53" i="50"/>
  <c r="E53" i="50" s="1"/>
  <c r="U53" i="50"/>
  <c r="R53" i="50"/>
  <c r="W52" i="50"/>
  <c r="F52" i="50" s="1"/>
  <c r="V52" i="50"/>
  <c r="U52" i="50"/>
  <c r="R52" i="50"/>
  <c r="E52" i="50"/>
  <c r="H52" i="50" s="1"/>
  <c r="W51" i="50"/>
  <c r="X51" i="50" s="1"/>
  <c r="V51" i="50"/>
  <c r="U51" i="50"/>
  <c r="R51" i="50"/>
  <c r="F51" i="50"/>
  <c r="E51" i="50"/>
  <c r="W50" i="50"/>
  <c r="V50" i="50"/>
  <c r="U50" i="50"/>
  <c r="R50" i="50"/>
  <c r="F50" i="50"/>
  <c r="W49" i="50"/>
  <c r="V49" i="50"/>
  <c r="U49" i="50"/>
  <c r="R49" i="50"/>
  <c r="T48" i="50"/>
  <c r="U48" i="50" s="1"/>
  <c r="S48" i="50"/>
  <c r="Q48" i="50"/>
  <c r="P48" i="50"/>
  <c r="W47" i="50"/>
  <c r="X47" i="50" s="1"/>
  <c r="V47" i="50"/>
  <c r="U47" i="50"/>
  <c r="R47" i="50"/>
  <c r="F47" i="50"/>
  <c r="E47" i="50"/>
  <c r="W46" i="50"/>
  <c r="V46" i="50"/>
  <c r="E46" i="50" s="1"/>
  <c r="U46" i="50"/>
  <c r="R46" i="50"/>
  <c r="F46" i="50"/>
  <c r="G46" i="50" s="1"/>
  <c r="W45" i="50"/>
  <c r="V45" i="50"/>
  <c r="E45" i="50" s="1"/>
  <c r="U45" i="50"/>
  <c r="R45" i="50"/>
  <c r="W44" i="50"/>
  <c r="F44" i="50" s="1"/>
  <c r="V44" i="50"/>
  <c r="U44" i="50"/>
  <c r="R44" i="50"/>
  <c r="E44" i="50"/>
  <c r="W43" i="50"/>
  <c r="X43" i="50" s="1"/>
  <c r="V43" i="50"/>
  <c r="U43" i="50"/>
  <c r="R43" i="50"/>
  <c r="F43" i="50"/>
  <c r="E43" i="50"/>
  <c r="W42" i="50"/>
  <c r="X42" i="50" s="1"/>
  <c r="V42" i="50"/>
  <c r="U42" i="50"/>
  <c r="R42" i="50"/>
  <c r="F42" i="50"/>
  <c r="T41" i="50"/>
  <c r="U41" i="50" s="1"/>
  <c r="S41" i="50"/>
  <c r="Q41" i="50"/>
  <c r="R41" i="50" s="1"/>
  <c r="P41" i="50"/>
  <c r="W40" i="50"/>
  <c r="V40" i="50"/>
  <c r="U40" i="50"/>
  <c r="R40" i="50"/>
  <c r="E40" i="50"/>
  <c r="W39" i="50"/>
  <c r="X39" i="50" s="1"/>
  <c r="V39" i="50"/>
  <c r="U39" i="50"/>
  <c r="R39" i="50"/>
  <c r="F39" i="50"/>
  <c r="E39" i="50"/>
  <c r="W38" i="50"/>
  <c r="V38" i="50"/>
  <c r="U38" i="50"/>
  <c r="R38" i="50"/>
  <c r="F38" i="50"/>
  <c r="W37" i="50"/>
  <c r="V37" i="50"/>
  <c r="U37" i="50"/>
  <c r="R37" i="50"/>
  <c r="W36" i="50"/>
  <c r="F36" i="50" s="1"/>
  <c r="V36" i="50"/>
  <c r="U36" i="50"/>
  <c r="R36" i="50"/>
  <c r="E36" i="50"/>
  <c r="H36" i="50" s="1"/>
  <c r="W35" i="50"/>
  <c r="X35" i="50" s="1"/>
  <c r="V35" i="50"/>
  <c r="U35" i="50"/>
  <c r="R35" i="50"/>
  <c r="F35" i="50"/>
  <c r="E35" i="50"/>
  <c r="T34" i="50"/>
  <c r="U34" i="50" s="1"/>
  <c r="S34" i="50"/>
  <c r="Q34" i="50"/>
  <c r="R34" i="50" s="1"/>
  <c r="P34" i="50"/>
  <c r="W33" i="50"/>
  <c r="V33" i="50"/>
  <c r="E33" i="50" s="1"/>
  <c r="U33" i="50"/>
  <c r="R33" i="50"/>
  <c r="W32" i="50"/>
  <c r="F32" i="50" s="1"/>
  <c r="V32" i="50"/>
  <c r="U32" i="50"/>
  <c r="R32" i="50"/>
  <c r="E32" i="50"/>
  <c r="X31" i="50"/>
  <c r="W31" i="50"/>
  <c r="V31" i="50"/>
  <c r="U31" i="50"/>
  <c r="R31" i="50"/>
  <c r="F31" i="50"/>
  <c r="E31" i="50"/>
  <c r="W30" i="50"/>
  <c r="X30" i="50" s="1"/>
  <c r="V30" i="50"/>
  <c r="E30" i="50" s="1"/>
  <c r="U30" i="50"/>
  <c r="R30" i="50"/>
  <c r="G30" i="50"/>
  <c r="F30" i="50"/>
  <c r="H30" i="50" s="1"/>
  <c r="W29" i="50"/>
  <c r="V29" i="50"/>
  <c r="E29" i="50" s="1"/>
  <c r="U29" i="50"/>
  <c r="R29" i="50"/>
  <c r="X28" i="50"/>
  <c r="W28" i="50"/>
  <c r="V28" i="50"/>
  <c r="U28" i="50"/>
  <c r="R28" i="50"/>
  <c r="E28" i="50"/>
  <c r="T27" i="50"/>
  <c r="U27" i="50" s="1"/>
  <c r="S27" i="50"/>
  <c r="Q27" i="50"/>
  <c r="P27" i="50"/>
  <c r="W26" i="50"/>
  <c r="V26" i="50"/>
  <c r="E26" i="50" s="1"/>
  <c r="U26" i="50"/>
  <c r="R26" i="50"/>
  <c r="F26" i="50"/>
  <c r="W25" i="50"/>
  <c r="V25" i="50"/>
  <c r="E25" i="50" s="1"/>
  <c r="U25" i="50"/>
  <c r="R25" i="50"/>
  <c r="W24" i="50"/>
  <c r="V24" i="50"/>
  <c r="U24" i="50"/>
  <c r="R24" i="50"/>
  <c r="E24" i="50"/>
  <c r="W23" i="50"/>
  <c r="F23" i="50" s="1"/>
  <c r="V23" i="50"/>
  <c r="U23" i="50"/>
  <c r="R23" i="50"/>
  <c r="W22" i="50"/>
  <c r="F22" i="50" s="1"/>
  <c r="V22" i="50"/>
  <c r="U22" i="50"/>
  <c r="R22" i="50"/>
  <c r="W21" i="50"/>
  <c r="V21" i="50"/>
  <c r="U21" i="50"/>
  <c r="R21" i="50"/>
  <c r="T20" i="50"/>
  <c r="S20" i="50"/>
  <c r="Q20" i="50"/>
  <c r="P20" i="50"/>
  <c r="W19" i="50"/>
  <c r="V19" i="50"/>
  <c r="X19" i="50" s="1"/>
  <c r="U19" i="50"/>
  <c r="R19" i="50"/>
  <c r="F19" i="50"/>
  <c r="E19" i="50"/>
  <c r="W18" i="50"/>
  <c r="X18" i="50" s="1"/>
  <c r="V18" i="50"/>
  <c r="E18" i="50" s="1"/>
  <c r="U18" i="50"/>
  <c r="R18" i="50"/>
  <c r="G18" i="50"/>
  <c r="F18" i="50"/>
  <c r="H18" i="50" s="1"/>
  <c r="W17" i="50"/>
  <c r="V17" i="50"/>
  <c r="E17" i="50" s="1"/>
  <c r="U17" i="50"/>
  <c r="R17" i="50"/>
  <c r="W16" i="50"/>
  <c r="F16" i="50" s="1"/>
  <c r="V16" i="50"/>
  <c r="U16" i="50"/>
  <c r="R16" i="50"/>
  <c r="E16" i="50"/>
  <c r="H16" i="50" s="1"/>
  <c r="W15" i="50"/>
  <c r="X15" i="50" s="1"/>
  <c r="V15" i="50"/>
  <c r="U15" i="50"/>
  <c r="R15" i="50"/>
  <c r="F15" i="50"/>
  <c r="E15" i="50"/>
  <c r="W14" i="50"/>
  <c r="V14" i="50"/>
  <c r="U14" i="50"/>
  <c r="R14" i="50"/>
  <c r="F14" i="50"/>
  <c r="T13" i="50"/>
  <c r="S13" i="50"/>
  <c r="Q13" i="50"/>
  <c r="P13" i="50"/>
  <c r="W12" i="50"/>
  <c r="F12" i="50" s="1"/>
  <c r="V12" i="50"/>
  <c r="X12" i="50" s="1"/>
  <c r="U12" i="50"/>
  <c r="R12" i="50"/>
  <c r="W11" i="50"/>
  <c r="V11" i="50"/>
  <c r="X11" i="50" s="1"/>
  <c r="U11" i="50"/>
  <c r="R11" i="50"/>
  <c r="F11" i="50"/>
  <c r="E11" i="50"/>
  <c r="W10" i="50"/>
  <c r="V10" i="50"/>
  <c r="U10" i="50"/>
  <c r="R10" i="50"/>
  <c r="F10" i="50"/>
  <c r="W9" i="50"/>
  <c r="V9" i="50"/>
  <c r="E9" i="50" s="1"/>
  <c r="U9" i="50"/>
  <c r="R9" i="50"/>
  <c r="W8" i="50"/>
  <c r="V8" i="50"/>
  <c r="E8" i="50" s="1"/>
  <c r="U8" i="50"/>
  <c r="R8" i="50"/>
  <c r="W7" i="50"/>
  <c r="V7" i="50"/>
  <c r="U7" i="50"/>
  <c r="R7" i="50"/>
  <c r="F7" i="50"/>
  <c r="E7" i="50"/>
  <c r="T31" i="49"/>
  <c r="U31" i="49" s="1"/>
  <c r="S31" i="49"/>
  <c r="Q31" i="49"/>
  <c r="P31" i="49"/>
  <c r="W30" i="49"/>
  <c r="F30" i="49" s="1"/>
  <c r="V30" i="49"/>
  <c r="U30" i="49"/>
  <c r="E30" i="49"/>
  <c r="W29" i="49"/>
  <c r="V29" i="49"/>
  <c r="U29" i="49"/>
  <c r="R29" i="49"/>
  <c r="F29" i="49"/>
  <c r="G29" i="49" s="1"/>
  <c r="E29" i="49"/>
  <c r="W28" i="49"/>
  <c r="V28" i="49"/>
  <c r="X28" i="49" s="1"/>
  <c r="U28" i="49"/>
  <c r="R28" i="49"/>
  <c r="F28" i="49"/>
  <c r="E28" i="49"/>
  <c r="W27" i="49"/>
  <c r="V27" i="49"/>
  <c r="E27" i="49" s="1"/>
  <c r="U27" i="49"/>
  <c r="R27" i="49"/>
  <c r="F27" i="49"/>
  <c r="W26" i="49"/>
  <c r="F26" i="49" s="1"/>
  <c r="V26" i="49"/>
  <c r="E26" i="49" s="1"/>
  <c r="U26" i="49"/>
  <c r="R26" i="49"/>
  <c r="W25" i="49"/>
  <c r="V25" i="49"/>
  <c r="E25" i="49" s="1"/>
  <c r="U25" i="49"/>
  <c r="R25" i="49"/>
  <c r="T24" i="49"/>
  <c r="S24" i="49"/>
  <c r="Q24" i="49"/>
  <c r="P24" i="49"/>
  <c r="W23" i="49"/>
  <c r="V23" i="49"/>
  <c r="E23" i="49" s="1"/>
  <c r="U23" i="49"/>
  <c r="R23" i="49"/>
  <c r="F23" i="49"/>
  <c r="W22" i="49"/>
  <c r="F22" i="49" s="1"/>
  <c r="V22" i="49"/>
  <c r="E22" i="49" s="1"/>
  <c r="U22" i="49"/>
  <c r="R22" i="49"/>
  <c r="W21" i="49"/>
  <c r="F21" i="49" s="1"/>
  <c r="V21" i="49"/>
  <c r="E21" i="49" s="1"/>
  <c r="U21" i="49"/>
  <c r="R21" i="49"/>
  <c r="W20" i="49"/>
  <c r="W24" i="49" s="1"/>
  <c r="V20" i="49"/>
  <c r="V24" i="49" s="1"/>
  <c r="U20" i="49"/>
  <c r="R20" i="49"/>
  <c r="F20" i="49"/>
  <c r="E20" i="49"/>
  <c r="T19" i="49"/>
  <c r="S19" i="49"/>
  <c r="Q19" i="49"/>
  <c r="R19" i="49" s="1"/>
  <c r="P19" i="49"/>
  <c r="W18" i="49"/>
  <c r="F18" i="49" s="1"/>
  <c r="V18" i="49"/>
  <c r="E18" i="49" s="1"/>
  <c r="U18" i="49"/>
  <c r="R18" i="49"/>
  <c r="W17" i="49"/>
  <c r="F17" i="49" s="1"/>
  <c r="V17" i="49"/>
  <c r="U17" i="49"/>
  <c r="R17" i="49"/>
  <c r="W16" i="49"/>
  <c r="W19" i="49" s="1"/>
  <c r="V16" i="49"/>
  <c r="V19" i="49" s="1"/>
  <c r="U16" i="49"/>
  <c r="R16" i="49"/>
  <c r="F16" i="49"/>
  <c r="E16" i="49"/>
  <c r="T15" i="49"/>
  <c r="S15" i="49"/>
  <c r="Q15" i="49"/>
  <c r="P15" i="49"/>
  <c r="W14" i="49"/>
  <c r="F14" i="49" s="1"/>
  <c r="V14" i="49"/>
  <c r="E14" i="49" s="1"/>
  <c r="U14" i="49"/>
  <c r="R14" i="49"/>
  <c r="W13" i="49"/>
  <c r="F13" i="49" s="1"/>
  <c r="V13" i="49"/>
  <c r="U13" i="49"/>
  <c r="R13" i="49"/>
  <c r="E13" i="49"/>
  <c r="W12" i="49"/>
  <c r="V12" i="49"/>
  <c r="U12" i="49"/>
  <c r="R12" i="49"/>
  <c r="F12" i="49"/>
  <c r="E12" i="49"/>
  <c r="W11" i="49"/>
  <c r="V11" i="49"/>
  <c r="E11" i="49" s="1"/>
  <c r="U11" i="49"/>
  <c r="R11" i="49"/>
  <c r="F11" i="49"/>
  <c r="T10" i="49"/>
  <c r="U10" i="49" s="1"/>
  <c r="S10" i="49"/>
  <c r="R10" i="49"/>
  <c r="Q10" i="49"/>
  <c r="P10" i="49"/>
  <c r="W9" i="49"/>
  <c r="F9" i="49" s="1"/>
  <c r="V9" i="49"/>
  <c r="U9" i="49"/>
  <c r="R9" i="49"/>
  <c r="E9" i="49"/>
  <c r="W8" i="49"/>
  <c r="V8" i="49"/>
  <c r="U8" i="49"/>
  <c r="R8" i="49"/>
  <c r="F8" i="49"/>
  <c r="E8" i="49"/>
  <c r="W7" i="49"/>
  <c r="X7" i="49" s="1"/>
  <c r="V7" i="49"/>
  <c r="V10" i="49" s="1"/>
  <c r="U7" i="49"/>
  <c r="R7" i="49"/>
  <c r="F7" i="49"/>
  <c r="T181" i="46"/>
  <c r="S181" i="46"/>
  <c r="Q181" i="46"/>
  <c r="R181" i="46" s="1"/>
  <c r="P181" i="46"/>
  <c r="W180" i="46"/>
  <c r="V180" i="46"/>
  <c r="U180" i="46"/>
  <c r="R180" i="46"/>
  <c r="F180" i="46"/>
  <c r="E180" i="46"/>
  <c r="W179" i="46"/>
  <c r="V179" i="46"/>
  <c r="U179" i="46"/>
  <c r="R179" i="46"/>
  <c r="F179" i="46"/>
  <c r="E179" i="46"/>
  <c r="W178" i="46"/>
  <c r="V178" i="46"/>
  <c r="U178" i="46"/>
  <c r="R178" i="46"/>
  <c r="F178" i="46"/>
  <c r="E178" i="46"/>
  <c r="W177" i="46"/>
  <c r="V177" i="46"/>
  <c r="U177" i="46"/>
  <c r="R177" i="46"/>
  <c r="F177" i="46"/>
  <c r="E177" i="46"/>
  <c r="W176" i="46"/>
  <c r="V176" i="46"/>
  <c r="U176" i="46"/>
  <c r="R176" i="46"/>
  <c r="F176" i="46"/>
  <c r="E176" i="46"/>
  <c r="W175" i="46"/>
  <c r="V175" i="46"/>
  <c r="U175" i="46"/>
  <c r="R175" i="46"/>
  <c r="F175" i="46"/>
  <c r="E175" i="46"/>
  <c r="T188" i="46"/>
  <c r="S188" i="46"/>
  <c r="Q188" i="46"/>
  <c r="R188" i="46" s="1"/>
  <c r="P188" i="46"/>
  <c r="W187" i="46"/>
  <c r="F187" i="46" s="1"/>
  <c r="V187" i="46"/>
  <c r="E187" i="46" s="1"/>
  <c r="U187" i="46"/>
  <c r="R187" i="46"/>
  <c r="W186" i="46"/>
  <c r="F186" i="46" s="1"/>
  <c r="V186" i="46"/>
  <c r="E186" i="46" s="1"/>
  <c r="U186" i="46"/>
  <c r="R186" i="46"/>
  <c r="W185" i="46"/>
  <c r="F185" i="46" s="1"/>
  <c r="V185" i="46"/>
  <c r="E185" i="46" s="1"/>
  <c r="U185" i="46"/>
  <c r="R185" i="46"/>
  <c r="W184" i="46"/>
  <c r="F184" i="46" s="1"/>
  <c r="V184" i="46"/>
  <c r="E184" i="46" s="1"/>
  <c r="U184" i="46"/>
  <c r="R184" i="46"/>
  <c r="W183" i="46"/>
  <c r="F183" i="46" s="1"/>
  <c r="V183" i="46"/>
  <c r="E183" i="46" s="1"/>
  <c r="U183" i="46"/>
  <c r="R183" i="46"/>
  <c r="W182" i="46"/>
  <c r="V182" i="46"/>
  <c r="U182" i="46"/>
  <c r="R182" i="46"/>
  <c r="T160" i="46"/>
  <c r="S160" i="46"/>
  <c r="Q160" i="46"/>
  <c r="P160" i="46"/>
  <c r="W159" i="46"/>
  <c r="V159" i="46"/>
  <c r="U159" i="46"/>
  <c r="R159" i="46"/>
  <c r="F159" i="46"/>
  <c r="W158" i="46"/>
  <c r="F158" i="46" s="1"/>
  <c r="V158" i="46"/>
  <c r="E158" i="46" s="1"/>
  <c r="U158" i="46"/>
  <c r="R158" i="46"/>
  <c r="W157" i="46"/>
  <c r="F157" i="46" s="1"/>
  <c r="V157" i="46"/>
  <c r="E157" i="46" s="1"/>
  <c r="U157" i="46"/>
  <c r="R157" i="46"/>
  <c r="W156" i="46"/>
  <c r="V156" i="46"/>
  <c r="U156" i="46"/>
  <c r="R156" i="46"/>
  <c r="F156" i="46"/>
  <c r="E156" i="46"/>
  <c r="W155" i="46"/>
  <c r="F155" i="46" s="1"/>
  <c r="V155" i="46"/>
  <c r="U155" i="46"/>
  <c r="R155" i="46"/>
  <c r="W154" i="46"/>
  <c r="V154" i="46"/>
  <c r="U154" i="46"/>
  <c r="R154" i="46"/>
  <c r="T41" i="46"/>
  <c r="S41" i="46"/>
  <c r="Q41" i="46"/>
  <c r="R41" i="46" s="1"/>
  <c r="P41" i="46"/>
  <c r="W40" i="46"/>
  <c r="V40" i="46"/>
  <c r="U40" i="46"/>
  <c r="R40" i="46"/>
  <c r="F40" i="46"/>
  <c r="W39" i="46"/>
  <c r="F39" i="46" s="1"/>
  <c r="V39" i="46"/>
  <c r="E39" i="46" s="1"/>
  <c r="U39" i="46"/>
  <c r="R39" i="46"/>
  <c r="W38" i="46"/>
  <c r="F38" i="46" s="1"/>
  <c r="V38" i="46"/>
  <c r="U38" i="46"/>
  <c r="R38" i="46"/>
  <c r="W37" i="46"/>
  <c r="F37" i="46" s="1"/>
  <c r="V37" i="46"/>
  <c r="U37" i="46"/>
  <c r="R37" i="46"/>
  <c r="E37" i="46"/>
  <c r="W36" i="46"/>
  <c r="V36" i="46"/>
  <c r="U36" i="46"/>
  <c r="R36" i="46"/>
  <c r="F36" i="46"/>
  <c r="W35" i="46"/>
  <c r="V35" i="46"/>
  <c r="U35" i="46"/>
  <c r="R35" i="46"/>
  <c r="S10" i="45"/>
  <c r="P10" i="45"/>
  <c r="P15" i="45"/>
  <c r="P19" i="45"/>
  <c r="P24" i="45"/>
  <c r="P31" i="45"/>
  <c r="T19" i="45"/>
  <c r="S19" i="45"/>
  <c r="Q19" i="45"/>
  <c r="W31" i="58" l="1"/>
  <c r="R24" i="58"/>
  <c r="R19" i="58"/>
  <c r="W19" i="58"/>
  <c r="X14" i="58"/>
  <c r="Q32" i="58"/>
  <c r="H22" i="58"/>
  <c r="E24" i="58"/>
  <c r="X22" i="58"/>
  <c r="G21" i="58"/>
  <c r="X21" i="58"/>
  <c r="X17" i="58"/>
  <c r="V19" i="58"/>
  <c r="H18" i="58"/>
  <c r="H14" i="58"/>
  <c r="E11" i="58"/>
  <c r="X11" i="58"/>
  <c r="R15" i="58"/>
  <c r="R32" i="58" s="1"/>
  <c r="W10" i="60"/>
  <c r="X7" i="60"/>
  <c r="F7" i="60"/>
  <c r="G13" i="60"/>
  <c r="H13" i="60"/>
  <c r="P32" i="60"/>
  <c r="F24" i="60"/>
  <c r="H24" i="60" s="1"/>
  <c r="G8" i="60"/>
  <c r="H8" i="60"/>
  <c r="R10" i="60"/>
  <c r="G21" i="60"/>
  <c r="G9" i="60"/>
  <c r="H9" i="60"/>
  <c r="X11" i="60"/>
  <c r="W15" i="60"/>
  <c r="X15" i="60" s="1"/>
  <c r="F11" i="60"/>
  <c r="H14" i="60"/>
  <c r="V10" i="60"/>
  <c r="V32" i="60" s="1"/>
  <c r="H16" i="60"/>
  <c r="G16" i="60"/>
  <c r="G19" i="60" s="1"/>
  <c r="F19" i="60"/>
  <c r="T32" i="60"/>
  <c r="G25" i="60"/>
  <c r="H28" i="60"/>
  <c r="G28" i="60"/>
  <c r="X8" i="60"/>
  <c r="X12" i="60"/>
  <c r="G14" i="60"/>
  <c r="E16" i="60"/>
  <c r="E19" i="60" s="1"/>
  <c r="X16" i="60"/>
  <c r="H17" i="60"/>
  <c r="G18" i="60"/>
  <c r="U19" i="60"/>
  <c r="U32" i="60" s="1"/>
  <c r="E20" i="60"/>
  <c r="E24" i="60" s="1"/>
  <c r="X20" i="60"/>
  <c r="H21" i="60"/>
  <c r="G22" i="60"/>
  <c r="F23" i="60"/>
  <c r="H25" i="60"/>
  <c r="G26" i="60"/>
  <c r="F27" i="60"/>
  <c r="X28" i="60"/>
  <c r="H29" i="60"/>
  <c r="G30" i="60"/>
  <c r="F31" i="60"/>
  <c r="W31" i="60"/>
  <c r="X31" i="60" s="1"/>
  <c r="W24" i="60"/>
  <c r="X24" i="60" s="1"/>
  <c r="R19" i="60"/>
  <c r="R32" i="60" s="1"/>
  <c r="E25" i="60"/>
  <c r="E31" i="60" s="1"/>
  <c r="F15" i="59"/>
  <c r="X15" i="59"/>
  <c r="F19" i="59"/>
  <c r="X19" i="59"/>
  <c r="F31" i="59"/>
  <c r="X31" i="59"/>
  <c r="H37" i="59"/>
  <c r="G37" i="59"/>
  <c r="H44" i="59"/>
  <c r="H64" i="59"/>
  <c r="H74" i="59"/>
  <c r="G74" i="59"/>
  <c r="W13" i="59"/>
  <c r="F7" i="59"/>
  <c r="X7" i="59"/>
  <c r="H9" i="59"/>
  <c r="G9" i="59"/>
  <c r="F11" i="59"/>
  <c r="X11" i="59"/>
  <c r="H16" i="59"/>
  <c r="X16" i="59"/>
  <c r="E16" i="59"/>
  <c r="G16" i="59" s="1"/>
  <c r="F34" i="59"/>
  <c r="V34" i="59"/>
  <c r="V189" i="59" s="1"/>
  <c r="X28" i="59"/>
  <c r="E28" i="59"/>
  <c r="E48" i="59"/>
  <c r="H46" i="59"/>
  <c r="G46" i="59"/>
  <c r="F55" i="59"/>
  <c r="H55" i="59" s="1"/>
  <c r="H49" i="59"/>
  <c r="G49" i="59"/>
  <c r="F51" i="59"/>
  <c r="X51" i="59"/>
  <c r="H53" i="59"/>
  <c r="G53" i="59"/>
  <c r="H58" i="59"/>
  <c r="G58" i="59"/>
  <c r="X60" i="59"/>
  <c r="H66" i="59"/>
  <c r="G66" i="59"/>
  <c r="X68" i="59"/>
  <c r="G75" i="59"/>
  <c r="H75" i="59"/>
  <c r="F83" i="59"/>
  <c r="H83" i="59" s="1"/>
  <c r="H80" i="59"/>
  <c r="H82" i="59"/>
  <c r="G82" i="59"/>
  <c r="G87" i="59"/>
  <c r="H87" i="59"/>
  <c r="H17" i="59"/>
  <c r="G17" i="59"/>
  <c r="H22" i="59"/>
  <c r="G22" i="59"/>
  <c r="H26" i="59"/>
  <c r="G26" i="59"/>
  <c r="H29" i="59"/>
  <c r="G29" i="59"/>
  <c r="H33" i="59"/>
  <c r="G33" i="59"/>
  <c r="F39" i="59"/>
  <c r="X39" i="59"/>
  <c r="X44" i="59"/>
  <c r="E44" i="59"/>
  <c r="G44" i="59" s="1"/>
  <c r="V62" i="59"/>
  <c r="X62" i="59" s="1"/>
  <c r="E56" i="59"/>
  <c r="H60" i="59"/>
  <c r="X64" i="59"/>
  <c r="E64" i="59"/>
  <c r="G64" i="59" s="1"/>
  <c r="H68" i="59"/>
  <c r="H86" i="59"/>
  <c r="G86" i="59"/>
  <c r="X8" i="59"/>
  <c r="E8" i="59"/>
  <c r="G8" i="59" s="1"/>
  <c r="H12" i="59"/>
  <c r="X12" i="59"/>
  <c r="E12" i="59"/>
  <c r="G12" i="59" s="1"/>
  <c r="Q189" i="59"/>
  <c r="R13" i="59"/>
  <c r="R189" i="59" s="1"/>
  <c r="E20" i="59"/>
  <c r="W20" i="59"/>
  <c r="X20" i="59" s="1"/>
  <c r="H18" i="59"/>
  <c r="G18" i="59"/>
  <c r="H21" i="59"/>
  <c r="G21" i="59"/>
  <c r="F23" i="59"/>
  <c r="X23" i="59"/>
  <c r="H25" i="59"/>
  <c r="G25" i="59"/>
  <c r="W34" i="59"/>
  <c r="X34" i="59" s="1"/>
  <c r="X32" i="59"/>
  <c r="X36" i="59"/>
  <c r="H38" i="59"/>
  <c r="G38" i="59"/>
  <c r="X40" i="59"/>
  <c r="U55" i="59"/>
  <c r="V69" i="59"/>
  <c r="F71" i="59"/>
  <c r="X71" i="59"/>
  <c r="H73" i="59"/>
  <c r="G73" i="59"/>
  <c r="H88" i="59"/>
  <c r="W41" i="59"/>
  <c r="F35" i="59"/>
  <c r="X35" i="59"/>
  <c r="F62" i="59"/>
  <c r="G79" i="59"/>
  <c r="H79" i="59"/>
  <c r="H10" i="59"/>
  <c r="G10" i="59"/>
  <c r="V41" i="59"/>
  <c r="F43" i="59"/>
  <c r="X43" i="59"/>
  <c r="H45" i="59"/>
  <c r="G45" i="59"/>
  <c r="F47" i="59"/>
  <c r="X47" i="59"/>
  <c r="V48" i="59"/>
  <c r="X48" i="59" s="1"/>
  <c r="H50" i="59"/>
  <c r="G50" i="59"/>
  <c r="X52" i="59"/>
  <c r="H54" i="59"/>
  <c r="G54" i="59"/>
  <c r="W55" i="59"/>
  <c r="X55" i="59" s="1"/>
  <c r="H57" i="59"/>
  <c r="G57" i="59"/>
  <c r="F59" i="59"/>
  <c r="X59" i="59"/>
  <c r="H61" i="59"/>
  <c r="G61" i="59"/>
  <c r="W69" i="59"/>
  <c r="F63" i="59"/>
  <c r="X63" i="59"/>
  <c r="H65" i="59"/>
  <c r="G65" i="59"/>
  <c r="F67" i="59"/>
  <c r="X67" i="59"/>
  <c r="H72" i="59"/>
  <c r="V76" i="59"/>
  <c r="X76" i="59" s="1"/>
  <c r="E72" i="59"/>
  <c r="G72" i="59" s="1"/>
  <c r="H78" i="59"/>
  <c r="G78" i="59"/>
  <c r="W83" i="59"/>
  <c r="X83" i="59" s="1"/>
  <c r="H98" i="59"/>
  <c r="G98" i="59"/>
  <c r="H102" i="59"/>
  <c r="G102" i="59"/>
  <c r="H129" i="59"/>
  <c r="X129" i="59"/>
  <c r="E129" i="59"/>
  <c r="G129" i="59" s="1"/>
  <c r="F139" i="59"/>
  <c r="H133" i="59"/>
  <c r="E7" i="59"/>
  <c r="F14" i="59"/>
  <c r="E23" i="59"/>
  <c r="E27" i="59" s="1"/>
  <c r="F30" i="59"/>
  <c r="E35" i="59"/>
  <c r="E41" i="59" s="1"/>
  <c r="F42" i="59"/>
  <c r="E63" i="59"/>
  <c r="F70" i="59"/>
  <c r="X75" i="59"/>
  <c r="G77" i="59"/>
  <c r="X79" i="59"/>
  <c r="G81" i="59"/>
  <c r="W90" i="59"/>
  <c r="X90" i="59" s="1"/>
  <c r="G85" i="59"/>
  <c r="X87" i="59"/>
  <c r="X88" i="59"/>
  <c r="F92" i="59"/>
  <c r="X92" i="59"/>
  <c r="H94" i="59"/>
  <c r="G94" i="59"/>
  <c r="X101" i="59"/>
  <c r="E101" i="59"/>
  <c r="G101" i="59" s="1"/>
  <c r="V118" i="59"/>
  <c r="F120" i="59"/>
  <c r="X120" i="59"/>
  <c r="H122" i="59"/>
  <c r="G122" i="59"/>
  <c r="F124" i="59"/>
  <c r="X124" i="59"/>
  <c r="H127" i="59"/>
  <c r="G127" i="59"/>
  <c r="H151" i="59"/>
  <c r="G151" i="59"/>
  <c r="F188" i="59"/>
  <c r="F100" i="59"/>
  <c r="X100" i="59"/>
  <c r="S189" i="59"/>
  <c r="X56" i="59"/>
  <c r="H77" i="59"/>
  <c r="E84" i="59"/>
  <c r="X84" i="59"/>
  <c r="E89" i="59"/>
  <c r="G89" i="59" s="1"/>
  <c r="W97" i="59"/>
  <c r="X97" i="59" s="1"/>
  <c r="F91" i="59"/>
  <c r="X93" i="59"/>
  <c r="E93" i="59"/>
  <c r="G93" i="59" s="1"/>
  <c r="F96" i="59"/>
  <c r="X96" i="59"/>
  <c r="V97" i="59"/>
  <c r="H99" i="59"/>
  <c r="G99" i="59"/>
  <c r="H103" i="59"/>
  <c r="G103" i="59"/>
  <c r="W104" i="59"/>
  <c r="X104" i="59" s="1"/>
  <c r="H106" i="59"/>
  <c r="G106" i="59"/>
  <c r="F108" i="59"/>
  <c r="X108" i="59"/>
  <c r="H110" i="59"/>
  <c r="G110" i="59"/>
  <c r="W118" i="59"/>
  <c r="X118" i="59" s="1"/>
  <c r="F112" i="59"/>
  <c r="X112" i="59"/>
  <c r="H114" i="59"/>
  <c r="G114" i="59"/>
  <c r="F116" i="59"/>
  <c r="X116" i="59"/>
  <c r="X121" i="59"/>
  <c r="E121" i="59"/>
  <c r="G121" i="59" s="1"/>
  <c r="V132" i="59"/>
  <c r="X132" i="59" s="1"/>
  <c r="H163" i="59"/>
  <c r="G163" i="59"/>
  <c r="H170" i="59"/>
  <c r="H95" i="59"/>
  <c r="H115" i="59"/>
  <c r="G115" i="59"/>
  <c r="P189" i="59"/>
  <c r="T189" i="59"/>
  <c r="H89" i="59"/>
  <c r="E104" i="59"/>
  <c r="V111" i="59"/>
  <c r="X111" i="59" s="1"/>
  <c r="X105" i="59"/>
  <c r="E105" i="59"/>
  <c r="X109" i="59"/>
  <c r="E109" i="59"/>
  <c r="G109" i="59" s="1"/>
  <c r="H113" i="59"/>
  <c r="X113" i="59"/>
  <c r="E113" i="59"/>
  <c r="G113" i="59" s="1"/>
  <c r="H117" i="59"/>
  <c r="X117" i="59"/>
  <c r="E117" i="59"/>
  <c r="G117" i="59" s="1"/>
  <c r="X125" i="59"/>
  <c r="H123" i="59"/>
  <c r="G123" i="59"/>
  <c r="H126" i="59"/>
  <c r="G126" i="59"/>
  <c r="F128" i="59"/>
  <c r="X128" i="59"/>
  <c r="H130" i="59"/>
  <c r="G130" i="59"/>
  <c r="V139" i="59"/>
  <c r="X139" i="59" s="1"/>
  <c r="E133" i="59"/>
  <c r="E139" i="59" s="1"/>
  <c r="F160" i="59"/>
  <c r="H160" i="59" s="1"/>
  <c r="H154" i="59"/>
  <c r="G154" i="59"/>
  <c r="F156" i="59"/>
  <c r="X156" i="59"/>
  <c r="W160" i="59"/>
  <c r="X160" i="59" s="1"/>
  <c r="H158" i="59"/>
  <c r="G158" i="59"/>
  <c r="F180" i="59"/>
  <c r="X180" i="59"/>
  <c r="E100" i="59"/>
  <c r="F107" i="59"/>
  <c r="E112" i="59"/>
  <c r="F119" i="59"/>
  <c r="G131" i="59"/>
  <c r="U132" i="59"/>
  <c r="U189" i="59" s="1"/>
  <c r="H135" i="59"/>
  <c r="G135" i="59"/>
  <c r="X137" i="59"/>
  <c r="X141" i="59"/>
  <c r="H143" i="59"/>
  <c r="G143" i="59"/>
  <c r="X145" i="59"/>
  <c r="U160" i="59"/>
  <c r="R167" i="59"/>
  <c r="V174" i="59"/>
  <c r="F172" i="59"/>
  <c r="X172" i="59"/>
  <c r="F176" i="59"/>
  <c r="X176" i="59"/>
  <c r="H179" i="59"/>
  <c r="F184" i="59"/>
  <c r="X184" i="59"/>
  <c r="H187" i="59"/>
  <c r="V146" i="59"/>
  <c r="F148" i="59"/>
  <c r="X148" i="59"/>
  <c r="H150" i="59"/>
  <c r="G150" i="59"/>
  <c r="F152" i="59"/>
  <c r="X152" i="59"/>
  <c r="H155" i="59"/>
  <c r="G155" i="59"/>
  <c r="H159" i="59"/>
  <c r="G159" i="59"/>
  <c r="H162" i="59"/>
  <c r="G162" i="59"/>
  <c r="F164" i="59"/>
  <c r="X164" i="59"/>
  <c r="H166" i="59"/>
  <c r="G166" i="59"/>
  <c r="W174" i="59"/>
  <c r="F168" i="59"/>
  <c r="X168" i="59"/>
  <c r="W181" i="59"/>
  <c r="E132" i="59"/>
  <c r="H134" i="59"/>
  <c r="G134" i="59"/>
  <c r="F136" i="59"/>
  <c r="X136" i="59"/>
  <c r="H138" i="59"/>
  <c r="G138" i="59"/>
  <c r="R139" i="59"/>
  <c r="W146" i="59"/>
  <c r="X146" i="59" s="1"/>
  <c r="F140" i="59"/>
  <c r="X140" i="59"/>
  <c r="H142" i="59"/>
  <c r="G142" i="59"/>
  <c r="F144" i="59"/>
  <c r="X144" i="59"/>
  <c r="X149" i="59"/>
  <c r="E149" i="59"/>
  <c r="G149" i="59" s="1"/>
  <c r="E160" i="59"/>
  <c r="F167" i="59"/>
  <c r="V167" i="59"/>
  <c r="X167" i="59" s="1"/>
  <c r="E161" i="59"/>
  <c r="H169" i="59"/>
  <c r="V181" i="59"/>
  <c r="U188" i="59"/>
  <c r="E140" i="59"/>
  <c r="E146" i="59" s="1"/>
  <c r="F147" i="59"/>
  <c r="X133" i="59"/>
  <c r="X161" i="59"/>
  <c r="X169" i="59"/>
  <c r="G171" i="59"/>
  <c r="X173" i="59"/>
  <c r="G175" i="59"/>
  <c r="X177" i="59"/>
  <c r="G179" i="59"/>
  <c r="G183" i="59"/>
  <c r="X185" i="59"/>
  <c r="G187" i="59"/>
  <c r="E170" i="59"/>
  <c r="G170" i="59" s="1"/>
  <c r="H175" i="59"/>
  <c r="E178" i="59"/>
  <c r="G178" i="59" s="1"/>
  <c r="E182" i="59"/>
  <c r="G182" i="59" s="1"/>
  <c r="X182" i="59"/>
  <c r="E186" i="59"/>
  <c r="H186" i="59" s="1"/>
  <c r="G23" i="58"/>
  <c r="H23" i="58"/>
  <c r="H12" i="58"/>
  <c r="G12" i="58"/>
  <c r="F19" i="58"/>
  <c r="X31" i="58"/>
  <c r="G27" i="58"/>
  <c r="H27" i="58"/>
  <c r="H28" i="58"/>
  <c r="G28" i="58"/>
  <c r="H8" i="58"/>
  <c r="G8" i="58"/>
  <c r="H9" i="58"/>
  <c r="E10" i="58"/>
  <c r="H17" i="58"/>
  <c r="F24" i="58"/>
  <c r="H24" i="58" s="1"/>
  <c r="H20" i="58"/>
  <c r="G20" i="58"/>
  <c r="W15" i="58"/>
  <c r="X15" i="58" s="1"/>
  <c r="V24" i="58"/>
  <c r="G9" i="58"/>
  <c r="G17" i="58"/>
  <c r="X23" i="58"/>
  <c r="X27" i="58"/>
  <c r="F7" i="58"/>
  <c r="X8" i="58"/>
  <c r="F11" i="58"/>
  <c r="X12" i="58"/>
  <c r="G14" i="58"/>
  <c r="E16" i="58"/>
  <c r="E19" i="58" s="1"/>
  <c r="X16" i="58"/>
  <c r="G18" i="58"/>
  <c r="U19" i="58"/>
  <c r="U32" i="58" s="1"/>
  <c r="X20" i="58"/>
  <c r="H21" i="58"/>
  <c r="G22" i="58"/>
  <c r="H25" i="58"/>
  <c r="G26" i="58"/>
  <c r="X28" i="58"/>
  <c r="G30" i="58"/>
  <c r="F31" i="58"/>
  <c r="P32" i="58"/>
  <c r="X7" i="58"/>
  <c r="W24" i="58"/>
  <c r="X24" i="58" s="1"/>
  <c r="E13" i="58"/>
  <c r="E15" i="58" s="1"/>
  <c r="E25" i="58"/>
  <c r="X25" i="58"/>
  <c r="E29" i="58"/>
  <c r="G29" i="58" s="1"/>
  <c r="X194" i="53"/>
  <c r="G192" i="53"/>
  <c r="R146" i="53"/>
  <c r="X136" i="53"/>
  <c r="W132" i="53"/>
  <c r="X130" i="53"/>
  <c r="G106" i="53"/>
  <c r="G170" i="53"/>
  <c r="R174" i="53"/>
  <c r="W55" i="53"/>
  <c r="R55" i="53"/>
  <c r="R48" i="53"/>
  <c r="T196" i="53"/>
  <c r="X22" i="53"/>
  <c r="X24" i="53"/>
  <c r="Q196" i="53"/>
  <c r="V160" i="53"/>
  <c r="X82" i="53"/>
  <c r="U34" i="53"/>
  <c r="S196" i="53"/>
  <c r="X170" i="53"/>
  <c r="X169" i="53"/>
  <c r="H110" i="53"/>
  <c r="V111" i="53"/>
  <c r="X110" i="53"/>
  <c r="X102" i="53"/>
  <c r="R104" i="53"/>
  <c r="X19" i="53"/>
  <c r="X11" i="53"/>
  <c r="P196" i="53"/>
  <c r="R13" i="53"/>
  <c r="X12" i="53"/>
  <c r="X26" i="53"/>
  <c r="W27" i="53"/>
  <c r="U27" i="53"/>
  <c r="R27" i="53"/>
  <c r="V27" i="53"/>
  <c r="G25" i="53"/>
  <c r="H25" i="53"/>
  <c r="H24" i="53"/>
  <c r="G24" i="53"/>
  <c r="F58" i="53"/>
  <c r="H58" i="53" s="1"/>
  <c r="E98" i="53"/>
  <c r="F102" i="53"/>
  <c r="H102" i="53" s="1"/>
  <c r="F112" i="53"/>
  <c r="V132" i="53"/>
  <c r="X132" i="53" s="1"/>
  <c r="X7" i="53"/>
  <c r="V13" i="53"/>
  <c r="W20" i="53"/>
  <c r="X30" i="53"/>
  <c r="U41" i="53"/>
  <c r="E43" i="53"/>
  <c r="X46" i="53"/>
  <c r="W48" i="53"/>
  <c r="X48" i="53" s="1"/>
  <c r="E51" i="53"/>
  <c r="X54" i="53"/>
  <c r="U55" i="53"/>
  <c r="E59" i="53"/>
  <c r="G59" i="53" s="1"/>
  <c r="R62" i="53"/>
  <c r="E63" i="53"/>
  <c r="W69" i="53"/>
  <c r="X66" i="53"/>
  <c r="V69" i="53"/>
  <c r="X71" i="53"/>
  <c r="E75" i="53"/>
  <c r="U76" i="53"/>
  <c r="R83" i="53"/>
  <c r="H86" i="53"/>
  <c r="X93" i="53"/>
  <c r="W104" i="53"/>
  <c r="X105" i="53"/>
  <c r="G110" i="53"/>
  <c r="R111" i="53"/>
  <c r="X117" i="53"/>
  <c r="U118" i="53"/>
  <c r="X121" i="53"/>
  <c r="X126" i="53"/>
  <c r="E130" i="53"/>
  <c r="G130" i="53" s="1"/>
  <c r="E136" i="53"/>
  <c r="G136" i="53" s="1"/>
  <c r="G138" i="53"/>
  <c r="R139" i="53"/>
  <c r="X142" i="53"/>
  <c r="X145" i="53"/>
  <c r="U146" i="53"/>
  <c r="X149" i="53"/>
  <c r="X161" i="53"/>
  <c r="W167" i="53"/>
  <c r="X167" i="53" s="1"/>
  <c r="H178" i="53"/>
  <c r="G186" i="53"/>
  <c r="U188" i="53"/>
  <c r="E21" i="53"/>
  <c r="X21" i="53"/>
  <c r="G23" i="53"/>
  <c r="X25" i="53"/>
  <c r="W13" i="53"/>
  <c r="W41" i="53"/>
  <c r="X41" i="53" s="1"/>
  <c r="X43" i="53"/>
  <c r="X84" i="53"/>
  <c r="X86" i="53"/>
  <c r="X154" i="53"/>
  <c r="X165" i="53"/>
  <c r="W174" i="53"/>
  <c r="X178" i="53"/>
  <c r="F21" i="53"/>
  <c r="E22" i="53"/>
  <c r="G22" i="53" s="1"/>
  <c r="E26" i="53"/>
  <c r="G26" i="53" s="1"/>
  <c r="E84" i="53"/>
  <c r="E105" i="53"/>
  <c r="G105" i="53" s="1"/>
  <c r="X8" i="53"/>
  <c r="X16" i="53"/>
  <c r="R20" i="53"/>
  <c r="X31" i="53"/>
  <c r="X35" i="53"/>
  <c r="X47" i="53"/>
  <c r="U48" i="53"/>
  <c r="X67" i="53"/>
  <c r="X70" i="53"/>
  <c r="V76" i="53"/>
  <c r="X79" i="53"/>
  <c r="X85" i="53"/>
  <c r="R90" i="53"/>
  <c r="V104" i="53"/>
  <c r="U104" i="53"/>
  <c r="G114" i="53"/>
  <c r="H122" i="53"/>
  <c r="U132" i="53"/>
  <c r="G142" i="53"/>
  <c r="H150" i="53"/>
  <c r="G158" i="53"/>
  <c r="U160" i="53"/>
  <c r="G166" i="53"/>
  <c r="R167" i="53"/>
  <c r="X173" i="53"/>
  <c r="U174" i="53"/>
  <c r="X177" i="53"/>
  <c r="X193" i="53"/>
  <c r="R195" i="53"/>
  <c r="W195" i="53"/>
  <c r="R19" i="52"/>
  <c r="X13" i="52"/>
  <c r="U15" i="52"/>
  <c r="U19" i="52"/>
  <c r="X23" i="52"/>
  <c r="X21" i="52"/>
  <c r="U31" i="52"/>
  <c r="U10" i="52"/>
  <c r="X12" i="52"/>
  <c r="R15" i="52"/>
  <c r="X20" i="52"/>
  <c r="W10" i="52"/>
  <c r="U24" i="52"/>
  <c r="H28" i="52"/>
  <c r="X28" i="52"/>
  <c r="X9" i="52"/>
  <c r="R31" i="52"/>
  <c r="W31" i="52"/>
  <c r="X25" i="52"/>
  <c r="F19" i="52"/>
  <c r="F29" i="52"/>
  <c r="G29" i="52" s="1"/>
  <c r="X29" i="52"/>
  <c r="X18" i="52"/>
  <c r="E18" i="52"/>
  <c r="H18" i="52" s="1"/>
  <c r="V10" i="52"/>
  <c r="H9" i="52"/>
  <c r="V19" i="52"/>
  <c r="T32" i="52"/>
  <c r="X27" i="52"/>
  <c r="R10" i="52"/>
  <c r="X17" i="52"/>
  <c r="Q32" i="52"/>
  <c r="F24" i="52"/>
  <c r="W24" i="52"/>
  <c r="V31" i="52"/>
  <c r="H21" i="52"/>
  <c r="H17" i="52"/>
  <c r="V15" i="52"/>
  <c r="H13" i="52"/>
  <c r="E14" i="52"/>
  <c r="H14" i="52" s="1"/>
  <c r="P32" i="52"/>
  <c r="H165" i="56"/>
  <c r="G165" i="56"/>
  <c r="X90" i="56"/>
  <c r="W97" i="56"/>
  <c r="X97" i="56" s="1"/>
  <c r="F91" i="56"/>
  <c r="X91" i="56"/>
  <c r="F123" i="56"/>
  <c r="X123" i="56"/>
  <c r="W153" i="56"/>
  <c r="X148" i="56"/>
  <c r="F148" i="56"/>
  <c r="G9" i="56"/>
  <c r="F12" i="56"/>
  <c r="X12" i="56"/>
  <c r="U189" i="56"/>
  <c r="E15" i="56"/>
  <c r="H18" i="56"/>
  <c r="W20" i="56"/>
  <c r="X20" i="56" s="1"/>
  <c r="X18" i="56"/>
  <c r="G47" i="56"/>
  <c r="H47" i="56"/>
  <c r="H56" i="56"/>
  <c r="H79" i="56"/>
  <c r="G79" i="56"/>
  <c r="F103" i="56"/>
  <c r="X103" i="56"/>
  <c r="E114" i="56"/>
  <c r="E120" i="56"/>
  <c r="E125" i="56" s="1"/>
  <c r="V125" i="56"/>
  <c r="E147" i="56"/>
  <c r="E153" i="56" s="1"/>
  <c r="V153" i="56"/>
  <c r="X147" i="56"/>
  <c r="X163" i="56"/>
  <c r="V167" i="56"/>
  <c r="H173" i="56"/>
  <c r="G173" i="56"/>
  <c r="G11" i="56"/>
  <c r="V13" i="56"/>
  <c r="F23" i="56"/>
  <c r="X23" i="56"/>
  <c r="G30" i="56"/>
  <c r="H30" i="56"/>
  <c r="E41" i="56"/>
  <c r="G38" i="56"/>
  <c r="H38" i="56"/>
  <c r="G45" i="56"/>
  <c r="H48" i="56"/>
  <c r="G50" i="56"/>
  <c r="H50" i="56"/>
  <c r="F54" i="56"/>
  <c r="X54" i="56"/>
  <c r="G59" i="56"/>
  <c r="H59" i="56"/>
  <c r="G67" i="56"/>
  <c r="H67" i="56"/>
  <c r="F71" i="56"/>
  <c r="X71" i="56"/>
  <c r="G77" i="56"/>
  <c r="G80" i="56"/>
  <c r="H80" i="56"/>
  <c r="E81" i="56"/>
  <c r="E83" i="56" s="1"/>
  <c r="X81" i="56"/>
  <c r="X110" i="56"/>
  <c r="E110" i="56"/>
  <c r="E111" i="56" s="1"/>
  <c r="E118" i="56"/>
  <c r="F131" i="56"/>
  <c r="X131" i="56"/>
  <c r="H147" i="56"/>
  <c r="G147" i="56"/>
  <c r="F169" i="56"/>
  <c r="X169" i="56"/>
  <c r="W13" i="56"/>
  <c r="F7" i="56"/>
  <c r="G14" i="56"/>
  <c r="F20" i="56"/>
  <c r="H14" i="56"/>
  <c r="F22" i="56"/>
  <c r="X22" i="56"/>
  <c r="W27" i="56"/>
  <c r="X27" i="56" s="1"/>
  <c r="W76" i="56"/>
  <c r="X76" i="56" s="1"/>
  <c r="F70" i="56"/>
  <c r="X70" i="56"/>
  <c r="G115" i="56"/>
  <c r="H115" i="56"/>
  <c r="X7" i="56"/>
  <c r="X9" i="56"/>
  <c r="Q189" i="56"/>
  <c r="E17" i="56"/>
  <c r="H17" i="56" s="1"/>
  <c r="X17" i="56"/>
  <c r="H58" i="56"/>
  <c r="F62" i="56"/>
  <c r="U62" i="56"/>
  <c r="G82" i="56"/>
  <c r="H82" i="56"/>
  <c r="X84" i="56"/>
  <c r="F84" i="56"/>
  <c r="X92" i="56"/>
  <c r="F92" i="56"/>
  <c r="H145" i="56"/>
  <c r="G145" i="56"/>
  <c r="E163" i="56"/>
  <c r="E13" i="56"/>
  <c r="F8" i="56"/>
  <c r="X8" i="56"/>
  <c r="H10" i="56"/>
  <c r="G10" i="56"/>
  <c r="X11" i="56"/>
  <c r="X24" i="56"/>
  <c r="F24" i="56"/>
  <c r="E29" i="56"/>
  <c r="H29" i="56" s="1"/>
  <c r="X29" i="56"/>
  <c r="H31" i="56"/>
  <c r="G36" i="56"/>
  <c r="H36" i="56"/>
  <c r="E37" i="56"/>
  <c r="H37" i="56" s="1"/>
  <c r="X37" i="56"/>
  <c r="H39" i="56"/>
  <c r="E49" i="56"/>
  <c r="E55" i="56" s="1"/>
  <c r="V55" i="56"/>
  <c r="X55" i="56" s="1"/>
  <c r="X49" i="56"/>
  <c r="H51" i="56"/>
  <c r="H60" i="56"/>
  <c r="G60" i="56"/>
  <c r="E61" i="56"/>
  <c r="H61" i="56" s="1"/>
  <c r="X61" i="56"/>
  <c r="E69" i="56"/>
  <c r="H68" i="56"/>
  <c r="G68" i="56"/>
  <c r="X72" i="56"/>
  <c r="F72" i="56"/>
  <c r="H81" i="56"/>
  <c r="G81" i="56"/>
  <c r="G98" i="56"/>
  <c r="H98" i="56"/>
  <c r="V104" i="56"/>
  <c r="E99" i="56"/>
  <c r="G99" i="56" s="1"/>
  <c r="F102" i="56"/>
  <c r="X102" i="56"/>
  <c r="W104" i="56"/>
  <c r="X104" i="56" s="1"/>
  <c r="H110" i="56"/>
  <c r="G110" i="56"/>
  <c r="W118" i="56"/>
  <c r="X118" i="56" s="1"/>
  <c r="F112" i="56"/>
  <c r="X112" i="56"/>
  <c r="H126" i="56"/>
  <c r="G126" i="56"/>
  <c r="H158" i="56"/>
  <c r="G158" i="56"/>
  <c r="X182" i="56"/>
  <c r="F182" i="56"/>
  <c r="W188" i="56"/>
  <c r="V34" i="56"/>
  <c r="E28" i="56"/>
  <c r="H28" i="56" s="1"/>
  <c r="E48" i="56"/>
  <c r="G46" i="56"/>
  <c r="V48" i="56"/>
  <c r="X52" i="56"/>
  <c r="H57" i="56"/>
  <c r="H65" i="56"/>
  <c r="G66" i="56"/>
  <c r="H89" i="56"/>
  <c r="X100" i="56"/>
  <c r="H109" i="56"/>
  <c r="F128" i="56"/>
  <c r="X128" i="56"/>
  <c r="H130" i="56"/>
  <c r="G130" i="56"/>
  <c r="E167" i="56"/>
  <c r="H163" i="56"/>
  <c r="G163" i="56"/>
  <c r="H178" i="56"/>
  <c r="G180" i="56"/>
  <c r="H180" i="56"/>
  <c r="U188" i="56"/>
  <c r="S189" i="56"/>
  <c r="X16" i="56"/>
  <c r="X19" i="56"/>
  <c r="H25" i="56"/>
  <c r="G26" i="56"/>
  <c r="X28" i="56"/>
  <c r="X31" i="56"/>
  <c r="R34" i="56"/>
  <c r="R189" i="56" s="1"/>
  <c r="W34" i="56"/>
  <c r="X34" i="56" s="1"/>
  <c r="W41" i="56"/>
  <c r="X41" i="56" s="1"/>
  <c r="F35" i="56"/>
  <c r="X36" i="56"/>
  <c r="X39" i="56"/>
  <c r="G42" i="56"/>
  <c r="G48" i="56" s="1"/>
  <c r="G43" i="56"/>
  <c r="G44" i="56"/>
  <c r="H46" i="56"/>
  <c r="W48" i="56"/>
  <c r="X50" i="56"/>
  <c r="X51" i="56"/>
  <c r="G56" i="56"/>
  <c r="V62" i="56"/>
  <c r="E56" i="56"/>
  <c r="E62" i="56" s="1"/>
  <c r="G57" i="56"/>
  <c r="X60" i="56"/>
  <c r="G64" i="56"/>
  <c r="G65" i="56"/>
  <c r="H66" i="56"/>
  <c r="X68" i="56"/>
  <c r="E76" i="56"/>
  <c r="H73" i="56"/>
  <c r="G74" i="56"/>
  <c r="G75" i="56"/>
  <c r="X80" i="56"/>
  <c r="U83" i="56"/>
  <c r="H85" i="56"/>
  <c r="G86" i="56"/>
  <c r="G87" i="56"/>
  <c r="G88" i="56"/>
  <c r="G89" i="56"/>
  <c r="H93" i="56"/>
  <c r="G94" i="56"/>
  <c r="G95" i="56"/>
  <c r="G96" i="56"/>
  <c r="X99" i="56"/>
  <c r="H105" i="56"/>
  <c r="V111" i="56"/>
  <c r="X111" i="56" s="1"/>
  <c r="G106" i="56"/>
  <c r="G107" i="56"/>
  <c r="G108" i="56"/>
  <c r="G109" i="56"/>
  <c r="G117" i="56"/>
  <c r="F124" i="56"/>
  <c r="X124" i="56"/>
  <c r="X138" i="56"/>
  <c r="F138" i="56"/>
  <c r="H166" i="56"/>
  <c r="G166" i="56"/>
  <c r="G176" i="56"/>
  <c r="H176" i="56"/>
  <c r="G178" i="56"/>
  <c r="X32" i="56"/>
  <c r="X40" i="56"/>
  <c r="H45" i="56"/>
  <c r="U55" i="56"/>
  <c r="G58" i="56"/>
  <c r="F83" i="56"/>
  <c r="H77" i="56"/>
  <c r="G78" i="56"/>
  <c r="H114" i="56"/>
  <c r="G114" i="56"/>
  <c r="H142" i="56"/>
  <c r="G142" i="56"/>
  <c r="G144" i="56"/>
  <c r="H144" i="56"/>
  <c r="E159" i="56"/>
  <c r="H159" i="56" s="1"/>
  <c r="X159" i="56"/>
  <c r="H186" i="56"/>
  <c r="G186" i="56"/>
  <c r="T189" i="56"/>
  <c r="X15" i="56"/>
  <c r="H21" i="56"/>
  <c r="G25" i="56"/>
  <c r="H26" i="56"/>
  <c r="F32" i="56"/>
  <c r="H33" i="56"/>
  <c r="X35" i="56"/>
  <c r="F40" i="56"/>
  <c r="H42" i="56"/>
  <c r="X44" i="56"/>
  <c r="X47" i="56"/>
  <c r="F52" i="56"/>
  <c r="F55" i="56" s="1"/>
  <c r="H55" i="56" s="1"/>
  <c r="H53" i="56"/>
  <c r="X56" i="56"/>
  <c r="X59" i="56"/>
  <c r="R62" i="56"/>
  <c r="W62" i="56"/>
  <c r="W69" i="56"/>
  <c r="X69" i="56" s="1"/>
  <c r="F63" i="56"/>
  <c r="X64" i="56"/>
  <c r="X67" i="56"/>
  <c r="G73" i="56"/>
  <c r="H74" i="56"/>
  <c r="X77" i="56"/>
  <c r="X79" i="56"/>
  <c r="V90" i="56"/>
  <c r="E84" i="56"/>
  <c r="E90" i="56" s="1"/>
  <c r="G85" i="56"/>
  <c r="H86" i="56"/>
  <c r="X88" i="56"/>
  <c r="G93" i="56"/>
  <c r="H94" i="56"/>
  <c r="X96" i="56"/>
  <c r="E104" i="56"/>
  <c r="F100" i="56"/>
  <c r="H101" i="56"/>
  <c r="G105" i="56"/>
  <c r="H106" i="56"/>
  <c r="X108" i="56"/>
  <c r="F111" i="56"/>
  <c r="H113" i="56"/>
  <c r="G116" i="56"/>
  <c r="W125" i="56"/>
  <c r="X125" i="56" s="1"/>
  <c r="F119" i="56"/>
  <c r="G121" i="56"/>
  <c r="X121" i="56"/>
  <c r="E139" i="56"/>
  <c r="V139" i="56"/>
  <c r="E135" i="56"/>
  <c r="G135" i="56" s="1"/>
  <c r="X135" i="56"/>
  <c r="H136" i="56"/>
  <c r="F146" i="56"/>
  <c r="H146" i="56" s="1"/>
  <c r="V146" i="56"/>
  <c r="X150" i="56"/>
  <c r="F150" i="56"/>
  <c r="U153" i="56"/>
  <c r="H155" i="56"/>
  <c r="G155" i="56"/>
  <c r="G157" i="56"/>
  <c r="F160" i="56"/>
  <c r="V181" i="56"/>
  <c r="X175" i="56"/>
  <c r="W174" i="56"/>
  <c r="X174" i="56" s="1"/>
  <c r="F168" i="56"/>
  <c r="X170" i="56"/>
  <c r="F170" i="56"/>
  <c r="F181" i="56"/>
  <c r="H175" i="56"/>
  <c r="G175" i="56"/>
  <c r="G181" i="56" s="1"/>
  <c r="H179" i="56"/>
  <c r="E179" i="56"/>
  <c r="E181" i="56" s="1"/>
  <c r="X179" i="56"/>
  <c r="W181" i="56"/>
  <c r="X181" i="56" s="1"/>
  <c r="X109" i="56"/>
  <c r="X117" i="56"/>
  <c r="F120" i="56"/>
  <c r="X120" i="56"/>
  <c r="H122" i="56"/>
  <c r="G122" i="56"/>
  <c r="E132" i="56"/>
  <c r="W132" i="56"/>
  <c r="X132" i="56" s="1"/>
  <c r="F127" i="56"/>
  <c r="F137" i="56"/>
  <c r="X137" i="56"/>
  <c r="H141" i="56"/>
  <c r="G141" i="56"/>
  <c r="H143" i="56"/>
  <c r="G143" i="56"/>
  <c r="F149" i="56"/>
  <c r="X149" i="56"/>
  <c r="G154" i="56"/>
  <c r="G156" i="56"/>
  <c r="H156" i="56"/>
  <c r="U160" i="56"/>
  <c r="H162" i="56"/>
  <c r="G162" i="56"/>
  <c r="G164" i="56"/>
  <c r="H164" i="56"/>
  <c r="X168" i="56"/>
  <c r="G177" i="56"/>
  <c r="G179" i="56"/>
  <c r="H185" i="56"/>
  <c r="G185" i="56"/>
  <c r="H187" i="56"/>
  <c r="G187" i="56"/>
  <c r="V132" i="56"/>
  <c r="R132" i="56"/>
  <c r="W139" i="56"/>
  <c r="X139" i="56" s="1"/>
  <c r="F133" i="56"/>
  <c r="X134" i="56"/>
  <c r="G140" i="56"/>
  <c r="G146" i="56" s="1"/>
  <c r="W146" i="56"/>
  <c r="X146" i="56" s="1"/>
  <c r="V160" i="56"/>
  <c r="E154" i="56"/>
  <c r="X158" i="56"/>
  <c r="X166" i="56"/>
  <c r="E174" i="56"/>
  <c r="E169" i="56"/>
  <c r="H171" i="56"/>
  <c r="G172" i="56"/>
  <c r="X178" i="56"/>
  <c r="U181" i="56"/>
  <c r="H183" i="56"/>
  <c r="G184" i="56"/>
  <c r="X133" i="56"/>
  <c r="H140" i="56"/>
  <c r="X142" i="56"/>
  <c r="X145" i="56"/>
  <c r="H151" i="56"/>
  <c r="X154" i="56"/>
  <c r="X157" i="56"/>
  <c r="R160" i="56"/>
  <c r="W160" i="56"/>
  <c r="X160" i="56" s="1"/>
  <c r="W167" i="56"/>
  <c r="X167" i="56" s="1"/>
  <c r="F161" i="56"/>
  <c r="X165" i="56"/>
  <c r="G171" i="56"/>
  <c r="V188" i="56"/>
  <c r="E182" i="56"/>
  <c r="E188" i="56" s="1"/>
  <c r="G183" i="56"/>
  <c r="H184" i="56"/>
  <c r="X186" i="56"/>
  <c r="H9" i="55"/>
  <c r="X31" i="55"/>
  <c r="H8" i="55"/>
  <c r="G8" i="55"/>
  <c r="E15" i="55"/>
  <c r="G11" i="55"/>
  <c r="F15" i="55"/>
  <c r="H11" i="55"/>
  <c r="G12" i="55"/>
  <c r="H12" i="55"/>
  <c r="F19" i="55"/>
  <c r="H16" i="55"/>
  <c r="G23" i="55"/>
  <c r="H23" i="55"/>
  <c r="H28" i="55"/>
  <c r="E10" i="55"/>
  <c r="H13" i="55"/>
  <c r="R32" i="55"/>
  <c r="W32" i="55"/>
  <c r="G20" i="55"/>
  <c r="G24" i="55" s="1"/>
  <c r="E24" i="55"/>
  <c r="H24" i="55" s="1"/>
  <c r="H20" i="55"/>
  <c r="V24" i="55"/>
  <c r="V32" i="55" s="1"/>
  <c r="X7" i="55"/>
  <c r="G9" i="55"/>
  <c r="X11" i="55"/>
  <c r="G13" i="55"/>
  <c r="X19" i="55"/>
  <c r="G21" i="55"/>
  <c r="X23" i="55"/>
  <c r="W24" i="55"/>
  <c r="G25" i="55"/>
  <c r="X27" i="55"/>
  <c r="G29" i="55"/>
  <c r="W15" i="55"/>
  <c r="X15" i="55" s="1"/>
  <c r="F7" i="55"/>
  <c r="X8" i="55"/>
  <c r="X12" i="55"/>
  <c r="G14" i="55"/>
  <c r="E16" i="55"/>
  <c r="X16" i="55"/>
  <c r="G18" i="55"/>
  <c r="U19" i="55"/>
  <c r="U32" i="55" s="1"/>
  <c r="G22" i="55"/>
  <c r="H25" i="55"/>
  <c r="G26" i="55"/>
  <c r="F27" i="55"/>
  <c r="F31" i="55" s="1"/>
  <c r="H31" i="55" s="1"/>
  <c r="G30" i="55"/>
  <c r="P32" i="55"/>
  <c r="E17" i="55"/>
  <c r="G17" i="55" s="1"/>
  <c r="X25" i="55"/>
  <c r="U13" i="53"/>
  <c r="X33" i="53"/>
  <c r="E33" i="53"/>
  <c r="G33" i="53" s="1"/>
  <c r="F80" i="53"/>
  <c r="X80" i="53"/>
  <c r="H82" i="53"/>
  <c r="G82" i="53"/>
  <c r="F9" i="53"/>
  <c r="X9" i="53"/>
  <c r="H11" i="53"/>
  <c r="G11" i="53"/>
  <c r="F17" i="53"/>
  <c r="X17" i="53"/>
  <c r="H19" i="53"/>
  <c r="G19" i="53"/>
  <c r="X29" i="53"/>
  <c r="E29" i="53"/>
  <c r="G29" i="53" s="1"/>
  <c r="H31" i="53"/>
  <c r="G31" i="53"/>
  <c r="F40" i="53"/>
  <c r="X40" i="53"/>
  <c r="F44" i="53"/>
  <c r="X44" i="53"/>
  <c r="H46" i="53"/>
  <c r="G46" i="53"/>
  <c r="F52" i="53"/>
  <c r="X52" i="53"/>
  <c r="H54" i="53"/>
  <c r="G54" i="53"/>
  <c r="X57" i="53"/>
  <c r="E57" i="53"/>
  <c r="G57" i="53" s="1"/>
  <c r="H59" i="53"/>
  <c r="F68" i="53"/>
  <c r="X68" i="53"/>
  <c r="E76" i="53"/>
  <c r="F72" i="53"/>
  <c r="X72" i="53"/>
  <c r="H74" i="53"/>
  <c r="G74" i="53"/>
  <c r="W76" i="53"/>
  <c r="X76" i="53" s="1"/>
  <c r="H78" i="53"/>
  <c r="G78" i="53"/>
  <c r="W83" i="53"/>
  <c r="X81" i="53"/>
  <c r="E81" i="53"/>
  <c r="G81" i="53" s="1"/>
  <c r="W34" i="53"/>
  <c r="F28" i="53"/>
  <c r="X28" i="53"/>
  <c r="F13" i="53"/>
  <c r="H7" i="53"/>
  <c r="G7" i="53"/>
  <c r="H10" i="53"/>
  <c r="X10" i="53"/>
  <c r="E10" i="53"/>
  <c r="G10" i="53" s="1"/>
  <c r="H12" i="53"/>
  <c r="G12" i="53"/>
  <c r="X13" i="53"/>
  <c r="H15" i="53"/>
  <c r="G15" i="53"/>
  <c r="X18" i="53"/>
  <c r="E18" i="53"/>
  <c r="G18" i="53" s="1"/>
  <c r="F36" i="53"/>
  <c r="X36" i="53"/>
  <c r="H38" i="53"/>
  <c r="G38" i="53"/>
  <c r="F48" i="53"/>
  <c r="H42" i="53"/>
  <c r="G42" i="53"/>
  <c r="X45" i="53"/>
  <c r="E45" i="53"/>
  <c r="G45" i="53" s="1"/>
  <c r="H47" i="53"/>
  <c r="G47" i="53"/>
  <c r="H50" i="53"/>
  <c r="G50" i="53"/>
  <c r="X53" i="53"/>
  <c r="E53" i="53"/>
  <c r="G53" i="53" s="1"/>
  <c r="F64" i="53"/>
  <c r="X64" i="53"/>
  <c r="H66" i="53"/>
  <c r="G66" i="53"/>
  <c r="F76" i="53"/>
  <c r="H70" i="53"/>
  <c r="G70" i="53"/>
  <c r="X73" i="53"/>
  <c r="E73" i="53"/>
  <c r="G73" i="53" s="1"/>
  <c r="H75" i="53"/>
  <c r="G75" i="53"/>
  <c r="V83" i="53"/>
  <c r="X77" i="53"/>
  <c r="E77" i="53"/>
  <c r="H77" i="53" s="1"/>
  <c r="H79" i="53"/>
  <c r="G79" i="53"/>
  <c r="F83" i="53"/>
  <c r="H89" i="53"/>
  <c r="G89" i="53"/>
  <c r="X92" i="53"/>
  <c r="E92" i="53"/>
  <c r="G92" i="53" s="1"/>
  <c r="F95" i="53"/>
  <c r="X95" i="53"/>
  <c r="H109" i="53"/>
  <c r="G109" i="53"/>
  <c r="H30" i="53"/>
  <c r="G30" i="53"/>
  <c r="W62" i="53"/>
  <c r="F56" i="53"/>
  <c r="X56" i="53"/>
  <c r="X61" i="53"/>
  <c r="E61" i="53"/>
  <c r="G61" i="53" s="1"/>
  <c r="H8" i="53"/>
  <c r="G8" i="53"/>
  <c r="F20" i="53"/>
  <c r="V20" i="53"/>
  <c r="X20" i="53" s="1"/>
  <c r="X14" i="53"/>
  <c r="E14" i="53"/>
  <c r="H16" i="53"/>
  <c r="G16" i="53"/>
  <c r="V34" i="53"/>
  <c r="F32" i="53"/>
  <c r="X32" i="53"/>
  <c r="H37" i="53"/>
  <c r="X37" i="53"/>
  <c r="E37" i="53"/>
  <c r="G37" i="53" s="1"/>
  <c r="H39" i="53"/>
  <c r="G39" i="53"/>
  <c r="H43" i="53"/>
  <c r="G43" i="53"/>
  <c r="F55" i="53"/>
  <c r="V55" i="53"/>
  <c r="X55" i="53" s="1"/>
  <c r="X49" i="53"/>
  <c r="E49" i="53"/>
  <c r="H51" i="53"/>
  <c r="G51" i="53"/>
  <c r="V62" i="53"/>
  <c r="F60" i="53"/>
  <c r="X60" i="53"/>
  <c r="H65" i="53"/>
  <c r="X65" i="53"/>
  <c r="E65" i="53"/>
  <c r="G65" i="53" s="1"/>
  <c r="H67" i="53"/>
  <c r="G67" i="53"/>
  <c r="H71" i="53"/>
  <c r="G71" i="53"/>
  <c r="G84" i="53"/>
  <c r="F87" i="53"/>
  <c r="X87" i="53"/>
  <c r="F107" i="53"/>
  <c r="F111" i="53" s="1"/>
  <c r="X107" i="53"/>
  <c r="W111" i="53"/>
  <c r="X111" i="53" s="1"/>
  <c r="H14" i="53"/>
  <c r="E28" i="53"/>
  <c r="E34" i="53" s="1"/>
  <c r="F35" i="53"/>
  <c r="H49" i="53"/>
  <c r="E56" i="53"/>
  <c r="F63" i="53"/>
  <c r="F85" i="53"/>
  <c r="X88" i="53"/>
  <c r="E88" i="53"/>
  <c r="G88" i="53" s="1"/>
  <c r="H94" i="53"/>
  <c r="X96" i="53"/>
  <c r="E96" i="53"/>
  <c r="G96" i="53" s="1"/>
  <c r="G98" i="53"/>
  <c r="F99" i="53"/>
  <c r="X99" i="53"/>
  <c r="H101" i="53"/>
  <c r="G101" i="53"/>
  <c r="H106" i="53"/>
  <c r="X108" i="53"/>
  <c r="E108" i="53"/>
  <c r="G108" i="53" s="1"/>
  <c r="H113" i="53"/>
  <c r="G113" i="53"/>
  <c r="V125" i="53"/>
  <c r="F131" i="53"/>
  <c r="X131" i="53"/>
  <c r="F135" i="53"/>
  <c r="X135" i="53"/>
  <c r="H157" i="53"/>
  <c r="G157" i="53"/>
  <c r="H165" i="53"/>
  <c r="G165" i="53"/>
  <c r="G182" i="53"/>
  <c r="F183" i="53"/>
  <c r="X183" i="53"/>
  <c r="H192" i="53"/>
  <c r="H185" i="53"/>
  <c r="G185" i="53"/>
  <c r="W90" i="53"/>
  <c r="X90" i="53" s="1"/>
  <c r="V97" i="53"/>
  <c r="H100" i="53"/>
  <c r="X100" i="53"/>
  <c r="E100" i="53"/>
  <c r="G100" i="53" s="1"/>
  <c r="F103" i="53"/>
  <c r="X103" i="53"/>
  <c r="V118" i="53"/>
  <c r="X118" i="53" s="1"/>
  <c r="X112" i="53"/>
  <c r="E112" i="53"/>
  <c r="H112" i="53" s="1"/>
  <c r="F115" i="53"/>
  <c r="X115" i="53"/>
  <c r="H117" i="53"/>
  <c r="G117" i="53"/>
  <c r="W125" i="53"/>
  <c r="F119" i="53"/>
  <c r="X119" i="53"/>
  <c r="H121" i="53"/>
  <c r="G121" i="53"/>
  <c r="F127" i="53"/>
  <c r="X127" i="53"/>
  <c r="H129" i="53"/>
  <c r="G129" i="53"/>
  <c r="H133" i="53"/>
  <c r="G133" i="53"/>
  <c r="X137" i="53"/>
  <c r="F137" i="53"/>
  <c r="G154" i="53"/>
  <c r="F155" i="53"/>
  <c r="X155" i="53"/>
  <c r="X180" i="53"/>
  <c r="E180" i="53"/>
  <c r="G180" i="53" s="1"/>
  <c r="X124" i="53"/>
  <c r="E124" i="53"/>
  <c r="G124" i="53" s="1"/>
  <c r="X15" i="53"/>
  <c r="X50" i="53"/>
  <c r="X78" i="53"/>
  <c r="W97" i="53"/>
  <c r="X97" i="53" s="1"/>
  <c r="F91" i="53"/>
  <c r="X91" i="53"/>
  <c r="H93" i="53"/>
  <c r="G93" i="53"/>
  <c r="X116" i="53"/>
  <c r="E116" i="53"/>
  <c r="G116" i="53" s="1"/>
  <c r="H120" i="53"/>
  <c r="X120" i="53"/>
  <c r="E120" i="53"/>
  <c r="G120" i="53" s="1"/>
  <c r="F123" i="53"/>
  <c r="X123" i="53"/>
  <c r="X128" i="53"/>
  <c r="E128" i="53"/>
  <c r="G128" i="53" s="1"/>
  <c r="H130" i="53"/>
  <c r="H134" i="53"/>
  <c r="G134" i="53"/>
  <c r="X152" i="53"/>
  <c r="E152" i="53"/>
  <c r="G152" i="53" s="1"/>
  <c r="H180" i="53"/>
  <c r="H84" i="53"/>
  <c r="E91" i="53"/>
  <c r="F126" i="53"/>
  <c r="V139" i="53"/>
  <c r="W139" i="53"/>
  <c r="H141" i="53"/>
  <c r="G141" i="53"/>
  <c r="V153" i="53"/>
  <c r="W160" i="53"/>
  <c r="X160" i="53" s="1"/>
  <c r="X156" i="53"/>
  <c r="E156" i="53"/>
  <c r="G156" i="53" s="1"/>
  <c r="F159" i="53"/>
  <c r="X159" i="53"/>
  <c r="H169" i="53"/>
  <c r="G169" i="53"/>
  <c r="V181" i="53"/>
  <c r="W188" i="53"/>
  <c r="X188" i="53" s="1"/>
  <c r="X184" i="53"/>
  <c r="E184" i="53"/>
  <c r="G184" i="53" s="1"/>
  <c r="F187" i="53"/>
  <c r="F188" i="53" s="1"/>
  <c r="X187" i="53"/>
  <c r="E195" i="53"/>
  <c r="V195" i="53"/>
  <c r="X195" i="53" s="1"/>
  <c r="X192" i="53"/>
  <c r="H194" i="53"/>
  <c r="V146" i="53"/>
  <c r="X140" i="53"/>
  <c r="E140" i="53"/>
  <c r="F143" i="53"/>
  <c r="X143" i="53"/>
  <c r="H145" i="53"/>
  <c r="G145" i="53"/>
  <c r="W153" i="53"/>
  <c r="F147" i="53"/>
  <c r="X147" i="53"/>
  <c r="H149" i="53"/>
  <c r="G149" i="53"/>
  <c r="F163" i="53"/>
  <c r="X163" i="53"/>
  <c r="X164" i="53"/>
  <c r="E164" i="53"/>
  <c r="G164" i="53" s="1"/>
  <c r="V174" i="53"/>
  <c r="X174" i="53" s="1"/>
  <c r="X168" i="53"/>
  <c r="E168" i="53"/>
  <c r="H168" i="53" s="1"/>
  <c r="F171" i="53"/>
  <c r="X171" i="53"/>
  <c r="H173" i="53"/>
  <c r="G173" i="53"/>
  <c r="W181" i="53"/>
  <c r="F175" i="53"/>
  <c r="X175" i="53"/>
  <c r="H177" i="53"/>
  <c r="G177" i="53"/>
  <c r="H186" i="53"/>
  <c r="H189" i="53"/>
  <c r="G189" i="53"/>
  <c r="H98" i="53"/>
  <c r="E139" i="53"/>
  <c r="H136" i="53"/>
  <c r="W146" i="53"/>
  <c r="H142" i="53"/>
  <c r="X144" i="53"/>
  <c r="E144" i="53"/>
  <c r="G144" i="53" s="1"/>
  <c r="X148" i="53"/>
  <c r="E148" i="53"/>
  <c r="G148" i="53" s="1"/>
  <c r="F151" i="53"/>
  <c r="X151" i="53"/>
  <c r="H162" i="53"/>
  <c r="H164" i="53"/>
  <c r="H170" i="53"/>
  <c r="X172" i="53"/>
  <c r="E172" i="53"/>
  <c r="G172" i="53" s="1"/>
  <c r="H176" i="53"/>
  <c r="X176" i="53"/>
  <c r="E176" i="53"/>
  <c r="G176" i="53" s="1"/>
  <c r="F179" i="53"/>
  <c r="X179" i="53"/>
  <c r="F191" i="53"/>
  <c r="F195" i="53" s="1"/>
  <c r="H195" i="53" s="1"/>
  <c r="X191" i="53"/>
  <c r="H193" i="53"/>
  <c r="G193" i="53"/>
  <c r="G190" i="53"/>
  <c r="G194" i="53"/>
  <c r="H154" i="53"/>
  <c r="E161" i="53"/>
  <c r="E167" i="53" s="1"/>
  <c r="H182" i="53"/>
  <c r="F15" i="52"/>
  <c r="H22" i="52"/>
  <c r="G22" i="52"/>
  <c r="H26" i="52"/>
  <c r="G26" i="52"/>
  <c r="H29" i="52"/>
  <c r="H30" i="52"/>
  <c r="G30" i="52"/>
  <c r="X22" i="52"/>
  <c r="V24" i="52"/>
  <c r="X24" i="52" s="1"/>
  <c r="F25" i="52"/>
  <c r="X26" i="52"/>
  <c r="G28" i="52"/>
  <c r="X30" i="52"/>
  <c r="W15" i="52"/>
  <c r="E7" i="52"/>
  <c r="X7" i="52"/>
  <c r="G9" i="52"/>
  <c r="E11" i="52"/>
  <c r="H11" i="52" s="1"/>
  <c r="X11" i="52"/>
  <c r="G13" i="52"/>
  <c r="G17" i="52"/>
  <c r="X19" i="52"/>
  <c r="G21" i="52"/>
  <c r="E23" i="52"/>
  <c r="G23" i="52" s="1"/>
  <c r="E27" i="52"/>
  <c r="G27" i="52" s="1"/>
  <c r="S32" i="52"/>
  <c r="F7" i="52"/>
  <c r="E8" i="52"/>
  <c r="G8" i="52" s="1"/>
  <c r="E12" i="52"/>
  <c r="G12" i="52" s="1"/>
  <c r="E16" i="52"/>
  <c r="H16" i="52" s="1"/>
  <c r="X16" i="52"/>
  <c r="E20" i="52"/>
  <c r="F181" i="46"/>
  <c r="R90" i="50"/>
  <c r="X94" i="50"/>
  <c r="X92" i="50"/>
  <c r="X91" i="50"/>
  <c r="R167" i="50"/>
  <c r="W188" i="50"/>
  <c r="X187" i="50"/>
  <c r="F117" i="50"/>
  <c r="F106" i="50"/>
  <c r="X23" i="50"/>
  <c r="X16" i="50"/>
  <c r="W13" i="50"/>
  <c r="R13" i="50"/>
  <c r="X7" i="50"/>
  <c r="H29" i="49"/>
  <c r="X29" i="49"/>
  <c r="W31" i="49"/>
  <c r="G27" i="49"/>
  <c r="R31" i="49"/>
  <c r="X25" i="49"/>
  <c r="U24" i="49"/>
  <c r="G23" i="49"/>
  <c r="X21" i="49"/>
  <c r="X17" i="49"/>
  <c r="U19" i="49"/>
  <c r="X12" i="49"/>
  <c r="U15" i="49"/>
  <c r="T32" i="49"/>
  <c r="X13" i="49"/>
  <c r="F15" i="49"/>
  <c r="R15" i="49"/>
  <c r="X60" i="50"/>
  <c r="X137" i="50"/>
  <c r="G137" i="50"/>
  <c r="F173" i="50"/>
  <c r="H171" i="50"/>
  <c r="X171" i="50"/>
  <c r="X122" i="50"/>
  <c r="G121" i="50"/>
  <c r="H58" i="50"/>
  <c r="E62" i="50"/>
  <c r="E162" i="50"/>
  <c r="H165" i="50"/>
  <c r="X161" i="50"/>
  <c r="G99" i="50"/>
  <c r="X93" i="50"/>
  <c r="X95" i="50"/>
  <c r="E91" i="50"/>
  <c r="V97" i="50"/>
  <c r="E92" i="50"/>
  <c r="R97" i="50"/>
  <c r="E23" i="50"/>
  <c r="G16" i="50"/>
  <c r="E12" i="50"/>
  <c r="H12" i="50" s="1"/>
  <c r="E17" i="49"/>
  <c r="E19" i="49" s="1"/>
  <c r="X11" i="49"/>
  <c r="S32" i="49"/>
  <c r="X27" i="49"/>
  <c r="H28" i="49"/>
  <c r="E24" i="49"/>
  <c r="H20" i="49"/>
  <c r="X23" i="49"/>
  <c r="X20" i="49"/>
  <c r="X16" i="49"/>
  <c r="H12" i="49"/>
  <c r="F10" i="49"/>
  <c r="X9" i="49"/>
  <c r="X8" i="49"/>
  <c r="W10" i="49"/>
  <c r="X10" i="49" s="1"/>
  <c r="Q32" i="49"/>
  <c r="P32" i="49"/>
  <c r="H8" i="49"/>
  <c r="X10" i="50"/>
  <c r="E10" i="50"/>
  <c r="G10" i="50" s="1"/>
  <c r="F33" i="50"/>
  <c r="X33" i="50"/>
  <c r="F40" i="50"/>
  <c r="X40" i="50"/>
  <c r="X50" i="50"/>
  <c r="E50" i="50"/>
  <c r="H50" i="50" s="1"/>
  <c r="E69" i="50"/>
  <c r="V27" i="50"/>
  <c r="E21" i="50"/>
  <c r="H26" i="50"/>
  <c r="G26" i="50"/>
  <c r="G50" i="50"/>
  <c r="H59" i="50"/>
  <c r="G59" i="50"/>
  <c r="G66" i="50"/>
  <c r="G70" i="50"/>
  <c r="F8" i="50"/>
  <c r="X8" i="50"/>
  <c r="H15" i="50"/>
  <c r="G15" i="50"/>
  <c r="F45" i="50"/>
  <c r="X45" i="50"/>
  <c r="H71" i="50"/>
  <c r="G71" i="50"/>
  <c r="F24" i="50"/>
  <c r="X24" i="50"/>
  <c r="E37" i="50"/>
  <c r="E41" i="50" s="1"/>
  <c r="V41" i="50"/>
  <c r="W48" i="50"/>
  <c r="F64" i="50"/>
  <c r="X64" i="50"/>
  <c r="X66" i="50"/>
  <c r="E66" i="50"/>
  <c r="H66" i="50" s="1"/>
  <c r="W69" i="50"/>
  <c r="X69" i="50" s="1"/>
  <c r="V83" i="50"/>
  <c r="E77" i="50"/>
  <c r="E83" i="50" s="1"/>
  <c r="H47" i="50"/>
  <c r="G47" i="50"/>
  <c r="F57" i="50"/>
  <c r="X57" i="50"/>
  <c r="G95" i="50"/>
  <c r="H95" i="50"/>
  <c r="U20" i="50"/>
  <c r="X26" i="50"/>
  <c r="G32" i="50"/>
  <c r="H39" i="50"/>
  <c r="G39" i="50"/>
  <c r="G44" i="50"/>
  <c r="F53" i="50"/>
  <c r="X53" i="50"/>
  <c r="H63" i="50"/>
  <c r="G63" i="50"/>
  <c r="V76" i="50"/>
  <c r="E70" i="50"/>
  <c r="U76" i="50"/>
  <c r="X80" i="50"/>
  <c r="G82" i="50"/>
  <c r="X82" i="50"/>
  <c r="G88" i="50"/>
  <c r="E100" i="50"/>
  <c r="V104" i="50"/>
  <c r="G12" i="50"/>
  <c r="X14" i="50"/>
  <c r="F17" i="50"/>
  <c r="F20" i="50" s="1"/>
  <c r="X17" i="50"/>
  <c r="H19" i="50"/>
  <c r="G19" i="50"/>
  <c r="W20" i="50"/>
  <c r="X22" i="50"/>
  <c r="E22" i="50"/>
  <c r="H22" i="50" s="1"/>
  <c r="E34" i="50"/>
  <c r="F29" i="50"/>
  <c r="X29" i="50"/>
  <c r="H31" i="50"/>
  <c r="G31" i="50"/>
  <c r="X32" i="50"/>
  <c r="G36" i="50"/>
  <c r="H38" i="50"/>
  <c r="X38" i="50"/>
  <c r="E38" i="50"/>
  <c r="W41" i="50"/>
  <c r="X41" i="50" s="1"/>
  <c r="H43" i="50"/>
  <c r="G43" i="50"/>
  <c r="X44" i="50"/>
  <c r="X46" i="50"/>
  <c r="V55" i="50"/>
  <c r="E49" i="50"/>
  <c r="G52" i="50"/>
  <c r="G58" i="50"/>
  <c r="X58" i="50"/>
  <c r="F61" i="50"/>
  <c r="X61" i="50"/>
  <c r="G68" i="50"/>
  <c r="U69" i="50"/>
  <c r="X70" i="50"/>
  <c r="F73" i="50"/>
  <c r="X73" i="50"/>
  <c r="H75" i="50"/>
  <c r="G75" i="50"/>
  <c r="W76" i="50"/>
  <c r="V90" i="50"/>
  <c r="F85" i="50"/>
  <c r="X85" i="50"/>
  <c r="H87" i="50"/>
  <c r="G87" i="50"/>
  <c r="X88" i="50"/>
  <c r="H92" i="50"/>
  <c r="G92" i="50"/>
  <c r="H94" i="50"/>
  <c r="G94" i="50"/>
  <c r="F96" i="50"/>
  <c r="X96" i="50"/>
  <c r="H114" i="50"/>
  <c r="G114" i="50"/>
  <c r="F123" i="50"/>
  <c r="X123" i="50"/>
  <c r="V125" i="50"/>
  <c r="H127" i="50"/>
  <c r="H130" i="50"/>
  <c r="G130" i="50"/>
  <c r="F160" i="50"/>
  <c r="H154" i="50"/>
  <c r="G154" i="50"/>
  <c r="F176" i="50"/>
  <c r="X176" i="50"/>
  <c r="H178" i="50"/>
  <c r="G178" i="50"/>
  <c r="G185" i="50"/>
  <c r="H80" i="50"/>
  <c r="X89" i="50"/>
  <c r="F89" i="50"/>
  <c r="H93" i="50"/>
  <c r="G93" i="50"/>
  <c r="H7" i="50"/>
  <c r="G7" i="50"/>
  <c r="S189" i="50"/>
  <c r="V20" i="50"/>
  <c r="E14" i="50"/>
  <c r="E20" i="50" s="1"/>
  <c r="W27" i="50"/>
  <c r="X27" i="50" s="1"/>
  <c r="F21" i="50"/>
  <c r="X21" i="50"/>
  <c r="H23" i="50"/>
  <c r="G23" i="50"/>
  <c r="R27" i="50"/>
  <c r="H32" i="50"/>
  <c r="V34" i="50"/>
  <c r="F37" i="50"/>
  <c r="X37" i="50"/>
  <c r="H44" i="50"/>
  <c r="H46" i="50"/>
  <c r="R48" i="50"/>
  <c r="W62" i="50"/>
  <c r="F56" i="50"/>
  <c r="F76" i="50"/>
  <c r="H70" i="50"/>
  <c r="W83" i="50"/>
  <c r="F77" i="50"/>
  <c r="X77" i="50"/>
  <c r="H79" i="50"/>
  <c r="G79" i="50"/>
  <c r="R83" i="50"/>
  <c r="H88" i="50"/>
  <c r="F104" i="50"/>
  <c r="H98" i="50"/>
  <c r="G98" i="50"/>
  <c r="F103" i="50"/>
  <c r="X103" i="50"/>
  <c r="E156" i="50"/>
  <c r="V160" i="50"/>
  <c r="F159" i="50"/>
  <c r="X159" i="50"/>
  <c r="F9" i="50"/>
  <c r="F13" i="50" s="1"/>
  <c r="X9" i="50"/>
  <c r="H11" i="50"/>
  <c r="G11" i="50"/>
  <c r="Q189" i="50"/>
  <c r="V13" i="50"/>
  <c r="R20" i="50"/>
  <c r="G22" i="50"/>
  <c r="F25" i="50"/>
  <c r="X25" i="50"/>
  <c r="W34" i="50"/>
  <c r="X34" i="50" s="1"/>
  <c r="F28" i="50"/>
  <c r="H35" i="50"/>
  <c r="G35" i="50"/>
  <c r="X36" i="50"/>
  <c r="G38" i="50"/>
  <c r="F48" i="50"/>
  <c r="H42" i="50"/>
  <c r="V48" i="50"/>
  <c r="E42" i="50"/>
  <c r="W55" i="50"/>
  <c r="F49" i="50"/>
  <c r="X49" i="50"/>
  <c r="H51" i="50"/>
  <c r="G51" i="50"/>
  <c r="X52" i="50"/>
  <c r="G54" i="50"/>
  <c r="X54" i="50"/>
  <c r="G60" i="50"/>
  <c r="V62" i="50"/>
  <c r="F65" i="50"/>
  <c r="X65" i="50"/>
  <c r="H67" i="50"/>
  <c r="G67" i="50"/>
  <c r="X68" i="50"/>
  <c r="V69" i="50"/>
  <c r="G72" i="50"/>
  <c r="H74" i="50"/>
  <c r="X74" i="50"/>
  <c r="E74" i="50"/>
  <c r="G74" i="50" s="1"/>
  <c r="R76" i="50"/>
  <c r="G78" i="50"/>
  <c r="X78" i="50"/>
  <c r="F81" i="50"/>
  <c r="X81" i="50"/>
  <c r="W90" i="50"/>
  <c r="F84" i="50"/>
  <c r="X86" i="50"/>
  <c r="E86" i="50"/>
  <c r="G86" i="50" s="1"/>
  <c r="E97" i="50"/>
  <c r="H91" i="50"/>
  <c r="U104" i="50"/>
  <c r="V111" i="50"/>
  <c r="X105" i="50"/>
  <c r="E105" i="50"/>
  <c r="E111" i="50" s="1"/>
  <c r="W118" i="50"/>
  <c r="F112" i="50"/>
  <c r="X112" i="50"/>
  <c r="F128" i="50"/>
  <c r="X128" i="50"/>
  <c r="F108" i="50"/>
  <c r="F111" i="50" s="1"/>
  <c r="H111" i="50" s="1"/>
  <c r="X108" i="50"/>
  <c r="E125" i="50"/>
  <c r="E132" i="50"/>
  <c r="F152" i="50"/>
  <c r="X152" i="50"/>
  <c r="H170" i="50"/>
  <c r="G170" i="50"/>
  <c r="X188" i="50"/>
  <c r="P189" i="50"/>
  <c r="T189" i="50"/>
  <c r="G91" i="50"/>
  <c r="F97" i="50"/>
  <c r="F100" i="50"/>
  <c r="X100" i="50"/>
  <c r="H102" i="50"/>
  <c r="G102" i="50"/>
  <c r="G107" i="50"/>
  <c r="R111" i="50"/>
  <c r="F116" i="50"/>
  <c r="X116" i="50"/>
  <c r="W125" i="50"/>
  <c r="F119" i="50"/>
  <c r="F132" i="50"/>
  <c r="H132" i="50" s="1"/>
  <c r="H126" i="50"/>
  <c r="G126" i="50"/>
  <c r="X127" i="50"/>
  <c r="G129" i="50"/>
  <c r="X129" i="50"/>
  <c r="G131" i="50"/>
  <c r="H131" i="50"/>
  <c r="V132" i="50"/>
  <c r="H134" i="50"/>
  <c r="G134" i="50"/>
  <c r="F144" i="50"/>
  <c r="X144" i="50"/>
  <c r="G149" i="50"/>
  <c r="X149" i="50"/>
  <c r="U160" i="50"/>
  <c r="F164" i="50"/>
  <c r="X164" i="50"/>
  <c r="H166" i="50"/>
  <c r="G166" i="50"/>
  <c r="W174" i="50"/>
  <c r="F168" i="50"/>
  <c r="X168" i="50"/>
  <c r="X169" i="50"/>
  <c r="E169" i="50"/>
  <c r="G169" i="50" s="1"/>
  <c r="E181" i="50"/>
  <c r="F183" i="50"/>
  <c r="X183" i="50"/>
  <c r="H186" i="50"/>
  <c r="G186" i="50"/>
  <c r="H110" i="50"/>
  <c r="G110" i="50"/>
  <c r="W111" i="50"/>
  <c r="X113" i="50"/>
  <c r="E113" i="50"/>
  <c r="H113" i="50" s="1"/>
  <c r="F120" i="50"/>
  <c r="X120" i="50"/>
  <c r="H122" i="50"/>
  <c r="G122" i="50"/>
  <c r="G127" i="50"/>
  <c r="F135" i="50"/>
  <c r="W139" i="50"/>
  <c r="V146" i="50"/>
  <c r="E140" i="50"/>
  <c r="E146" i="50" s="1"/>
  <c r="F143" i="50"/>
  <c r="X143" i="50"/>
  <c r="U13" i="50"/>
  <c r="W97" i="50"/>
  <c r="H101" i="50"/>
  <c r="X101" i="50"/>
  <c r="E101" i="50"/>
  <c r="G101" i="50" s="1"/>
  <c r="W104" i="50"/>
  <c r="H106" i="50"/>
  <c r="G106" i="50"/>
  <c r="X107" i="50"/>
  <c r="G109" i="50"/>
  <c r="X109" i="50"/>
  <c r="V118" i="50"/>
  <c r="E112" i="50"/>
  <c r="X119" i="50"/>
  <c r="F124" i="50"/>
  <c r="X124" i="50"/>
  <c r="W132" i="50"/>
  <c r="H145" i="50"/>
  <c r="G145" i="50"/>
  <c r="W153" i="50"/>
  <c r="X153" i="50" s="1"/>
  <c r="F147" i="50"/>
  <c r="V167" i="50"/>
  <c r="X167" i="50" s="1"/>
  <c r="E161" i="50"/>
  <c r="H161" i="50" s="1"/>
  <c r="F184" i="50"/>
  <c r="F188" i="50" s="1"/>
  <c r="X184" i="50"/>
  <c r="X185" i="50"/>
  <c r="E185" i="50"/>
  <c r="E188" i="50" s="1"/>
  <c r="V139" i="50"/>
  <c r="E133" i="50"/>
  <c r="U139" i="50"/>
  <c r="W146" i="50"/>
  <c r="F140" i="50"/>
  <c r="X140" i="50"/>
  <c r="H142" i="50"/>
  <c r="G142" i="50"/>
  <c r="X145" i="50"/>
  <c r="R146" i="50"/>
  <c r="G151" i="50"/>
  <c r="V153" i="50"/>
  <c r="F156" i="50"/>
  <c r="X156" i="50"/>
  <c r="H158" i="50"/>
  <c r="G158" i="50"/>
  <c r="G163" i="50"/>
  <c r="F172" i="50"/>
  <c r="X172" i="50"/>
  <c r="W181" i="50"/>
  <c r="X181" i="50" s="1"/>
  <c r="F175" i="50"/>
  <c r="H182" i="50"/>
  <c r="G182" i="50"/>
  <c r="U132" i="50"/>
  <c r="X133" i="50"/>
  <c r="F136" i="50"/>
  <c r="X136" i="50"/>
  <c r="H138" i="50"/>
  <c r="G138" i="50"/>
  <c r="H141" i="50"/>
  <c r="X141" i="50"/>
  <c r="E141" i="50"/>
  <c r="G141" i="50" s="1"/>
  <c r="E153" i="50"/>
  <c r="F148" i="50"/>
  <c r="X148" i="50"/>
  <c r="H150" i="50"/>
  <c r="G150" i="50"/>
  <c r="E160" i="50"/>
  <c r="W160" i="50"/>
  <c r="X160" i="50" s="1"/>
  <c r="H162" i="50"/>
  <c r="G162" i="50"/>
  <c r="X163" i="50"/>
  <c r="X165" i="50"/>
  <c r="V174" i="50"/>
  <c r="E168" i="50"/>
  <c r="G171" i="50"/>
  <c r="X175" i="50"/>
  <c r="X177" i="50"/>
  <c r="F180" i="50"/>
  <c r="X180" i="50"/>
  <c r="G187" i="50"/>
  <c r="U188" i="50"/>
  <c r="E15" i="49"/>
  <c r="H15" i="49" s="1"/>
  <c r="G11" i="49"/>
  <c r="G17" i="49"/>
  <c r="H21" i="49"/>
  <c r="G21" i="49"/>
  <c r="E31" i="49"/>
  <c r="H9" i="49"/>
  <c r="G9" i="49"/>
  <c r="G18" i="49"/>
  <c r="H18" i="49"/>
  <c r="G22" i="49"/>
  <c r="H22" i="49"/>
  <c r="G26" i="49"/>
  <c r="H26" i="49"/>
  <c r="G30" i="49"/>
  <c r="H30" i="49"/>
  <c r="H13" i="49"/>
  <c r="G13" i="49"/>
  <c r="G14" i="49"/>
  <c r="H14" i="49"/>
  <c r="F19" i="49"/>
  <c r="X19" i="49"/>
  <c r="X24" i="49"/>
  <c r="H23" i="49"/>
  <c r="H27" i="49"/>
  <c r="G8" i="49"/>
  <c r="H11" i="49"/>
  <c r="G12" i="49"/>
  <c r="X14" i="49"/>
  <c r="W15" i="49"/>
  <c r="G16" i="49"/>
  <c r="X18" i="49"/>
  <c r="G20" i="49"/>
  <c r="X22" i="49"/>
  <c r="R24" i="49"/>
  <c r="R32" i="49" s="1"/>
  <c r="F25" i="49"/>
  <c r="X26" i="49"/>
  <c r="G28" i="49"/>
  <c r="X30" i="49"/>
  <c r="V15" i="49"/>
  <c r="F24" i="49"/>
  <c r="H24" i="49" s="1"/>
  <c r="V31" i="49"/>
  <c r="X31" i="49" s="1"/>
  <c r="E7" i="49"/>
  <c r="H7" i="49" s="1"/>
  <c r="H16" i="49"/>
  <c r="X36" i="46"/>
  <c r="H176" i="46"/>
  <c r="X176" i="46"/>
  <c r="H178" i="46"/>
  <c r="X178" i="46"/>
  <c r="H180" i="46"/>
  <c r="X180" i="46"/>
  <c r="U181" i="46"/>
  <c r="U41" i="46"/>
  <c r="X184" i="46"/>
  <c r="X38" i="46"/>
  <c r="E181" i="46"/>
  <c r="H181" i="46" s="1"/>
  <c r="V181" i="46"/>
  <c r="G179" i="46"/>
  <c r="G187" i="46"/>
  <c r="W181" i="46"/>
  <c r="X181" i="46" s="1"/>
  <c r="X156" i="46"/>
  <c r="X159" i="46"/>
  <c r="X40" i="46"/>
  <c r="U19" i="45"/>
  <c r="U160" i="46"/>
  <c r="H177" i="46"/>
  <c r="X177" i="46"/>
  <c r="H179" i="46"/>
  <c r="X179" i="46"/>
  <c r="U188" i="46"/>
  <c r="H183" i="46"/>
  <c r="X183" i="46"/>
  <c r="R160" i="46"/>
  <c r="H175" i="46"/>
  <c r="G176" i="46"/>
  <c r="G180" i="46"/>
  <c r="X175" i="46"/>
  <c r="G177" i="46"/>
  <c r="G178" i="46"/>
  <c r="G175" i="46"/>
  <c r="X157" i="46"/>
  <c r="W41" i="46"/>
  <c r="V160" i="46"/>
  <c r="V188" i="46"/>
  <c r="H184" i="46"/>
  <c r="H187" i="46"/>
  <c r="X187" i="46"/>
  <c r="X185" i="46"/>
  <c r="W160" i="46"/>
  <c r="X155" i="46"/>
  <c r="W188" i="46"/>
  <c r="G183" i="46"/>
  <c r="V41" i="46"/>
  <c r="X37" i="46"/>
  <c r="H156" i="46"/>
  <c r="H37" i="46"/>
  <c r="H185" i="46"/>
  <c r="G185" i="46"/>
  <c r="G186" i="46"/>
  <c r="H186" i="46"/>
  <c r="E182" i="46"/>
  <c r="E188" i="46" s="1"/>
  <c r="X182" i="46"/>
  <c r="G184" i="46"/>
  <c r="X186" i="46"/>
  <c r="F182" i="46"/>
  <c r="H157" i="46"/>
  <c r="G157" i="46"/>
  <c r="G158" i="46"/>
  <c r="H158" i="46"/>
  <c r="E38" i="46"/>
  <c r="G38" i="46" s="1"/>
  <c r="E154" i="46"/>
  <c r="X154" i="46"/>
  <c r="G156" i="46"/>
  <c r="X158" i="46"/>
  <c r="F154" i="46"/>
  <c r="E155" i="46"/>
  <c r="G155" i="46" s="1"/>
  <c r="E159" i="46"/>
  <c r="G159" i="46" s="1"/>
  <c r="X41" i="46"/>
  <c r="H38" i="46"/>
  <c r="G39" i="46"/>
  <c r="H39" i="46"/>
  <c r="E35" i="46"/>
  <c r="X35" i="46"/>
  <c r="G37" i="46"/>
  <c r="X39" i="46"/>
  <c r="F35" i="46"/>
  <c r="E36" i="46"/>
  <c r="G36" i="46" s="1"/>
  <c r="E40" i="46"/>
  <c r="G40" i="46" s="1"/>
  <c r="X19" i="58" l="1"/>
  <c r="V32" i="58"/>
  <c r="H31" i="60"/>
  <c r="G27" i="60"/>
  <c r="H27" i="60"/>
  <c r="E32" i="60"/>
  <c r="W32" i="60"/>
  <c r="G20" i="60"/>
  <c r="G23" i="60"/>
  <c r="H23" i="60"/>
  <c r="G31" i="60"/>
  <c r="G11" i="60"/>
  <c r="G15" i="60" s="1"/>
  <c r="F15" i="60"/>
  <c r="H15" i="60" s="1"/>
  <c r="H11" i="60"/>
  <c r="G7" i="60"/>
  <c r="G10" i="60" s="1"/>
  <c r="F10" i="60"/>
  <c r="H10" i="60" s="1"/>
  <c r="H7" i="60"/>
  <c r="H19" i="60"/>
  <c r="H20" i="60"/>
  <c r="X10" i="60"/>
  <c r="X32" i="60" s="1"/>
  <c r="E167" i="59"/>
  <c r="G161" i="59"/>
  <c r="G167" i="59" s="1"/>
  <c r="G144" i="59"/>
  <c r="H144" i="59"/>
  <c r="H107" i="59"/>
  <c r="G107" i="59"/>
  <c r="G96" i="59"/>
  <c r="H96" i="59"/>
  <c r="G71" i="59"/>
  <c r="H71" i="59"/>
  <c r="G23" i="59"/>
  <c r="G27" i="59" s="1"/>
  <c r="H23" i="59"/>
  <c r="W189" i="59"/>
  <c r="X13" i="59"/>
  <c r="H161" i="59"/>
  <c r="G186" i="59"/>
  <c r="H178" i="59"/>
  <c r="H167" i="59"/>
  <c r="H149" i="59"/>
  <c r="G136" i="59"/>
  <c r="H136" i="59"/>
  <c r="X181" i="59"/>
  <c r="X174" i="59"/>
  <c r="G164" i="59"/>
  <c r="H164" i="59"/>
  <c r="G152" i="59"/>
  <c r="H152" i="59"/>
  <c r="G148" i="59"/>
  <c r="H148" i="59"/>
  <c r="G184" i="59"/>
  <c r="G188" i="59" s="1"/>
  <c r="H184" i="59"/>
  <c r="E181" i="59"/>
  <c r="E174" i="59"/>
  <c r="F125" i="59"/>
  <c r="H125" i="59" s="1"/>
  <c r="H119" i="59"/>
  <c r="G119" i="59"/>
  <c r="G128" i="59"/>
  <c r="G132" i="59" s="1"/>
  <c r="H128" i="59"/>
  <c r="F132" i="59"/>
  <c r="H132" i="59" s="1"/>
  <c r="E125" i="59"/>
  <c r="G108" i="59"/>
  <c r="H108" i="59"/>
  <c r="G124" i="59"/>
  <c r="H124" i="59"/>
  <c r="G120" i="59"/>
  <c r="H120" i="59"/>
  <c r="H101" i="59"/>
  <c r="G92" i="59"/>
  <c r="H92" i="59"/>
  <c r="E69" i="59"/>
  <c r="H30" i="59"/>
  <c r="G30" i="59"/>
  <c r="E13" i="59"/>
  <c r="G67" i="59"/>
  <c r="H67" i="59"/>
  <c r="G63" i="59"/>
  <c r="H63" i="59"/>
  <c r="F69" i="59"/>
  <c r="H69" i="59" s="1"/>
  <c r="G47" i="59"/>
  <c r="H47" i="59"/>
  <c r="G43" i="59"/>
  <c r="H43" i="59"/>
  <c r="G35" i="59"/>
  <c r="F41" i="59"/>
  <c r="H41" i="59" s="1"/>
  <c r="H35" i="59"/>
  <c r="G140" i="59"/>
  <c r="G146" i="59" s="1"/>
  <c r="H140" i="59"/>
  <c r="F146" i="59"/>
  <c r="H146" i="59" s="1"/>
  <c r="G172" i="59"/>
  <c r="H172" i="59"/>
  <c r="G180" i="59"/>
  <c r="H180" i="59"/>
  <c r="E111" i="59"/>
  <c r="G105" i="59"/>
  <c r="F97" i="59"/>
  <c r="G91" i="59"/>
  <c r="G97" i="59" s="1"/>
  <c r="H91" i="59"/>
  <c r="G84" i="59"/>
  <c r="G90" i="59" s="1"/>
  <c r="E90" i="59"/>
  <c r="H90" i="59" s="1"/>
  <c r="H84" i="59"/>
  <c r="F48" i="59"/>
  <c r="H48" i="59" s="1"/>
  <c r="H42" i="59"/>
  <c r="G42" i="59"/>
  <c r="E62" i="59"/>
  <c r="H62" i="59" s="1"/>
  <c r="G56" i="59"/>
  <c r="G62" i="59" s="1"/>
  <c r="G168" i="59"/>
  <c r="F174" i="59"/>
  <c r="H174" i="59" s="1"/>
  <c r="H168" i="59"/>
  <c r="G176" i="59"/>
  <c r="G181" i="59" s="1"/>
  <c r="H176" i="59"/>
  <c r="H105" i="59"/>
  <c r="G156" i="59"/>
  <c r="G160" i="59" s="1"/>
  <c r="H156" i="59"/>
  <c r="G116" i="59"/>
  <c r="H116" i="59"/>
  <c r="G112" i="59"/>
  <c r="G118" i="59" s="1"/>
  <c r="H112" i="59"/>
  <c r="F118" i="59"/>
  <c r="G100" i="59"/>
  <c r="G104" i="59" s="1"/>
  <c r="H100" i="59"/>
  <c r="F76" i="59"/>
  <c r="H70" i="59"/>
  <c r="G70" i="59"/>
  <c r="G76" i="59" s="1"/>
  <c r="F20" i="59"/>
  <c r="H20" i="59" s="1"/>
  <c r="H14" i="59"/>
  <c r="G14" i="59"/>
  <c r="H139" i="59"/>
  <c r="F104" i="59"/>
  <c r="H104" i="59" s="1"/>
  <c r="G39" i="59"/>
  <c r="H39" i="59"/>
  <c r="G51" i="59"/>
  <c r="G55" i="59" s="1"/>
  <c r="H51" i="59"/>
  <c r="E34" i="59"/>
  <c r="H34" i="59" s="1"/>
  <c r="G28" i="59"/>
  <c r="G31" i="59"/>
  <c r="H31" i="59"/>
  <c r="G15" i="59"/>
  <c r="H15" i="59"/>
  <c r="E188" i="59"/>
  <c r="H188" i="59" s="1"/>
  <c r="F153" i="59"/>
  <c r="H147" i="59"/>
  <c r="G147" i="59"/>
  <c r="G153" i="59" s="1"/>
  <c r="F181" i="59"/>
  <c r="H181" i="59" s="1"/>
  <c r="E118" i="59"/>
  <c r="H109" i="59"/>
  <c r="F111" i="59"/>
  <c r="E153" i="59"/>
  <c r="H121" i="59"/>
  <c r="H93" i="59"/>
  <c r="H182" i="59"/>
  <c r="E97" i="59"/>
  <c r="G83" i="59"/>
  <c r="H56" i="59"/>
  <c r="H28" i="59"/>
  <c r="G133" i="59"/>
  <c r="G139" i="59" s="1"/>
  <c r="X69" i="59"/>
  <c r="G59" i="59"/>
  <c r="H59" i="59"/>
  <c r="X41" i="59"/>
  <c r="F27" i="59"/>
  <c r="H27" i="59" s="1"/>
  <c r="H8" i="59"/>
  <c r="E76" i="59"/>
  <c r="G11" i="59"/>
  <c r="H11" i="59"/>
  <c r="G7" i="59"/>
  <c r="G13" i="59" s="1"/>
  <c r="F13" i="59"/>
  <c r="H7" i="59"/>
  <c r="G19" i="59"/>
  <c r="H19" i="59"/>
  <c r="G11" i="58"/>
  <c r="F15" i="58"/>
  <c r="H15" i="58" s="1"/>
  <c r="H11" i="58"/>
  <c r="W32" i="58"/>
  <c r="G13" i="58"/>
  <c r="G16" i="58"/>
  <c r="G19" i="58" s="1"/>
  <c r="H29" i="58"/>
  <c r="H13" i="58"/>
  <c r="G7" i="58"/>
  <c r="G10" i="58" s="1"/>
  <c r="F10" i="58"/>
  <c r="H10" i="58" s="1"/>
  <c r="H7" i="58"/>
  <c r="X32" i="58"/>
  <c r="H16" i="58"/>
  <c r="E31" i="58"/>
  <c r="H31" i="58" s="1"/>
  <c r="G24" i="58"/>
  <c r="F32" i="58"/>
  <c r="H19" i="58"/>
  <c r="G25" i="58"/>
  <c r="G31" i="58" s="1"/>
  <c r="G102" i="53"/>
  <c r="W196" i="53"/>
  <c r="U196" i="53"/>
  <c r="X83" i="53"/>
  <c r="H33" i="53"/>
  <c r="H105" i="53"/>
  <c r="X104" i="53"/>
  <c r="R196" i="53"/>
  <c r="V196" i="53"/>
  <c r="X27" i="53"/>
  <c r="X146" i="53"/>
  <c r="X181" i="53"/>
  <c r="X153" i="53"/>
  <c r="E153" i="53"/>
  <c r="F139" i="53"/>
  <c r="H139" i="53" s="1"/>
  <c r="E125" i="53"/>
  <c r="E104" i="53"/>
  <c r="X69" i="53"/>
  <c r="H26" i="53"/>
  <c r="H156" i="53"/>
  <c r="E160" i="53"/>
  <c r="H108" i="53"/>
  <c r="G58" i="53"/>
  <c r="H53" i="53"/>
  <c r="H45" i="53"/>
  <c r="E13" i="53"/>
  <c r="H13" i="53" s="1"/>
  <c r="G21" i="53"/>
  <c r="G27" i="53" s="1"/>
  <c r="H21" i="53"/>
  <c r="F27" i="53"/>
  <c r="X125" i="53"/>
  <c r="E111" i="53"/>
  <c r="H111" i="53" s="1"/>
  <c r="H152" i="53"/>
  <c r="E48" i="53"/>
  <c r="H48" i="53" s="1"/>
  <c r="E27" i="53"/>
  <c r="H22" i="53"/>
  <c r="X10" i="52"/>
  <c r="U32" i="52"/>
  <c r="X15" i="52"/>
  <c r="G18" i="52"/>
  <c r="R32" i="52"/>
  <c r="G14" i="52"/>
  <c r="X31" i="52"/>
  <c r="H161" i="56"/>
  <c r="G161" i="56"/>
  <c r="G167" i="56" s="1"/>
  <c r="F167" i="56"/>
  <c r="H167" i="56" s="1"/>
  <c r="G160" i="56"/>
  <c r="G159" i="56"/>
  <c r="H128" i="56"/>
  <c r="G128" i="56"/>
  <c r="G132" i="56" s="1"/>
  <c r="G24" i="56"/>
  <c r="H24" i="56"/>
  <c r="G92" i="56"/>
  <c r="H92" i="56"/>
  <c r="G23" i="56"/>
  <c r="H23" i="56"/>
  <c r="G103" i="56"/>
  <c r="H103" i="56"/>
  <c r="E160" i="56"/>
  <c r="H154" i="56"/>
  <c r="H137" i="56"/>
  <c r="G137" i="56"/>
  <c r="G168" i="56"/>
  <c r="F174" i="56"/>
  <c r="H174" i="56" s="1"/>
  <c r="H168" i="56"/>
  <c r="H83" i="56"/>
  <c r="G138" i="56"/>
  <c r="H138" i="56"/>
  <c r="X188" i="56"/>
  <c r="G28" i="56"/>
  <c r="G29" i="56"/>
  <c r="G22" i="56"/>
  <c r="G27" i="56" s="1"/>
  <c r="H22" i="56"/>
  <c r="G7" i="56"/>
  <c r="F13" i="56"/>
  <c r="H7" i="56"/>
  <c r="G131" i="56"/>
  <c r="H131" i="56"/>
  <c r="G83" i="56"/>
  <c r="G54" i="56"/>
  <c r="H54" i="56"/>
  <c r="G17" i="56"/>
  <c r="H99" i="56"/>
  <c r="G61" i="56"/>
  <c r="G62" i="56" s="1"/>
  <c r="H120" i="56"/>
  <c r="G120" i="56"/>
  <c r="H100" i="56"/>
  <c r="G100" i="56"/>
  <c r="G104" i="56" s="1"/>
  <c r="H63" i="56"/>
  <c r="G63" i="56"/>
  <c r="G69" i="56" s="1"/>
  <c r="F69" i="56"/>
  <c r="H69" i="56" s="1"/>
  <c r="G124" i="56"/>
  <c r="H124" i="56"/>
  <c r="F132" i="56"/>
  <c r="H132" i="56" s="1"/>
  <c r="G102" i="56"/>
  <c r="H102" i="56"/>
  <c r="G72" i="56"/>
  <c r="H72" i="56"/>
  <c r="G20" i="56"/>
  <c r="G169" i="56"/>
  <c r="H169" i="56"/>
  <c r="G148" i="56"/>
  <c r="G153" i="56" s="1"/>
  <c r="H148" i="56"/>
  <c r="G123" i="56"/>
  <c r="H123" i="56"/>
  <c r="H49" i="56"/>
  <c r="F139" i="56"/>
  <c r="H139" i="56" s="1"/>
  <c r="H133" i="56"/>
  <c r="G133" i="56"/>
  <c r="G139" i="56" s="1"/>
  <c r="G127" i="56"/>
  <c r="H127" i="56"/>
  <c r="H181" i="56"/>
  <c r="H160" i="56"/>
  <c r="H135" i="56"/>
  <c r="G111" i="56"/>
  <c r="X62" i="56"/>
  <c r="H32" i="56"/>
  <c r="G32" i="56"/>
  <c r="F27" i="56"/>
  <c r="H27" i="56" s="1"/>
  <c r="F41" i="56"/>
  <c r="H41" i="56" s="1"/>
  <c r="H35" i="56"/>
  <c r="G35" i="56"/>
  <c r="G182" i="56"/>
  <c r="G188" i="56" s="1"/>
  <c r="F188" i="56"/>
  <c r="H188" i="56" s="1"/>
  <c r="H182" i="56"/>
  <c r="G112" i="56"/>
  <c r="G118" i="56" s="1"/>
  <c r="H112" i="56"/>
  <c r="F118" i="56"/>
  <c r="H118" i="56" s="1"/>
  <c r="E20" i="56"/>
  <c r="H20" i="56" s="1"/>
  <c r="G84" i="56"/>
  <c r="G90" i="56" s="1"/>
  <c r="F90" i="56"/>
  <c r="H90" i="56" s="1"/>
  <c r="H84" i="56"/>
  <c r="W189" i="56"/>
  <c r="X13" i="56"/>
  <c r="V189" i="56"/>
  <c r="H12" i="56"/>
  <c r="G12" i="56"/>
  <c r="X153" i="56"/>
  <c r="G37" i="56"/>
  <c r="H149" i="56"/>
  <c r="G149" i="56"/>
  <c r="G170" i="56"/>
  <c r="H170" i="56"/>
  <c r="H150" i="56"/>
  <c r="G150" i="56"/>
  <c r="G119" i="56"/>
  <c r="G125" i="56" s="1"/>
  <c r="F125" i="56"/>
  <c r="H125" i="56" s="1"/>
  <c r="H119" i="56"/>
  <c r="H111" i="56"/>
  <c r="H52" i="56"/>
  <c r="G52" i="56"/>
  <c r="H40" i="56"/>
  <c r="G40" i="56"/>
  <c r="X48" i="56"/>
  <c r="E34" i="56"/>
  <c r="F104" i="56"/>
  <c r="H104" i="56" s="1"/>
  <c r="F34" i="56"/>
  <c r="H34" i="56" s="1"/>
  <c r="H8" i="56"/>
  <c r="G8" i="56"/>
  <c r="H62" i="56"/>
  <c r="G70" i="56"/>
  <c r="F76" i="56"/>
  <c r="H76" i="56" s="1"/>
  <c r="H70" i="56"/>
  <c r="F153" i="56"/>
  <c r="H153" i="56" s="1"/>
  <c r="G71" i="56"/>
  <c r="H71" i="56"/>
  <c r="H15" i="56"/>
  <c r="G15" i="56"/>
  <c r="G91" i="56"/>
  <c r="G97" i="56" s="1"/>
  <c r="F97" i="56"/>
  <c r="H97" i="56" s="1"/>
  <c r="H91" i="56"/>
  <c r="G49" i="56"/>
  <c r="G55" i="56" s="1"/>
  <c r="E19" i="55"/>
  <c r="E32" i="55" s="1"/>
  <c r="G7" i="55"/>
  <c r="G10" i="55" s="1"/>
  <c r="H7" i="55"/>
  <c r="F10" i="55"/>
  <c r="H10" i="55" s="1"/>
  <c r="X32" i="55"/>
  <c r="H17" i="55"/>
  <c r="G16" i="55"/>
  <c r="G19" i="55" s="1"/>
  <c r="H15" i="55"/>
  <c r="G27" i="55"/>
  <c r="G31" i="55" s="1"/>
  <c r="H27" i="55"/>
  <c r="X24" i="55"/>
  <c r="G15" i="55"/>
  <c r="G171" i="53"/>
  <c r="H171" i="53"/>
  <c r="G85" i="53"/>
  <c r="H85" i="53"/>
  <c r="G87" i="53"/>
  <c r="H87" i="53"/>
  <c r="G36" i="53"/>
  <c r="H36" i="53"/>
  <c r="X34" i="53"/>
  <c r="G179" i="53"/>
  <c r="H179" i="53"/>
  <c r="E174" i="53"/>
  <c r="G168" i="53"/>
  <c r="G174" i="53" s="1"/>
  <c r="G143" i="53"/>
  <c r="H143" i="53"/>
  <c r="F146" i="53"/>
  <c r="G161" i="53"/>
  <c r="G159" i="53"/>
  <c r="H159" i="53"/>
  <c r="F132" i="53"/>
  <c r="H126" i="53"/>
  <c r="G126" i="53"/>
  <c r="G123" i="53"/>
  <c r="H123" i="53"/>
  <c r="G137" i="53"/>
  <c r="G139" i="53" s="1"/>
  <c r="H137" i="53"/>
  <c r="G127" i="53"/>
  <c r="H127" i="53"/>
  <c r="G119" i="53"/>
  <c r="G125" i="53" s="1"/>
  <c r="F125" i="53"/>
  <c r="H125" i="53" s="1"/>
  <c r="H119" i="53"/>
  <c r="G103" i="53"/>
  <c r="H103" i="53"/>
  <c r="H124" i="53"/>
  <c r="F90" i="53"/>
  <c r="F41" i="53"/>
  <c r="H35" i="53"/>
  <c r="G35" i="53"/>
  <c r="G107" i="53"/>
  <c r="G111" i="53" s="1"/>
  <c r="H107" i="53"/>
  <c r="E90" i="53"/>
  <c r="E69" i="53"/>
  <c r="E41" i="53"/>
  <c r="G163" i="53"/>
  <c r="H163" i="53"/>
  <c r="G183" i="53"/>
  <c r="H183" i="53"/>
  <c r="G135" i="53"/>
  <c r="H135" i="53"/>
  <c r="H144" i="53"/>
  <c r="E146" i="53"/>
  <c r="G140" i="53"/>
  <c r="H184" i="53"/>
  <c r="E181" i="53"/>
  <c r="H161" i="53"/>
  <c r="F160" i="53"/>
  <c r="H160" i="53" s="1"/>
  <c r="G155" i="53"/>
  <c r="G160" i="53" s="1"/>
  <c r="H155" i="53"/>
  <c r="G115" i="53"/>
  <c r="H115" i="53"/>
  <c r="F118" i="53"/>
  <c r="F104" i="53"/>
  <c r="E188" i="53"/>
  <c r="H188" i="53" s="1"/>
  <c r="G131" i="53"/>
  <c r="H131" i="53"/>
  <c r="G99" i="53"/>
  <c r="H99" i="53"/>
  <c r="F69" i="53"/>
  <c r="H63" i="53"/>
  <c r="G63" i="53"/>
  <c r="E132" i="53"/>
  <c r="H92" i="53"/>
  <c r="G90" i="53"/>
  <c r="H76" i="53"/>
  <c r="G64" i="53"/>
  <c r="H64" i="53"/>
  <c r="G68" i="53"/>
  <c r="H68" i="53"/>
  <c r="G40" i="53"/>
  <c r="H40" i="53"/>
  <c r="G151" i="53"/>
  <c r="H151" i="53"/>
  <c r="F174" i="53"/>
  <c r="G147" i="53"/>
  <c r="F153" i="53"/>
  <c r="H153" i="53" s="1"/>
  <c r="H147" i="53"/>
  <c r="X62" i="53"/>
  <c r="G80" i="53"/>
  <c r="H80" i="53"/>
  <c r="H140" i="53"/>
  <c r="G191" i="53"/>
  <c r="G195" i="53" s="1"/>
  <c r="H191" i="53"/>
  <c r="H172" i="53"/>
  <c r="H148" i="53"/>
  <c r="G175" i="53"/>
  <c r="F181" i="53"/>
  <c r="H181" i="53" s="1"/>
  <c r="H175" i="53"/>
  <c r="G187" i="53"/>
  <c r="H187" i="53"/>
  <c r="F167" i="53"/>
  <c r="H167" i="53" s="1"/>
  <c r="X139" i="53"/>
  <c r="E97" i="53"/>
  <c r="H128" i="53"/>
  <c r="H116" i="53"/>
  <c r="G91" i="53"/>
  <c r="G97" i="53" s="1"/>
  <c r="F97" i="53"/>
  <c r="H97" i="53" s="1"/>
  <c r="H91" i="53"/>
  <c r="E118" i="53"/>
  <c r="G112" i="53"/>
  <c r="H96" i="53"/>
  <c r="H88" i="53"/>
  <c r="E62" i="53"/>
  <c r="G60" i="53"/>
  <c r="H60" i="53"/>
  <c r="E55" i="53"/>
  <c r="H55" i="53" s="1"/>
  <c r="G49" i="53"/>
  <c r="G32" i="53"/>
  <c r="H32" i="53"/>
  <c r="G14" i="53"/>
  <c r="E20" i="53"/>
  <c r="H61" i="53"/>
  <c r="G56" i="53"/>
  <c r="F62" i="53"/>
  <c r="H62" i="53" s="1"/>
  <c r="H56" i="53"/>
  <c r="G95" i="53"/>
  <c r="H95" i="53"/>
  <c r="E83" i="53"/>
  <c r="H83" i="53" s="1"/>
  <c r="G77" i="53"/>
  <c r="H73" i="53"/>
  <c r="H18" i="53"/>
  <c r="G28" i="53"/>
  <c r="H28" i="53"/>
  <c r="F34" i="53"/>
  <c r="H34" i="53" s="1"/>
  <c r="H81" i="53"/>
  <c r="G72" i="53"/>
  <c r="G76" i="53" s="1"/>
  <c r="H72" i="53"/>
  <c r="H57" i="53"/>
  <c r="G52" i="53"/>
  <c r="H52" i="53"/>
  <c r="G44" i="53"/>
  <c r="G48" i="53" s="1"/>
  <c r="H44" i="53"/>
  <c r="H29" i="53"/>
  <c r="G17" i="53"/>
  <c r="H17" i="53"/>
  <c r="G9" i="53"/>
  <c r="G13" i="53" s="1"/>
  <c r="H9" i="53"/>
  <c r="E10" i="52"/>
  <c r="E31" i="52"/>
  <c r="H23" i="52"/>
  <c r="H12" i="52"/>
  <c r="E24" i="52"/>
  <c r="H24" i="52" s="1"/>
  <c r="G20" i="52"/>
  <c r="G24" i="52" s="1"/>
  <c r="E15" i="52"/>
  <c r="H15" i="52" s="1"/>
  <c r="F31" i="52"/>
  <c r="H25" i="52"/>
  <c r="G25" i="52"/>
  <c r="G31" i="52" s="1"/>
  <c r="W32" i="52"/>
  <c r="H8" i="52"/>
  <c r="G7" i="52"/>
  <c r="G10" i="52" s="1"/>
  <c r="H7" i="52"/>
  <c r="F10" i="52"/>
  <c r="V32" i="52"/>
  <c r="G11" i="52"/>
  <c r="E19" i="52"/>
  <c r="G16" i="52"/>
  <c r="H20" i="52"/>
  <c r="H27" i="52"/>
  <c r="H117" i="50"/>
  <c r="G117" i="50"/>
  <c r="R189" i="50"/>
  <c r="U32" i="49"/>
  <c r="X174" i="50"/>
  <c r="H173" i="50"/>
  <c r="G173" i="50"/>
  <c r="E104" i="50"/>
  <c r="H97" i="50"/>
  <c r="X97" i="50"/>
  <c r="H14" i="50"/>
  <c r="X20" i="50"/>
  <c r="H20" i="50"/>
  <c r="H10" i="50"/>
  <c r="G24" i="49"/>
  <c r="H17" i="49"/>
  <c r="V32" i="49"/>
  <c r="X15" i="49"/>
  <c r="X32" i="49" s="1"/>
  <c r="H188" i="50"/>
  <c r="H136" i="50"/>
  <c r="G136" i="50"/>
  <c r="H116" i="50"/>
  <c r="G116" i="50"/>
  <c r="H104" i="50"/>
  <c r="H37" i="50"/>
  <c r="G37" i="50"/>
  <c r="E174" i="50"/>
  <c r="G64" i="50"/>
  <c r="G69" i="50" s="1"/>
  <c r="H64" i="50"/>
  <c r="E27" i="50"/>
  <c r="H148" i="50"/>
  <c r="G148" i="50"/>
  <c r="U189" i="50"/>
  <c r="H120" i="50"/>
  <c r="G120" i="50"/>
  <c r="G164" i="50"/>
  <c r="H164" i="50"/>
  <c r="G28" i="50"/>
  <c r="H28" i="50"/>
  <c r="F34" i="50"/>
  <c r="H34" i="50" s="1"/>
  <c r="H160" i="50"/>
  <c r="G57" i="50"/>
  <c r="H57" i="50"/>
  <c r="W189" i="50"/>
  <c r="H180" i="50"/>
  <c r="G180" i="50"/>
  <c r="H172" i="50"/>
  <c r="G172" i="50"/>
  <c r="G144" i="50"/>
  <c r="H144" i="50"/>
  <c r="G119" i="50"/>
  <c r="H119" i="50"/>
  <c r="F125" i="50"/>
  <c r="H125" i="50" s="1"/>
  <c r="G113" i="50"/>
  <c r="H108" i="50"/>
  <c r="G108" i="50"/>
  <c r="H49" i="50"/>
  <c r="G49" i="50"/>
  <c r="F55" i="50"/>
  <c r="G103" i="50"/>
  <c r="H103" i="50"/>
  <c r="H185" i="50"/>
  <c r="E90" i="50"/>
  <c r="G175" i="50"/>
  <c r="G181" i="50" s="1"/>
  <c r="H175" i="50"/>
  <c r="F181" i="50"/>
  <c r="H181" i="50" s="1"/>
  <c r="H156" i="50"/>
  <c r="G156" i="50"/>
  <c r="G160" i="50" s="1"/>
  <c r="H140" i="50"/>
  <c r="G140" i="50"/>
  <c r="F146" i="50"/>
  <c r="H146" i="50" s="1"/>
  <c r="H169" i="50"/>
  <c r="F167" i="50"/>
  <c r="X104" i="50"/>
  <c r="X139" i="50"/>
  <c r="G132" i="50"/>
  <c r="X125" i="50"/>
  <c r="X118" i="50"/>
  <c r="X55" i="50"/>
  <c r="H48" i="50"/>
  <c r="V189" i="50"/>
  <c r="F83" i="50"/>
  <c r="H83" i="50" s="1"/>
  <c r="H77" i="50"/>
  <c r="G77" i="50"/>
  <c r="G56" i="50"/>
  <c r="F62" i="50"/>
  <c r="H62" i="50" s="1"/>
  <c r="H56" i="50"/>
  <c r="G123" i="50"/>
  <c r="H123" i="50"/>
  <c r="G96" i="50"/>
  <c r="G97" i="50" s="1"/>
  <c r="H96" i="50"/>
  <c r="X76" i="50"/>
  <c r="H73" i="50"/>
  <c r="G73" i="50"/>
  <c r="G76" i="50" s="1"/>
  <c r="G14" i="50"/>
  <c r="G105" i="50"/>
  <c r="G111" i="50" s="1"/>
  <c r="X48" i="50"/>
  <c r="G24" i="50"/>
  <c r="H24" i="50"/>
  <c r="G45" i="50"/>
  <c r="H45" i="50"/>
  <c r="G8" i="50"/>
  <c r="H8" i="50"/>
  <c r="G40" i="50"/>
  <c r="G41" i="50" s="1"/>
  <c r="H40" i="50"/>
  <c r="F139" i="50"/>
  <c r="H139" i="50" s="1"/>
  <c r="G184" i="50"/>
  <c r="H184" i="50"/>
  <c r="H152" i="50"/>
  <c r="G152" i="50"/>
  <c r="F90" i="50"/>
  <c r="H90" i="50" s="1"/>
  <c r="G84" i="50"/>
  <c r="H84" i="50"/>
  <c r="H65" i="50"/>
  <c r="G65" i="50"/>
  <c r="G17" i="50"/>
  <c r="H17" i="50"/>
  <c r="G33" i="50"/>
  <c r="H33" i="50"/>
  <c r="G133" i="50"/>
  <c r="E139" i="50"/>
  <c r="H124" i="50"/>
  <c r="G124" i="50"/>
  <c r="G183" i="50"/>
  <c r="H183" i="50"/>
  <c r="G112" i="50"/>
  <c r="F118" i="50"/>
  <c r="H112" i="50"/>
  <c r="X90" i="50"/>
  <c r="G159" i="50"/>
  <c r="H159" i="50"/>
  <c r="G89" i="50"/>
  <c r="H89" i="50"/>
  <c r="G176" i="50"/>
  <c r="H176" i="50"/>
  <c r="H53" i="50"/>
  <c r="G53" i="50"/>
  <c r="X146" i="50"/>
  <c r="H133" i="50"/>
  <c r="E167" i="50"/>
  <c r="G161" i="50"/>
  <c r="G167" i="50" s="1"/>
  <c r="G147" i="50"/>
  <c r="F153" i="50"/>
  <c r="H153" i="50" s="1"/>
  <c r="H147" i="50"/>
  <c r="X132" i="50"/>
  <c r="E118" i="50"/>
  <c r="G143" i="50"/>
  <c r="H143" i="50"/>
  <c r="G135" i="50"/>
  <c r="H135" i="50"/>
  <c r="X111" i="50"/>
  <c r="G168" i="50"/>
  <c r="F174" i="50"/>
  <c r="H174" i="50" s="1"/>
  <c r="H168" i="50"/>
  <c r="H100" i="50"/>
  <c r="G100" i="50"/>
  <c r="G104" i="50" s="1"/>
  <c r="G128" i="50"/>
  <c r="H128" i="50"/>
  <c r="H86" i="50"/>
  <c r="H81" i="50"/>
  <c r="G81" i="50"/>
  <c r="E48" i="50"/>
  <c r="G42" i="50"/>
  <c r="G48" i="50" s="1"/>
  <c r="F41" i="50"/>
  <c r="H41" i="50" s="1"/>
  <c r="H25" i="50"/>
  <c r="G25" i="50"/>
  <c r="H9" i="50"/>
  <c r="G9" i="50"/>
  <c r="X83" i="50"/>
  <c r="X62" i="50"/>
  <c r="F27" i="50"/>
  <c r="H27" i="50" s="1"/>
  <c r="H21" i="50"/>
  <c r="G21" i="50"/>
  <c r="H85" i="50"/>
  <c r="G85" i="50"/>
  <c r="G61" i="50"/>
  <c r="H61" i="50"/>
  <c r="E55" i="50"/>
  <c r="H29" i="50"/>
  <c r="G29" i="50"/>
  <c r="E76" i="50"/>
  <c r="H76" i="50" s="1"/>
  <c r="F69" i="50"/>
  <c r="H69" i="50" s="1"/>
  <c r="H105" i="50"/>
  <c r="E13" i="50"/>
  <c r="E189" i="50" s="1"/>
  <c r="X13" i="50"/>
  <c r="G15" i="49"/>
  <c r="F31" i="49"/>
  <c r="H31" i="49" s="1"/>
  <c r="H25" i="49"/>
  <c r="G25" i="49"/>
  <c r="G31" i="49" s="1"/>
  <c r="W32" i="49"/>
  <c r="G7" i="49"/>
  <c r="G10" i="49" s="1"/>
  <c r="E10" i="49"/>
  <c r="G19" i="49"/>
  <c r="H19" i="49"/>
  <c r="G181" i="46"/>
  <c r="X188" i="46"/>
  <c r="X160" i="46"/>
  <c r="E41" i="46"/>
  <c r="E160" i="46"/>
  <c r="G182" i="46"/>
  <c r="G188" i="46" s="1"/>
  <c r="F188" i="46"/>
  <c r="H188" i="46" s="1"/>
  <c r="H182" i="46"/>
  <c r="H36" i="46"/>
  <c r="H159" i="46"/>
  <c r="G154" i="46"/>
  <c r="G160" i="46" s="1"/>
  <c r="F160" i="46"/>
  <c r="H154" i="46"/>
  <c r="H155" i="46"/>
  <c r="H40" i="46"/>
  <c r="G35" i="46"/>
  <c r="G41" i="46" s="1"/>
  <c r="H35" i="46"/>
  <c r="F41" i="46"/>
  <c r="G24" i="60" l="1"/>
  <c r="G32" i="60" s="1"/>
  <c r="F32" i="60"/>
  <c r="H32" i="60" s="1"/>
  <c r="D40" i="60" s="1"/>
  <c r="F189" i="59"/>
  <c r="H13" i="59"/>
  <c r="X189" i="59"/>
  <c r="G20" i="59"/>
  <c r="H118" i="59"/>
  <c r="G174" i="59"/>
  <c r="G48" i="59"/>
  <c r="H97" i="59"/>
  <c r="G69" i="59"/>
  <c r="H111" i="59"/>
  <c r="G34" i="59"/>
  <c r="G189" i="59" s="1"/>
  <c r="E189" i="59"/>
  <c r="H153" i="59"/>
  <c r="H76" i="59"/>
  <c r="G111" i="59"/>
  <c r="G41" i="59"/>
  <c r="G125" i="59"/>
  <c r="G15" i="58"/>
  <c r="G32" i="58" s="1"/>
  <c r="E32" i="58"/>
  <c r="H32" i="58" s="1"/>
  <c r="D40" i="58" s="1"/>
  <c r="F196" i="53"/>
  <c r="X196" i="53"/>
  <c r="E196" i="53"/>
  <c r="G62" i="53"/>
  <c r="G146" i="53"/>
  <c r="G181" i="53"/>
  <c r="G104" i="53"/>
  <c r="H146" i="53"/>
  <c r="H27" i="53"/>
  <c r="G34" i="53"/>
  <c r="G83" i="53"/>
  <c r="G153" i="53"/>
  <c r="H20" i="53"/>
  <c r="H104" i="53"/>
  <c r="G188" i="53"/>
  <c r="H90" i="53"/>
  <c r="X32" i="52"/>
  <c r="G19" i="52"/>
  <c r="G15" i="52"/>
  <c r="H31" i="52"/>
  <c r="G76" i="56"/>
  <c r="G41" i="56"/>
  <c r="F189" i="56"/>
  <c r="H189" i="56" s="1"/>
  <c r="D195" i="56" s="1"/>
  <c r="H13" i="56"/>
  <c r="E189" i="56"/>
  <c r="G13" i="56"/>
  <c r="G34" i="56"/>
  <c r="G174" i="56"/>
  <c r="X189" i="56"/>
  <c r="G32" i="55"/>
  <c r="H19" i="55"/>
  <c r="F32" i="55"/>
  <c r="H32" i="55" s="1"/>
  <c r="D40" i="55" s="1"/>
  <c r="H132" i="53"/>
  <c r="G69" i="53"/>
  <c r="G41" i="53"/>
  <c r="G55" i="53"/>
  <c r="G118" i="53"/>
  <c r="H118" i="53"/>
  <c r="G132" i="53"/>
  <c r="G20" i="53"/>
  <c r="H174" i="53"/>
  <c r="H69" i="53"/>
  <c r="H41" i="53"/>
  <c r="G167" i="53"/>
  <c r="E32" i="52"/>
  <c r="H19" i="52"/>
  <c r="H10" i="52"/>
  <c r="F32" i="52"/>
  <c r="G188" i="50"/>
  <c r="F32" i="49"/>
  <c r="G32" i="49"/>
  <c r="G174" i="50"/>
  <c r="G13" i="50"/>
  <c r="F189" i="50"/>
  <c r="H189" i="50" s="1"/>
  <c r="D195" i="50" s="1"/>
  <c r="G34" i="50"/>
  <c r="G153" i="50"/>
  <c r="H118" i="50"/>
  <c r="G139" i="50"/>
  <c r="G90" i="50"/>
  <c r="G62" i="50"/>
  <c r="G146" i="50"/>
  <c r="G55" i="50"/>
  <c r="X189" i="50"/>
  <c r="G27" i="50"/>
  <c r="G118" i="50"/>
  <c r="G20" i="50"/>
  <c r="G83" i="50"/>
  <c r="H167" i="50"/>
  <c r="H55" i="50"/>
  <c r="G125" i="50"/>
  <c r="H13" i="50"/>
  <c r="E32" i="49"/>
  <c r="H10" i="49"/>
  <c r="H41" i="46"/>
  <c r="H160" i="46"/>
  <c r="T15" i="45"/>
  <c r="S15" i="45"/>
  <c r="Q15" i="45"/>
  <c r="R15" i="45"/>
  <c r="H189" i="59" l="1"/>
  <c r="D195" i="59" s="1"/>
  <c r="H196" i="53"/>
  <c r="D202" i="53" s="1"/>
  <c r="G196" i="53"/>
  <c r="G32" i="52"/>
  <c r="H32" i="52"/>
  <c r="D40" i="52" s="1"/>
  <c r="G189" i="56"/>
  <c r="H32" i="49"/>
  <c r="D40" i="49" s="1"/>
  <c r="G189" i="50"/>
  <c r="U15" i="45"/>
  <c r="W18" i="45"/>
  <c r="F18" i="45" s="1"/>
  <c r="V18" i="45"/>
  <c r="E18" i="45" s="1"/>
  <c r="U18" i="45"/>
  <c r="R18" i="45"/>
  <c r="U14" i="45"/>
  <c r="R14" i="45"/>
  <c r="W14" i="45"/>
  <c r="V14" i="45"/>
  <c r="E14" i="45" s="1"/>
  <c r="F14" i="45" l="1"/>
  <c r="H18" i="45"/>
  <c r="X14" i="45"/>
  <c r="X18" i="45"/>
  <c r="G18" i="45"/>
  <c r="T174" i="46"/>
  <c r="S174" i="46"/>
  <c r="Q174" i="46"/>
  <c r="P174" i="46"/>
  <c r="W173" i="46"/>
  <c r="V173" i="46"/>
  <c r="U173" i="46"/>
  <c r="R173" i="46"/>
  <c r="F173" i="46"/>
  <c r="E173" i="46"/>
  <c r="W172" i="46"/>
  <c r="V172" i="46"/>
  <c r="E172" i="46" s="1"/>
  <c r="U172" i="46"/>
  <c r="R172" i="46"/>
  <c r="F172" i="46"/>
  <c r="W171" i="46"/>
  <c r="V171" i="46"/>
  <c r="E171" i="46" s="1"/>
  <c r="U171" i="46"/>
  <c r="R171" i="46"/>
  <c r="W170" i="46"/>
  <c r="V170" i="46"/>
  <c r="E170" i="46" s="1"/>
  <c r="U170" i="46"/>
  <c r="R170" i="46"/>
  <c r="W169" i="46"/>
  <c r="V169" i="46"/>
  <c r="X169" i="46" s="1"/>
  <c r="U169" i="46"/>
  <c r="R169" i="46"/>
  <c r="F169" i="46"/>
  <c r="E169" i="46"/>
  <c r="W168" i="46"/>
  <c r="V168" i="46"/>
  <c r="U168" i="46"/>
  <c r="R168" i="46"/>
  <c r="F168" i="46"/>
  <c r="T167" i="46"/>
  <c r="U167" i="46" s="1"/>
  <c r="S167" i="46"/>
  <c r="Q167" i="46"/>
  <c r="P167" i="46"/>
  <c r="W166" i="46"/>
  <c r="F166" i="46" s="1"/>
  <c r="V166" i="46"/>
  <c r="U166" i="46"/>
  <c r="R166" i="46"/>
  <c r="E166" i="46"/>
  <c r="H166" i="46" s="1"/>
  <c r="W165" i="46"/>
  <c r="V165" i="46"/>
  <c r="U165" i="46"/>
  <c r="R165" i="46"/>
  <c r="F165" i="46"/>
  <c r="E165" i="46"/>
  <c r="W164" i="46"/>
  <c r="F164" i="46" s="1"/>
  <c r="V164" i="46"/>
  <c r="U164" i="46"/>
  <c r="R164" i="46"/>
  <c r="W163" i="46"/>
  <c r="V163" i="46"/>
  <c r="E163" i="46" s="1"/>
  <c r="U163" i="46"/>
  <c r="R163" i="46"/>
  <c r="W162" i="46"/>
  <c r="F162" i="46" s="1"/>
  <c r="V162" i="46"/>
  <c r="E162" i="46" s="1"/>
  <c r="U162" i="46"/>
  <c r="R162" i="46"/>
  <c r="W161" i="46"/>
  <c r="V161" i="46"/>
  <c r="U161" i="46"/>
  <c r="R161" i="46"/>
  <c r="F161" i="46"/>
  <c r="E161" i="46"/>
  <c r="T153" i="46"/>
  <c r="S153" i="46"/>
  <c r="Q153" i="46"/>
  <c r="P153" i="46"/>
  <c r="W152" i="46"/>
  <c r="V152" i="46"/>
  <c r="E152" i="46" s="1"/>
  <c r="U152" i="46"/>
  <c r="R152" i="46"/>
  <c r="W151" i="46"/>
  <c r="V151" i="46"/>
  <c r="E151" i="46" s="1"/>
  <c r="U151" i="46"/>
  <c r="R151" i="46"/>
  <c r="W150" i="46"/>
  <c r="F150" i="46" s="1"/>
  <c r="V150" i="46"/>
  <c r="E150" i="46" s="1"/>
  <c r="U150" i="46"/>
  <c r="R150" i="46"/>
  <c r="W149" i="46"/>
  <c r="V149" i="46"/>
  <c r="E149" i="46" s="1"/>
  <c r="U149" i="46"/>
  <c r="R149" i="46"/>
  <c r="F149" i="46"/>
  <c r="W148" i="46"/>
  <c r="V148" i="46"/>
  <c r="E148" i="46" s="1"/>
  <c r="U148" i="46"/>
  <c r="R148" i="46"/>
  <c r="W147" i="46"/>
  <c r="V147" i="46"/>
  <c r="E147" i="46" s="1"/>
  <c r="U147" i="46"/>
  <c r="R147" i="46"/>
  <c r="T146" i="46"/>
  <c r="S146" i="46"/>
  <c r="Q146" i="46"/>
  <c r="P146" i="46"/>
  <c r="W145" i="46"/>
  <c r="F145" i="46" s="1"/>
  <c r="V145" i="46"/>
  <c r="E145" i="46" s="1"/>
  <c r="U145" i="46"/>
  <c r="R145" i="46"/>
  <c r="W144" i="46"/>
  <c r="V144" i="46"/>
  <c r="E144" i="46" s="1"/>
  <c r="U144" i="46"/>
  <c r="R144" i="46"/>
  <c r="W143" i="46"/>
  <c r="F143" i="46" s="1"/>
  <c r="V143" i="46"/>
  <c r="E143" i="46" s="1"/>
  <c r="U143" i="46"/>
  <c r="R143" i="46"/>
  <c r="W142" i="46"/>
  <c r="V142" i="46"/>
  <c r="E142" i="46" s="1"/>
  <c r="U142" i="46"/>
  <c r="R142" i="46"/>
  <c r="W141" i="46"/>
  <c r="V141" i="46"/>
  <c r="E141" i="46" s="1"/>
  <c r="U141" i="46"/>
  <c r="R141" i="46"/>
  <c r="F141" i="46"/>
  <c r="W140" i="46"/>
  <c r="V140" i="46"/>
  <c r="U140" i="46"/>
  <c r="R140" i="46"/>
  <c r="T139" i="46"/>
  <c r="S139" i="46"/>
  <c r="Q139" i="46"/>
  <c r="P139" i="46"/>
  <c r="W138" i="46"/>
  <c r="F138" i="46" s="1"/>
  <c r="V138" i="46"/>
  <c r="U138" i="46"/>
  <c r="R138" i="46"/>
  <c r="W137" i="46"/>
  <c r="V137" i="46"/>
  <c r="U137" i="46"/>
  <c r="R137" i="46"/>
  <c r="F137" i="46"/>
  <c r="W136" i="46"/>
  <c r="V136" i="46"/>
  <c r="E136" i="46" s="1"/>
  <c r="U136" i="46"/>
  <c r="R136" i="46"/>
  <c r="W135" i="46"/>
  <c r="F135" i="46" s="1"/>
  <c r="V135" i="46"/>
  <c r="X135" i="46" s="1"/>
  <c r="U135" i="46"/>
  <c r="R135" i="46"/>
  <c r="W134" i="46"/>
  <c r="V134" i="46"/>
  <c r="U134" i="46"/>
  <c r="R134" i="46"/>
  <c r="F134" i="46"/>
  <c r="E134" i="46"/>
  <c r="W133" i="46"/>
  <c r="V133" i="46"/>
  <c r="U133" i="46"/>
  <c r="R133" i="46"/>
  <c r="F133" i="46"/>
  <c r="T132" i="46"/>
  <c r="S132" i="46"/>
  <c r="U132" i="46" s="1"/>
  <c r="Q132" i="46"/>
  <c r="P132" i="46"/>
  <c r="W131" i="46"/>
  <c r="F131" i="46" s="1"/>
  <c r="V131" i="46"/>
  <c r="E131" i="46" s="1"/>
  <c r="U131" i="46"/>
  <c r="R131" i="46"/>
  <c r="W130" i="46"/>
  <c r="V130" i="46"/>
  <c r="U130" i="46"/>
  <c r="R130" i="46"/>
  <c r="F130" i="46"/>
  <c r="E130" i="46"/>
  <c r="W129" i="46"/>
  <c r="V129" i="46"/>
  <c r="U129" i="46"/>
  <c r="R129" i="46"/>
  <c r="F129" i="46"/>
  <c r="W128" i="46"/>
  <c r="V128" i="46"/>
  <c r="E128" i="46" s="1"/>
  <c r="U128" i="46"/>
  <c r="R128" i="46"/>
  <c r="W127" i="46"/>
  <c r="F127" i="46" s="1"/>
  <c r="V127" i="46"/>
  <c r="U127" i="46"/>
  <c r="R127" i="46"/>
  <c r="E127" i="46"/>
  <c r="W126" i="46"/>
  <c r="V126" i="46"/>
  <c r="U126" i="46"/>
  <c r="R126" i="46"/>
  <c r="F126" i="46"/>
  <c r="E126" i="46"/>
  <c r="T125" i="46"/>
  <c r="U125" i="46" s="1"/>
  <c r="S125" i="46"/>
  <c r="Q125" i="46"/>
  <c r="P125" i="46"/>
  <c r="W124" i="46"/>
  <c r="V124" i="46"/>
  <c r="E124" i="46" s="1"/>
  <c r="U124" i="46"/>
  <c r="R124" i="46"/>
  <c r="W123" i="46"/>
  <c r="F123" i="46" s="1"/>
  <c r="V123" i="46"/>
  <c r="E123" i="46" s="1"/>
  <c r="U123" i="46"/>
  <c r="R123" i="46"/>
  <c r="W122" i="46"/>
  <c r="X122" i="46" s="1"/>
  <c r="V122" i="46"/>
  <c r="U122" i="46"/>
  <c r="R122" i="46"/>
  <c r="E122" i="46"/>
  <c r="W121" i="46"/>
  <c r="V121" i="46"/>
  <c r="U121" i="46"/>
  <c r="R121" i="46"/>
  <c r="F121" i="46"/>
  <c r="W120" i="46"/>
  <c r="V120" i="46"/>
  <c r="E120" i="46" s="1"/>
  <c r="U120" i="46"/>
  <c r="R120" i="46"/>
  <c r="W119" i="46"/>
  <c r="V119" i="46"/>
  <c r="E119" i="46" s="1"/>
  <c r="U119" i="46"/>
  <c r="R119" i="46"/>
  <c r="T118" i="46"/>
  <c r="S118" i="46"/>
  <c r="Q118" i="46"/>
  <c r="P118" i="46"/>
  <c r="W117" i="46"/>
  <c r="V117" i="46"/>
  <c r="U117" i="46"/>
  <c r="R117" i="46"/>
  <c r="F117" i="46"/>
  <c r="W116" i="46"/>
  <c r="V116" i="46"/>
  <c r="E116" i="46" s="1"/>
  <c r="U116" i="46"/>
  <c r="R116" i="46"/>
  <c r="W115" i="46"/>
  <c r="F115" i="46" s="1"/>
  <c r="V115" i="46"/>
  <c r="E115" i="46" s="1"/>
  <c r="H115" i="46" s="1"/>
  <c r="U115" i="46"/>
  <c r="R115" i="46"/>
  <c r="W114" i="46"/>
  <c r="V114" i="46"/>
  <c r="U114" i="46"/>
  <c r="R114" i="46"/>
  <c r="F114" i="46"/>
  <c r="E114" i="46"/>
  <c r="W113" i="46"/>
  <c r="F113" i="46" s="1"/>
  <c r="V113" i="46"/>
  <c r="U113" i="46"/>
  <c r="R113" i="46"/>
  <c r="W112" i="46"/>
  <c r="V112" i="46"/>
  <c r="U112" i="46"/>
  <c r="R112" i="46"/>
  <c r="T111" i="46"/>
  <c r="S111" i="46"/>
  <c r="Q111" i="46"/>
  <c r="P111" i="46"/>
  <c r="R111" i="46" s="1"/>
  <c r="W110" i="46"/>
  <c r="V110" i="46"/>
  <c r="E110" i="46" s="1"/>
  <c r="U110" i="46"/>
  <c r="R110" i="46"/>
  <c r="W109" i="46"/>
  <c r="V109" i="46"/>
  <c r="U109" i="46"/>
  <c r="R109" i="46"/>
  <c r="F109" i="46"/>
  <c r="E109" i="46"/>
  <c r="W108" i="46"/>
  <c r="V108" i="46"/>
  <c r="E108" i="46" s="1"/>
  <c r="U108" i="46"/>
  <c r="R108" i="46"/>
  <c r="F108" i="46"/>
  <c r="W107" i="46"/>
  <c r="V107" i="46"/>
  <c r="E107" i="46" s="1"/>
  <c r="U107" i="46"/>
  <c r="R107" i="46"/>
  <c r="X106" i="46"/>
  <c r="W106" i="46"/>
  <c r="F106" i="46" s="1"/>
  <c r="V106" i="46"/>
  <c r="E106" i="46" s="1"/>
  <c r="U106" i="46"/>
  <c r="R106" i="46"/>
  <c r="W105" i="46"/>
  <c r="V105" i="46"/>
  <c r="E105" i="46" s="1"/>
  <c r="U105" i="46"/>
  <c r="R105" i="46"/>
  <c r="F105" i="46"/>
  <c r="T104" i="46"/>
  <c r="S104" i="46"/>
  <c r="Q104" i="46"/>
  <c r="P104" i="46"/>
  <c r="W103" i="46"/>
  <c r="V103" i="46"/>
  <c r="E103" i="46" s="1"/>
  <c r="U103" i="46"/>
  <c r="R103" i="46"/>
  <c r="W102" i="46"/>
  <c r="F102" i="46" s="1"/>
  <c r="V102" i="46"/>
  <c r="E102" i="46" s="1"/>
  <c r="U102" i="46"/>
  <c r="R102" i="46"/>
  <c r="W101" i="46"/>
  <c r="V101" i="46"/>
  <c r="U101" i="46"/>
  <c r="R101" i="46"/>
  <c r="F101" i="46"/>
  <c r="E101" i="46"/>
  <c r="W100" i="46"/>
  <c r="F100" i="46" s="1"/>
  <c r="V100" i="46"/>
  <c r="E100" i="46" s="1"/>
  <c r="U100" i="46"/>
  <c r="R100" i="46"/>
  <c r="W99" i="46"/>
  <c r="V99" i="46"/>
  <c r="E99" i="46" s="1"/>
  <c r="U99" i="46"/>
  <c r="R99" i="46"/>
  <c r="W98" i="46"/>
  <c r="X98" i="46" s="1"/>
  <c r="V98" i="46"/>
  <c r="E98" i="46" s="1"/>
  <c r="U98" i="46"/>
  <c r="R98" i="46"/>
  <c r="T97" i="46"/>
  <c r="U97" i="46" s="1"/>
  <c r="S97" i="46"/>
  <c r="Q97" i="46"/>
  <c r="P97" i="46"/>
  <c r="W96" i="46"/>
  <c r="V96" i="46"/>
  <c r="E96" i="46" s="1"/>
  <c r="U96" i="46"/>
  <c r="R96" i="46"/>
  <c r="F96" i="46"/>
  <c r="W95" i="46"/>
  <c r="V95" i="46"/>
  <c r="E95" i="46" s="1"/>
  <c r="U95" i="46"/>
  <c r="R95" i="46"/>
  <c r="W94" i="46"/>
  <c r="V94" i="46"/>
  <c r="E94" i="46" s="1"/>
  <c r="U94" i="46"/>
  <c r="R94" i="46"/>
  <c r="W93" i="46"/>
  <c r="V93" i="46"/>
  <c r="U93" i="46"/>
  <c r="R93" i="46"/>
  <c r="F93" i="46"/>
  <c r="E93" i="46"/>
  <c r="W92" i="46"/>
  <c r="F92" i="46" s="1"/>
  <c r="V92" i="46"/>
  <c r="U92" i="46"/>
  <c r="R92" i="46"/>
  <c r="W91" i="46"/>
  <c r="V91" i="46"/>
  <c r="U91" i="46"/>
  <c r="R91" i="46"/>
  <c r="T90" i="46"/>
  <c r="S90" i="46"/>
  <c r="Q90" i="46"/>
  <c r="P90" i="46"/>
  <c r="R90" i="46" s="1"/>
  <c r="W89" i="46"/>
  <c r="V89" i="46"/>
  <c r="U89" i="46"/>
  <c r="R89" i="46"/>
  <c r="F89" i="46"/>
  <c r="E89" i="46"/>
  <c r="W88" i="46"/>
  <c r="V88" i="46"/>
  <c r="E88" i="46" s="1"/>
  <c r="U88" i="46"/>
  <c r="R88" i="46"/>
  <c r="F88" i="46"/>
  <c r="W87" i="46"/>
  <c r="V87" i="46"/>
  <c r="E87" i="46" s="1"/>
  <c r="U87" i="46"/>
  <c r="R87" i="46"/>
  <c r="W86" i="46"/>
  <c r="F86" i="46" s="1"/>
  <c r="V86" i="46"/>
  <c r="X86" i="46" s="1"/>
  <c r="U86" i="46"/>
  <c r="R86" i="46"/>
  <c r="W85" i="46"/>
  <c r="V85" i="46"/>
  <c r="U85" i="46"/>
  <c r="R85" i="46"/>
  <c r="F85" i="46"/>
  <c r="E85" i="46"/>
  <c r="W84" i="46"/>
  <c r="V84" i="46"/>
  <c r="U84" i="46"/>
  <c r="R84" i="46"/>
  <c r="F84" i="46"/>
  <c r="T83" i="46"/>
  <c r="S83" i="46"/>
  <c r="Q83" i="46"/>
  <c r="P83" i="46"/>
  <c r="W82" i="46"/>
  <c r="F82" i="46" s="1"/>
  <c r="V82" i="46"/>
  <c r="X82" i="46" s="1"/>
  <c r="U82" i="46"/>
  <c r="R82" i="46"/>
  <c r="W81" i="46"/>
  <c r="F81" i="46" s="1"/>
  <c r="V81" i="46"/>
  <c r="E81" i="46" s="1"/>
  <c r="U81" i="46"/>
  <c r="R81" i="46"/>
  <c r="W80" i="46"/>
  <c r="V80" i="46"/>
  <c r="U80" i="46"/>
  <c r="R80" i="46"/>
  <c r="F80" i="46"/>
  <c r="W79" i="46"/>
  <c r="V79" i="46"/>
  <c r="E79" i="46" s="1"/>
  <c r="U79" i="46"/>
  <c r="R79" i="46"/>
  <c r="W78" i="46"/>
  <c r="V78" i="46"/>
  <c r="E78" i="46" s="1"/>
  <c r="U78" i="46"/>
  <c r="R78" i="46"/>
  <c r="W77" i="46"/>
  <c r="V77" i="46"/>
  <c r="U77" i="46"/>
  <c r="R77" i="46"/>
  <c r="F77" i="46"/>
  <c r="E77" i="46"/>
  <c r="T76" i="46"/>
  <c r="S76" i="46"/>
  <c r="Q76" i="46"/>
  <c r="P76" i="46"/>
  <c r="W75" i="46"/>
  <c r="F75" i="46" s="1"/>
  <c r="V75" i="46"/>
  <c r="E75" i="46" s="1"/>
  <c r="U75" i="46"/>
  <c r="R75" i="46"/>
  <c r="W74" i="46"/>
  <c r="F74" i="46" s="1"/>
  <c r="V74" i="46"/>
  <c r="E74" i="46" s="1"/>
  <c r="U74" i="46"/>
  <c r="R74" i="46"/>
  <c r="W73" i="46"/>
  <c r="V73" i="46"/>
  <c r="U73" i="46"/>
  <c r="R73" i="46"/>
  <c r="F73" i="46"/>
  <c r="W72" i="46"/>
  <c r="V72" i="46"/>
  <c r="E72" i="46" s="1"/>
  <c r="U72" i="46"/>
  <c r="R72" i="46"/>
  <c r="F72" i="46"/>
  <c r="W71" i="46"/>
  <c r="F71" i="46" s="1"/>
  <c r="V71" i="46"/>
  <c r="E71" i="46" s="1"/>
  <c r="U71" i="46"/>
  <c r="R71" i="46"/>
  <c r="W70" i="46"/>
  <c r="F70" i="46" s="1"/>
  <c r="V70" i="46"/>
  <c r="U70" i="46"/>
  <c r="R70" i="46"/>
  <c r="T69" i="46"/>
  <c r="U69" i="46" s="1"/>
  <c r="S69" i="46"/>
  <c r="Q69" i="46"/>
  <c r="P69" i="46"/>
  <c r="W68" i="46"/>
  <c r="V68" i="46"/>
  <c r="E68" i="46" s="1"/>
  <c r="U68" i="46"/>
  <c r="R68" i="46"/>
  <c r="W67" i="46"/>
  <c r="V67" i="46"/>
  <c r="E67" i="46" s="1"/>
  <c r="U67" i="46"/>
  <c r="R67" i="46"/>
  <c r="W66" i="46"/>
  <c r="V66" i="46"/>
  <c r="E66" i="46" s="1"/>
  <c r="U66" i="46"/>
  <c r="R66" i="46"/>
  <c r="W65" i="46"/>
  <c r="V65" i="46"/>
  <c r="E65" i="46" s="1"/>
  <c r="U65" i="46"/>
  <c r="R65" i="46"/>
  <c r="F65" i="46"/>
  <c r="W64" i="46"/>
  <c r="V64" i="46"/>
  <c r="E64" i="46" s="1"/>
  <c r="U64" i="46"/>
  <c r="R64" i="46"/>
  <c r="W63" i="46"/>
  <c r="V63" i="46"/>
  <c r="E63" i="46" s="1"/>
  <c r="U63" i="46"/>
  <c r="R63" i="46"/>
  <c r="T62" i="46"/>
  <c r="S62" i="46"/>
  <c r="Q62" i="46"/>
  <c r="P62" i="46"/>
  <c r="W61" i="46"/>
  <c r="F61" i="46" s="1"/>
  <c r="V61" i="46"/>
  <c r="U61" i="46"/>
  <c r="R61" i="46"/>
  <c r="W60" i="46"/>
  <c r="F60" i="46" s="1"/>
  <c r="V60" i="46"/>
  <c r="E60" i="46" s="1"/>
  <c r="U60" i="46"/>
  <c r="R60" i="46"/>
  <c r="W59" i="46"/>
  <c r="V59" i="46"/>
  <c r="E59" i="46" s="1"/>
  <c r="U59" i="46"/>
  <c r="R59" i="46"/>
  <c r="W58" i="46"/>
  <c r="V58" i="46"/>
  <c r="U58" i="46"/>
  <c r="R58" i="46"/>
  <c r="F58" i="46"/>
  <c r="E58" i="46"/>
  <c r="W57" i="46"/>
  <c r="F57" i="46" s="1"/>
  <c r="V57" i="46"/>
  <c r="U57" i="46"/>
  <c r="R57" i="46"/>
  <c r="W56" i="46"/>
  <c r="V56" i="46"/>
  <c r="U56" i="46"/>
  <c r="R56" i="46"/>
  <c r="T55" i="46"/>
  <c r="S55" i="46"/>
  <c r="Q55" i="46"/>
  <c r="P55" i="46"/>
  <c r="W54" i="46"/>
  <c r="V54" i="46"/>
  <c r="U54" i="46"/>
  <c r="R54" i="46"/>
  <c r="F54" i="46"/>
  <c r="W53" i="46"/>
  <c r="V53" i="46"/>
  <c r="E53" i="46" s="1"/>
  <c r="U53" i="46"/>
  <c r="R53" i="46"/>
  <c r="F53" i="46"/>
  <c r="W52" i="46"/>
  <c r="F52" i="46" s="1"/>
  <c r="V52" i="46"/>
  <c r="E52" i="46" s="1"/>
  <c r="G52" i="46" s="1"/>
  <c r="U52" i="46"/>
  <c r="R52" i="46"/>
  <c r="W51" i="46"/>
  <c r="V51" i="46"/>
  <c r="E51" i="46" s="1"/>
  <c r="U51" i="46"/>
  <c r="R51" i="46"/>
  <c r="W50" i="46"/>
  <c r="V50" i="46"/>
  <c r="X50" i="46" s="1"/>
  <c r="U50" i="46"/>
  <c r="R50" i="46"/>
  <c r="F50" i="46"/>
  <c r="W49" i="46"/>
  <c r="V49" i="46"/>
  <c r="U49" i="46"/>
  <c r="R49" i="46"/>
  <c r="T48" i="46"/>
  <c r="S48" i="46"/>
  <c r="Q48" i="46"/>
  <c r="R48" i="46" s="1"/>
  <c r="P48" i="46"/>
  <c r="W47" i="46"/>
  <c r="V47" i="46"/>
  <c r="E47" i="46" s="1"/>
  <c r="U47" i="46"/>
  <c r="R47" i="46"/>
  <c r="W46" i="46"/>
  <c r="V46" i="46"/>
  <c r="X46" i="46" s="1"/>
  <c r="U46" i="46"/>
  <c r="R46" i="46"/>
  <c r="F46" i="46"/>
  <c r="E46" i="46"/>
  <c r="W45" i="46"/>
  <c r="F45" i="46" s="1"/>
  <c r="V45" i="46"/>
  <c r="E45" i="46" s="1"/>
  <c r="U45" i="46"/>
  <c r="R45" i="46"/>
  <c r="W44" i="46"/>
  <c r="F44" i="46" s="1"/>
  <c r="V44" i="46"/>
  <c r="E44" i="46" s="1"/>
  <c r="U44" i="46"/>
  <c r="R44" i="46"/>
  <c r="W43" i="46"/>
  <c r="V43" i="46"/>
  <c r="E43" i="46" s="1"/>
  <c r="U43" i="46"/>
  <c r="R43" i="46"/>
  <c r="W42" i="46"/>
  <c r="V42" i="46"/>
  <c r="U42" i="46"/>
  <c r="R42" i="46"/>
  <c r="F42" i="46"/>
  <c r="E42" i="46"/>
  <c r="T34" i="46"/>
  <c r="S34" i="46"/>
  <c r="Q34" i="46"/>
  <c r="P34" i="46"/>
  <c r="W33" i="46"/>
  <c r="V33" i="46"/>
  <c r="E33" i="46" s="1"/>
  <c r="U33" i="46"/>
  <c r="R33" i="46"/>
  <c r="W32" i="46"/>
  <c r="V32" i="46"/>
  <c r="E32" i="46" s="1"/>
  <c r="U32" i="46"/>
  <c r="R32" i="46"/>
  <c r="W31" i="46"/>
  <c r="V31" i="46"/>
  <c r="U31" i="46"/>
  <c r="R31" i="46"/>
  <c r="F31" i="46"/>
  <c r="W30" i="46"/>
  <c r="V30" i="46"/>
  <c r="E30" i="46" s="1"/>
  <c r="U30" i="46"/>
  <c r="R30" i="46"/>
  <c r="F30" i="46"/>
  <c r="W29" i="46"/>
  <c r="F29" i="46" s="1"/>
  <c r="V29" i="46"/>
  <c r="U29" i="46"/>
  <c r="R29" i="46"/>
  <c r="W28" i="46"/>
  <c r="V28" i="46"/>
  <c r="E28" i="46" s="1"/>
  <c r="U28" i="46"/>
  <c r="R28" i="46"/>
  <c r="T27" i="46"/>
  <c r="S27" i="46"/>
  <c r="Q27" i="46"/>
  <c r="P27" i="46"/>
  <c r="W26" i="46"/>
  <c r="V26" i="46"/>
  <c r="U26" i="46"/>
  <c r="R26" i="46"/>
  <c r="F26" i="46"/>
  <c r="W25" i="46"/>
  <c r="F25" i="46" s="1"/>
  <c r="V25" i="46"/>
  <c r="E25" i="46" s="1"/>
  <c r="U25" i="46"/>
  <c r="R25" i="46"/>
  <c r="W24" i="46"/>
  <c r="V24" i="46"/>
  <c r="U24" i="46"/>
  <c r="R24" i="46"/>
  <c r="W23" i="46"/>
  <c r="V23" i="46"/>
  <c r="U23" i="46"/>
  <c r="R23" i="46"/>
  <c r="F23" i="46"/>
  <c r="W22" i="46"/>
  <c r="V22" i="46"/>
  <c r="E22" i="46" s="1"/>
  <c r="U22" i="46"/>
  <c r="R22" i="46"/>
  <c r="F22" i="46"/>
  <c r="W21" i="46"/>
  <c r="V21" i="46"/>
  <c r="U21" i="46"/>
  <c r="R21" i="46"/>
  <c r="T20" i="46"/>
  <c r="S20" i="46"/>
  <c r="Q20" i="46"/>
  <c r="P20" i="46"/>
  <c r="W19" i="46"/>
  <c r="V19" i="46"/>
  <c r="U19" i="46"/>
  <c r="R19" i="46"/>
  <c r="F19" i="46"/>
  <c r="W18" i="46"/>
  <c r="F18" i="46" s="1"/>
  <c r="V18" i="46"/>
  <c r="E18" i="46" s="1"/>
  <c r="U18" i="46"/>
  <c r="R18" i="46"/>
  <c r="W17" i="46"/>
  <c r="F17" i="46" s="1"/>
  <c r="V17" i="46"/>
  <c r="E17" i="46" s="1"/>
  <c r="U17" i="46"/>
  <c r="R17" i="46"/>
  <c r="W16" i="46"/>
  <c r="V16" i="46"/>
  <c r="E16" i="46" s="1"/>
  <c r="U16" i="46"/>
  <c r="R16" i="46"/>
  <c r="W15" i="46"/>
  <c r="V15" i="46"/>
  <c r="U15" i="46"/>
  <c r="R15" i="46"/>
  <c r="F15" i="46"/>
  <c r="W14" i="46"/>
  <c r="V14" i="46"/>
  <c r="U14" i="46"/>
  <c r="R14" i="46"/>
  <c r="F14" i="46"/>
  <c r="T13" i="46"/>
  <c r="S13" i="46"/>
  <c r="Q13" i="46"/>
  <c r="P13" i="46"/>
  <c r="W12" i="46"/>
  <c r="V12" i="46"/>
  <c r="E12" i="46" s="1"/>
  <c r="U12" i="46"/>
  <c r="R12" i="46"/>
  <c r="W11" i="46"/>
  <c r="V11" i="46"/>
  <c r="U11" i="46"/>
  <c r="R11" i="46"/>
  <c r="F11" i="46"/>
  <c r="E11" i="46"/>
  <c r="W10" i="46"/>
  <c r="F10" i="46" s="1"/>
  <c r="V10" i="46"/>
  <c r="E10" i="46" s="1"/>
  <c r="U10" i="46"/>
  <c r="R10" i="46"/>
  <c r="W9" i="46"/>
  <c r="F9" i="46" s="1"/>
  <c r="V9" i="46"/>
  <c r="E9" i="46" s="1"/>
  <c r="U9" i="46"/>
  <c r="R9" i="46"/>
  <c r="W8" i="46"/>
  <c r="V8" i="46"/>
  <c r="E8" i="46" s="1"/>
  <c r="U8" i="46"/>
  <c r="R8" i="46"/>
  <c r="W7" i="46"/>
  <c r="V7" i="46"/>
  <c r="U7" i="46"/>
  <c r="R7" i="46"/>
  <c r="F7" i="46"/>
  <c r="T31" i="45"/>
  <c r="S31" i="45"/>
  <c r="Q31" i="45"/>
  <c r="P32" i="45"/>
  <c r="W30" i="45"/>
  <c r="F30" i="45" s="1"/>
  <c r="V30" i="45"/>
  <c r="U30" i="45"/>
  <c r="R30" i="45"/>
  <c r="E30" i="45"/>
  <c r="W29" i="45"/>
  <c r="F29" i="45" s="1"/>
  <c r="V29" i="45"/>
  <c r="U29" i="45"/>
  <c r="R29" i="45"/>
  <c r="W28" i="45"/>
  <c r="F28" i="45" s="1"/>
  <c r="V28" i="45"/>
  <c r="E28" i="45" s="1"/>
  <c r="U28" i="45"/>
  <c r="R28" i="45"/>
  <c r="W27" i="45"/>
  <c r="V27" i="45"/>
  <c r="E27" i="45" s="1"/>
  <c r="U27" i="45"/>
  <c r="R27" i="45"/>
  <c r="W26" i="45"/>
  <c r="F26" i="45" s="1"/>
  <c r="V26" i="45"/>
  <c r="U26" i="45"/>
  <c r="R26" i="45"/>
  <c r="E26" i="45"/>
  <c r="W25" i="45"/>
  <c r="V25" i="45"/>
  <c r="U25" i="45"/>
  <c r="R25" i="45"/>
  <c r="F25" i="45"/>
  <c r="T24" i="45"/>
  <c r="S24" i="45"/>
  <c r="Q24" i="45"/>
  <c r="R24" i="45" s="1"/>
  <c r="W23" i="45"/>
  <c r="F23" i="45" s="1"/>
  <c r="V23" i="45"/>
  <c r="E23" i="45" s="1"/>
  <c r="U23" i="45"/>
  <c r="R23" i="45"/>
  <c r="W22" i="45"/>
  <c r="V22" i="45"/>
  <c r="U22" i="45"/>
  <c r="R22" i="45"/>
  <c r="F22" i="45"/>
  <c r="E22" i="45"/>
  <c r="W21" i="45"/>
  <c r="V21" i="45"/>
  <c r="E21" i="45" s="1"/>
  <c r="U21" i="45"/>
  <c r="R21" i="45"/>
  <c r="F21" i="45"/>
  <c r="W20" i="45"/>
  <c r="F20" i="45" s="1"/>
  <c r="V20" i="45"/>
  <c r="U20" i="45"/>
  <c r="R20" i="45"/>
  <c r="W17" i="45"/>
  <c r="F17" i="45" s="1"/>
  <c r="V17" i="45"/>
  <c r="U17" i="45"/>
  <c r="R17" i="45"/>
  <c r="E17" i="45"/>
  <c r="W16" i="45"/>
  <c r="V16" i="45"/>
  <c r="V19" i="45" s="1"/>
  <c r="U16" i="45"/>
  <c r="R16" i="45"/>
  <c r="W13" i="45"/>
  <c r="V13" i="45"/>
  <c r="E13" i="45" s="1"/>
  <c r="U13" i="45"/>
  <c r="R13" i="45"/>
  <c r="W12" i="45"/>
  <c r="V12" i="45"/>
  <c r="E12" i="45" s="1"/>
  <c r="G12" i="45" s="1"/>
  <c r="U12" i="45"/>
  <c r="R12" i="45"/>
  <c r="F12" i="45"/>
  <c r="W11" i="45"/>
  <c r="W15" i="45" s="1"/>
  <c r="V11" i="45"/>
  <c r="U11" i="45"/>
  <c r="R11" i="45"/>
  <c r="F11" i="45"/>
  <c r="T10" i="45"/>
  <c r="Q10" i="45"/>
  <c r="W9" i="45"/>
  <c r="V9" i="45"/>
  <c r="E9" i="45" s="1"/>
  <c r="U9" i="45"/>
  <c r="R9" i="45"/>
  <c r="W8" i="45"/>
  <c r="V8" i="45"/>
  <c r="U8" i="45"/>
  <c r="R8" i="45"/>
  <c r="F8" i="45"/>
  <c r="E8" i="45"/>
  <c r="W7" i="45"/>
  <c r="F7" i="45" s="1"/>
  <c r="V7" i="45"/>
  <c r="E7" i="45" s="1"/>
  <c r="U7" i="45"/>
  <c r="R7" i="45"/>
  <c r="X114" i="46" l="1"/>
  <c r="X30" i="46"/>
  <c r="R76" i="46"/>
  <c r="R83" i="46"/>
  <c r="R132" i="46"/>
  <c r="X142" i="46"/>
  <c r="H145" i="46"/>
  <c r="U146" i="46"/>
  <c r="X147" i="46"/>
  <c r="R153" i="46"/>
  <c r="U34" i="46"/>
  <c r="W55" i="46"/>
  <c r="X134" i="46"/>
  <c r="U76" i="46"/>
  <c r="X126" i="46"/>
  <c r="X130" i="46"/>
  <c r="U153" i="46"/>
  <c r="W174" i="46"/>
  <c r="H162" i="46"/>
  <c r="X138" i="46"/>
  <c r="R139" i="46"/>
  <c r="H131" i="46"/>
  <c r="U118" i="46"/>
  <c r="T189" i="46"/>
  <c r="H123" i="46"/>
  <c r="H106" i="46"/>
  <c r="X101" i="46"/>
  <c r="X109" i="46"/>
  <c r="X93" i="46"/>
  <c r="X85" i="46"/>
  <c r="G65" i="46"/>
  <c r="X58" i="46"/>
  <c r="X61" i="46"/>
  <c r="X57" i="46"/>
  <c r="F49" i="46"/>
  <c r="X54" i="46"/>
  <c r="R55" i="46"/>
  <c r="X31" i="46"/>
  <c r="G33" i="46"/>
  <c r="X26" i="46"/>
  <c r="X23" i="46"/>
  <c r="E24" i="46"/>
  <c r="X24" i="46"/>
  <c r="Q189" i="46"/>
  <c r="X19" i="46"/>
  <c r="X11" i="46"/>
  <c r="X7" i="46"/>
  <c r="X30" i="45"/>
  <c r="H14" i="45"/>
  <c r="G14" i="45"/>
  <c r="W19" i="45"/>
  <c r="X19" i="45" s="1"/>
  <c r="X17" i="45"/>
  <c r="X22" i="45"/>
  <c r="S189" i="46"/>
  <c r="U104" i="46"/>
  <c r="X173" i="46"/>
  <c r="R167" i="46"/>
  <c r="X165" i="46"/>
  <c r="P189" i="46"/>
  <c r="X161" i="46"/>
  <c r="R20" i="46"/>
  <c r="R13" i="46"/>
  <c r="F122" i="46"/>
  <c r="G122" i="46" s="1"/>
  <c r="H127" i="46"/>
  <c r="X81" i="46"/>
  <c r="R125" i="46"/>
  <c r="U139" i="46"/>
  <c r="W27" i="46"/>
  <c r="U27" i="46"/>
  <c r="U62" i="46"/>
  <c r="H88" i="46"/>
  <c r="X150" i="46"/>
  <c r="V153" i="46"/>
  <c r="E23" i="46"/>
  <c r="E31" i="46"/>
  <c r="H31" i="46" s="1"/>
  <c r="F142" i="46"/>
  <c r="G142" i="46" s="1"/>
  <c r="W83" i="46"/>
  <c r="H108" i="46"/>
  <c r="X127" i="46"/>
  <c r="U174" i="46"/>
  <c r="X15" i="46"/>
  <c r="R34" i="46"/>
  <c r="X42" i="46"/>
  <c r="G44" i="46"/>
  <c r="U48" i="46"/>
  <c r="H52" i="46"/>
  <c r="X70" i="46"/>
  <c r="G75" i="46"/>
  <c r="X77" i="46"/>
  <c r="X89" i="46"/>
  <c r="H100" i="46"/>
  <c r="R104" i="46"/>
  <c r="X123" i="46"/>
  <c r="X145" i="46"/>
  <c r="H149" i="46"/>
  <c r="X149" i="46"/>
  <c r="E70" i="46"/>
  <c r="G70" i="46" s="1"/>
  <c r="E86" i="46"/>
  <c r="H86" i="46" s="1"/>
  <c r="G100" i="46"/>
  <c r="X100" i="46"/>
  <c r="G108" i="46"/>
  <c r="X108" i="46"/>
  <c r="G149" i="46"/>
  <c r="E15" i="46"/>
  <c r="H15" i="46" s="1"/>
  <c r="E50" i="46"/>
  <c r="H50" i="46" s="1"/>
  <c r="X45" i="46"/>
  <c r="V55" i="46"/>
  <c r="X65" i="46"/>
  <c r="H75" i="46"/>
  <c r="G88" i="46"/>
  <c r="X88" i="46"/>
  <c r="G166" i="46"/>
  <c r="V48" i="46"/>
  <c r="E54" i="46"/>
  <c r="G54" i="46" s="1"/>
  <c r="E138" i="46"/>
  <c r="H138" i="46" s="1"/>
  <c r="X10" i="46"/>
  <c r="G25" i="46"/>
  <c r="H44" i="46"/>
  <c r="V69" i="46"/>
  <c r="X74" i="46"/>
  <c r="E82" i="46"/>
  <c r="H82" i="46" s="1"/>
  <c r="G86" i="46"/>
  <c r="G127" i="46"/>
  <c r="E135" i="46"/>
  <c r="H135" i="46" s="1"/>
  <c r="G145" i="46"/>
  <c r="X105" i="46"/>
  <c r="G9" i="46"/>
  <c r="H11" i="46"/>
  <c r="X53" i="46"/>
  <c r="G60" i="46"/>
  <c r="H141" i="46"/>
  <c r="G143" i="46"/>
  <c r="E19" i="46"/>
  <c r="H19" i="46" s="1"/>
  <c r="G17" i="46"/>
  <c r="E7" i="46"/>
  <c r="E13" i="46" s="1"/>
  <c r="X18" i="46"/>
  <c r="X22" i="46"/>
  <c r="H33" i="46"/>
  <c r="X26" i="45"/>
  <c r="U31" i="45"/>
  <c r="H22" i="45"/>
  <c r="X27" i="45"/>
  <c r="X16" i="45"/>
  <c r="E11" i="45"/>
  <c r="E15" i="45" s="1"/>
  <c r="V15" i="45"/>
  <c r="X15" i="45" s="1"/>
  <c r="X12" i="45"/>
  <c r="H12" i="45"/>
  <c r="Q32" i="45"/>
  <c r="X21" i="45"/>
  <c r="H26" i="45"/>
  <c r="R31" i="45"/>
  <c r="F16" i="45"/>
  <c r="F19" i="45" s="1"/>
  <c r="U10" i="45"/>
  <c r="H17" i="45"/>
  <c r="S32" i="45"/>
  <c r="U24" i="45"/>
  <c r="V31" i="45"/>
  <c r="H30" i="45"/>
  <c r="R10" i="45"/>
  <c r="T32" i="45"/>
  <c r="V24" i="45"/>
  <c r="X29" i="45"/>
  <c r="X8" i="45"/>
  <c r="V10" i="45"/>
  <c r="X11" i="45"/>
  <c r="H8" i="45"/>
  <c r="W10" i="45"/>
  <c r="E10" i="45"/>
  <c r="X7" i="45"/>
  <c r="W13" i="46"/>
  <c r="X8" i="46"/>
  <c r="F8" i="46"/>
  <c r="F16" i="46"/>
  <c r="F20" i="46" s="1"/>
  <c r="X16" i="46"/>
  <c r="V34" i="46"/>
  <c r="E29" i="46"/>
  <c r="E34" i="46" s="1"/>
  <c r="G72" i="46"/>
  <c r="H72" i="46"/>
  <c r="H9" i="46"/>
  <c r="H29" i="46"/>
  <c r="G53" i="46"/>
  <c r="H53" i="46"/>
  <c r="F59" i="46"/>
  <c r="X59" i="46"/>
  <c r="F66" i="46"/>
  <c r="X66" i="46"/>
  <c r="F94" i="46"/>
  <c r="X94" i="46"/>
  <c r="H122" i="46"/>
  <c r="G10" i="46"/>
  <c r="H10" i="46"/>
  <c r="V13" i="46"/>
  <c r="V20" i="46"/>
  <c r="H18" i="46"/>
  <c r="G18" i="46"/>
  <c r="U20" i="46"/>
  <c r="F24" i="46"/>
  <c r="H30" i="46"/>
  <c r="G30" i="46"/>
  <c r="F47" i="46"/>
  <c r="X47" i="46"/>
  <c r="X55" i="46"/>
  <c r="V62" i="46"/>
  <c r="E56" i="46"/>
  <c r="H58" i="46"/>
  <c r="H60" i="46"/>
  <c r="R62" i="46"/>
  <c r="E69" i="46"/>
  <c r="F67" i="46"/>
  <c r="X67" i="46"/>
  <c r="V76" i="46"/>
  <c r="V97" i="46"/>
  <c r="E91" i="46"/>
  <c r="H96" i="46"/>
  <c r="G96" i="46"/>
  <c r="F110" i="46"/>
  <c r="X110" i="46"/>
  <c r="X113" i="46"/>
  <c r="E113" i="46"/>
  <c r="H113" i="46" s="1"/>
  <c r="W125" i="46"/>
  <c r="F119" i="46"/>
  <c r="X119" i="46"/>
  <c r="X28" i="46"/>
  <c r="W34" i="46"/>
  <c r="F28" i="46"/>
  <c r="E73" i="46"/>
  <c r="G73" i="46" s="1"/>
  <c r="X73" i="46"/>
  <c r="F78" i="46"/>
  <c r="X78" i="46"/>
  <c r="X80" i="46"/>
  <c r="E80" i="46"/>
  <c r="H80" i="46" s="1"/>
  <c r="V83" i="46"/>
  <c r="H85" i="46"/>
  <c r="G85" i="46"/>
  <c r="F103" i="46"/>
  <c r="X103" i="46"/>
  <c r="H17" i="46"/>
  <c r="G22" i="46"/>
  <c r="H22" i="46"/>
  <c r="H45" i="46"/>
  <c r="G45" i="46"/>
  <c r="U55" i="46"/>
  <c r="R69" i="46"/>
  <c r="F12" i="46"/>
  <c r="X12" i="46"/>
  <c r="W20" i="46"/>
  <c r="V27" i="46"/>
  <c r="E21" i="46"/>
  <c r="H23" i="46"/>
  <c r="H25" i="46"/>
  <c r="R27" i="46"/>
  <c r="X32" i="46"/>
  <c r="F32" i="46"/>
  <c r="E48" i="46"/>
  <c r="W48" i="46"/>
  <c r="F43" i="46"/>
  <c r="X43" i="46"/>
  <c r="H46" i="46"/>
  <c r="X51" i="46"/>
  <c r="F51" i="46"/>
  <c r="H54" i="46"/>
  <c r="W62" i="46"/>
  <c r="X62" i="46" s="1"/>
  <c r="W69" i="46"/>
  <c r="X63" i="46"/>
  <c r="F63" i="46"/>
  <c r="X68" i="46"/>
  <c r="F68" i="46"/>
  <c r="H71" i="46"/>
  <c r="G71" i="46"/>
  <c r="G74" i="46"/>
  <c r="H74" i="46"/>
  <c r="H126" i="46"/>
  <c r="G126" i="46"/>
  <c r="H172" i="46"/>
  <c r="G172" i="46"/>
  <c r="X64" i="46"/>
  <c r="H77" i="46"/>
  <c r="G77" i="46"/>
  <c r="H93" i="46"/>
  <c r="G93" i="46"/>
  <c r="X96" i="46"/>
  <c r="G102" i="46"/>
  <c r="F107" i="46"/>
  <c r="X107" i="46"/>
  <c r="H109" i="46"/>
  <c r="G109" i="46"/>
  <c r="F120" i="46"/>
  <c r="X120" i="46"/>
  <c r="X129" i="46"/>
  <c r="E129" i="46"/>
  <c r="E132" i="46" s="1"/>
  <c r="H134" i="46"/>
  <c r="G134" i="46"/>
  <c r="R146" i="46"/>
  <c r="H165" i="46"/>
  <c r="G165" i="46"/>
  <c r="X166" i="46"/>
  <c r="X9" i="46"/>
  <c r="G11" i="46"/>
  <c r="X17" i="46"/>
  <c r="X21" i="46"/>
  <c r="G23" i="46"/>
  <c r="X25" i="46"/>
  <c r="X29" i="46"/>
  <c r="G31" i="46"/>
  <c r="X33" i="46"/>
  <c r="G42" i="46"/>
  <c r="X44" i="46"/>
  <c r="G46" i="46"/>
  <c r="X52" i="46"/>
  <c r="X56" i="46"/>
  <c r="G58" i="46"/>
  <c r="X60" i="46"/>
  <c r="W76" i="46"/>
  <c r="X72" i="46"/>
  <c r="X75" i="46"/>
  <c r="G82" i="46"/>
  <c r="U83" i="46"/>
  <c r="F87" i="46"/>
  <c r="X87" i="46"/>
  <c r="H89" i="46"/>
  <c r="G89" i="46"/>
  <c r="W90" i="46"/>
  <c r="X92" i="46"/>
  <c r="E92" i="46"/>
  <c r="G92" i="46" s="1"/>
  <c r="E104" i="46"/>
  <c r="F99" i="46"/>
  <c r="X99" i="46"/>
  <c r="H101" i="46"/>
  <c r="G101" i="46"/>
  <c r="X102" i="46"/>
  <c r="E111" i="46"/>
  <c r="G106" i="46"/>
  <c r="W111" i="46"/>
  <c r="W132" i="46"/>
  <c r="V139" i="46"/>
  <c r="X133" i="46"/>
  <c r="E133" i="46"/>
  <c r="H133" i="46" s="1"/>
  <c r="W146" i="46"/>
  <c r="F140" i="46"/>
  <c r="X140" i="46"/>
  <c r="F163" i="46"/>
  <c r="F167" i="46" s="1"/>
  <c r="X163" i="46"/>
  <c r="F170" i="46"/>
  <c r="X170" i="46"/>
  <c r="H173" i="46"/>
  <c r="G173" i="46"/>
  <c r="H143" i="46"/>
  <c r="F152" i="46"/>
  <c r="X152" i="46"/>
  <c r="V90" i="46"/>
  <c r="X84" i="46"/>
  <c r="E84" i="46"/>
  <c r="E90" i="46" s="1"/>
  <c r="U90" i="46"/>
  <c r="W97" i="46"/>
  <c r="F91" i="46"/>
  <c r="X91" i="46"/>
  <c r="R97" i="46"/>
  <c r="H102" i="46"/>
  <c r="V104" i="46"/>
  <c r="X121" i="46"/>
  <c r="E121" i="46"/>
  <c r="G121" i="46" s="1"/>
  <c r="V146" i="46"/>
  <c r="E140" i="46"/>
  <c r="E146" i="46" s="1"/>
  <c r="H142" i="46"/>
  <c r="X143" i="46"/>
  <c r="R174" i="46"/>
  <c r="U13" i="46"/>
  <c r="E14" i="46"/>
  <c r="X14" i="46"/>
  <c r="F21" i="46"/>
  <c r="E26" i="46"/>
  <c r="G26" i="46" s="1"/>
  <c r="H42" i="46"/>
  <c r="E49" i="46"/>
  <c r="G49" i="46" s="1"/>
  <c r="X49" i="46"/>
  <c r="F56" i="46"/>
  <c r="E57" i="46"/>
  <c r="G57" i="46" s="1"/>
  <c r="E61" i="46"/>
  <c r="H61" i="46" s="1"/>
  <c r="F64" i="46"/>
  <c r="H65" i="46"/>
  <c r="X71" i="46"/>
  <c r="F76" i="46"/>
  <c r="F79" i="46"/>
  <c r="X79" i="46"/>
  <c r="H81" i="46"/>
  <c r="G81" i="46"/>
  <c r="F95" i="46"/>
  <c r="X95" i="46"/>
  <c r="W104" i="46"/>
  <c r="F98" i="46"/>
  <c r="H105" i="46"/>
  <c r="G105" i="46"/>
  <c r="F116" i="46"/>
  <c r="X116" i="46"/>
  <c r="G133" i="46"/>
  <c r="F151" i="46"/>
  <c r="X151" i="46"/>
  <c r="V167" i="46"/>
  <c r="F171" i="46"/>
  <c r="X171" i="46"/>
  <c r="V111" i="46"/>
  <c r="V118" i="46"/>
  <c r="E112" i="46"/>
  <c r="G115" i="46"/>
  <c r="X117" i="46"/>
  <c r="E117" i="46"/>
  <c r="H117" i="46" s="1"/>
  <c r="F124" i="46"/>
  <c r="X124" i="46"/>
  <c r="G131" i="46"/>
  <c r="F136" i="46"/>
  <c r="F139" i="46" s="1"/>
  <c r="X136" i="46"/>
  <c r="W139" i="46"/>
  <c r="E153" i="46"/>
  <c r="F148" i="46"/>
  <c r="X148" i="46"/>
  <c r="H150" i="46"/>
  <c r="G150" i="46"/>
  <c r="G162" i="46"/>
  <c r="X164" i="46"/>
  <c r="E164" i="46"/>
  <c r="E167" i="46" s="1"/>
  <c r="W167" i="46"/>
  <c r="H169" i="46"/>
  <c r="G169" i="46"/>
  <c r="X172" i="46"/>
  <c r="U111" i="46"/>
  <c r="W118" i="46"/>
  <c r="F112" i="46"/>
  <c r="X112" i="46"/>
  <c r="H114" i="46"/>
  <c r="G114" i="46"/>
  <c r="X115" i="46"/>
  <c r="R118" i="46"/>
  <c r="G123" i="46"/>
  <c r="V125" i="46"/>
  <c r="F128" i="46"/>
  <c r="X128" i="46"/>
  <c r="H130" i="46"/>
  <c r="G130" i="46"/>
  <c r="X131" i="46"/>
  <c r="V132" i="46"/>
  <c r="X137" i="46"/>
  <c r="E137" i="46"/>
  <c r="G137" i="46" s="1"/>
  <c r="G141" i="46"/>
  <c r="X141" i="46"/>
  <c r="F144" i="46"/>
  <c r="X144" i="46"/>
  <c r="W153" i="46"/>
  <c r="F147" i="46"/>
  <c r="H161" i="46"/>
  <c r="G161" i="46"/>
  <c r="X162" i="46"/>
  <c r="H168" i="46"/>
  <c r="V174" i="46"/>
  <c r="X174" i="46" s="1"/>
  <c r="X168" i="46"/>
  <c r="E168" i="46"/>
  <c r="F24" i="45"/>
  <c r="H21" i="45"/>
  <c r="G23" i="45"/>
  <c r="H23" i="45"/>
  <c r="H28" i="45"/>
  <c r="G28" i="45"/>
  <c r="X9" i="45"/>
  <c r="G21" i="45"/>
  <c r="X23" i="45"/>
  <c r="F9" i="45"/>
  <c r="F10" i="45" s="1"/>
  <c r="F13" i="45"/>
  <c r="F15" i="45" s="1"/>
  <c r="G17" i="45"/>
  <c r="E20" i="45"/>
  <c r="E24" i="45" s="1"/>
  <c r="X20" i="45"/>
  <c r="G22" i="45"/>
  <c r="G26" i="45"/>
  <c r="F27" i="45"/>
  <c r="X28" i="45"/>
  <c r="G30" i="45"/>
  <c r="W31" i="45"/>
  <c r="X31" i="45" s="1"/>
  <c r="G7" i="45"/>
  <c r="X13" i="45"/>
  <c r="W24" i="45"/>
  <c r="X24" i="45" s="1"/>
  <c r="H7" i="45"/>
  <c r="G8" i="45"/>
  <c r="E16" i="45"/>
  <c r="E19" i="45" s="1"/>
  <c r="R19" i="45"/>
  <c r="E25" i="45"/>
  <c r="X25" i="45"/>
  <c r="E29" i="45"/>
  <c r="G29" i="45" s="1"/>
  <c r="U32" i="45" l="1"/>
  <c r="G50" i="46"/>
  <c r="H70" i="46"/>
  <c r="H92" i="46"/>
  <c r="H19" i="45"/>
  <c r="H10" i="45"/>
  <c r="G29" i="46"/>
  <c r="U189" i="46"/>
  <c r="X27" i="46"/>
  <c r="W189" i="46"/>
  <c r="R32" i="45"/>
  <c r="X167" i="46"/>
  <c r="R189" i="46"/>
  <c r="V189" i="46"/>
  <c r="G113" i="46"/>
  <c r="X153" i="46"/>
  <c r="E97" i="46"/>
  <c r="X139" i="46"/>
  <c r="X76" i="46"/>
  <c r="X83" i="46"/>
  <c r="E125" i="46"/>
  <c r="H121" i="46"/>
  <c r="G15" i="46"/>
  <c r="X118" i="46"/>
  <c r="H164" i="46"/>
  <c r="G138" i="46"/>
  <c r="E55" i="46"/>
  <c r="X69" i="46"/>
  <c r="G164" i="46"/>
  <c r="E20" i="46"/>
  <c r="H20" i="46" s="1"/>
  <c r="X97" i="46"/>
  <c r="G19" i="46"/>
  <c r="G61" i="46"/>
  <c r="X48" i="46"/>
  <c r="H84" i="46"/>
  <c r="X111" i="46"/>
  <c r="G7" i="46"/>
  <c r="H129" i="46"/>
  <c r="H73" i="46"/>
  <c r="H57" i="46"/>
  <c r="G135" i="46"/>
  <c r="H7" i="46"/>
  <c r="E76" i="46"/>
  <c r="H76" i="46" s="1"/>
  <c r="H14" i="46"/>
  <c r="E31" i="45"/>
  <c r="H15" i="45"/>
  <c r="H11" i="45"/>
  <c r="G11" i="45"/>
  <c r="H24" i="45"/>
  <c r="W32" i="45"/>
  <c r="H29" i="45"/>
  <c r="H25" i="45"/>
  <c r="H20" i="45"/>
  <c r="V32" i="45"/>
  <c r="X10" i="45"/>
  <c r="X32" i="45" s="1"/>
  <c r="G120" i="46"/>
  <c r="H120" i="46"/>
  <c r="H107" i="46"/>
  <c r="G107" i="46"/>
  <c r="G51" i="46"/>
  <c r="G55" i="46" s="1"/>
  <c r="H51" i="46"/>
  <c r="G94" i="46"/>
  <c r="H94" i="46"/>
  <c r="E174" i="46"/>
  <c r="G168" i="46"/>
  <c r="G170" i="46"/>
  <c r="H170" i="46"/>
  <c r="G87" i="46"/>
  <c r="H87" i="46"/>
  <c r="E27" i="46"/>
  <c r="G12" i="46"/>
  <c r="H12" i="46"/>
  <c r="E83" i="46"/>
  <c r="H26" i="46"/>
  <c r="G119" i="46"/>
  <c r="F125" i="46"/>
  <c r="H125" i="46" s="1"/>
  <c r="H119" i="46"/>
  <c r="G67" i="46"/>
  <c r="H67" i="46"/>
  <c r="G47" i="46"/>
  <c r="H47" i="46"/>
  <c r="G24" i="46"/>
  <c r="H24" i="46"/>
  <c r="G80" i="46"/>
  <c r="G59" i="46"/>
  <c r="H59" i="46"/>
  <c r="X13" i="46"/>
  <c r="H167" i="46"/>
  <c r="H144" i="46"/>
  <c r="G144" i="46"/>
  <c r="H128" i="46"/>
  <c r="G128" i="46"/>
  <c r="G117" i="46"/>
  <c r="H148" i="46"/>
  <c r="G148" i="46"/>
  <c r="H116" i="46"/>
  <c r="G116" i="46"/>
  <c r="G98" i="46"/>
  <c r="H98" i="46"/>
  <c r="F104" i="46"/>
  <c r="H104" i="46" s="1"/>
  <c r="G76" i="46"/>
  <c r="X146" i="46"/>
  <c r="X132" i="46"/>
  <c r="G84" i="46"/>
  <c r="F90" i="46"/>
  <c r="H90" i="46" s="1"/>
  <c r="G14" i="46"/>
  <c r="G28" i="46"/>
  <c r="F34" i="46"/>
  <c r="H34" i="46" s="1"/>
  <c r="H28" i="46"/>
  <c r="X125" i="46"/>
  <c r="G110" i="46"/>
  <c r="H110" i="46"/>
  <c r="E62" i="46"/>
  <c r="H49" i="46"/>
  <c r="G129" i="46"/>
  <c r="G16" i="46"/>
  <c r="H16" i="46"/>
  <c r="H136" i="46"/>
  <c r="G136" i="46"/>
  <c r="E118" i="46"/>
  <c r="G171" i="46"/>
  <c r="H171" i="46"/>
  <c r="F62" i="46"/>
  <c r="H56" i="46"/>
  <c r="G56" i="46"/>
  <c r="F97" i="46"/>
  <c r="H91" i="46"/>
  <c r="G91" i="46"/>
  <c r="G152" i="46"/>
  <c r="H152" i="46"/>
  <c r="H99" i="46"/>
  <c r="G99" i="46"/>
  <c r="G43" i="46"/>
  <c r="H43" i="46"/>
  <c r="G78" i="46"/>
  <c r="H78" i="46"/>
  <c r="F174" i="46"/>
  <c r="F111" i="46"/>
  <c r="H111" i="46" s="1"/>
  <c r="H95" i="46"/>
  <c r="G95" i="46"/>
  <c r="H79" i="46"/>
  <c r="G79" i="46"/>
  <c r="H64" i="46"/>
  <c r="G64" i="46"/>
  <c r="F27" i="46"/>
  <c r="H21" i="46"/>
  <c r="G21" i="46"/>
  <c r="F146" i="46"/>
  <c r="H146" i="46" s="1"/>
  <c r="H140" i="46"/>
  <c r="G140" i="46"/>
  <c r="X90" i="46"/>
  <c r="F83" i="46"/>
  <c r="G63" i="46"/>
  <c r="F69" i="46"/>
  <c r="H69" i="46" s="1"/>
  <c r="H63" i="46"/>
  <c r="G103" i="46"/>
  <c r="H103" i="46"/>
  <c r="F48" i="46"/>
  <c r="H48" i="46" s="1"/>
  <c r="G147" i="46"/>
  <c r="H147" i="46"/>
  <c r="F153" i="46"/>
  <c r="H153" i="46" s="1"/>
  <c r="H137" i="46"/>
  <c r="H112" i="46"/>
  <c r="G112" i="46"/>
  <c r="F118" i="46"/>
  <c r="H124" i="46"/>
  <c r="G124" i="46"/>
  <c r="G151" i="46"/>
  <c r="H151" i="46"/>
  <c r="X104" i="46"/>
  <c r="G163" i="46"/>
  <c r="G167" i="46" s="1"/>
  <c r="H163" i="46"/>
  <c r="E139" i="46"/>
  <c r="H139" i="46" s="1"/>
  <c r="F132" i="46"/>
  <c r="H132" i="46" s="1"/>
  <c r="G68" i="46"/>
  <c r="H68" i="46"/>
  <c r="G32" i="46"/>
  <c r="H32" i="46"/>
  <c r="X20" i="46"/>
  <c r="F13" i="46"/>
  <c r="X34" i="46"/>
  <c r="F55" i="46"/>
  <c r="G66" i="46"/>
  <c r="H66" i="46"/>
  <c r="G8" i="46"/>
  <c r="H8" i="46"/>
  <c r="G27" i="45"/>
  <c r="H27" i="45"/>
  <c r="H16" i="45"/>
  <c r="G9" i="45"/>
  <c r="G10" i="45" s="1"/>
  <c r="H9" i="45"/>
  <c r="G16" i="45"/>
  <c r="G19" i="45" s="1"/>
  <c r="E32" i="45"/>
  <c r="G13" i="45"/>
  <c r="H13" i="45"/>
  <c r="G25" i="45"/>
  <c r="F31" i="45"/>
  <c r="H31" i="45" s="1"/>
  <c r="G20" i="45"/>
  <c r="G24" i="45" s="1"/>
  <c r="G15" i="45" l="1"/>
  <c r="H174" i="46"/>
  <c r="G139" i="46"/>
  <c r="G111" i="46"/>
  <c r="F189" i="46"/>
  <c r="F32" i="45"/>
  <c r="H32" i="45" s="1"/>
  <c r="D40" i="45" s="1"/>
  <c r="X189" i="46"/>
  <c r="E189" i="46"/>
  <c r="H97" i="46"/>
  <c r="G27" i="46"/>
  <c r="G48" i="46"/>
  <c r="G20" i="46"/>
  <c r="H83" i="46"/>
  <c r="G83" i="46"/>
  <c r="H62" i="46"/>
  <c r="G90" i="46"/>
  <c r="H55" i="46"/>
  <c r="G146" i="46"/>
  <c r="G13" i="46"/>
  <c r="G132" i="46"/>
  <c r="G118" i="46"/>
  <c r="G31" i="45"/>
  <c r="G32" i="45" s="1"/>
  <c r="H13" i="46"/>
  <c r="G104" i="46"/>
  <c r="G174" i="46"/>
  <c r="G97" i="46"/>
  <c r="G153" i="46"/>
  <c r="H118" i="46"/>
  <c r="G69" i="46"/>
  <c r="H27" i="46"/>
  <c r="G62" i="46"/>
  <c r="G34" i="46"/>
  <c r="G125" i="46"/>
  <c r="H189" i="46" l="1"/>
  <c r="D195" i="46" s="1"/>
  <c r="G189" i="46"/>
</calcChain>
</file>

<file path=xl/sharedStrings.xml><?xml version="1.0" encoding="utf-8"?>
<sst xmlns="http://schemas.openxmlformats.org/spreadsheetml/2006/main" count="6091" uniqueCount="118">
  <si>
    <t>TOTAL PLANNED SPOTS</t>
  </si>
  <si>
    <t>TOTAL AIRED SPOTS</t>
  </si>
  <si>
    <t>TV3</t>
  </si>
  <si>
    <t>UTV</t>
  </si>
  <si>
    <t>ADOM TV</t>
  </si>
  <si>
    <t>STATIONS</t>
  </si>
  <si>
    <t>PROGRAMS</t>
  </si>
  <si>
    <t>TOTAL</t>
  </si>
  <si>
    <t>VARIANCE</t>
  </si>
  <si>
    <t>% COMPLIANCE</t>
  </si>
  <si>
    <t>PERIOD</t>
  </si>
  <si>
    <t>New Day</t>
  </si>
  <si>
    <t>TVC</t>
  </si>
  <si>
    <t xml:space="preserve">PLANNED </t>
  </si>
  <si>
    <t>ACHIEVED</t>
  </si>
  <si>
    <t>TOTAL-PLANNED</t>
  </si>
  <si>
    <t>TOTAL-ACHIEVED</t>
  </si>
  <si>
    <t>COMPLIANCE BREAKDOWN BY COMMS</t>
  </si>
  <si>
    <t>Time Band</t>
  </si>
  <si>
    <t>TIME BAND</t>
  </si>
  <si>
    <t>GHONE</t>
  </si>
  <si>
    <t>SUMMARY PER PROGRAMS</t>
  </si>
  <si>
    <t>Sports Station</t>
  </si>
  <si>
    <t>Business Focus / Elena's Ghost</t>
  </si>
  <si>
    <t>9:00pm - 10:00pm</t>
  </si>
  <si>
    <t>6:00pm - 8:00pm</t>
  </si>
  <si>
    <t>6:00am - 8:00am</t>
  </si>
  <si>
    <t>Adekye Nsroma</t>
  </si>
  <si>
    <t>Twi Novela</t>
  </si>
  <si>
    <t>8:00pm - 9:30pm</t>
  </si>
  <si>
    <t>Badwam</t>
  </si>
  <si>
    <t>Gangaa</t>
  </si>
  <si>
    <t xml:space="preserve">Adom Kasee </t>
  </si>
  <si>
    <t>7:00am - 9:00am</t>
  </si>
  <si>
    <t>4:00pm - 6:00pm</t>
  </si>
  <si>
    <t>6:30pm - 8:00pm</t>
  </si>
  <si>
    <t>GH Today Morning show</t>
  </si>
  <si>
    <t>BRYT TV</t>
  </si>
  <si>
    <t>Music/Entertainment videos</t>
  </si>
  <si>
    <t>Social News (Presenter engagement)</t>
  </si>
  <si>
    <t>Squeezebacks</t>
  </si>
  <si>
    <t>On-screen crawlers x4 daily</t>
  </si>
  <si>
    <t>7:00pm - 10:00pm</t>
  </si>
  <si>
    <t>12:00pm - 3:00pm</t>
  </si>
  <si>
    <t>5:00pm - 9:00pm</t>
  </si>
  <si>
    <t>Early Morning</t>
  </si>
  <si>
    <t>Drive Time</t>
  </si>
  <si>
    <t>2:00pm - 5:00pm</t>
  </si>
  <si>
    <r>
      <t>Early Morning_L</t>
    </r>
    <r>
      <rPr>
        <b/>
        <sz val="9"/>
        <color theme="1"/>
        <rFont val="Century Gothic"/>
        <family val="2"/>
      </rPr>
      <t>PM</t>
    </r>
  </si>
  <si>
    <r>
      <t>Drive Time_</t>
    </r>
    <r>
      <rPr>
        <b/>
        <sz val="9"/>
        <color theme="1"/>
        <rFont val="Century Gothic"/>
        <family val="2"/>
      </rPr>
      <t>LPM</t>
    </r>
  </si>
  <si>
    <t>DADI FM</t>
  </si>
  <si>
    <t>ADOM FM</t>
  </si>
  <si>
    <t>PEACE FM</t>
  </si>
  <si>
    <t>OKWAHU FM</t>
  </si>
  <si>
    <t>BRYT FM</t>
  </si>
  <si>
    <t>ABEN FM KOFORIDUA</t>
  </si>
  <si>
    <t>SKY FM</t>
  </si>
  <si>
    <t>ARK FM</t>
  </si>
  <si>
    <t>SHAFT FM</t>
  </si>
  <si>
    <t>SIKKA FM</t>
  </si>
  <si>
    <t>HELLO FM</t>
  </si>
  <si>
    <t>JAYDEE FM</t>
  </si>
  <si>
    <t>PINK FM</t>
  </si>
  <si>
    <t>SPACE FM</t>
  </si>
  <si>
    <t>COMPLIANCE RATE (%)</t>
  </si>
  <si>
    <t>Adekye Nsroma Interview</t>
  </si>
  <si>
    <t>6:00am - 9:00am</t>
  </si>
  <si>
    <t>GH News Tonight</t>
  </si>
  <si>
    <t>Date Rush</t>
  </si>
  <si>
    <t>8:00pm - 10:00pm</t>
  </si>
  <si>
    <t>JINGLE</t>
  </si>
  <si>
    <t>PURE FM</t>
  </si>
  <si>
    <t>Hammer Time</t>
  </si>
  <si>
    <t>Interview</t>
  </si>
  <si>
    <t>8:00am - 10:00am</t>
  </si>
  <si>
    <t>12:00pm - 2:00pm</t>
  </si>
  <si>
    <t>3:00pm - 6:00pm</t>
  </si>
  <si>
    <r>
      <t>Early Morning_</t>
    </r>
    <r>
      <rPr>
        <b/>
        <sz val="9"/>
        <color theme="1"/>
        <rFont val="Century Gothic"/>
        <family val="2"/>
      </rPr>
      <t>LPM</t>
    </r>
  </si>
  <si>
    <t>CONNECT FM</t>
  </si>
  <si>
    <t>WORD FM</t>
  </si>
  <si>
    <t>6:00am - 10:00am</t>
  </si>
  <si>
    <t>2:00pm - 4:00pm</t>
  </si>
  <si>
    <t>1st Jan - 31st Jan</t>
  </si>
  <si>
    <t>1st Feb - 28th Feb</t>
  </si>
  <si>
    <t xml:space="preserve"> Compliance</t>
  </si>
  <si>
    <t>Compliance</t>
  </si>
  <si>
    <t>Crawlers/Logo</t>
  </si>
  <si>
    <t>All day</t>
  </si>
  <si>
    <t>ASTA FM (TECHIMAN)</t>
  </si>
  <si>
    <t>WINNERS FM</t>
  </si>
  <si>
    <t>LORD FM</t>
  </si>
  <si>
    <t>NHYIRA FM</t>
  </si>
  <si>
    <t>ATL FM</t>
  </si>
  <si>
    <t>6:00pm - 7:00pm</t>
  </si>
  <si>
    <t>6:00am - 7:00am</t>
  </si>
  <si>
    <t>DARLING FM</t>
  </si>
  <si>
    <t>EDUCATION</t>
  </si>
  <si>
    <t>Adom Kasee (Squeezebacks)</t>
  </si>
  <si>
    <t>Late Night (Squeezebacks)</t>
  </si>
  <si>
    <t>8:30pm - 9:30pm</t>
  </si>
  <si>
    <t>New Day (Squeezebacks)</t>
  </si>
  <si>
    <t>AFRAM FM</t>
  </si>
  <si>
    <t>BEST FM</t>
  </si>
  <si>
    <t>YAGBON RADIO</t>
  </si>
  <si>
    <t>JAKPA RADIO</t>
  </si>
  <si>
    <t>Adekye Nsroma(Squeezebacks)</t>
  </si>
  <si>
    <t>THEMATIC</t>
  </si>
  <si>
    <t>TIME BRAND</t>
  </si>
  <si>
    <t>Date Rush \ 3 Tunes</t>
  </si>
  <si>
    <t>1st March - 31st March</t>
  </si>
  <si>
    <t>1st April - 30th April</t>
  </si>
  <si>
    <t>5:00pm - 6:00pm</t>
  </si>
  <si>
    <t>ASEMPA FM</t>
  </si>
  <si>
    <t>Tit Bits Sponsorship_Spot</t>
  </si>
  <si>
    <t>Tit Bits Sponsorship_LPM</t>
  </si>
  <si>
    <t>Tit Bits Sponsorship_Association</t>
  </si>
  <si>
    <t>1st May - 31st May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</si>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</sst>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8"/>
      <color theme="0"/>
      <name val="Century Gothic"/>
      <family val="2"/>
    </font>
    <font>
      <b/>
      <sz val="12"/>
      <color rgb="FFFF0000"/>
      <name val="Century Gothic"/>
      <family val="2"/>
    </font>
    <font>
      <b/>
      <sz val="15"/>
      <color rgb="FFFF0000"/>
      <name val="Century Gothic"/>
      <family val="2"/>
    </font>
    <font>
      <b/>
      <sz val="15"/>
      <color theme="1"/>
      <name val="Century Gothic"/>
      <family val="2"/>
    </font>
    <font>
      <sz val="22"/>
      <color theme="1"/>
      <name val="Century Gothic"/>
      <family val="2"/>
    </font>
    <font>
      <b/>
      <sz val="24"/>
      <color theme="1"/>
      <name val="Century Gothic"/>
      <family val="2"/>
    </font>
    <font>
      <b/>
      <sz val="13"/>
      <color rgb="FFFF0000"/>
      <name val="Century Gothic"/>
      <family val="2"/>
    </font>
    <font>
      <b/>
      <sz val="13"/>
      <color theme="1"/>
      <name val="Century Gothic"/>
      <family val="2"/>
    </font>
    <font>
      <sz val="9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98989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BBE5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B67A"/>
        <bgColor indexed="64"/>
      </patternFill>
    </fill>
    <fill>
      <patternFill patternType="solid">
        <fgColor rgb="FFA3F67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0">
    <xf numFmtId="0" fontId="0" fillId="0" borderId="0" xfId="0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7" fillId="0" borderId="0" xfId="0" applyFont="1"/>
    <xf numFmtId="1" fontId="6" fillId="3" borderId="2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0" fillId="2" borderId="1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9" fontId="17" fillId="2" borderId="8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0" fontId="10" fillId="2" borderId="1" xfId="0" applyFont="1" applyFill="1" applyBorder="1"/>
    <xf numFmtId="9" fontId="16" fillId="2" borderId="8" xfId="1" applyFont="1" applyFill="1" applyBorder="1" applyAlignment="1">
      <alignment horizontal="center" vertical="center"/>
    </xf>
    <xf numFmtId="0" fontId="5" fillId="2" borderId="0" xfId="1" applyNumberFormat="1" applyFont="1" applyFill="1"/>
    <xf numFmtId="1" fontId="5" fillId="2" borderId="0" xfId="0" applyNumberFormat="1" applyFont="1" applyFill="1"/>
    <xf numFmtId="1" fontId="21" fillId="2" borderId="8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9" borderId="1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9" fontId="8" fillId="9" borderId="2" xfId="1" applyFont="1" applyFill="1" applyBorder="1" applyAlignment="1">
      <alignment horizontal="center" vertical="center"/>
    </xf>
    <xf numFmtId="0" fontId="7" fillId="9" borderId="1" xfId="0" applyFont="1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10" fillId="9" borderId="2" xfId="0" applyFont="1" applyFill="1" applyBorder="1"/>
    <xf numFmtId="0" fontId="7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3" fillId="2" borderId="2" xfId="0" applyFont="1" applyFill="1" applyBorder="1"/>
    <xf numFmtId="0" fontId="5" fillId="10" borderId="1" xfId="0" applyFont="1" applyFill="1" applyBorder="1"/>
    <xf numFmtId="0" fontId="9" fillId="10" borderId="2" xfId="0" applyFont="1" applyFill="1" applyBorder="1"/>
    <xf numFmtId="0" fontId="8" fillId="10" borderId="2" xfId="0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2" xfId="1" applyNumberFormat="1" applyFont="1" applyFill="1" applyBorder="1" applyAlignment="1">
      <alignment horizontal="center" vertical="center"/>
    </xf>
    <xf numFmtId="1" fontId="8" fillId="10" borderId="10" xfId="1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/>
    </xf>
    <xf numFmtId="0" fontId="10" fillId="10" borderId="1" xfId="0" applyFont="1" applyFill="1" applyBorder="1"/>
    <xf numFmtId="0" fontId="10" fillId="10" borderId="2" xfId="0" applyFont="1" applyFill="1" applyBorder="1"/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8" fillId="12" borderId="2" xfId="1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1" fontId="8" fillId="11" borderId="2" xfId="1" applyNumberFormat="1" applyFont="1" applyFill="1" applyBorder="1" applyAlignment="1">
      <alignment horizontal="center" vertical="center"/>
    </xf>
    <xf numFmtId="1" fontId="8" fillId="11" borderId="1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1" fontId="8" fillId="12" borderId="12" xfId="0" applyNumberFormat="1" applyFont="1" applyFill="1" applyBorder="1" applyAlignment="1">
      <alignment horizontal="center" vertical="center" wrapText="1"/>
    </xf>
    <xf numFmtId="1" fontId="8" fillId="12" borderId="16" xfId="0" applyNumberFormat="1" applyFont="1" applyFill="1" applyBorder="1" applyAlignment="1">
      <alignment horizontal="center" vertical="center" wrapText="1"/>
    </xf>
    <xf numFmtId="1" fontId="8" fillId="12" borderId="13" xfId="0" applyNumberFormat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" fontId="8" fillId="12" borderId="22" xfId="0" applyNumberFormat="1" applyFont="1" applyFill="1" applyBorder="1" applyAlignment="1">
      <alignment horizontal="center" vertical="center" wrapText="1"/>
    </xf>
    <xf numFmtId="17" fontId="19" fillId="8" borderId="42" xfId="0" applyNumberFormat="1" applyFont="1" applyFill="1" applyBorder="1" applyAlignment="1">
      <alignment horizontal="center"/>
    </xf>
    <xf numFmtId="17" fontId="19" fillId="8" borderId="41" xfId="0" applyNumberFormat="1" applyFont="1" applyFill="1" applyBorder="1" applyAlignment="1">
      <alignment horizontal="center"/>
    </xf>
    <xf numFmtId="9" fontId="19" fillId="8" borderId="32" xfId="0" applyNumberFormat="1" applyFont="1" applyFill="1" applyBorder="1" applyAlignment="1">
      <alignment horizontal="right"/>
    </xf>
    <xf numFmtId="0" fontId="19" fillId="8" borderId="43" xfId="0" applyFont="1" applyFill="1" applyBorder="1" applyAlignment="1">
      <alignment horizontal="right"/>
    </xf>
    <xf numFmtId="0" fontId="19" fillId="8" borderId="33" xfId="0" applyFont="1" applyFill="1" applyBorder="1" applyAlignment="1">
      <alignment horizontal="left"/>
    </xf>
    <xf numFmtId="0" fontId="19" fillId="8" borderId="34" xfId="0" applyFont="1" applyFill="1" applyBorder="1" applyAlignment="1">
      <alignment horizontal="left"/>
    </xf>
    <xf numFmtId="0" fontId="19" fillId="8" borderId="38" xfId="0" applyFont="1" applyFill="1" applyBorder="1" applyAlignment="1">
      <alignment horizontal="left"/>
    </xf>
    <xf numFmtId="0" fontId="19" fillId="8" borderId="39" xfId="0" applyFont="1" applyFill="1" applyBorder="1" applyAlignment="1">
      <alignment horizontal="left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20" fillId="7" borderId="41" xfId="0" applyFont="1" applyFill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20" fillId="7" borderId="39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1" fontId="8" fillId="10" borderId="12" xfId="0" applyNumberFormat="1" applyFont="1" applyFill="1" applyBorder="1" applyAlignment="1">
      <alignment horizontal="center" vertical="center" wrapText="1"/>
    </xf>
    <xf numFmtId="1" fontId="8" fillId="10" borderId="16" xfId="0" applyNumberFormat="1" applyFont="1" applyFill="1" applyBorder="1" applyAlignment="1">
      <alignment horizontal="center" vertical="center" wrapText="1"/>
    </xf>
    <xf numFmtId="1" fontId="8" fillId="10" borderId="13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9" fontId="19" fillId="8" borderId="43" xfId="0" applyNumberFormat="1" applyFont="1" applyFill="1" applyBorder="1" applyAlignment="1">
      <alignment horizontal="right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1" fontId="8" fillId="11" borderId="12" xfId="0" applyNumberFormat="1" applyFont="1" applyFill="1" applyBorder="1" applyAlignment="1">
      <alignment horizontal="center" vertical="center" wrapText="1"/>
    </xf>
    <xf numFmtId="1" fontId="8" fillId="11" borderId="16" xfId="0" applyNumberFormat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 3" xfId="2" xr:uid="{2C07508F-6A2F-4545-8266-A6A2726C1C21}"/>
    <cellStyle name="Percent" xfId="1" builtinId="5"/>
  </cellStyles>
  <dxfs count="0"/>
  <tableStyles count="0" defaultTableStyle="TableStyleMedium2" defaultPivotStyle="PivotStyleLight16"/>
  <colors>
    <mruColors>
      <color rgb="FF00339A"/>
      <color rgb="FFA3F670"/>
      <color rgb="FFFF6565"/>
      <color rgb="FFECB67A"/>
      <color rgb="FFA8E466"/>
      <color rgb="FFD79E7F"/>
      <color rgb="FF9C5BCD"/>
      <color rgb="FFC6BFE7"/>
      <color rgb="FFFF8585"/>
      <color rgb="FFFF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83-F3DB-4E39-85AA-E192A3AF575A}">
  <sheetPr>
    <tabColor rgb="FF00339A"/>
  </sheetPr>
  <dimension ref="A1:AC147"/>
  <sheetViews>
    <sheetView zoomScale="50" zoomScaleNormal="50" workbookViewId="0">
      <selection activeCell="P16" sqref="P16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52" t="s">
        <v>6</v>
      </c>
      <c r="D6" s="5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5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10</v>
      </c>
      <c r="F7" s="9">
        <f t="shared" si="0"/>
        <v>17</v>
      </c>
      <c r="G7" s="9">
        <f>F7-E7</f>
        <v>7</v>
      </c>
      <c r="H7" s="10">
        <f t="shared" ref="H7:H30" si="1">F7/E7</f>
        <v>1.7</v>
      </c>
      <c r="I7" s="11" t="s">
        <v>82</v>
      </c>
      <c r="J7" s="26"/>
      <c r="K7" s="37"/>
      <c r="M7" s="110" t="s">
        <v>3</v>
      </c>
      <c r="N7" s="7" t="s">
        <v>27</v>
      </c>
      <c r="O7" s="8" t="s">
        <v>80</v>
      </c>
      <c r="P7" s="8">
        <v>10</v>
      </c>
      <c r="Q7" s="8">
        <v>17</v>
      </c>
      <c r="R7" s="13">
        <f t="shared" ref="R7:R23" si="2">Q7-P7</f>
        <v>7</v>
      </c>
      <c r="S7" s="8">
        <v>0</v>
      </c>
      <c r="T7" s="8">
        <v>0</v>
      </c>
      <c r="U7" s="13">
        <f t="shared" ref="U7:U24" si="3">T7-S7</f>
        <v>0</v>
      </c>
      <c r="V7" s="95">
        <f t="shared" ref="V7:W9" si="4">P7+S7</f>
        <v>10</v>
      </c>
      <c r="W7" s="95">
        <f t="shared" si="4"/>
        <v>17</v>
      </c>
      <c r="X7" s="14">
        <f>W7-V7</f>
        <v>7</v>
      </c>
      <c r="Y7" s="11" t="s">
        <v>82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16</v>
      </c>
      <c r="F8" s="9">
        <f t="shared" si="0"/>
        <v>16</v>
      </c>
      <c r="G8" s="9">
        <f>F8-E8</f>
        <v>0</v>
      </c>
      <c r="H8" s="10">
        <f t="shared" si="1"/>
        <v>1</v>
      </c>
      <c r="I8" s="11" t="s">
        <v>82</v>
      </c>
      <c r="J8" s="27"/>
      <c r="K8" s="41"/>
      <c r="L8" s="15"/>
      <c r="M8" s="110"/>
      <c r="N8" s="7" t="s">
        <v>105</v>
      </c>
      <c r="O8" s="8" t="s">
        <v>80</v>
      </c>
      <c r="P8" s="8">
        <v>16</v>
      </c>
      <c r="Q8" s="8">
        <v>16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16</v>
      </c>
      <c r="W8" s="95">
        <f t="shared" si="4"/>
        <v>16</v>
      </c>
      <c r="X8" s="14">
        <f t="shared" ref="X8:X21" si="5">W8-V8</f>
        <v>0</v>
      </c>
      <c r="Y8" s="11" t="s">
        <v>82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6</v>
      </c>
      <c r="F9" s="9">
        <f t="shared" si="0"/>
        <v>7</v>
      </c>
      <c r="G9" s="9">
        <f>F9-E9</f>
        <v>1</v>
      </c>
      <c r="H9" s="10">
        <f t="shared" si="1"/>
        <v>1.1666666666666667</v>
      </c>
      <c r="I9" s="11" t="s">
        <v>82</v>
      </c>
      <c r="J9" s="26"/>
      <c r="K9" s="37"/>
      <c r="M9" s="110"/>
      <c r="N9" s="7" t="s">
        <v>28</v>
      </c>
      <c r="O9" s="8" t="s">
        <v>29</v>
      </c>
      <c r="P9" s="8">
        <v>6</v>
      </c>
      <c r="Q9" s="8">
        <v>7</v>
      </c>
      <c r="R9" s="17">
        <f t="shared" si="2"/>
        <v>1</v>
      </c>
      <c r="S9" s="12">
        <v>0</v>
      </c>
      <c r="T9" s="12">
        <v>0</v>
      </c>
      <c r="U9" s="17">
        <f t="shared" si="3"/>
        <v>0</v>
      </c>
      <c r="V9" s="95">
        <f t="shared" si="4"/>
        <v>6</v>
      </c>
      <c r="W9" s="95">
        <f t="shared" si="4"/>
        <v>7</v>
      </c>
      <c r="X9" s="14">
        <f t="shared" si="5"/>
        <v>1</v>
      </c>
      <c r="Y9" s="11" t="s">
        <v>82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32</v>
      </c>
      <c r="F10" s="59">
        <f>SUM(F7:F9)</f>
        <v>40</v>
      </c>
      <c r="G10" s="59">
        <f>SUM(G7:G9)</f>
        <v>8</v>
      </c>
      <c r="H10" s="60">
        <f t="shared" si="1"/>
        <v>1.25</v>
      </c>
      <c r="I10" s="16"/>
      <c r="J10" s="26"/>
      <c r="K10" s="37"/>
      <c r="M10" s="56"/>
      <c r="N10" s="57"/>
      <c r="O10" s="58"/>
      <c r="P10" s="59">
        <f>SUM(P7:P9)</f>
        <v>32</v>
      </c>
      <c r="Q10" s="59">
        <f>SUM(Q7:Q9)</f>
        <v>40</v>
      </c>
      <c r="R10" s="59">
        <f t="shared" si="2"/>
        <v>8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32</v>
      </c>
      <c r="W10" s="19">
        <f>SUM(W7:W9)</f>
        <v>40</v>
      </c>
      <c r="X10" s="24">
        <f>W10-V10</f>
        <v>8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14</v>
      </c>
      <c r="G11" s="9">
        <f>F11-E11</f>
        <v>-2</v>
      </c>
      <c r="H11" s="10">
        <f t="shared" si="1"/>
        <v>0.875</v>
      </c>
      <c r="I11" s="11" t="s">
        <v>82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10</v>
      </c>
      <c r="Q11" s="8">
        <v>9</v>
      </c>
      <c r="R11" s="13">
        <f t="shared" si="2"/>
        <v>-1</v>
      </c>
      <c r="S11" s="8">
        <v>6</v>
      </c>
      <c r="T11" s="8">
        <v>5</v>
      </c>
      <c r="U11" s="13">
        <f t="shared" si="3"/>
        <v>-1</v>
      </c>
      <c r="V11" s="95">
        <f t="shared" ref="V11:W13" si="7">P11+S11</f>
        <v>16</v>
      </c>
      <c r="W11" s="95">
        <f t="shared" si="7"/>
        <v>14</v>
      </c>
      <c r="X11" s="14">
        <f t="shared" si="5"/>
        <v>-2</v>
      </c>
      <c r="Y11" s="11" t="s">
        <v>82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9</v>
      </c>
      <c r="F12" s="9">
        <f t="shared" si="6"/>
        <v>8</v>
      </c>
      <c r="G12" s="9">
        <f>F12-E12</f>
        <v>-1</v>
      </c>
      <c r="H12" s="10">
        <f t="shared" si="1"/>
        <v>0.88888888888888884</v>
      </c>
      <c r="I12" s="11" t="s">
        <v>82</v>
      </c>
      <c r="J12" s="27"/>
      <c r="K12" s="41"/>
      <c r="L12" s="15"/>
      <c r="M12" s="108"/>
      <c r="N12" s="7" t="s">
        <v>31</v>
      </c>
      <c r="O12" s="8" t="s">
        <v>34</v>
      </c>
      <c r="P12" s="8">
        <v>6</v>
      </c>
      <c r="Q12" s="8">
        <v>5</v>
      </c>
      <c r="R12" s="17">
        <f t="shared" si="2"/>
        <v>-1</v>
      </c>
      <c r="S12" s="8">
        <v>3</v>
      </c>
      <c r="T12" s="8">
        <v>3</v>
      </c>
      <c r="U12" s="17">
        <f t="shared" si="3"/>
        <v>0</v>
      </c>
      <c r="V12" s="95">
        <f t="shared" si="7"/>
        <v>9</v>
      </c>
      <c r="W12" s="95">
        <f t="shared" si="7"/>
        <v>8</v>
      </c>
      <c r="X12" s="14">
        <f t="shared" si="5"/>
        <v>-1</v>
      </c>
      <c r="Y12" s="11" t="s">
        <v>82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8</v>
      </c>
      <c r="F13" s="9">
        <f t="shared" si="6"/>
        <v>6</v>
      </c>
      <c r="G13" s="9">
        <f>F13-E13</f>
        <v>-2</v>
      </c>
      <c r="H13" s="10">
        <f t="shared" si="1"/>
        <v>0.75</v>
      </c>
      <c r="I13" s="11" t="s">
        <v>82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2</v>
      </c>
      <c r="R13" s="17">
        <f t="shared" si="2"/>
        <v>-1</v>
      </c>
      <c r="S13" s="8">
        <v>5</v>
      </c>
      <c r="T13" s="8">
        <v>4</v>
      </c>
      <c r="U13" s="17">
        <f t="shared" si="3"/>
        <v>-1</v>
      </c>
      <c r="V13" s="95">
        <f t="shared" si="7"/>
        <v>8</v>
      </c>
      <c r="W13" s="95">
        <f t="shared" si="7"/>
        <v>6</v>
      </c>
      <c r="X13" s="14">
        <f t="shared" si="5"/>
        <v>-2</v>
      </c>
      <c r="Y13" s="11" t="s">
        <v>82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11</v>
      </c>
      <c r="F14" s="9">
        <f>W14</f>
        <v>11</v>
      </c>
      <c r="G14" s="9">
        <f>F14-E14</f>
        <v>0</v>
      </c>
      <c r="H14" s="10">
        <f>F14/E14</f>
        <v>1</v>
      </c>
      <c r="I14" s="11" t="s">
        <v>82</v>
      </c>
      <c r="J14" s="26"/>
      <c r="K14" s="37"/>
      <c r="M14" s="109"/>
      <c r="N14" s="7" t="s">
        <v>97</v>
      </c>
      <c r="O14" s="8" t="s">
        <v>35</v>
      </c>
      <c r="P14" s="8">
        <v>11</v>
      </c>
      <c r="Q14" s="8">
        <v>11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11</v>
      </c>
      <c r="W14" s="95">
        <f>Q14+T14</f>
        <v>11</v>
      </c>
      <c r="X14" s="14">
        <f>W14-V14</f>
        <v>0</v>
      </c>
      <c r="Y14" s="11" t="s">
        <v>82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44</v>
      </c>
      <c r="F15" s="59">
        <f>SUM(F11:F14)</f>
        <v>39</v>
      </c>
      <c r="G15" s="59">
        <f>SUM(G11:G14)</f>
        <v>-5</v>
      </c>
      <c r="H15" s="60">
        <f t="shared" si="1"/>
        <v>0.88636363636363635</v>
      </c>
      <c r="I15" s="16"/>
      <c r="J15" s="26"/>
      <c r="K15" s="37"/>
      <c r="M15" s="61"/>
      <c r="N15" s="62"/>
      <c r="O15" s="63"/>
      <c r="P15" s="58">
        <f>SUM(P11:P14)</f>
        <v>30</v>
      </c>
      <c r="Q15" s="58">
        <f>SUM(Q11:Q14)</f>
        <v>27</v>
      </c>
      <c r="R15" s="59">
        <f>Q15-P15</f>
        <v>-3</v>
      </c>
      <c r="S15" s="58">
        <f>SUM(S11:S14)</f>
        <v>14</v>
      </c>
      <c r="T15" s="58">
        <f>SUM(T11:T14)</f>
        <v>12</v>
      </c>
      <c r="U15" s="59">
        <f>T15-S15</f>
        <v>-2</v>
      </c>
      <c r="V15" s="19">
        <f>SUM(V11:V14)</f>
        <v>44</v>
      </c>
      <c r="W15" s="19">
        <f>SUM(W11:W14)</f>
        <v>39</v>
      </c>
      <c r="X15" s="24">
        <f>W15-V15</f>
        <v>-5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14</v>
      </c>
      <c r="G16" s="9">
        <f>F16-E16</f>
        <v>-1</v>
      </c>
      <c r="H16" s="10">
        <f t="shared" si="1"/>
        <v>0.93333333333333335</v>
      </c>
      <c r="I16" s="11" t="s">
        <v>82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6</v>
      </c>
      <c r="R16" s="13">
        <f t="shared" si="2"/>
        <v>-1</v>
      </c>
      <c r="S16" s="8">
        <v>8</v>
      </c>
      <c r="T16" s="8">
        <v>8</v>
      </c>
      <c r="U16" s="13">
        <f t="shared" si="3"/>
        <v>0</v>
      </c>
      <c r="V16" s="95">
        <f t="shared" ref="V16:W18" si="9">P16+S16</f>
        <v>15</v>
      </c>
      <c r="W16" s="95">
        <f t="shared" si="9"/>
        <v>14</v>
      </c>
      <c r="X16" s="14">
        <f t="shared" si="5"/>
        <v>-1</v>
      </c>
      <c r="Y16" s="11" t="s">
        <v>82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13</v>
      </c>
      <c r="G17" s="9">
        <f>F17-E17</f>
        <v>-2</v>
      </c>
      <c r="H17" s="10">
        <f t="shared" si="1"/>
        <v>0.8666666666666667</v>
      </c>
      <c r="I17" s="11" t="s">
        <v>82</v>
      </c>
      <c r="J17" s="26"/>
      <c r="K17" s="37"/>
      <c r="M17" s="108"/>
      <c r="N17" s="7" t="s">
        <v>67</v>
      </c>
      <c r="O17" s="8" t="s">
        <v>25</v>
      </c>
      <c r="P17" s="8">
        <v>10</v>
      </c>
      <c r="Q17" s="8">
        <v>8</v>
      </c>
      <c r="R17" s="17">
        <f t="shared" si="2"/>
        <v>-2</v>
      </c>
      <c r="S17" s="8">
        <v>5</v>
      </c>
      <c r="T17" s="8">
        <v>5</v>
      </c>
      <c r="U17" s="17">
        <f t="shared" si="3"/>
        <v>0</v>
      </c>
      <c r="V17" s="95">
        <f t="shared" si="9"/>
        <v>15</v>
      </c>
      <c r="W17" s="95">
        <f t="shared" si="9"/>
        <v>13</v>
      </c>
      <c r="X17" s="14">
        <f t="shared" si="5"/>
        <v>-2</v>
      </c>
      <c r="Y17" s="11" t="s">
        <v>82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16</v>
      </c>
      <c r="F18" s="9">
        <f t="shared" si="8"/>
        <v>12</v>
      </c>
      <c r="G18" s="9">
        <f>F18-E18</f>
        <v>-4</v>
      </c>
      <c r="H18" s="10">
        <f>F18/E18</f>
        <v>0.75</v>
      </c>
      <c r="I18" s="11" t="s">
        <v>82</v>
      </c>
      <c r="J18" s="26"/>
      <c r="K18" s="37"/>
      <c r="M18" s="109"/>
      <c r="N18" s="7" t="s">
        <v>98</v>
      </c>
      <c r="O18" s="8" t="s">
        <v>99</v>
      </c>
      <c r="P18" s="8">
        <v>16</v>
      </c>
      <c r="Q18" s="8">
        <v>12</v>
      </c>
      <c r="R18" s="17">
        <f>Q18-P18</f>
        <v>-4</v>
      </c>
      <c r="S18" s="8">
        <v>0</v>
      </c>
      <c r="T18" s="8">
        <v>0</v>
      </c>
      <c r="U18" s="17">
        <f t="shared" si="3"/>
        <v>0</v>
      </c>
      <c r="V18" s="95">
        <f t="shared" si="9"/>
        <v>16</v>
      </c>
      <c r="W18" s="95">
        <f t="shared" si="9"/>
        <v>12</v>
      </c>
      <c r="X18" s="14">
        <f>W18-V18</f>
        <v>-4</v>
      </c>
      <c r="Y18" s="11" t="s">
        <v>82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46</v>
      </c>
      <c r="F19" s="59">
        <f>SUM(F16:F18)</f>
        <v>39</v>
      </c>
      <c r="G19" s="59">
        <f>SUM(G16:G18)</f>
        <v>-7</v>
      </c>
      <c r="H19" s="60">
        <f>F19/E19</f>
        <v>0.84782608695652173</v>
      </c>
      <c r="I19" s="11"/>
      <c r="J19" s="27"/>
      <c r="K19" s="41"/>
      <c r="M19" s="64"/>
      <c r="N19" s="65"/>
      <c r="O19" s="66"/>
      <c r="P19" s="58">
        <f>SUM(P16:P18)</f>
        <v>33</v>
      </c>
      <c r="Q19" s="58">
        <f>SUM(Q16:Q18)</f>
        <v>26</v>
      </c>
      <c r="R19" s="59">
        <f t="shared" si="2"/>
        <v>-7</v>
      </c>
      <c r="S19" s="58">
        <f>SUM(S16:S18)</f>
        <v>13</v>
      </c>
      <c r="T19" s="58">
        <f>SUM(T16:T18)</f>
        <v>13</v>
      </c>
      <c r="U19" s="59">
        <f>T19-S19</f>
        <v>0</v>
      </c>
      <c r="V19" s="19">
        <f>SUM(V16:V18)</f>
        <v>46</v>
      </c>
      <c r="W19" s="19">
        <f>SUM(W16:W18)</f>
        <v>39</v>
      </c>
      <c r="X19" s="24">
        <f>W19-V19</f>
        <v>-7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6</v>
      </c>
      <c r="F20" s="9">
        <f t="shared" si="10"/>
        <v>6</v>
      </c>
      <c r="G20" s="9">
        <f>F20-E20</f>
        <v>0</v>
      </c>
      <c r="H20" s="10">
        <f t="shared" si="1"/>
        <v>1</v>
      </c>
      <c r="I20" s="11" t="s">
        <v>82</v>
      </c>
      <c r="K20" s="34"/>
      <c r="M20" s="107" t="s">
        <v>2</v>
      </c>
      <c r="N20" s="7" t="s">
        <v>22</v>
      </c>
      <c r="O20" s="8" t="s">
        <v>24</v>
      </c>
      <c r="P20" s="8">
        <v>3</v>
      </c>
      <c r="Q20" s="8">
        <v>3</v>
      </c>
      <c r="R20" s="13">
        <f t="shared" si="2"/>
        <v>0</v>
      </c>
      <c r="S20" s="8">
        <v>3</v>
      </c>
      <c r="T20" s="8">
        <v>3</v>
      </c>
      <c r="U20" s="13">
        <f t="shared" si="3"/>
        <v>0</v>
      </c>
      <c r="V20" s="95">
        <f t="shared" ref="V20:W23" si="11">P20+S20</f>
        <v>6</v>
      </c>
      <c r="W20" s="95">
        <f t="shared" si="11"/>
        <v>6</v>
      </c>
      <c r="X20" s="14">
        <f t="shared" si="5"/>
        <v>0</v>
      </c>
      <c r="Y20" s="11" t="s">
        <v>82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17</v>
      </c>
      <c r="F21" s="9">
        <f t="shared" si="10"/>
        <v>17</v>
      </c>
      <c r="G21" s="9">
        <f>F21-E21</f>
        <v>0</v>
      </c>
      <c r="H21" s="10">
        <f>F21/E21</f>
        <v>1</v>
      </c>
      <c r="I21" s="11" t="s">
        <v>82</v>
      </c>
      <c r="K21" s="34"/>
      <c r="M21" s="108"/>
      <c r="N21" s="78" t="s">
        <v>46</v>
      </c>
      <c r="O21" s="8" t="s">
        <v>93</v>
      </c>
      <c r="P21" s="8">
        <v>10</v>
      </c>
      <c r="Q21" s="8">
        <v>10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17</v>
      </c>
      <c r="W21" s="95">
        <f t="shared" si="11"/>
        <v>17</v>
      </c>
      <c r="X21" s="14">
        <f t="shared" si="5"/>
        <v>0</v>
      </c>
      <c r="Y21" s="11" t="s">
        <v>82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82</v>
      </c>
      <c r="K22" s="34"/>
      <c r="M22" s="108"/>
      <c r="N22" s="7" t="s">
        <v>11</v>
      </c>
      <c r="O22" s="8" t="s">
        <v>94</v>
      </c>
      <c r="P22" s="8">
        <v>6</v>
      </c>
      <c r="Q22" s="8">
        <v>6</v>
      </c>
      <c r="R22" s="17">
        <f t="shared" si="2"/>
        <v>0</v>
      </c>
      <c r="S22" s="8">
        <v>6</v>
      </c>
      <c r="T22" s="8">
        <v>6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ref="X22:X31" si="12">W22-V22</f>
        <v>0</v>
      </c>
      <c r="Y22" s="11" t="s">
        <v>82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15</v>
      </c>
      <c r="F23" s="9">
        <f t="shared" si="10"/>
        <v>15</v>
      </c>
      <c r="G23" s="9">
        <f>F23-E23</f>
        <v>0</v>
      </c>
      <c r="H23" s="10">
        <f t="shared" si="1"/>
        <v>1</v>
      </c>
      <c r="I23" s="11" t="s">
        <v>82</v>
      </c>
      <c r="K23" s="34"/>
      <c r="M23" s="109"/>
      <c r="N23" s="7" t="s">
        <v>100</v>
      </c>
      <c r="O23" s="8" t="s">
        <v>69</v>
      </c>
      <c r="P23" s="8">
        <v>15</v>
      </c>
      <c r="Q23" s="8">
        <v>15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15</v>
      </c>
      <c r="W23" s="95">
        <f t="shared" si="11"/>
        <v>15</v>
      </c>
      <c r="X23" s="14">
        <f t="shared" si="12"/>
        <v>0</v>
      </c>
      <c r="Y23" s="11" t="s">
        <v>82</v>
      </c>
    </row>
    <row r="24" spans="2:29" s="1" customFormat="1" x14ac:dyDescent="0.25">
      <c r="B24" s="64"/>
      <c r="C24" s="65"/>
      <c r="D24" s="66"/>
      <c r="E24" s="59">
        <f>SUM(E20:E23)</f>
        <v>50</v>
      </c>
      <c r="F24" s="58">
        <f>SUM(F20:F22)</f>
        <v>35</v>
      </c>
      <c r="G24" s="59">
        <f>SUM(G20:G23)</f>
        <v>0</v>
      </c>
      <c r="H24" s="60">
        <f t="shared" si="1"/>
        <v>0.7</v>
      </c>
      <c r="I24" s="11"/>
      <c r="K24" s="34"/>
      <c r="M24" s="64"/>
      <c r="N24" s="65"/>
      <c r="O24" s="66"/>
      <c r="P24" s="58">
        <f>SUM(P20:P23)</f>
        <v>34</v>
      </c>
      <c r="Q24" s="58">
        <f>SUM(Q20:Q23)</f>
        <v>34</v>
      </c>
      <c r="R24" s="59">
        <f>Q24-P24</f>
        <v>0</v>
      </c>
      <c r="S24" s="58">
        <f>SUM(S20:S23)</f>
        <v>16</v>
      </c>
      <c r="T24" s="58">
        <f>SUM(T20:T23)</f>
        <v>16</v>
      </c>
      <c r="U24" s="59">
        <f t="shared" si="3"/>
        <v>0</v>
      </c>
      <c r="V24" s="19">
        <f>SUM(V20:V23)</f>
        <v>50</v>
      </c>
      <c r="W24" s="19">
        <f>SUM(W20:W23)</f>
        <v>50</v>
      </c>
      <c r="X24" s="24">
        <f t="shared" si="12"/>
        <v>0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3">V25</f>
        <v>50</v>
      </c>
      <c r="F25" s="9">
        <f t="shared" si="13"/>
        <v>52</v>
      </c>
      <c r="G25" s="9">
        <f t="shared" ref="G25:G30" si="14">F25-E25</f>
        <v>2</v>
      </c>
      <c r="H25" s="10">
        <f t="shared" si="1"/>
        <v>1.04</v>
      </c>
      <c r="I25" s="11" t="s">
        <v>82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5">Q25-P25</f>
        <v>1</v>
      </c>
      <c r="S25" s="8">
        <v>25</v>
      </c>
      <c r="T25" s="8">
        <v>26</v>
      </c>
      <c r="U25" s="13">
        <f t="shared" ref="U25:U30" si="16">T25-S25</f>
        <v>1</v>
      </c>
      <c r="V25" s="95">
        <f t="shared" ref="V25:W30" si="17">P25+S25</f>
        <v>50</v>
      </c>
      <c r="W25" s="95">
        <f t="shared" si="17"/>
        <v>52</v>
      </c>
      <c r="X25" s="14">
        <f t="shared" si="12"/>
        <v>2</v>
      </c>
      <c r="Y25" s="11" t="s">
        <v>82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3"/>
        <v>50</v>
      </c>
      <c r="F26" s="9">
        <f t="shared" si="13"/>
        <v>50</v>
      </c>
      <c r="G26" s="9">
        <f t="shared" si="14"/>
        <v>0</v>
      </c>
      <c r="H26" s="10">
        <f t="shared" si="1"/>
        <v>1</v>
      </c>
      <c r="I26" s="11" t="s">
        <v>82</v>
      </c>
      <c r="K26" s="34"/>
      <c r="M26" s="108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5"/>
        <v>0</v>
      </c>
      <c r="S26" s="8">
        <v>25</v>
      </c>
      <c r="T26" s="8">
        <v>25</v>
      </c>
      <c r="U26" s="17">
        <f t="shared" si="16"/>
        <v>0</v>
      </c>
      <c r="V26" s="95">
        <f t="shared" si="17"/>
        <v>50</v>
      </c>
      <c r="W26" s="95">
        <f t="shared" si="17"/>
        <v>50</v>
      </c>
      <c r="X26" s="14">
        <f t="shared" si="12"/>
        <v>0</v>
      </c>
      <c r="Y26" s="11" t="s">
        <v>82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3"/>
        <v>50</v>
      </c>
      <c r="F27" s="9">
        <f t="shared" si="13"/>
        <v>51</v>
      </c>
      <c r="G27" s="9">
        <f t="shared" si="14"/>
        <v>1</v>
      </c>
      <c r="H27" s="10">
        <f t="shared" si="1"/>
        <v>1.02</v>
      </c>
      <c r="I27" s="11" t="s">
        <v>82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5"/>
        <v>0</v>
      </c>
      <c r="S27" s="8">
        <v>25</v>
      </c>
      <c r="T27" s="8">
        <v>26</v>
      </c>
      <c r="U27" s="17">
        <f t="shared" si="16"/>
        <v>1</v>
      </c>
      <c r="V27" s="95">
        <f t="shared" si="17"/>
        <v>50</v>
      </c>
      <c r="W27" s="95">
        <f t="shared" si="17"/>
        <v>51</v>
      </c>
      <c r="X27" s="14">
        <f t="shared" si="12"/>
        <v>1</v>
      </c>
      <c r="Y27" s="11" t="s">
        <v>82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3"/>
        <v>50</v>
      </c>
      <c r="F28" s="9">
        <f t="shared" si="13"/>
        <v>49</v>
      </c>
      <c r="G28" s="9">
        <f t="shared" si="14"/>
        <v>-1</v>
      </c>
      <c r="H28" s="10">
        <f t="shared" si="1"/>
        <v>0.98</v>
      </c>
      <c r="I28" s="11" t="s">
        <v>82</v>
      </c>
      <c r="K28" s="34"/>
      <c r="M28" s="108"/>
      <c r="N28" s="7" t="s">
        <v>39</v>
      </c>
      <c r="O28" s="8" t="s">
        <v>44</v>
      </c>
      <c r="P28" s="8">
        <v>25</v>
      </c>
      <c r="Q28" s="8">
        <v>24</v>
      </c>
      <c r="R28" s="17">
        <f t="shared" si="15"/>
        <v>-1</v>
      </c>
      <c r="S28" s="8">
        <v>25</v>
      </c>
      <c r="T28" s="8">
        <v>25</v>
      </c>
      <c r="U28" s="17">
        <f t="shared" si="16"/>
        <v>0</v>
      </c>
      <c r="V28" s="95">
        <f t="shared" si="17"/>
        <v>50</v>
      </c>
      <c r="W28" s="95">
        <f t="shared" si="17"/>
        <v>49</v>
      </c>
      <c r="X28" s="14">
        <f t="shared" si="12"/>
        <v>-1</v>
      </c>
      <c r="Y28" s="11" t="s">
        <v>82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3"/>
        <v>50</v>
      </c>
      <c r="F29" s="9">
        <f t="shared" si="13"/>
        <v>51</v>
      </c>
      <c r="G29" s="9">
        <f t="shared" si="14"/>
        <v>1</v>
      </c>
      <c r="H29" s="10">
        <f t="shared" si="1"/>
        <v>1.02</v>
      </c>
      <c r="I29" s="11" t="s">
        <v>82</v>
      </c>
      <c r="K29" s="34"/>
      <c r="M29" s="108"/>
      <c r="N29" s="7" t="s">
        <v>40</v>
      </c>
      <c r="O29" s="8" t="s">
        <v>44</v>
      </c>
      <c r="P29" s="8">
        <v>25</v>
      </c>
      <c r="Q29" s="8">
        <v>26</v>
      </c>
      <c r="R29" s="17">
        <f t="shared" si="15"/>
        <v>1</v>
      </c>
      <c r="S29" s="8">
        <v>25</v>
      </c>
      <c r="T29" s="8">
        <v>25</v>
      </c>
      <c r="U29" s="17">
        <f t="shared" si="16"/>
        <v>0</v>
      </c>
      <c r="V29" s="95">
        <f t="shared" si="17"/>
        <v>50</v>
      </c>
      <c r="W29" s="95">
        <f t="shared" si="17"/>
        <v>51</v>
      </c>
      <c r="X29" s="14">
        <f t="shared" si="12"/>
        <v>1</v>
      </c>
      <c r="Y29" s="11" t="s">
        <v>82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3"/>
        <v>50</v>
      </c>
      <c r="F30" s="9">
        <f t="shared" si="13"/>
        <v>56</v>
      </c>
      <c r="G30" s="9">
        <f t="shared" si="14"/>
        <v>6</v>
      </c>
      <c r="H30" s="10">
        <f t="shared" si="1"/>
        <v>1.1200000000000001</v>
      </c>
      <c r="I30" s="11" t="s">
        <v>82</v>
      </c>
      <c r="K30" s="34"/>
      <c r="M30" s="109"/>
      <c r="N30" s="7" t="s">
        <v>41</v>
      </c>
      <c r="O30" s="8" t="s">
        <v>44</v>
      </c>
      <c r="P30" s="8">
        <v>25</v>
      </c>
      <c r="Q30" s="8">
        <v>28</v>
      </c>
      <c r="R30" s="17">
        <f t="shared" si="15"/>
        <v>3</v>
      </c>
      <c r="S30" s="8">
        <v>25</v>
      </c>
      <c r="T30" s="8">
        <v>28</v>
      </c>
      <c r="U30" s="17">
        <f t="shared" si="16"/>
        <v>3</v>
      </c>
      <c r="V30" s="95">
        <f t="shared" si="17"/>
        <v>50</v>
      </c>
      <c r="W30" s="95">
        <f t="shared" si="17"/>
        <v>56</v>
      </c>
      <c r="X30" s="14">
        <f t="shared" si="12"/>
        <v>6</v>
      </c>
      <c r="Y30" s="11" t="s">
        <v>82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309</v>
      </c>
      <c r="G31" s="59">
        <f>SUM(G25:G30)</f>
        <v>9</v>
      </c>
      <c r="H31" s="60">
        <f>F31/E31</f>
        <v>1.03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154</v>
      </c>
      <c r="R31" s="59">
        <f>Q31-P31</f>
        <v>4</v>
      </c>
      <c r="S31" s="58">
        <f>SUM(S25:S30)</f>
        <v>150</v>
      </c>
      <c r="T31" s="58">
        <f>SUM(T25:T30)</f>
        <v>155</v>
      </c>
      <c r="U31" s="59">
        <f>T31-S31</f>
        <v>5</v>
      </c>
      <c r="V31" s="19">
        <f>SUM(V25:V30)</f>
        <v>300</v>
      </c>
      <c r="W31" s="19">
        <f>SUM(W25:W30)</f>
        <v>309</v>
      </c>
      <c r="X31" s="24">
        <f t="shared" si="12"/>
        <v>9</v>
      </c>
      <c r="Y31" s="11"/>
    </row>
    <row r="32" spans="2:29" s="1" customFormat="1" ht="20" customHeight="1" thickBot="1" x14ac:dyDescent="0.35">
      <c r="B32" s="43"/>
      <c r="C32" s="42" t="s">
        <v>7</v>
      </c>
      <c r="D32" s="51"/>
      <c r="E32" s="20">
        <f>E19+E15+E10+E24+E31</f>
        <v>472</v>
      </c>
      <c r="F32" s="20">
        <f>F19+F15+F10+F24+F31</f>
        <v>462</v>
      </c>
      <c r="G32" s="20">
        <f>G19+G15+G10+G24+G31</f>
        <v>5</v>
      </c>
      <c r="H32" s="44">
        <f>F32/E32</f>
        <v>0.97881355932203384</v>
      </c>
      <c r="I32" s="21"/>
      <c r="K32" s="34"/>
      <c r="M32" s="140" t="s">
        <v>7</v>
      </c>
      <c r="N32" s="141"/>
      <c r="O32" s="31"/>
      <c r="P32" s="32">
        <f t="shared" ref="P32:X32" si="18">P19+P15+P10+P24+P31</f>
        <v>279</v>
      </c>
      <c r="Q32" s="32">
        <f t="shared" si="18"/>
        <v>281</v>
      </c>
      <c r="R32" s="32">
        <f t="shared" si="18"/>
        <v>2</v>
      </c>
      <c r="S32" s="32">
        <f t="shared" si="18"/>
        <v>193</v>
      </c>
      <c r="T32" s="32">
        <f t="shared" si="18"/>
        <v>196</v>
      </c>
      <c r="U32" s="32">
        <f t="shared" si="18"/>
        <v>3</v>
      </c>
      <c r="V32" s="32">
        <f t="shared" si="18"/>
        <v>472</v>
      </c>
      <c r="W32" s="32">
        <f t="shared" si="18"/>
        <v>477</v>
      </c>
      <c r="X32" s="32">
        <f t="shared" si="18"/>
        <v>5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44592</v>
      </c>
      <c r="D40" s="134">
        <f>H32</f>
        <v>0.97881355932203384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55"/>
      <c r="G47" s="2"/>
    </row>
    <row r="48" spans="3:11" s="1" customFormat="1" x14ac:dyDescent="0.25">
      <c r="F48" s="55"/>
      <c r="G48" s="2"/>
    </row>
    <row r="49" spans="6:7" s="1" customFormat="1" x14ac:dyDescent="0.25">
      <c r="F49" s="55"/>
      <c r="G49" s="2"/>
    </row>
    <row r="50" spans="6:7" s="1" customFormat="1" x14ac:dyDescent="0.25">
      <c r="F50" s="55"/>
      <c r="G50" s="2"/>
    </row>
    <row r="51" spans="6:7" s="1" customFormat="1" x14ac:dyDescent="0.25">
      <c r="F51" s="55"/>
      <c r="G51" s="2"/>
    </row>
    <row r="52" spans="6:7" s="1" customFormat="1" x14ac:dyDescent="0.25">
      <c r="F52" s="55"/>
      <c r="G52" s="2"/>
    </row>
    <row r="53" spans="6:7" s="1" customFormat="1" x14ac:dyDescent="0.25">
      <c r="F53" s="55"/>
      <c r="G53" s="2"/>
    </row>
    <row r="54" spans="6:7" s="1" customFormat="1" x14ac:dyDescent="0.25">
      <c r="F54" s="55"/>
      <c r="G54" s="2"/>
    </row>
    <row r="55" spans="6:7" s="1" customFormat="1" x14ac:dyDescent="0.25">
      <c r="F55" s="55"/>
      <c r="G55" s="2"/>
    </row>
    <row r="56" spans="6:7" s="1" customFormat="1" x14ac:dyDescent="0.25">
      <c r="F56" s="55"/>
      <c r="G56" s="2"/>
    </row>
    <row r="57" spans="6:7" s="1" customFormat="1" x14ac:dyDescent="0.25">
      <c r="F57" s="55"/>
      <c r="G57" s="2"/>
    </row>
    <row r="58" spans="6:7" s="1" customFormat="1" x14ac:dyDescent="0.25">
      <c r="F58" s="55"/>
      <c r="G58" s="2"/>
    </row>
    <row r="59" spans="6:7" s="1" customFormat="1" x14ac:dyDescent="0.25">
      <c r="F59" s="55"/>
      <c r="G59" s="2"/>
    </row>
    <row r="60" spans="6:7" s="1" customFormat="1" x14ac:dyDescent="0.25">
      <c r="F60" s="55"/>
      <c r="G60" s="2"/>
    </row>
    <row r="61" spans="6:7" s="1" customFormat="1" x14ac:dyDescent="0.25">
      <c r="F61" s="55"/>
      <c r="G61" s="2"/>
    </row>
    <row r="62" spans="6:7" s="1" customFormat="1" x14ac:dyDescent="0.25">
      <c r="F62" s="55"/>
      <c r="G62" s="2"/>
    </row>
    <row r="63" spans="6:7" s="1" customFormat="1" x14ac:dyDescent="0.25">
      <c r="F63" s="55"/>
      <c r="G63" s="2"/>
    </row>
    <row r="64" spans="6:7" s="1" customFormat="1" x14ac:dyDescent="0.25">
      <c r="F64" s="55"/>
      <c r="G64" s="2"/>
    </row>
    <row r="65" spans="6:7" s="1" customFormat="1" x14ac:dyDescent="0.25">
      <c r="F65" s="55"/>
      <c r="G65" s="2"/>
    </row>
    <row r="66" spans="6:7" s="1" customFormat="1" x14ac:dyDescent="0.25">
      <c r="F66" s="55"/>
      <c r="G66" s="2"/>
    </row>
    <row r="67" spans="6:7" s="1" customFormat="1" x14ac:dyDescent="0.25">
      <c r="F67" s="55"/>
      <c r="G67" s="2"/>
    </row>
    <row r="68" spans="6:7" s="1" customFormat="1" x14ac:dyDescent="0.25">
      <c r="F68" s="55"/>
      <c r="G68" s="2"/>
    </row>
    <row r="69" spans="6:7" s="1" customFormat="1" x14ac:dyDescent="0.25">
      <c r="F69" s="55"/>
      <c r="G69" s="2"/>
    </row>
    <row r="70" spans="6:7" s="1" customFormat="1" x14ac:dyDescent="0.25">
      <c r="F70" s="55"/>
      <c r="G70" s="2"/>
    </row>
    <row r="71" spans="6:7" s="1" customFormat="1" x14ac:dyDescent="0.25">
      <c r="F71" s="55"/>
      <c r="G71" s="2"/>
    </row>
    <row r="72" spans="6:7" s="1" customFormat="1" x14ac:dyDescent="0.25">
      <c r="F72" s="55"/>
      <c r="G72" s="2"/>
    </row>
    <row r="73" spans="6:7" s="1" customFormat="1" x14ac:dyDescent="0.25">
      <c r="F73" s="55"/>
      <c r="G73" s="2"/>
    </row>
    <row r="74" spans="6:7" s="1" customFormat="1" x14ac:dyDescent="0.25">
      <c r="F74" s="55"/>
      <c r="G74" s="2"/>
    </row>
    <row r="75" spans="6:7" s="1" customFormat="1" x14ac:dyDescent="0.25">
      <c r="F75" s="55"/>
      <c r="G75" s="2"/>
    </row>
    <row r="76" spans="6:7" s="1" customFormat="1" x14ac:dyDescent="0.25">
      <c r="F76" s="55"/>
      <c r="G76" s="2"/>
    </row>
    <row r="77" spans="6:7" s="1" customFormat="1" x14ac:dyDescent="0.25">
      <c r="F77" s="55"/>
      <c r="G77" s="2"/>
    </row>
    <row r="78" spans="6:7" s="1" customFormat="1" x14ac:dyDescent="0.25">
      <c r="F78" s="55"/>
      <c r="G78" s="2"/>
    </row>
    <row r="79" spans="6:7" s="1" customFormat="1" x14ac:dyDescent="0.25">
      <c r="F79" s="55"/>
      <c r="G79" s="2"/>
    </row>
    <row r="80" spans="6:7" s="1" customFormat="1" x14ac:dyDescent="0.25">
      <c r="F80" s="55"/>
      <c r="G80" s="2"/>
    </row>
    <row r="81" spans="6:7" s="1" customFormat="1" x14ac:dyDescent="0.25">
      <c r="F81" s="55"/>
      <c r="G81" s="2"/>
    </row>
    <row r="82" spans="6:7" s="1" customFormat="1" x14ac:dyDescent="0.25">
      <c r="F82" s="55"/>
      <c r="G82" s="2"/>
    </row>
    <row r="83" spans="6:7" s="1" customFormat="1" x14ac:dyDescent="0.25">
      <c r="F83" s="55"/>
      <c r="G83" s="2"/>
    </row>
    <row r="84" spans="6:7" s="1" customFormat="1" x14ac:dyDescent="0.25">
      <c r="F84" s="55"/>
      <c r="G84" s="2"/>
    </row>
    <row r="85" spans="6:7" s="1" customFormat="1" x14ac:dyDescent="0.25">
      <c r="F85" s="55"/>
      <c r="G85" s="2"/>
    </row>
    <row r="86" spans="6:7" s="1" customFormat="1" x14ac:dyDescent="0.25">
      <c r="F86" s="55"/>
      <c r="G86" s="2"/>
    </row>
    <row r="87" spans="6:7" s="1" customFormat="1" x14ac:dyDescent="0.25">
      <c r="F87" s="55"/>
      <c r="G87" s="2"/>
    </row>
    <row r="88" spans="6:7" s="1" customFormat="1" x14ac:dyDescent="0.25">
      <c r="F88" s="55"/>
      <c r="G88" s="2"/>
    </row>
    <row r="89" spans="6:7" s="1" customFormat="1" x14ac:dyDescent="0.25">
      <c r="F89" s="55"/>
      <c r="G89" s="2"/>
    </row>
    <row r="90" spans="6:7" s="1" customFormat="1" x14ac:dyDescent="0.25">
      <c r="F90" s="55"/>
      <c r="G90" s="2"/>
    </row>
    <row r="91" spans="6:7" s="1" customFormat="1" x14ac:dyDescent="0.25">
      <c r="F91" s="55"/>
      <c r="G91" s="2"/>
    </row>
    <row r="92" spans="6:7" s="1" customFormat="1" x14ac:dyDescent="0.25">
      <c r="F92" s="55"/>
      <c r="G92" s="2"/>
    </row>
    <row r="93" spans="6:7" s="1" customFormat="1" x14ac:dyDescent="0.25">
      <c r="F93" s="55"/>
      <c r="G93" s="2"/>
    </row>
    <row r="94" spans="6:7" s="1" customFormat="1" x14ac:dyDescent="0.25">
      <c r="F94" s="55"/>
      <c r="G94" s="2"/>
    </row>
    <row r="95" spans="6:7" s="1" customFormat="1" x14ac:dyDescent="0.25">
      <c r="F95" s="55"/>
      <c r="G95" s="2"/>
    </row>
    <row r="96" spans="6:7" s="1" customFormat="1" x14ac:dyDescent="0.25">
      <c r="F96" s="55"/>
      <c r="G96" s="2"/>
    </row>
    <row r="97" spans="6:7" s="1" customFormat="1" x14ac:dyDescent="0.25">
      <c r="F97" s="55"/>
      <c r="G97" s="2"/>
    </row>
    <row r="98" spans="6:7" s="1" customFormat="1" x14ac:dyDescent="0.25">
      <c r="F98" s="55"/>
      <c r="G98" s="2"/>
    </row>
    <row r="99" spans="6:7" s="1" customFormat="1" x14ac:dyDescent="0.25">
      <c r="F99" s="55"/>
      <c r="G99" s="2"/>
    </row>
    <row r="100" spans="6:7" s="1" customFormat="1" x14ac:dyDescent="0.25">
      <c r="F100" s="55"/>
      <c r="G100" s="2"/>
    </row>
    <row r="101" spans="6:7" s="1" customFormat="1" x14ac:dyDescent="0.25">
      <c r="F101" s="55"/>
      <c r="G101" s="2"/>
    </row>
    <row r="102" spans="6:7" s="1" customFormat="1" x14ac:dyDescent="0.25">
      <c r="F102" s="55"/>
      <c r="G102" s="2"/>
    </row>
    <row r="103" spans="6:7" s="1" customFormat="1" x14ac:dyDescent="0.25">
      <c r="F103" s="55"/>
      <c r="G103" s="2"/>
    </row>
    <row r="104" spans="6:7" s="1" customFormat="1" x14ac:dyDescent="0.25">
      <c r="F104" s="55"/>
      <c r="G104" s="2"/>
    </row>
    <row r="105" spans="6:7" s="1" customFormat="1" x14ac:dyDescent="0.25">
      <c r="F105" s="55"/>
      <c r="G105" s="2"/>
    </row>
    <row r="106" spans="6:7" s="1" customFormat="1" x14ac:dyDescent="0.25">
      <c r="F106" s="55"/>
      <c r="G106" s="2"/>
    </row>
    <row r="107" spans="6:7" s="1" customFormat="1" x14ac:dyDescent="0.25">
      <c r="F107" s="55"/>
      <c r="G107" s="2"/>
    </row>
    <row r="108" spans="6:7" s="1" customFormat="1" x14ac:dyDescent="0.25">
      <c r="F108" s="55"/>
      <c r="G108" s="2"/>
    </row>
    <row r="109" spans="6:7" s="1" customFormat="1" x14ac:dyDescent="0.25">
      <c r="F109" s="55"/>
      <c r="G109" s="2"/>
    </row>
    <row r="110" spans="6:7" s="1" customFormat="1" x14ac:dyDescent="0.25">
      <c r="F110" s="55"/>
      <c r="G110" s="2"/>
    </row>
    <row r="111" spans="6:7" s="1" customFormat="1" x14ac:dyDescent="0.25">
      <c r="F111" s="55"/>
      <c r="G111" s="2"/>
    </row>
    <row r="112" spans="6:7" s="1" customFormat="1" x14ac:dyDescent="0.25">
      <c r="F112" s="55"/>
      <c r="G112" s="2"/>
    </row>
    <row r="113" spans="6:7" s="1" customFormat="1" x14ac:dyDescent="0.25">
      <c r="F113" s="55"/>
      <c r="G113" s="2"/>
    </row>
    <row r="114" spans="6:7" s="1" customFormat="1" x14ac:dyDescent="0.25">
      <c r="F114" s="55"/>
      <c r="G114" s="2"/>
    </row>
    <row r="115" spans="6:7" s="1" customFormat="1" x14ac:dyDescent="0.25">
      <c r="F115" s="55"/>
      <c r="G115" s="2"/>
    </row>
    <row r="116" spans="6:7" s="1" customFormat="1" x14ac:dyDescent="0.25">
      <c r="F116" s="55"/>
      <c r="G116" s="2"/>
    </row>
    <row r="117" spans="6:7" s="1" customFormat="1" x14ac:dyDescent="0.25">
      <c r="F117" s="55"/>
      <c r="G117" s="2"/>
    </row>
    <row r="118" spans="6:7" s="1" customFormat="1" x14ac:dyDescent="0.25">
      <c r="F118" s="55"/>
      <c r="G118" s="2"/>
    </row>
    <row r="119" spans="6:7" s="1" customFormat="1" x14ac:dyDescent="0.25">
      <c r="F119" s="55"/>
      <c r="G119" s="2"/>
    </row>
    <row r="120" spans="6:7" s="1" customFormat="1" x14ac:dyDescent="0.25">
      <c r="F120" s="55"/>
      <c r="G120" s="2"/>
    </row>
    <row r="121" spans="6:7" s="1" customFormat="1" x14ac:dyDescent="0.25">
      <c r="F121" s="55"/>
      <c r="G121" s="2"/>
    </row>
    <row r="122" spans="6:7" s="1" customFormat="1" x14ac:dyDescent="0.25">
      <c r="F122" s="55"/>
      <c r="G122" s="2"/>
    </row>
    <row r="123" spans="6:7" s="1" customFormat="1" x14ac:dyDescent="0.25">
      <c r="F123" s="55"/>
      <c r="G123" s="2"/>
    </row>
    <row r="124" spans="6:7" s="1" customFormat="1" x14ac:dyDescent="0.25">
      <c r="F124" s="55"/>
      <c r="G124" s="2"/>
    </row>
    <row r="125" spans="6:7" s="1" customFormat="1" x14ac:dyDescent="0.25">
      <c r="F125" s="55"/>
      <c r="G125" s="2"/>
    </row>
    <row r="126" spans="6:7" s="1" customFormat="1" x14ac:dyDescent="0.25">
      <c r="F126" s="55"/>
      <c r="G126" s="2"/>
    </row>
    <row r="127" spans="6:7" s="1" customFormat="1" x14ac:dyDescent="0.25">
      <c r="F127" s="55"/>
      <c r="G127" s="2"/>
    </row>
    <row r="128" spans="6:7" s="1" customFormat="1" x14ac:dyDescent="0.25">
      <c r="F128" s="55"/>
      <c r="G128" s="2"/>
    </row>
    <row r="129" spans="2:25" s="1" customFormat="1" x14ac:dyDescent="0.25">
      <c r="F129" s="55"/>
      <c r="G129" s="2"/>
    </row>
    <row r="130" spans="2:25" s="1" customFormat="1" x14ac:dyDescent="0.25">
      <c r="F130" s="55"/>
      <c r="G130" s="2"/>
    </row>
    <row r="131" spans="2:25" s="1" customFormat="1" x14ac:dyDescent="0.25">
      <c r="F131" s="55"/>
      <c r="G131" s="2"/>
    </row>
    <row r="132" spans="2:25" s="1" customFormat="1" x14ac:dyDescent="0.25">
      <c r="F132" s="55"/>
      <c r="G132" s="2"/>
    </row>
    <row r="133" spans="2:25" s="1" customFormat="1" x14ac:dyDescent="0.25">
      <c r="F133" s="55"/>
      <c r="G133" s="2"/>
    </row>
    <row r="134" spans="2:25" s="1" customFormat="1" x14ac:dyDescent="0.25">
      <c r="F134" s="55"/>
      <c r="G134" s="2"/>
    </row>
    <row r="135" spans="2:25" s="1" customFormat="1" x14ac:dyDescent="0.25">
      <c r="F135" s="55"/>
      <c r="G135" s="2"/>
    </row>
    <row r="136" spans="2:25" s="1" customFormat="1" x14ac:dyDescent="0.25">
      <c r="F136" s="55"/>
      <c r="G136" s="2"/>
    </row>
    <row r="137" spans="2:25" x14ac:dyDescent="0.25">
      <c r="B137" s="1"/>
      <c r="C137" s="1"/>
      <c r="D137" s="1"/>
      <c r="E137" s="1"/>
      <c r="F137" s="55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55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55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55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55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55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55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55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55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55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B25:B31"/>
    <mergeCell ref="M25:M30"/>
    <mergeCell ref="M32:N32"/>
    <mergeCell ref="C38:C39"/>
    <mergeCell ref="D38:G39"/>
    <mergeCell ref="B11:B14"/>
    <mergeCell ref="M16:M18"/>
    <mergeCell ref="B16:B18"/>
    <mergeCell ref="B20:B23"/>
    <mergeCell ref="M20:M23"/>
    <mergeCell ref="V4:V6"/>
    <mergeCell ref="C40:C41"/>
    <mergeCell ref="D40:D41"/>
    <mergeCell ref="E40:G41"/>
    <mergeCell ref="M11:M14"/>
    <mergeCell ref="W4:W6"/>
    <mergeCell ref="B7:B9"/>
    <mergeCell ref="M7:M9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988F-BFDA-44C1-A336-DC3A806DFE7F}">
  <sheetPr>
    <tabColor theme="2" tint="-0.249977111117893"/>
  </sheetPr>
  <dimension ref="A1:AC310"/>
  <sheetViews>
    <sheetView tabSelected="1" topLeftCell="A119" zoomScale="60" zoomScaleNormal="60" workbookViewId="0">
      <selection activeCell="T86" sqref="T8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9"/>
      <c r="G1" s="2"/>
    </row>
    <row r="2" spans="2:29" s="1" customFormat="1" ht="12" thickBot="1" x14ac:dyDescent="0.3">
      <c r="F2" s="99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103"/>
      <c r="J5" s="26"/>
      <c r="K5" s="37"/>
      <c r="M5" s="126"/>
      <c r="N5" s="128"/>
      <c r="O5" s="128"/>
      <c r="P5" s="156" t="s">
        <v>117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10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116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116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116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116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116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116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116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116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116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116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116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116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116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116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116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116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116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116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116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116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116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116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116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116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116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116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116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116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116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116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116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116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116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116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116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116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116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116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116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116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116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116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116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116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116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116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116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116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116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116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116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116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116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116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116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116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116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116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116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116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116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116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116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116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116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116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116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116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116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116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116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116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116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116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116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116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116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116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116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116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116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116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116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116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116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116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116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116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116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116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116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116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116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116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116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116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116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116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116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116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116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116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116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116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116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116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116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116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43</v>
      </c>
      <c r="G70" s="9">
        <f t="shared" ref="G70:G75" si="71">F70-E70</f>
        <v>-1</v>
      </c>
      <c r="H70" s="10">
        <f t="shared" ref="H70:H75" si="72">F70/E70</f>
        <v>0.97727272727272729</v>
      </c>
      <c r="I70" s="11" t="s">
        <v>116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21</v>
      </c>
      <c r="U70" s="13">
        <f t="shared" ref="U70:U75" si="74">T70-S70</f>
        <v>-1</v>
      </c>
      <c r="V70" s="97">
        <f t="shared" ref="V70:V75" si="75">P70+S70</f>
        <v>44</v>
      </c>
      <c r="W70" s="98">
        <f t="shared" ref="W70:W75" si="76">T70+Q70</f>
        <v>43</v>
      </c>
      <c r="X70" s="14">
        <f t="shared" ref="X70:X75" si="77">W70-V70</f>
        <v>-1</v>
      </c>
      <c r="Y70" s="11" t="s">
        <v>116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116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116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116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116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116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116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116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116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116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116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95</v>
      </c>
      <c r="U76" s="82">
        <f>T76-S76</f>
        <v>-1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116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116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44</v>
      </c>
      <c r="G78" s="9">
        <f t="shared" si="79"/>
        <v>0</v>
      </c>
      <c r="H78" s="10">
        <f t="shared" si="80"/>
        <v>1</v>
      </c>
      <c r="I78" s="11" t="s">
        <v>116</v>
      </c>
      <c r="K78" s="34"/>
      <c r="M78" s="108"/>
      <c r="N78" s="7" t="s">
        <v>48</v>
      </c>
      <c r="O78" s="8" t="s">
        <v>26</v>
      </c>
      <c r="P78" s="8">
        <v>22</v>
      </c>
      <c r="Q78" s="8">
        <v>23</v>
      </c>
      <c r="R78" s="17">
        <f t="shared" si="81"/>
        <v>1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44</v>
      </c>
      <c r="X78" s="14">
        <f t="shared" si="85"/>
        <v>0</v>
      </c>
      <c r="Y78" s="11" t="s">
        <v>116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116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116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116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116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116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116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116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116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189</v>
      </c>
      <c r="G83" s="82">
        <f>SUM(G77:G82)</f>
        <v>-3</v>
      </c>
      <c r="H83" s="87">
        <f>F83/E83</f>
        <v>0.984375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96</v>
      </c>
      <c r="R83" s="82">
        <f>Q83-P83</f>
        <v>0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189</v>
      </c>
      <c r="X83" s="24">
        <f>W83-V83</f>
        <v>-3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116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116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116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116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116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116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116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116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116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116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116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116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29</v>
      </c>
      <c r="G91" s="9">
        <f t="shared" ref="G91:G96" si="95">F91-E91</f>
        <v>22</v>
      </c>
      <c r="H91" s="10">
        <f t="shared" ref="H91:H96" si="96">F91/E91</f>
        <v>4.1428571428571432</v>
      </c>
      <c r="I91" s="11" t="s">
        <v>116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22</v>
      </c>
      <c r="U91" s="13">
        <f t="shared" ref="U91:U96" si="98">T91-S91</f>
        <v>22</v>
      </c>
      <c r="V91" s="97">
        <f t="shared" ref="V91:V96" si="99">P91+S91</f>
        <v>7</v>
      </c>
      <c r="W91" s="98">
        <f t="shared" ref="W91:W96" si="100">T91+Q91</f>
        <v>29</v>
      </c>
      <c r="X91" s="14">
        <f t="shared" ref="X91:X96" si="101">W91-V91</f>
        <v>22</v>
      </c>
      <c r="Y91" s="11" t="s">
        <v>116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116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116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116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116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116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116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116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116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116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116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44</v>
      </c>
      <c r="G97" s="82">
        <f>SUM(G91:G96)</f>
        <v>22</v>
      </c>
      <c r="H97" s="87">
        <f>F97/E97</f>
        <v>2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22</v>
      </c>
      <c r="U97" s="82">
        <f>T97-S97</f>
        <v>22</v>
      </c>
      <c r="V97" s="19">
        <f>SUM(V91:V96)</f>
        <v>22</v>
      </c>
      <c r="W97" s="19">
        <f>SUM(W91:W96)</f>
        <v>44</v>
      </c>
      <c r="X97" s="24">
        <f>W97-V97</f>
        <v>22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116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116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116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116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116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116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116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116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116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116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116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116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116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116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116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116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116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116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116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116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116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116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116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116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116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116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43</v>
      </c>
      <c r="G113" s="9">
        <f t="shared" si="119"/>
        <v>-1</v>
      </c>
      <c r="H113" s="10">
        <f t="shared" si="120"/>
        <v>0.97727272727272729</v>
      </c>
      <c r="I113" s="11" t="s">
        <v>116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1"/>
        <v>0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43</v>
      </c>
      <c r="X113" s="14">
        <f t="shared" si="125"/>
        <v>-1</v>
      </c>
      <c r="Y113" s="11" t="s">
        <v>116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43</v>
      </c>
      <c r="G114" s="9">
        <f t="shared" si="119"/>
        <v>-1</v>
      </c>
      <c r="H114" s="10">
        <f t="shared" si="120"/>
        <v>0.97727272727272729</v>
      </c>
      <c r="I114" s="11" t="s">
        <v>116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21</v>
      </c>
      <c r="R114" s="17">
        <f t="shared" si="121"/>
        <v>-1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43</v>
      </c>
      <c r="X114" s="14">
        <f t="shared" si="125"/>
        <v>-1</v>
      </c>
      <c r="Y114" s="11" t="s">
        <v>116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116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116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116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116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116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116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195</v>
      </c>
      <c r="G118" s="82">
        <f>SUM(G112:G117)</f>
        <v>3</v>
      </c>
      <c r="H118" s="87">
        <f>F118/E118</f>
        <v>1.015625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195</v>
      </c>
      <c r="X118" s="24">
        <f t="shared" si="125"/>
        <v>3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116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116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116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116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116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116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116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116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116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116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116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116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116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116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116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116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116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116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23</v>
      </c>
      <c r="G129" s="9">
        <f t="shared" si="134"/>
        <v>1</v>
      </c>
      <c r="H129" s="10">
        <f t="shared" si="135"/>
        <v>1.0454545454545454</v>
      </c>
      <c r="I129" s="11" t="s">
        <v>116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23</v>
      </c>
      <c r="R129" s="17">
        <f t="shared" si="136"/>
        <v>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23</v>
      </c>
      <c r="X129" s="14">
        <f t="shared" si="125"/>
        <v>1</v>
      </c>
      <c r="Y129" s="11" t="s">
        <v>116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116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116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116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116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96</v>
      </c>
      <c r="G132" s="82">
        <f>SUM(G126:G131)</f>
        <v>0</v>
      </c>
      <c r="H132" s="87">
        <f>F132/E132</f>
        <v>1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96</v>
      </c>
      <c r="R132" s="82">
        <f>Q132-P132</f>
        <v>0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96</v>
      </c>
      <c r="X132" s="24">
        <f t="shared" si="125"/>
        <v>0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116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116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116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116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116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116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116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116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116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116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116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116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116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116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116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116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116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116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116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116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116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116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116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116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116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116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116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116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116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116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116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116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116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116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116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116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116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116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116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116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116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116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116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116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116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116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116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116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116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116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116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116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116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116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116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116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116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116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116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116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116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116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116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116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116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116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116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116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116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116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116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116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21</v>
      </c>
      <c r="G175" s="9">
        <f t="shared" ref="G175:G180" si="184">F175-E175</f>
        <v>-23</v>
      </c>
      <c r="H175" s="10">
        <f t="shared" ref="H175:H180" si="185">F175/E175</f>
        <v>0.47727272727272729</v>
      </c>
      <c r="I175" s="11" t="s">
        <v>116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0</v>
      </c>
      <c r="R175" s="13">
        <f t="shared" si="164"/>
        <v>-22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21</v>
      </c>
      <c r="X175" s="14">
        <f t="shared" ref="X175:X180" si="189">W175-V175</f>
        <v>-23</v>
      </c>
      <c r="Y175" s="11" t="s">
        <v>116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22</v>
      </c>
      <c r="G176" s="9">
        <f t="shared" si="184"/>
        <v>-22</v>
      </c>
      <c r="H176" s="10">
        <f t="shared" si="185"/>
        <v>0.5</v>
      </c>
      <c r="I176" s="11" t="s">
        <v>116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0</v>
      </c>
      <c r="R176" s="17">
        <f t="shared" si="164"/>
        <v>-22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22</v>
      </c>
      <c r="X176" s="14">
        <f t="shared" si="189"/>
        <v>-22</v>
      </c>
      <c r="Y176" s="11" t="s">
        <v>116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22</v>
      </c>
      <c r="G177" s="9">
        <f t="shared" si="184"/>
        <v>-22</v>
      </c>
      <c r="H177" s="10">
        <f t="shared" si="185"/>
        <v>0.5</v>
      </c>
      <c r="I177" s="11" t="s">
        <v>116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0</v>
      </c>
      <c r="R177" s="17">
        <f t="shared" si="164"/>
        <v>-22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22</v>
      </c>
      <c r="X177" s="14">
        <f t="shared" si="189"/>
        <v>-22</v>
      </c>
      <c r="Y177" s="11" t="s">
        <v>116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22</v>
      </c>
      <c r="G178" s="9">
        <f t="shared" si="184"/>
        <v>-22</v>
      </c>
      <c r="H178" s="10">
        <f t="shared" si="185"/>
        <v>0.5</v>
      </c>
      <c r="I178" s="11" t="s">
        <v>116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0</v>
      </c>
      <c r="R178" s="17">
        <f t="shared" si="164"/>
        <v>-22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22</v>
      </c>
      <c r="X178" s="14">
        <f t="shared" si="189"/>
        <v>-22</v>
      </c>
      <c r="Y178" s="11" t="s">
        <v>116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4</v>
      </c>
      <c r="G179" s="9">
        <f t="shared" si="184"/>
        <v>-4</v>
      </c>
      <c r="H179" s="10">
        <f t="shared" si="185"/>
        <v>0.5</v>
      </c>
      <c r="I179" s="11" t="s">
        <v>116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0</v>
      </c>
      <c r="R179" s="17">
        <f t="shared" si="164"/>
        <v>-4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4</v>
      </c>
      <c r="X179" s="14">
        <f t="shared" si="189"/>
        <v>-4</v>
      </c>
      <c r="Y179" s="11" t="s">
        <v>116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3</v>
      </c>
      <c r="G180" s="9">
        <f t="shared" si="184"/>
        <v>-5</v>
      </c>
      <c r="H180" s="10">
        <f t="shared" si="185"/>
        <v>0.375</v>
      </c>
      <c r="I180" s="11" t="s">
        <v>116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0</v>
      </c>
      <c r="R180" s="17">
        <f t="shared" si="164"/>
        <v>-4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3</v>
      </c>
      <c r="X180" s="14">
        <f t="shared" si="189"/>
        <v>-5</v>
      </c>
      <c r="Y180" s="11" t="s">
        <v>116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94</v>
      </c>
      <c r="G181" s="82">
        <f>SUM(G175:G180)</f>
        <v>-98</v>
      </c>
      <c r="H181" s="87">
        <f>F181/E181</f>
        <v>0.48958333333333331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0</v>
      </c>
      <c r="R181" s="82">
        <f t="shared" si="164"/>
        <v>-96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94</v>
      </c>
      <c r="X181" s="24">
        <f>W181-V181</f>
        <v>-98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116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116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116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116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116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116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116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116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116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116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116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116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10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3744</v>
      </c>
      <c r="G189" s="47">
        <f>G13+G20+G27+G34+G41+G48+G55+G62+G69+G76+G83+G90+G97+G104+G111+G118+G125+G132+G139+G146+G153+G160+G167+G174+G181+G188</f>
        <v>-132</v>
      </c>
      <c r="H189" s="39">
        <f>F189/E189</f>
        <v>0.96594427244582048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2119</v>
      </c>
      <c r="R189" s="47">
        <f t="shared" si="197"/>
        <v>-125</v>
      </c>
      <c r="S189" s="47">
        <f t="shared" si="197"/>
        <v>1632</v>
      </c>
      <c r="T189" s="47">
        <f t="shared" si="197"/>
        <v>1625</v>
      </c>
      <c r="U189" s="47">
        <f t="shared" si="197"/>
        <v>-7</v>
      </c>
      <c r="V189" s="47">
        <f t="shared" si="197"/>
        <v>3876</v>
      </c>
      <c r="W189" s="47">
        <f t="shared" si="197"/>
        <v>3744</v>
      </c>
      <c r="X189" s="47">
        <f t="shared" si="197"/>
        <v>-132</v>
      </c>
      <c r="Y189" s="49"/>
    </row>
    <row r="190" spans="2:25" s="1" customFormat="1" x14ac:dyDescent="0.25">
      <c r="F190" s="99"/>
      <c r="G190" s="2"/>
      <c r="K190" s="34"/>
      <c r="Q190" s="99"/>
      <c r="R190" s="99"/>
      <c r="S190" s="2"/>
    </row>
    <row r="191" spans="2:25" s="1" customFormat="1" x14ac:dyDescent="0.25">
      <c r="F191" s="99"/>
      <c r="G191" s="2"/>
      <c r="P191" s="99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44681</v>
      </c>
      <c r="D195" s="134">
        <f>H189</f>
        <v>0.96594427244582048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9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9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9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9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9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9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9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9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9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9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9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9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9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9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9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9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9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9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9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9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9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9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9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9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9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9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9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9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9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9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9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9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9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9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9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9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9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9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9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9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9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9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9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9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9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9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9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9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9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9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9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9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9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9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9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9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9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9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9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9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9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9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9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9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9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9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9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9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9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9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9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9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9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9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9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9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9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9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9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9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9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9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9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9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9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9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9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9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9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9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9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9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9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9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9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9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9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9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9"/>
      <c r="G309" s="2"/>
      <c r="H309" s="1"/>
      <c r="I309" s="1"/>
    </row>
    <row r="310" spans="2:25" x14ac:dyDescent="0.25">
      <c r="B310" s="1"/>
      <c r="C310" s="1"/>
      <c r="D310" s="1"/>
      <c r="E310" s="1"/>
      <c r="F310" s="99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EB6E-9A5C-45D7-AA6A-256B10A7F389}">
  <sheetPr>
    <tabColor rgb="FFFFC000"/>
  </sheetPr>
  <dimension ref="A1:AC147"/>
  <sheetViews>
    <sheetView zoomScale="63" zoomScaleNormal="63" workbookViewId="0">
      <selection activeCell="N36" sqref="N36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110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110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110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110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110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110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110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110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110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110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110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110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110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110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110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110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110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110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110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110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110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110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110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110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110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110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110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110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110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110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110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110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110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110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110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110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110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110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110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110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44681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8157-587D-4673-9703-D246D6B45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A65-3CFD-43E7-817D-92214593CED1}">
  <sheetPr>
    <tabColor rgb="FF00339A"/>
  </sheetPr>
  <dimension ref="A1:AC310"/>
  <sheetViews>
    <sheetView topLeftCell="C1" zoomScale="60" zoomScaleNormal="60" workbookViewId="0">
      <selection activeCell="T48" sqref="T48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55"/>
      <c r="G1" s="2"/>
    </row>
    <row r="2" spans="2:29" s="1" customFormat="1" ht="12" thickBot="1" x14ac:dyDescent="0.3">
      <c r="F2" s="55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67" t="s">
        <v>15</v>
      </c>
      <c r="W4" s="16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5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68"/>
      <c r="W5" s="16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5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69"/>
      <c r="W6" s="16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9</v>
      </c>
      <c r="F7" s="9">
        <f t="shared" si="0"/>
        <v>9</v>
      </c>
      <c r="G7" s="9">
        <f t="shared" ref="G7:G12" si="1">F7-E7</f>
        <v>0</v>
      </c>
      <c r="H7" s="10">
        <f t="shared" ref="H7:H12" si="2">F7/E7</f>
        <v>1</v>
      </c>
      <c r="I7" s="11" t="s">
        <v>82</v>
      </c>
      <c r="K7" s="34"/>
      <c r="M7" s="107" t="s">
        <v>51</v>
      </c>
      <c r="N7" s="7" t="s">
        <v>45</v>
      </c>
      <c r="O7" s="8" t="s">
        <v>26</v>
      </c>
      <c r="P7" s="8">
        <v>9</v>
      </c>
      <c r="Q7" s="8">
        <v>9</v>
      </c>
      <c r="R7" s="13">
        <f t="shared" ref="R7:R12" si="3">Q7-P7</f>
        <v>0</v>
      </c>
      <c r="S7" s="8">
        <v>0</v>
      </c>
      <c r="T7" s="8">
        <v>0</v>
      </c>
      <c r="U7" s="13">
        <f t="shared" ref="U7:U26" si="4">T7-S7</f>
        <v>0</v>
      </c>
      <c r="V7" s="83">
        <f t="shared" ref="V7:V12" si="5">P7+S7</f>
        <v>9</v>
      </c>
      <c r="W7" s="84">
        <f t="shared" ref="W7:W12" si="6">T7+Q7</f>
        <v>9</v>
      </c>
      <c r="X7" s="14">
        <f t="shared" ref="X7:X12" si="7">W7-V7</f>
        <v>0</v>
      </c>
      <c r="Y7" s="11" t="s">
        <v>82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6</v>
      </c>
      <c r="F8" s="9">
        <f t="shared" si="0"/>
        <v>6</v>
      </c>
      <c r="G8" s="9">
        <f t="shared" si="1"/>
        <v>0</v>
      </c>
      <c r="H8" s="10">
        <f>F8/E8</f>
        <v>1</v>
      </c>
      <c r="I8" s="11" t="s">
        <v>82</v>
      </c>
      <c r="K8" s="34"/>
      <c r="M8" s="108"/>
      <c r="N8" s="7" t="s">
        <v>48</v>
      </c>
      <c r="O8" s="8" t="s">
        <v>26</v>
      </c>
      <c r="P8" s="8">
        <v>6</v>
      </c>
      <c r="Q8" s="8">
        <v>6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83">
        <f t="shared" si="5"/>
        <v>6</v>
      </c>
      <c r="W8" s="84">
        <f t="shared" si="6"/>
        <v>6</v>
      </c>
      <c r="X8" s="14">
        <f t="shared" si="7"/>
        <v>0</v>
      </c>
      <c r="Y8" s="11" t="s">
        <v>82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5</v>
      </c>
      <c r="F9" s="9">
        <f t="shared" si="0"/>
        <v>5</v>
      </c>
      <c r="G9" s="9">
        <f t="shared" si="1"/>
        <v>0</v>
      </c>
      <c r="H9" s="10">
        <f t="shared" si="2"/>
        <v>1</v>
      </c>
      <c r="I9" s="11" t="s">
        <v>82</v>
      </c>
      <c r="K9" s="34"/>
      <c r="M9" s="108"/>
      <c r="N9" s="7" t="s">
        <v>46</v>
      </c>
      <c r="O9" s="8" t="s">
        <v>34</v>
      </c>
      <c r="P9" s="8">
        <v>5</v>
      </c>
      <c r="Q9" s="8">
        <v>5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83">
        <f t="shared" si="5"/>
        <v>5</v>
      </c>
      <c r="W9" s="84">
        <f t="shared" si="6"/>
        <v>5</v>
      </c>
      <c r="X9" s="14">
        <f t="shared" si="7"/>
        <v>0</v>
      </c>
      <c r="Y9" s="11" t="s">
        <v>82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7</v>
      </c>
      <c r="F10" s="9">
        <f t="shared" si="0"/>
        <v>7</v>
      </c>
      <c r="G10" s="9">
        <f t="shared" si="1"/>
        <v>0</v>
      </c>
      <c r="H10" s="10">
        <f t="shared" si="2"/>
        <v>1</v>
      </c>
      <c r="I10" s="11" t="s">
        <v>82</v>
      </c>
      <c r="K10" s="34"/>
      <c r="M10" s="108"/>
      <c r="N10" s="7" t="s">
        <v>49</v>
      </c>
      <c r="O10" s="8" t="s">
        <v>34</v>
      </c>
      <c r="P10" s="8">
        <v>7</v>
      </c>
      <c r="Q10" s="8">
        <v>7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83">
        <f t="shared" si="5"/>
        <v>7</v>
      </c>
      <c r="W10" s="84">
        <f t="shared" si="6"/>
        <v>7</v>
      </c>
      <c r="X10" s="14">
        <f t="shared" si="7"/>
        <v>0</v>
      </c>
      <c r="Y10" s="11" t="s">
        <v>82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82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83">
        <f t="shared" si="5"/>
        <v>0</v>
      </c>
      <c r="W11" s="84">
        <f t="shared" si="6"/>
        <v>0</v>
      </c>
      <c r="X11" s="14">
        <f t="shared" si="7"/>
        <v>0</v>
      </c>
      <c r="Y11" s="11" t="s">
        <v>82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82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83">
        <f t="shared" si="5"/>
        <v>0</v>
      </c>
      <c r="W12" s="84">
        <f t="shared" si="6"/>
        <v>0</v>
      </c>
      <c r="X12" s="14">
        <f t="shared" si="7"/>
        <v>0</v>
      </c>
      <c r="Y12" s="11" t="s">
        <v>82</v>
      </c>
    </row>
    <row r="13" spans="2:29" s="1" customFormat="1" x14ac:dyDescent="0.25">
      <c r="B13" s="79"/>
      <c r="C13" s="80"/>
      <c r="D13" s="80"/>
      <c r="E13" s="82">
        <f>SUM(E7:E12)</f>
        <v>27</v>
      </c>
      <c r="F13" s="82">
        <f>SUM(F7:F12)</f>
        <v>27</v>
      </c>
      <c r="G13" s="82">
        <f>SUM(G7:G12)</f>
        <v>0</v>
      </c>
      <c r="H13" s="87">
        <f>F13/E13</f>
        <v>1</v>
      </c>
      <c r="I13" s="11"/>
      <c r="K13" s="34"/>
      <c r="M13" s="79"/>
      <c r="N13" s="80"/>
      <c r="O13" s="80"/>
      <c r="P13" s="81">
        <f>SUM(P7:P12)</f>
        <v>27</v>
      </c>
      <c r="Q13" s="81">
        <f>SUM(Q7:Q12)</f>
        <v>27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27</v>
      </c>
      <c r="W13" s="19">
        <f>SUM(W7:W12)</f>
        <v>27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9</v>
      </c>
      <c r="F14" s="9">
        <f t="shared" si="8"/>
        <v>7</v>
      </c>
      <c r="G14" s="9">
        <f t="shared" ref="G14:G19" si="9">F14-E14</f>
        <v>-2</v>
      </c>
      <c r="H14" s="10">
        <f t="shared" ref="H14:H19" si="10">F14/E14</f>
        <v>0.77777777777777779</v>
      </c>
      <c r="I14" s="11" t="s">
        <v>82</v>
      </c>
      <c r="K14" s="34"/>
      <c r="M14" s="107" t="s">
        <v>52</v>
      </c>
      <c r="N14" s="7" t="s">
        <v>45</v>
      </c>
      <c r="O14" s="8" t="s">
        <v>26</v>
      </c>
      <c r="P14" s="8">
        <v>9</v>
      </c>
      <c r="Q14" s="8">
        <v>7</v>
      </c>
      <c r="R14" s="13">
        <f t="shared" ref="R14:R19" si="11">Q14-P14</f>
        <v>-2</v>
      </c>
      <c r="S14" s="8">
        <v>0</v>
      </c>
      <c r="T14" s="8">
        <v>0</v>
      </c>
      <c r="U14" s="13">
        <f t="shared" si="4"/>
        <v>0</v>
      </c>
      <c r="V14" s="83">
        <f t="shared" ref="V14:V19" si="12">P14+S14</f>
        <v>9</v>
      </c>
      <c r="W14" s="84">
        <f t="shared" ref="W14:W19" si="13">T14+Q14</f>
        <v>7</v>
      </c>
      <c r="X14" s="14">
        <f t="shared" ref="X14:X19" si="14">W14-V14</f>
        <v>-2</v>
      </c>
      <c r="Y14" s="11" t="s">
        <v>82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6</v>
      </c>
      <c r="F15" s="9">
        <f t="shared" si="8"/>
        <v>5</v>
      </c>
      <c r="G15" s="9">
        <f t="shared" si="9"/>
        <v>-1</v>
      </c>
      <c r="H15" s="10">
        <f t="shared" si="10"/>
        <v>0.83333333333333337</v>
      </c>
      <c r="I15" s="11" t="s">
        <v>82</v>
      </c>
      <c r="K15" s="34"/>
      <c r="M15" s="108"/>
      <c r="N15" s="7" t="s">
        <v>48</v>
      </c>
      <c r="O15" s="8" t="s">
        <v>26</v>
      </c>
      <c r="P15" s="8">
        <v>6</v>
      </c>
      <c r="Q15" s="8">
        <v>5</v>
      </c>
      <c r="R15" s="17">
        <f t="shared" si="11"/>
        <v>-1</v>
      </c>
      <c r="S15" s="8">
        <v>0</v>
      </c>
      <c r="T15" s="8">
        <v>0</v>
      </c>
      <c r="U15" s="17">
        <f t="shared" si="4"/>
        <v>0</v>
      </c>
      <c r="V15" s="83">
        <f t="shared" si="12"/>
        <v>6</v>
      </c>
      <c r="W15" s="84">
        <f t="shared" si="13"/>
        <v>5</v>
      </c>
      <c r="X15" s="14">
        <f t="shared" si="14"/>
        <v>-1</v>
      </c>
      <c r="Y15" s="11" t="s">
        <v>82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5</v>
      </c>
      <c r="F16" s="9">
        <f t="shared" si="8"/>
        <v>3</v>
      </c>
      <c r="G16" s="9">
        <f t="shared" si="9"/>
        <v>-2</v>
      </c>
      <c r="H16" s="10">
        <f t="shared" si="10"/>
        <v>0.6</v>
      </c>
      <c r="I16" s="11" t="s">
        <v>82</v>
      </c>
      <c r="K16" s="34"/>
      <c r="M16" s="108"/>
      <c r="N16" s="7" t="s">
        <v>46</v>
      </c>
      <c r="O16" s="8" t="s">
        <v>34</v>
      </c>
      <c r="P16" s="8">
        <v>5</v>
      </c>
      <c r="Q16" s="8">
        <v>3</v>
      </c>
      <c r="R16" s="17">
        <f t="shared" si="11"/>
        <v>-2</v>
      </c>
      <c r="S16" s="8">
        <v>0</v>
      </c>
      <c r="T16" s="8">
        <v>0</v>
      </c>
      <c r="U16" s="17">
        <f t="shared" si="4"/>
        <v>0</v>
      </c>
      <c r="V16" s="83">
        <f t="shared" si="12"/>
        <v>5</v>
      </c>
      <c r="W16" s="84">
        <f t="shared" si="13"/>
        <v>3</v>
      </c>
      <c r="X16" s="14">
        <f t="shared" si="14"/>
        <v>-2</v>
      </c>
      <c r="Y16" s="11" t="s">
        <v>82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7</v>
      </c>
      <c r="F17" s="9">
        <f t="shared" si="8"/>
        <v>5</v>
      </c>
      <c r="G17" s="9">
        <f t="shared" si="9"/>
        <v>-2</v>
      </c>
      <c r="H17" s="10">
        <f t="shared" si="10"/>
        <v>0.7142857142857143</v>
      </c>
      <c r="I17" s="11" t="s">
        <v>82</v>
      </c>
      <c r="K17" s="34"/>
      <c r="M17" s="108"/>
      <c r="N17" s="7" t="s">
        <v>49</v>
      </c>
      <c r="O17" s="8" t="s">
        <v>34</v>
      </c>
      <c r="P17" s="8">
        <v>7</v>
      </c>
      <c r="Q17" s="8">
        <v>5</v>
      </c>
      <c r="R17" s="17">
        <f t="shared" si="11"/>
        <v>-2</v>
      </c>
      <c r="S17" s="8">
        <v>0</v>
      </c>
      <c r="T17" s="8">
        <v>0</v>
      </c>
      <c r="U17" s="17">
        <f t="shared" si="4"/>
        <v>0</v>
      </c>
      <c r="V17" s="83">
        <f t="shared" si="12"/>
        <v>7</v>
      </c>
      <c r="W17" s="84">
        <f t="shared" si="13"/>
        <v>5</v>
      </c>
      <c r="X17" s="14">
        <f t="shared" si="14"/>
        <v>-2</v>
      </c>
      <c r="Y17" s="11" t="s">
        <v>82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82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83">
        <f t="shared" si="12"/>
        <v>0</v>
      </c>
      <c r="W18" s="84">
        <f t="shared" si="13"/>
        <v>0</v>
      </c>
      <c r="X18" s="14">
        <f t="shared" si="14"/>
        <v>0</v>
      </c>
      <c r="Y18" s="11" t="s">
        <v>82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82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83">
        <f t="shared" si="12"/>
        <v>0</v>
      </c>
      <c r="W19" s="84">
        <f t="shared" si="13"/>
        <v>0</v>
      </c>
      <c r="X19" s="14">
        <f t="shared" si="14"/>
        <v>0</v>
      </c>
      <c r="Y19" s="11" t="s">
        <v>82</v>
      </c>
    </row>
    <row r="20" spans="2:25" s="1" customFormat="1" x14ac:dyDescent="0.25">
      <c r="B20" s="79"/>
      <c r="C20" s="80"/>
      <c r="D20" s="80"/>
      <c r="E20" s="82">
        <f>SUM(E14:E19)</f>
        <v>27</v>
      </c>
      <c r="F20" s="82">
        <f>SUM(F14:F19)</f>
        <v>20</v>
      </c>
      <c r="G20" s="82">
        <f>SUM(G14:G19)</f>
        <v>-7</v>
      </c>
      <c r="H20" s="87">
        <f>F20/E20</f>
        <v>0.7407407407407407</v>
      </c>
      <c r="I20" s="11"/>
      <c r="K20" s="34"/>
      <c r="M20" s="79"/>
      <c r="N20" s="80"/>
      <c r="O20" s="80"/>
      <c r="P20" s="81">
        <f>SUM(P14:P19)</f>
        <v>27</v>
      </c>
      <c r="Q20" s="81">
        <f>SUM(Q14:Q19)</f>
        <v>20</v>
      </c>
      <c r="R20" s="82">
        <f>Q20-P20</f>
        <v>-7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27</v>
      </c>
      <c r="W20" s="19">
        <f>SUM(W14:W19)</f>
        <v>20</v>
      </c>
      <c r="X20" s="24">
        <f>W20-V20</f>
        <v>-7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44</v>
      </c>
      <c r="G21" s="9">
        <f t="shared" ref="G21:G26" si="16">F21-E21</f>
        <v>0</v>
      </c>
      <c r="H21" s="10">
        <f t="shared" ref="H21:H26" si="17">F21/E21</f>
        <v>1</v>
      </c>
      <c r="I21" s="11" t="s">
        <v>82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22</v>
      </c>
      <c r="R21" s="13">
        <f t="shared" ref="R21:R26" si="18">Q21-P21</f>
        <v>0</v>
      </c>
      <c r="S21" s="8">
        <v>22</v>
      </c>
      <c r="T21" s="8">
        <v>22</v>
      </c>
      <c r="U21" s="13">
        <f t="shared" si="4"/>
        <v>0</v>
      </c>
      <c r="V21" s="83">
        <f t="shared" ref="V21:V26" si="19">P21+S21</f>
        <v>44</v>
      </c>
      <c r="W21" s="84">
        <f t="shared" ref="W21:W26" si="20">T21+Q21</f>
        <v>44</v>
      </c>
      <c r="X21" s="14">
        <f t="shared" ref="X21:X26" si="21">W21-V21</f>
        <v>0</v>
      </c>
      <c r="Y21" s="11" t="s">
        <v>82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82</v>
      </c>
      <c r="K22" s="34"/>
      <c r="M22" s="108"/>
      <c r="N22" s="7" t="s">
        <v>48</v>
      </c>
      <c r="O22" s="8" t="s">
        <v>26</v>
      </c>
      <c r="P22" s="8">
        <v>22</v>
      </c>
      <c r="Q22" s="8">
        <v>23</v>
      </c>
      <c r="R22" s="17">
        <f t="shared" si="18"/>
        <v>1</v>
      </c>
      <c r="S22" s="8">
        <v>22</v>
      </c>
      <c r="T22" s="8">
        <v>20</v>
      </c>
      <c r="U22" s="17">
        <f t="shared" si="4"/>
        <v>-2</v>
      </c>
      <c r="V22" s="83">
        <f t="shared" si="19"/>
        <v>44</v>
      </c>
      <c r="W22" s="84">
        <f t="shared" si="20"/>
        <v>43</v>
      </c>
      <c r="X22" s="14">
        <f t="shared" si="21"/>
        <v>-1</v>
      </c>
      <c r="Y22" s="11" t="s">
        <v>82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82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83">
        <f t="shared" si="19"/>
        <v>44</v>
      </c>
      <c r="W23" s="84">
        <f t="shared" si="20"/>
        <v>42</v>
      </c>
      <c r="X23" s="14">
        <f t="shared" si="21"/>
        <v>-2</v>
      </c>
      <c r="Y23" s="11" t="s">
        <v>82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40</v>
      </c>
      <c r="G24" s="9">
        <f t="shared" si="16"/>
        <v>-4</v>
      </c>
      <c r="H24" s="10">
        <f t="shared" si="17"/>
        <v>0.90909090909090906</v>
      </c>
      <c r="I24" s="11" t="s">
        <v>82</v>
      </c>
      <c r="K24" s="34"/>
      <c r="M24" s="108"/>
      <c r="N24" s="7" t="s">
        <v>49</v>
      </c>
      <c r="O24" s="8" t="s">
        <v>34</v>
      </c>
      <c r="P24" s="8">
        <v>22</v>
      </c>
      <c r="Q24" s="8">
        <v>20</v>
      </c>
      <c r="R24" s="17">
        <f t="shared" si="18"/>
        <v>-2</v>
      </c>
      <c r="S24" s="8">
        <v>22</v>
      </c>
      <c r="T24" s="8">
        <v>20</v>
      </c>
      <c r="U24" s="17">
        <f t="shared" si="4"/>
        <v>-2</v>
      </c>
      <c r="V24" s="83">
        <f t="shared" si="19"/>
        <v>44</v>
      </c>
      <c r="W24" s="84">
        <f t="shared" si="20"/>
        <v>40</v>
      </c>
      <c r="X24" s="14">
        <f>W24-V24</f>
        <v>-4</v>
      </c>
      <c r="Y24" s="11" t="s">
        <v>82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9</v>
      </c>
      <c r="G25" s="9">
        <f t="shared" si="16"/>
        <v>1</v>
      </c>
      <c r="H25" s="10">
        <f t="shared" si="17"/>
        <v>1.125</v>
      </c>
      <c r="I25" s="11" t="s">
        <v>82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5</v>
      </c>
      <c r="U25" s="17">
        <f t="shared" si="4"/>
        <v>1</v>
      </c>
      <c r="V25" s="83">
        <f t="shared" si="19"/>
        <v>8</v>
      </c>
      <c r="W25" s="84">
        <f t="shared" si="20"/>
        <v>9</v>
      </c>
      <c r="X25" s="14">
        <f t="shared" si="21"/>
        <v>1</v>
      </c>
      <c r="Y25" s="11" t="s">
        <v>82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8</v>
      </c>
      <c r="G26" s="9">
        <f t="shared" si="16"/>
        <v>0</v>
      </c>
      <c r="H26" s="10">
        <f t="shared" si="17"/>
        <v>1</v>
      </c>
      <c r="I26" s="11" t="s">
        <v>82</v>
      </c>
      <c r="K26" s="34"/>
      <c r="M26" s="109"/>
      <c r="N26" s="7" t="s">
        <v>49</v>
      </c>
      <c r="O26" s="8" t="s">
        <v>47</v>
      </c>
      <c r="P26" s="8">
        <v>4</v>
      </c>
      <c r="Q26" s="8">
        <v>3</v>
      </c>
      <c r="R26" s="17">
        <f t="shared" si="18"/>
        <v>-1</v>
      </c>
      <c r="S26" s="8">
        <v>4</v>
      </c>
      <c r="T26" s="8">
        <v>5</v>
      </c>
      <c r="U26" s="17">
        <f t="shared" si="4"/>
        <v>1</v>
      </c>
      <c r="V26" s="83">
        <f t="shared" si="19"/>
        <v>8</v>
      </c>
      <c r="W26" s="84">
        <f t="shared" si="20"/>
        <v>8</v>
      </c>
      <c r="X26" s="14">
        <f t="shared" si="21"/>
        <v>0</v>
      </c>
      <c r="Y26" s="11" t="s">
        <v>82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186</v>
      </c>
      <c r="G27" s="82">
        <f>SUM(G21:G26)</f>
        <v>-6</v>
      </c>
      <c r="H27" s="87">
        <f>F27/E27</f>
        <v>0.96875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93</v>
      </c>
      <c r="R27" s="82">
        <f>Q27-P27</f>
        <v>-3</v>
      </c>
      <c r="S27" s="81">
        <f>SUM(S21:S26)</f>
        <v>96</v>
      </c>
      <c r="T27" s="81">
        <f>SUM(T21:T26)</f>
        <v>93</v>
      </c>
      <c r="U27" s="82">
        <f>T27-S27</f>
        <v>-3</v>
      </c>
      <c r="V27" s="19">
        <f>SUM(V21:V26)</f>
        <v>192</v>
      </c>
      <c r="W27" s="19">
        <f>SUM(W21:W26)</f>
        <v>186</v>
      </c>
      <c r="X27" s="24">
        <f>W27-V27</f>
        <v>-6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43</v>
      </c>
      <c r="G28" s="9">
        <f t="shared" ref="G28:G33" si="23">F28-E28</f>
        <v>-1</v>
      </c>
      <c r="H28" s="10">
        <f t="shared" ref="H28:H33" si="24">F28/E28</f>
        <v>0.97727272727272729</v>
      </c>
      <c r="I28" s="11" t="s">
        <v>82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21</v>
      </c>
      <c r="U28" s="13">
        <f t="shared" ref="U28:U33" si="26">T28-S28</f>
        <v>-1</v>
      </c>
      <c r="V28" s="83">
        <f t="shared" ref="V28:V33" si="27">P28+S28</f>
        <v>44</v>
      </c>
      <c r="W28" s="84">
        <f t="shared" ref="W28:W33" si="28">T28+Q28</f>
        <v>43</v>
      </c>
      <c r="X28" s="14">
        <f t="shared" ref="X28:X33" si="29">W28-V28</f>
        <v>-1</v>
      </c>
      <c r="Y28" s="11" t="s">
        <v>82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82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83">
        <f t="shared" si="27"/>
        <v>44</v>
      </c>
      <c r="W29" s="84">
        <f t="shared" si="28"/>
        <v>43</v>
      </c>
      <c r="X29" s="14">
        <f t="shared" si="29"/>
        <v>-1</v>
      </c>
      <c r="Y29" s="11" t="s">
        <v>82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82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83">
        <f t="shared" si="27"/>
        <v>44</v>
      </c>
      <c r="W30" s="84">
        <f t="shared" si="28"/>
        <v>43</v>
      </c>
      <c r="X30" s="14">
        <f t="shared" si="29"/>
        <v>-1</v>
      </c>
      <c r="Y30" s="11" t="s">
        <v>82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82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83">
        <f t="shared" si="27"/>
        <v>44</v>
      </c>
      <c r="W31" s="84">
        <f t="shared" si="28"/>
        <v>43</v>
      </c>
      <c r="X31" s="14">
        <f t="shared" si="29"/>
        <v>-1</v>
      </c>
      <c r="Y31" s="11" t="s">
        <v>82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82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5"/>
        <v>-1</v>
      </c>
      <c r="S32" s="8">
        <v>4</v>
      </c>
      <c r="T32" s="8">
        <v>3</v>
      </c>
      <c r="U32" s="17">
        <f t="shared" si="26"/>
        <v>-1</v>
      </c>
      <c r="V32" s="83">
        <f t="shared" si="27"/>
        <v>8</v>
      </c>
      <c r="W32" s="84">
        <f t="shared" si="28"/>
        <v>6</v>
      </c>
      <c r="X32" s="14">
        <f t="shared" si="29"/>
        <v>-2</v>
      </c>
      <c r="Y32" s="11" t="s">
        <v>82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>W33</f>
        <v>7</v>
      </c>
      <c r="G33" s="9">
        <f t="shared" si="23"/>
        <v>-1</v>
      </c>
      <c r="H33" s="10">
        <f t="shared" si="24"/>
        <v>0.875</v>
      </c>
      <c r="I33" s="11" t="s">
        <v>82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4</v>
      </c>
      <c r="U33" s="17">
        <f t="shared" si="26"/>
        <v>0</v>
      </c>
      <c r="V33" s="83">
        <f t="shared" si="27"/>
        <v>8</v>
      </c>
      <c r="W33" s="84">
        <f t="shared" si="28"/>
        <v>7</v>
      </c>
      <c r="X33" s="14">
        <f t="shared" si="29"/>
        <v>-1</v>
      </c>
      <c r="Y33" s="11" t="s">
        <v>82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92</v>
      </c>
      <c r="R34" s="82">
        <f>Q34-P34</f>
        <v>-4</v>
      </c>
      <c r="S34" s="81">
        <f>SUM(S28:S33)</f>
        <v>96</v>
      </c>
      <c r="T34" s="81">
        <f>SUM(T28:T33)</f>
        <v>93</v>
      </c>
      <c r="U34" s="82">
        <f>T34-S34</f>
        <v>-3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E40" si="30">V35</f>
        <v>44</v>
      </c>
      <c r="F35" s="9">
        <f t="shared" ref="F35:F40" si="31">W35</f>
        <v>44</v>
      </c>
      <c r="G35" s="9">
        <f t="shared" ref="G35:G40" si="32">F35-E35</f>
        <v>0</v>
      </c>
      <c r="H35" s="10">
        <f t="shared" ref="H35:H40" si="33">F35/E35</f>
        <v>1</v>
      </c>
      <c r="I35" s="11" t="s">
        <v>82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4">Q35-P35</f>
        <v>0</v>
      </c>
      <c r="S35" s="8">
        <v>22</v>
      </c>
      <c r="T35" s="8">
        <v>22</v>
      </c>
      <c r="U35" s="13">
        <f t="shared" ref="U35:U40" si="35">T35-S35</f>
        <v>0</v>
      </c>
      <c r="V35" s="83">
        <f t="shared" ref="V35:V40" si="36">P35+S35</f>
        <v>44</v>
      </c>
      <c r="W35" s="84">
        <f t="shared" ref="W35:W40" si="37">T35+Q35</f>
        <v>44</v>
      </c>
      <c r="X35" s="14">
        <f t="shared" ref="X35:X40" si="38">W35-V35</f>
        <v>0</v>
      </c>
      <c r="Y35" s="11" t="s">
        <v>82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1"/>
        <v>45</v>
      </c>
      <c r="G36" s="9">
        <f t="shared" si="32"/>
        <v>1</v>
      </c>
      <c r="H36" s="10">
        <f t="shared" si="33"/>
        <v>1.0227272727272727</v>
      </c>
      <c r="I36" s="11" t="s">
        <v>82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4"/>
        <v>1</v>
      </c>
      <c r="S36" s="8">
        <v>22</v>
      </c>
      <c r="T36" s="8">
        <v>22</v>
      </c>
      <c r="U36" s="17">
        <f t="shared" si="35"/>
        <v>0</v>
      </c>
      <c r="V36" s="83">
        <f t="shared" si="36"/>
        <v>44</v>
      </c>
      <c r="W36" s="84">
        <f t="shared" si="37"/>
        <v>45</v>
      </c>
      <c r="X36" s="14">
        <f t="shared" si="38"/>
        <v>1</v>
      </c>
      <c r="Y36" s="11" t="s">
        <v>82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1"/>
        <v>44</v>
      </c>
      <c r="G37" s="9">
        <f t="shared" si="32"/>
        <v>0</v>
      </c>
      <c r="H37" s="10">
        <f t="shared" si="33"/>
        <v>1</v>
      </c>
      <c r="I37" s="11" t="s">
        <v>82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4"/>
        <v>0</v>
      </c>
      <c r="S37" s="8">
        <v>22</v>
      </c>
      <c r="T37" s="8">
        <v>22</v>
      </c>
      <c r="U37" s="17">
        <f t="shared" si="35"/>
        <v>0</v>
      </c>
      <c r="V37" s="83">
        <f t="shared" si="36"/>
        <v>44</v>
      </c>
      <c r="W37" s="84">
        <f t="shared" si="37"/>
        <v>44</v>
      </c>
      <c r="X37" s="14">
        <f t="shared" si="38"/>
        <v>0</v>
      </c>
      <c r="Y37" s="11" t="s">
        <v>82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1"/>
        <v>45</v>
      </c>
      <c r="G38" s="9">
        <f t="shared" si="32"/>
        <v>1</v>
      </c>
      <c r="H38" s="10">
        <f t="shared" si="33"/>
        <v>1.0227272727272727</v>
      </c>
      <c r="I38" s="11" t="s">
        <v>82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4"/>
        <v>1</v>
      </c>
      <c r="S38" s="8">
        <v>22</v>
      </c>
      <c r="T38" s="8">
        <v>22</v>
      </c>
      <c r="U38" s="17">
        <f t="shared" si="35"/>
        <v>0</v>
      </c>
      <c r="V38" s="83">
        <f t="shared" si="36"/>
        <v>44</v>
      </c>
      <c r="W38" s="84">
        <f t="shared" si="37"/>
        <v>45</v>
      </c>
      <c r="X38" s="14">
        <f t="shared" si="38"/>
        <v>1</v>
      </c>
      <c r="Y38" s="11" t="s">
        <v>82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1"/>
        <v>10</v>
      </c>
      <c r="G39" s="9">
        <f t="shared" si="32"/>
        <v>2</v>
      </c>
      <c r="H39" s="10">
        <f t="shared" si="33"/>
        <v>1.25</v>
      </c>
      <c r="I39" s="11" t="s">
        <v>82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4"/>
        <v>1</v>
      </c>
      <c r="S39" s="8">
        <v>4</v>
      </c>
      <c r="T39" s="8">
        <v>5</v>
      </c>
      <c r="U39" s="17">
        <f t="shared" si="35"/>
        <v>1</v>
      </c>
      <c r="V39" s="83">
        <f t="shared" si="36"/>
        <v>8</v>
      </c>
      <c r="W39" s="84">
        <f t="shared" si="37"/>
        <v>10</v>
      </c>
      <c r="X39" s="14">
        <f t="shared" si="38"/>
        <v>2</v>
      </c>
      <c r="Y39" s="11" t="s">
        <v>82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1"/>
        <v>8</v>
      </c>
      <c r="G40" s="9">
        <f t="shared" si="32"/>
        <v>0</v>
      </c>
      <c r="H40" s="10">
        <f t="shared" si="33"/>
        <v>1</v>
      </c>
      <c r="I40" s="11" t="s">
        <v>82</v>
      </c>
      <c r="K40" s="34"/>
      <c r="M40" s="109"/>
      <c r="N40" s="7" t="s">
        <v>49</v>
      </c>
      <c r="O40" s="8" t="s">
        <v>47</v>
      </c>
      <c r="P40" s="8">
        <v>4</v>
      </c>
      <c r="Q40" s="8">
        <v>4</v>
      </c>
      <c r="R40" s="17">
        <f t="shared" si="34"/>
        <v>0</v>
      </c>
      <c r="S40" s="8">
        <v>4</v>
      </c>
      <c r="T40" s="8">
        <v>4</v>
      </c>
      <c r="U40" s="17">
        <f t="shared" si="35"/>
        <v>0</v>
      </c>
      <c r="V40" s="83">
        <f t="shared" si="36"/>
        <v>8</v>
      </c>
      <c r="W40" s="84">
        <f t="shared" si="37"/>
        <v>8</v>
      </c>
      <c r="X40" s="14">
        <f t="shared" si="38"/>
        <v>0</v>
      </c>
      <c r="Y40" s="11" t="s">
        <v>82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196</v>
      </c>
      <c r="G41" s="82">
        <f>SUM(G35:G40)</f>
        <v>4</v>
      </c>
      <c r="H41" s="87">
        <f>F41/E41</f>
        <v>1.0208333333333333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99</v>
      </c>
      <c r="R41" s="82">
        <f>Q41-P41</f>
        <v>3</v>
      </c>
      <c r="S41" s="81">
        <f>SUM(S35:S40)</f>
        <v>96</v>
      </c>
      <c r="T41" s="81">
        <f>SUM(T35:T40)</f>
        <v>97</v>
      </c>
      <c r="U41" s="82">
        <f>T41-S41</f>
        <v>1</v>
      </c>
      <c r="V41" s="19">
        <f>SUM(V35:V40)</f>
        <v>192</v>
      </c>
      <c r="W41" s="19">
        <f>SUM(W35:W40)</f>
        <v>196</v>
      </c>
      <c r="X41" s="24">
        <f>W41-V41</f>
        <v>4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9">V42</f>
        <v>44</v>
      </c>
      <c r="F42" s="9">
        <f t="shared" si="39"/>
        <v>42</v>
      </c>
      <c r="G42" s="9">
        <f t="shared" ref="G42:G47" si="40">F42-E42</f>
        <v>-2</v>
      </c>
      <c r="H42" s="10">
        <f t="shared" ref="H42:H47" si="41">F42/E42</f>
        <v>0.95454545454545459</v>
      </c>
      <c r="I42" s="11" t="s">
        <v>82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22</v>
      </c>
      <c r="R42" s="13">
        <f t="shared" ref="R42:R47" si="42">Q42-P42</f>
        <v>0</v>
      </c>
      <c r="S42" s="8">
        <v>22</v>
      </c>
      <c r="T42" s="8">
        <v>20</v>
      </c>
      <c r="U42" s="13">
        <f t="shared" ref="U42:U47" si="43">T42-S42</f>
        <v>-2</v>
      </c>
      <c r="V42" s="83">
        <f t="shared" ref="V42:V47" si="44">P42+S42</f>
        <v>44</v>
      </c>
      <c r="W42" s="84">
        <f t="shared" ref="W42:W47" si="45">T42+Q42</f>
        <v>42</v>
      </c>
      <c r="X42" s="14">
        <f t="shared" ref="X42:X47" si="46">W42-V42</f>
        <v>-2</v>
      </c>
      <c r="Y42" s="11" t="s">
        <v>82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9"/>
        <v>44</v>
      </c>
      <c r="F43" s="9">
        <f t="shared" si="39"/>
        <v>42</v>
      </c>
      <c r="G43" s="9">
        <f t="shared" si="40"/>
        <v>-2</v>
      </c>
      <c r="H43" s="10">
        <f t="shared" si="41"/>
        <v>0.95454545454545459</v>
      </c>
      <c r="I43" s="11" t="s">
        <v>82</v>
      </c>
      <c r="K43" s="34"/>
      <c r="M43" s="108"/>
      <c r="N43" s="7" t="s">
        <v>48</v>
      </c>
      <c r="O43" s="8" t="s">
        <v>26</v>
      </c>
      <c r="P43" s="8">
        <v>22</v>
      </c>
      <c r="Q43" s="8">
        <v>21</v>
      </c>
      <c r="R43" s="17">
        <f t="shared" si="42"/>
        <v>-1</v>
      </c>
      <c r="S43" s="8">
        <v>22</v>
      </c>
      <c r="T43" s="8">
        <v>21</v>
      </c>
      <c r="U43" s="17">
        <f t="shared" si="43"/>
        <v>-1</v>
      </c>
      <c r="V43" s="83">
        <f t="shared" si="44"/>
        <v>44</v>
      </c>
      <c r="W43" s="84">
        <f t="shared" si="45"/>
        <v>42</v>
      </c>
      <c r="X43" s="14">
        <f t="shared" si="46"/>
        <v>-2</v>
      </c>
      <c r="Y43" s="11" t="s">
        <v>82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9"/>
        <v>44</v>
      </c>
      <c r="F44" s="9">
        <f t="shared" si="39"/>
        <v>42</v>
      </c>
      <c r="G44" s="9">
        <f t="shared" si="40"/>
        <v>-2</v>
      </c>
      <c r="H44" s="10">
        <f t="shared" si="41"/>
        <v>0.95454545454545459</v>
      </c>
      <c r="I44" s="11" t="s">
        <v>82</v>
      </c>
      <c r="K44" s="34"/>
      <c r="M44" s="108"/>
      <c r="N44" s="7" t="s">
        <v>46</v>
      </c>
      <c r="O44" s="8" t="s">
        <v>34</v>
      </c>
      <c r="P44" s="8">
        <v>22</v>
      </c>
      <c r="Q44" s="8">
        <v>21</v>
      </c>
      <c r="R44" s="17">
        <f t="shared" si="42"/>
        <v>-1</v>
      </c>
      <c r="S44" s="8">
        <v>22</v>
      </c>
      <c r="T44" s="8">
        <v>21</v>
      </c>
      <c r="U44" s="17">
        <f t="shared" si="43"/>
        <v>-1</v>
      </c>
      <c r="V44" s="83">
        <f t="shared" si="44"/>
        <v>44</v>
      </c>
      <c r="W44" s="84">
        <f t="shared" si="45"/>
        <v>42</v>
      </c>
      <c r="X44" s="14">
        <f t="shared" si="46"/>
        <v>-2</v>
      </c>
      <c r="Y44" s="11" t="s">
        <v>82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9"/>
        <v>44</v>
      </c>
      <c r="F45" s="9">
        <f t="shared" si="39"/>
        <v>44</v>
      </c>
      <c r="G45" s="9">
        <f t="shared" si="40"/>
        <v>0</v>
      </c>
      <c r="H45" s="10">
        <f t="shared" si="41"/>
        <v>1</v>
      </c>
      <c r="I45" s="11" t="s">
        <v>82</v>
      </c>
      <c r="K45" s="34"/>
      <c r="M45" s="108"/>
      <c r="N45" s="7" t="s">
        <v>49</v>
      </c>
      <c r="O45" s="8" t="s">
        <v>34</v>
      </c>
      <c r="P45" s="8">
        <v>22</v>
      </c>
      <c r="Q45" s="8">
        <v>22</v>
      </c>
      <c r="R45" s="17">
        <f t="shared" si="42"/>
        <v>0</v>
      </c>
      <c r="S45" s="8">
        <v>22</v>
      </c>
      <c r="T45" s="8">
        <v>22</v>
      </c>
      <c r="U45" s="17">
        <f t="shared" si="43"/>
        <v>0</v>
      </c>
      <c r="V45" s="83">
        <f t="shared" si="44"/>
        <v>44</v>
      </c>
      <c r="W45" s="84">
        <f t="shared" si="45"/>
        <v>44</v>
      </c>
      <c r="X45" s="14">
        <f t="shared" si="46"/>
        <v>0</v>
      </c>
      <c r="Y45" s="11" t="s">
        <v>82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9"/>
        <v>8</v>
      </c>
      <c r="F46" s="9">
        <f t="shared" si="39"/>
        <v>8</v>
      </c>
      <c r="G46" s="9">
        <f t="shared" si="40"/>
        <v>0</v>
      </c>
      <c r="H46" s="10">
        <f t="shared" si="41"/>
        <v>1</v>
      </c>
      <c r="I46" s="11" t="s">
        <v>82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2"/>
        <v>0</v>
      </c>
      <c r="S46" s="8">
        <v>4</v>
      </c>
      <c r="T46" s="8">
        <v>4</v>
      </c>
      <c r="U46" s="17">
        <f t="shared" si="43"/>
        <v>0</v>
      </c>
      <c r="V46" s="83">
        <f t="shared" si="44"/>
        <v>8</v>
      </c>
      <c r="W46" s="84">
        <f t="shared" si="45"/>
        <v>8</v>
      </c>
      <c r="X46" s="14">
        <f t="shared" si="46"/>
        <v>0</v>
      </c>
      <c r="Y46" s="11" t="s">
        <v>82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9"/>
        <v>8</v>
      </c>
      <c r="F47" s="9">
        <f t="shared" si="39"/>
        <v>7</v>
      </c>
      <c r="G47" s="9">
        <f t="shared" si="40"/>
        <v>-1</v>
      </c>
      <c r="H47" s="10">
        <f t="shared" si="41"/>
        <v>0.875</v>
      </c>
      <c r="I47" s="11" t="s">
        <v>82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2"/>
        <v>0</v>
      </c>
      <c r="S47" s="8">
        <v>4</v>
      </c>
      <c r="T47" s="8">
        <v>3</v>
      </c>
      <c r="U47" s="17">
        <f t="shared" si="43"/>
        <v>-1</v>
      </c>
      <c r="V47" s="83">
        <f t="shared" si="44"/>
        <v>8</v>
      </c>
      <c r="W47" s="84">
        <f t="shared" si="45"/>
        <v>7</v>
      </c>
      <c r="X47" s="14">
        <f t="shared" si="46"/>
        <v>-1</v>
      </c>
      <c r="Y47" s="11" t="s">
        <v>82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185</v>
      </c>
      <c r="G48" s="82">
        <f>SUM(G42:G47)</f>
        <v>-7</v>
      </c>
      <c r="H48" s="87">
        <f>F48/E48</f>
        <v>0.96354166666666663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94</v>
      </c>
      <c r="R48" s="82">
        <f>Q48-P48</f>
        <v>-2</v>
      </c>
      <c r="S48" s="81">
        <f>SUM(S42:S47)</f>
        <v>96</v>
      </c>
      <c r="T48" s="81">
        <f>SUM(T42:T47)</f>
        <v>91</v>
      </c>
      <c r="U48" s="82">
        <f>T48-S48</f>
        <v>-5</v>
      </c>
      <c r="V48" s="19">
        <f>SUM(V42:V47)</f>
        <v>192</v>
      </c>
      <c r="W48" s="19">
        <f>SUM(W42:W47)</f>
        <v>185</v>
      </c>
      <c r="X48" s="24">
        <f>W48-V48</f>
        <v>-7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7">V49</f>
        <v>44</v>
      </c>
      <c r="F49" s="9">
        <f t="shared" si="47"/>
        <v>45</v>
      </c>
      <c r="G49" s="9">
        <f t="shared" ref="G49:G54" si="48">F49-E49</f>
        <v>1</v>
      </c>
      <c r="H49" s="10">
        <f t="shared" ref="H49:H54" si="49">F49/E49</f>
        <v>1.0227272727272727</v>
      </c>
      <c r="I49" s="11" t="s">
        <v>82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22</v>
      </c>
      <c r="R49" s="13">
        <f t="shared" ref="R49:R54" si="50">Q49-P49</f>
        <v>0</v>
      </c>
      <c r="S49" s="8">
        <v>22</v>
      </c>
      <c r="T49" s="8">
        <v>23</v>
      </c>
      <c r="U49" s="13">
        <f t="shared" ref="U49:U54" si="51">T49-S49</f>
        <v>1</v>
      </c>
      <c r="V49" s="83">
        <f t="shared" ref="V49:V54" si="52">P49+S49</f>
        <v>44</v>
      </c>
      <c r="W49" s="84">
        <f t="shared" ref="W49:W54" si="53">T49+Q49</f>
        <v>45</v>
      </c>
      <c r="X49" s="14">
        <f t="shared" ref="X49:X54" si="54">W49-V49</f>
        <v>1</v>
      </c>
      <c r="Y49" s="11" t="s">
        <v>82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7"/>
        <v>44</v>
      </c>
      <c r="F50" s="9">
        <f t="shared" si="47"/>
        <v>41</v>
      </c>
      <c r="G50" s="9">
        <f t="shared" si="48"/>
        <v>-3</v>
      </c>
      <c r="H50" s="10">
        <f t="shared" si="49"/>
        <v>0.93181818181818177</v>
      </c>
      <c r="I50" s="11" t="s">
        <v>82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0"/>
        <v>-1</v>
      </c>
      <c r="S50" s="8">
        <v>22</v>
      </c>
      <c r="T50" s="8">
        <v>20</v>
      </c>
      <c r="U50" s="17">
        <f t="shared" si="51"/>
        <v>-2</v>
      </c>
      <c r="V50" s="83">
        <f t="shared" si="52"/>
        <v>44</v>
      </c>
      <c r="W50" s="84">
        <f t="shared" si="53"/>
        <v>41</v>
      </c>
      <c r="X50" s="14">
        <f t="shared" si="54"/>
        <v>-3</v>
      </c>
      <c r="Y50" s="11" t="s">
        <v>82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7"/>
        <v>44</v>
      </c>
      <c r="F51" s="9">
        <f t="shared" si="47"/>
        <v>44</v>
      </c>
      <c r="G51" s="9">
        <f t="shared" si="48"/>
        <v>0</v>
      </c>
      <c r="H51" s="10">
        <f t="shared" si="49"/>
        <v>1</v>
      </c>
      <c r="I51" s="11" t="s">
        <v>82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50"/>
        <v>0</v>
      </c>
      <c r="S51" s="8">
        <v>22</v>
      </c>
      <c r="T51" s="8">
        <v>22</v>
      </c>
      <c r="U51" s="17">
        <f t="shared" si="51"/>
        <v>0</v>
      </c>
      <c r="V51" s="83">
        <f t="shared" si="52"/>
        <v>44</v>
      </c>
      <c r="W51" s="84">
        <f t="shared" si="53"/>
        <v>44</v>
      </c>
      <c r="X51" s="14">
        <f t="shared" si="54"/>
        <v>0</v>
      </c>
      <c r="Y51" s="11" t="s">
        <v>82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7"/>
        <v>44</v>
      </c>
      <c r="F52" s="9">
        <f t="shared" si="47"/>
        <v>43</v>
      </c>
      <c r="G52" s="9">
        <f t="shared" si="48"/>
        <v>-1</v>
      </c>
      <c r="H52" s="10">
        <f t="shared" si="49"/>
        <v>0.97727272727272729</v>
      </c>
      <c r="I52" s="11" t="s">
        <v>82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50"/>
        <v>0</v>
      </c>
      <c r="S52" s="8">
        <v>22</v>
      </c>
      <c r="T52" s="8">
        <v>21</v>
      </c>
      <c r="U52" s="17">
        <f t="shared" si="51"/>
        <v>-1</v>
      </c>
      <c r="V52" s="83">
        <f t="shared" si="52"/>
        <v>44</v>
      </c>
      <c r="W52" s="84">
        <f t="shared" si="53"/>
        <v>43</v>
      </c>
      <c r="X52" s="14">
        <f t="shared" si="54"/>
        <v>-1</v>
      </c>
      <c r="Y52" s="11" t="s">
        <v>82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7"/>
        <v>8</v>
      </c>
      <c r="F53" s="9">
        <f t="shared" si="47"/>
        <v>6</v>
      </c>
      <c r="G53" s="9">
        <f t="shared" si="48"/>
        <v>-2</v>
      </c>
      <c r="H53" s="10">
        <f t="shared" si="49"/>
        <v>0.75</v>
      </c>
      <c r="I53" s="11" t="s">
        <v>82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0"/>
        <v>-1</v>
      </c>
      <c r="S53" s="8">
        <v>4</v>
      </c>
      <c r="T53" s="8">
        <v>3</v>
      </c>
      <c r="U53" s="17">
        <f t="shared" si="51"/>
        <v>-1</v>
      </c>
      <c r="V53" s="83">
        <f t="shared" si="52"/>
        <v>8</v>
      </c>
      <c r="W53" s="84">
        <f t="shared" si="53"/>
        <v>6</v>
      </c>
      <c r="X53" s="14">
        <f t="shared" si="54"/>
        <v>-2</v>
      </c>
      <c r="Y53" s="11" t="s">
        <v>82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7"/>
        <v>8</v>
      </c>
      <c r="F54" s="9">
        <f t="shared" si="47"/>
        <v>7</v>
      </c>
      <c r="G54" s="9">
        <f t="shared" si="48"/>
        <v>-1</v>
      </c>
      <c r="H54" s="10">
        <f t="shared" si="49"/>
        <v>0.875</v>
      </c>
      <c r="I54" s="11" t="s">
        <v>82</v>
      </c>
      <c r="K54" s="34"/>
      <c r="M54" s="109"/>
      <c r="N54" s="7" t="s">
        <v>49</v>
      </c>
      <c r="O54" s="8" t="s">
        <v>47</v>
      </c>
      <c r="P54" s="8">
        <v>4</v>
      </c>
      <c r="Q54" s="8">
        <v>3</v>
      </c>
      <c r="R54" s="17">
        <f t="shared" si="50"/>
        <v>-1</v>
      </c>
      <c r="S54" s="8">
        <v>4</v>
      </c>
      <c r="T54" s="8">
        <v>4</v>
      </c>
      <c r="U54" s="17">
        <f t="shared" si="51"/>
        <v>0</v>
      </c>
      <c r="V54" s="83">
        <f t="shared" si="52"/>
        <v>8</v>
      </c>
      <c r="W54" s="84">
        <f t="shared" si="53"/>
        <v>7</v>
      </c>
      <c r="X54" s="14">
        <f t="shared" si="54"/>
        <v>-1</v>
      </c>
      <c r="Y54" s="11" t="s">
        <v>82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186</v>
      </c>
      <c r="G55" s="82">
        <f>SUM(G49:G54)</f>
        <v>-6</v>
      </c>
      <c r="H55" s="87">
        <f>F55/E55</f>
        <v>0.96875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93</v>
      </c>
      <c r="R55" s="82">
        <f>Q55-P55</f>
        <v>-3</v>
      </c>
      <c r="S55" s="81">
        <f>SUM(S49:S54)</f>
        <v>96</v>
      </c>
      <c r="T55" s="81">
        <f>SUM(T49:T54)</f>
        <v>93</v>
      </c>
      <c r="U55" s="82">
        <f>T55-S55</f>
        <v>-3</v>
      </c>
      <c r="V55" s="19">
        <f>SUM(V49:V54)</f>
        <v>192</v>
      </c>
      <c r="W55" s="19">
        <f>SUM(W49:W54)</f>
        <v>186</v>
      </c>
      <c r="X55" s="24">
        <f>W55-V55</f>
        <v>-6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5">V56</f>
        <v>44</v>
      </c>
      <c r="F56" s="9">
        <f t="shared" si="55"/>
        <v>43</v>
      </c>
      <c r="G56" s="9">
        <f t="shared" ref="G56:G61" si="56">F56-E56</f>
        <v>-1</v>
      </c>
      <c r="H56" s="10">
        <f t="shared" ref="H56:H61" si="57">F56/E56</f>
        <v>0.97727272727272729</v>
      </c>
      <c r="I56" s="11" t="s">
        <v>82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8">Q56-P56</f>
        <v>-1</v>
      </c>
      <c r="S56" s="8">
        <v>22</v>
      </c>
      <c r="T56" s="8">
        <v>22</v>
      </c>
      <c r="U56" s="13">
        <f t="shared" ref="U56:U61" si="59">T56-S56</f>
        <v>0</v>
      </c>
      <c r="V56" s="83">
        <f t="shared" ref="V56:V61" si="60">P56+S56</f>
        <v>44</v>
      </c>
      <c r="W56" s="84">
        <f t="shared" ref="W56:W61" si="61">T56+Q56</f>
        <v>43</v>
      </c>
      <c r="X56" s="14">
        <f t="shared" ref="X56:X61" si="62">W56-V56</f>
        <v>-1</v>
      </c>
      <c r="Y56" s="11" t="s">
        <v>82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5"/>
        <v>44</v>
      </c>
      <c r="F57" s="9">
        <f t="shared" si="55"/>
        <v>41</v>
      </c>
      <c r="G57" s="9">
        <f t="shared" si="56"/>
        <v>-3</v>
      </c>
      <c r="H57" s="10">
        <f t="shared" si="57"/>
        <v>0.93181818181818177</v>
      </c>
      <c r="I57" s="11" t="s">
        <v>82</v>
      </c>
      <c r="K57" s="34"/>
      <c r="M57" s="108"/>
      <c r="N57" s="7" t="s">
        <v>48</v>
      </c>
      <c r="O57" s="8" t="s">
        <v>26</v>
      </c>
      <c r="P57" s="8">
        <v>22</v>
      </c>
      <c r="Q57" s="8">
        <v>20</v>
      </c>
      <c r="R57" s="17">
        <f t="shared" si="58"/>
        <v>-2</v>
      </c>
      <c r="S57" s="8">
        <v>22</v>
      </c>
      <c r="T57" s="8">
        <v>21</v>
      </c>
      <c r="U57" s="17">
        <f t="shared" si="59"/>
        <v>-1</v>
      </c>
      <c r="V57" s="83">
        <f t="shared" si="60"/>
        <v>44</v>
      </c>
      <c r="W57" s="84">
        <f t="shared" si="61"/>
        <v>41</v>
      </c>
      <c r="X57" s="14">
        <f t="shared" si="62"/>
        <v>-3</v>
      </c>
      <c r="Y57" s="11" t="s">
        <v>82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5"/>
        <v>44</v>
      </c>
      <c r="F58" s="9">
        <f t="shared" si="55"/>
        <v>44</v>
      </c>
      <c r="G58" s="9">
        <f t="shared" si="56"/>
        <v>0</v>
      </c>
      <c r="H58" s="10">
        <f t="shared" si="57"/>
        <v>1</v>
      </c>
      <c r="I58" s="11" t="s">
        <v>82</v>
      </c>
      <c r="K58" s="34"/>
      <c r="M58" s="108"/>
      <c r="N58" s="7" t="s">
        <v>46</v>
      </c>
      <c r="O58" s="8" t="s">
        <v>34</v>
      </c>
      <c r="P58" s="8">
        <v>22</v>
      </c>
      <c r="Q58" s="8">
        <v>21</v>
      </c>
      <c r="R58" s="17">
        <f t="shared" si="58"/>
        <v>-1</v>
      </c>
      <c r="S58" s="8">
        <v>22</v>
      </c>
      <c r="T58" s="8">
        <v>23</v>
      </c>
      <c r="U58" s="17">
        <f t="shared" si="59"/>
        <v>1</v>
      </c>
      <c r="V58" s="83">
        <f t="shared" si="60"/>
        <v>44</v>
      </c>
      <c r="W58" s="84">
        <f t="shared" si="61"/>
        <v>44</v>
      </c>
      <c r="X58" s="14">
        <f t="shared" si="62"/>
        <v>0</v>
      </c>
      <c r="Y58" s="11" t="s">
        <v>82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5"/>
        <v>44</v>
      </c>
      <c r="F59" s="9">
        <f t="shared" si="55"/>
        <v>41</v>
      </c>
      <c r="G59" s="9">
        <f t="shared" si="56"/>
        <v>-3</v>
      </c>
      <c r="H59" s="10">
        <f t="shared" si="57"/>
        <v>0.93181818181818177</v>
      </c>
      <c r="I59" s="11" t="s">
        <v>82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8"/>
        <v>-1</v>
      </c>
      <c r="S59" s="8">
        <v>22</v>
      </c>
      <c r="T59" s="8">
        <v>20</v>
      </c>
      <c r="U59" s="17">
        <f t="shared" si="59"/>
        <v>-2</v>
      </c>
      <c r="V59" s="83">
        <f t="shared" si="60"/>
        <v>44</v>
      </c>
      <c r="W59" s="84">
        <f t="shared" si="61"/>
        <v>41</v>
      </c>
      <c r="X59" s="14">
        <f t="shared" si="62"/>
        <v>-3</v>
      </c>
      <c r="Y59" s="11" t="s">
        <v>82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5"/>
        <v>8</v>
      </c>
      <c r="F60" s="9">
        <f t="shared" si="55"/>
        <v>8</v>
      </c>
      <c r="G60" s="9">
        <f t="shared" si="56"/>
        <v>0</v>
      </c>
      <c r="H60" s="10">
        <f t="shared" si="57"/>
        <v>1</v>
      </c>
      <c r="I60" s="11" t="s">
        <v>82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8"/>
        <v>0</v>
      </c>
      <c r="S60" s="8">
        <v>4</v>
      </c>
      <c r="T60" s="8">
        <v>4</v>
      </c>
      <c r="U60" s="17">
        <f t="shared" si="59"/>
        <v>0</v>
      </c>
      <c r="V60" s="83">
        <f t="shared" si="60"/>
        <v>8</v>
      </c>
      <c r="W60" s="84">
        <f t="shared" si="61"/>
        <v>8</v>
      </c>
      <c r="X60" s="14">
        <f t="shared" si="62"/>
        <v>0</v>
      </c>
      <c r="Y60" s="11" t="s">
        <v>82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5"/>
        <v>8</v>
      </c>
      <c r="F61" s="9">
        <f t="shared" si="55"/>
        <v>8</v>
      </c>
      <c r="G61" s="9">
        <f t="shared" si="56"/>
        <v>0</v>
      </c>
      <c r="H61" s="10">
        <f t="shared" si="57"/>
        <v>1</v>
      </c>
      <c r="I61" s="11" t="s">
        <v>82</v>
      </c>
      <c r="K61" s="34"/>
      <c r="M61" s="109"/>
      <c r="N61" s="7" t="s">
        <v>49</v>
      </c>
      <c r="O61" s="8" t="s">
        <v>47</v>
      </c>
      <c r="P61" s="8">
        <v>4</v>
      </c>
      <c r="Q61" s="8">
        <v>4</v>
      </c>
      <c r="R61" s="17">
        <f t="shared" si="58"/>
        <v>0</v>
      </c>
      <c r="S61" s="8">
        <v>4</v>
      </c>
      <c r="T61" s="8">
        <v>4</v>
      </c>
      <c r="U61" s="17">
        <f t="shared" si="59"/>
        <v>0</v>
      </c>
      <c r="V61" s="83">
        <f t="shared" si="60"/>
        <v>8</v>
      </c>
      <c r="W61" s="84">
        <f t="shared" si="61"/>
        <v>8</v>
      </c>
      <c r="X61" s="14">
        <f t="shared" si="62"/>
        <v>0</v>
      </c>
      <c r="Y61" s="11" t="s">
        <v>82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96</v>
      </c>
      <c r="T62" s="81">
        <f>SUM(T56:T61)</f>
        <v>94</v>
      </c>
      <c r="U62" s="82">
        <f>T62-S62</f>
        <v>-2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3">V63</f>
        <v>44</v>
      </c>
      <c r="F63" s="9">
        <f t="shared" si="63"/>
        <v>44</v>
      </c>
      <c r="G63" s="9">
        <f t="shared" ref="G63:G68" si="64">F63-E63</f>
        <v>0</v>
      </c>
      <c r="H63" s="10">
        <f t="shared" ref="H63:H68" si="65">F63/E63</f>
        <v>1</v>
      </c>
      <c r="I63" s="11" t="s">
        <v>82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6">Q63-P63</f>
        <v>0</v>
      </c>
      <c r="S63" s="8">
        <v>22</v>
      </c>
      <c r="T63" s="8">
        <v>22</v>
      </c>
      <c r="U63" s="13">
        <f t="shared" ref="U63:U68" si="67">T63-S63</f>
        <v>0</v>
      </c>
      <c r="V63" s="83">
        <f t="shared" ref="V63:V68" si="68">P63+S63</f>
        <v>44</v>
      </c>
      <c r="W63" s="84">
        <f t="shared" ref="W63:W68" si="69">T63+Q63</f>
        <v>44</v>
      </c>
      <c r="X63" s="14">
        <f t="shared" ref="X63:X68" si="70">W63-V63</f>
        <v>0</v>
      </c>
      <c r="Y63" s="11" t="s">
        <v>82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3"/>
        <v>44</v>
      </c>
      <c r="F64" s="9">
        <f t="shared" si="63"/>
        <v>42</v>
      </c>
      <c r="G64" s="9">
        <f t="shared" si="64"/>
        <v>-2</v>
      </c>
      <c r="H64" s="10">
        <f t="shared" si="65"/>
        <v>0.95454545454545459</v>
      </c>
      <c r="I64" s="11" t="s">
        <v>82</v>
      </c>
      <c r="K64" s="34"/>
      <c r="M64" s="108"/>
      <c r="N64" s="7" t="s">
        <v>48</v>
      </c>
      <c r="O64" s="8" t="s">
        <v>26</v>
      </c>
      <c r="P64" s="8">
        <v>22</v>
      </c>
      <c r="Q64" s="8">
        <v>19</v>
      </c>
      <c r="R64" s="17">
        <f t="shared" si="66"/>
        <v>-3</v>
      </c>
      <c r="S64" s="8">
        <v>22</v>
      </c>
      <c r="T64" s="8">
        <v>23</v>
      </c>
      <c r="U64" s="17">
        <f t="shared" si="67"/>
        <v>1</v>
      </c>
      <c r="V64" s="83">
        <f t="shared" si="68"/>
        <v>44</v>
      </c>
      <c r="W64" s="84">
        <f t="shared" si="69"/>
        <v>42</v>
      </c>
      <c r="X64" s="14">
        <f t="shared" si="70"/>
        <v>-2</v>
      </c>
      <c r="Y64" s="11" t="s">
        <v>82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3"/>
        <v>44</v>
      </c>
      <c r="F65" s="9">
        <f t="shared" si="63"/>
        <v>43</v>
      </c>
      <c r="G65" s="9">
        <f t="shared" si="64"/>
        <v>-1</v>
      </c>
      <c r="H65" s="10">
        <f t="shared" si="65"/>
        <v>0.97727272727272729</v>
      </c>
      <c r="I65" s="11" t="s">
        <v>82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6"/>
        <v>0</v>
      </c>
      <c r="S65" s="8">
        <v>22</v>
      </c>
      <c r="T65" s="8">
        <v>21</v>
      </c>
      <c r="U65" s="17">
        <f t="shared" si="67"/>
        <v>-1</v>
      </c>
      <c r="V65" s="83">
        <f t="shared" si="68"/>
        <v>44</v>
      </c>
      <c r="W65" s="84">
        <f t="shared" si="69"/>
        <v>43</v>
      </c>
      <c r="X65" s="14">
        <f t="shared" si="70"/>
        <v>-1</v>
      </c>
      <c r="Y65" s="11" t="s">
        <v>82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3"/>
        <v>44</v>
      </c>
      <c r="F66" s="9">
        <f t="shared" si="63"/>
        <v>44</v>
      </c>
      <c r="G66" s="9">
        <f t="shared" si="64"/>
        <v>0</v>
      </c>
      <c r="H66" s="10">
        <f t="shared" si="65"/>
        <v>1</v>
      </c>
      <c r="I66" s="11" t="s">
        <v>82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6"/>
        <v>0</v>
      </c>
      <c r="S66" s="8">
        <v>22</v>
      </c>
      <c r="T66" s="8">
        <v>22</v>
      </c>
      <c r="U66" s="17">
        <f t="shared" si="67"/>
        <v>0</v>
      </c>
      <c r="V66" s="83">
        <f t="shared" si="68"/>
        <v>44</v>
      </c>
      <c r="W66" s="84">
        <f t="shared" si="69"/>
        <v>44</v>
      </c>
      <c r="X66" s="14">
        <f t="shared" si="70"/>
        <v>0</v>
      </c>
      <c r="Y66" s="11" t="s">
        <v>82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3"/>
        <v>8</v>
      </c>
      <c r="F67" s="9">
        <f t="shared" si="63"/>
        <v>8</v>
      </c>
      <c r="G67" s="9">
        <f t="shared" si="64"/>
        <v>0</v>
      </c>
      <c r="H67" s="10">
        <f t="shared" si="65"/>
        <v>1</v>
      </c>
      <c r="I67" s="11" t="s">
        <v>82</v>
      </c>
      <c r="K67" s="34"/>
      <c r="M67" s="108"/>
      <c r="N67" s="7" t="s">
        <v>46</v>
      </c>
      <c r="O67" s="8" t="s">
        <v>47</v>
      </c>
      <c r="P67" s="8">
        <v>4</v>
      </c>
      <c r="Q67" s="8">
        <v>3</v>
      </c>
      <c r="R67" s="17">
        <f t="shared" si="66"/>
        <v>-1</v>
      </c>
      <c r="S67" s="8">
        <v>4</v>
      </c>
      <c r="T67" s="8">
        <v>5</v>
      </c>
      <c r="U67" s="17">
        <f t="shared" si="67"/>
        <v>1</v>
      </c>
      <c r="V67" s="83">
        <f t="shared" si="68"/>
        <v>8</v>
      </c>
      <c r="W67" s="84">
        <f t="shared" si="69"/>
        <v>8</v>
      </c>
      <c r="X67" s="14">
        <f t="shared" si="70"/>
        <v>0</v>
      </c>
      <c r="Y67" s="11" t="s">
        <v>82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3"/>
        <v>8</v>
      </c>
      <c r="F68" s="9">
        <f t="shared" si="63"/>
        <v>7</v>
      </c>
      <c r="G68" s="9">
        <f t="shared" si="64"/>
        <v>-1</v>
      </c>
      <c r="H68" s="10">
        <f t="shared" si="65"/>
        <v>0.875</v>
      </c>
      <c r="I68" s="11" t="s">
        <v>82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6"/>
        <v>-1</v>
      </c>
      <c r="S68" s="8">
        <v>4</v>
      </c>
      <c r="T68" s="8">
        <v>4</v>
      </c>
      <c r="U68" s="17">
        <f t="shared" si="67"/>
        <v>0</v>
      </c>
      <c r="V68" s="83">
        <f t="shared" si="68"/>
        <v>8</v>
      </c>
      <c r="W68" s="84">
        <f t="shared" si="69"/>
        <v>7</v>
      </c>
      <c r="X68" s="14">
        <f t="shared" si="70"/>
        <v>-1</v>
      </c>
      <c r="Y68" s="11" t="s">
        <v>82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96</v>
      </c>
      <c r="T69" s="81">
        <f>SUM(T63:T68)</f>
        <v>97</v>
      </c>
      <c r="U69" s="82">
        <f>T69-S69</f>
        <v>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1">V70</f>
        <v>44</v>
      </c>
      <c r="F70" s="9">
        <f t="shared" si="71"/>
        <v>42</v>
      </c>
      <c r="G70" s="9">
        <f t="shared" ref="G70:G75" si="72">F70-E70</f>
        <v>-2</v>
      </c>
      <c r="H70" s="10">
        <f t="shared" ref="H70:H75" si="73">F70/E70</f>
        <v>0.95454545454545459</v>
      </c>
      <c r="I70" s="11" t="s">
        <v>82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4">Q70-P70</f>
        <v>0</v>
      </c>
      <c r="S70" s="8">
        <v>22</v>
      </c>
      <c r="T70" s="8">
        <v>20</v>
      </c>
      <c r="U70" s="13">
        <f t="shared" ref="U70:U75" si="75">T70-S70</f>
        <v>-2</v>
      </c>
      <c r="V70" s="83">
        <f t="shared" ref="V70:V75" si="76">P70+S70</f>
        <v>44</v>
      </c>
      <c r="W70" s="84">
        <f t="shared" ref="W70:W75" si="77">T70+Q70</f>
        <v>42</v>
      </c>
      <c r="X70" s="14">
        <f t="shared" ref="X70:X75" si="78">W70-V70</f>
        <v>-2</v>
      </c>
      <c r="Y70" s="11" t="s">
        <v>82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1"/>
        <v>44</v>
      </c>
      <c r="F71" s="9">
        <f t="shared" si="71"/>
        <v>44</v>
      </c>
      <c r="G71" s="9">
        <f t="shared" si="72"/>
        <v>0</v>
      </c>
      <c r="H71" s="10">
        <f t="shared" si="73"/>
        <v>1</v>
      </c>
      <c r="I71" s="11" t="s">
        <v>82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4"/>
        <v>0</v>
      </c>
      <c r="S71" s="8">
        <v>22</v>
      </c>
      <c r="T71" s="8">
        <v>22</v>
      </c>
      <c r="U71" s="17">
        <f t="shared" si="75"/>
        <v>0</v>
      </c>
      <c r="V71" s="83">
        <f t="shared" si="76"/>
        <v>44</v>
      </c>
      <c r="W71" s="84">
        <f t="shared" si="77"/>
        <v>44</v>
      </c>
      <c r="X71" s="14">
        <f t="shared" si="78"/>
        <v>0</v>
      </c>
      <c r="Y71" s="11" t="s">
        <v>82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1"/>
        <v>44</v>
      </c>
      <c r="F72" s="9">
        <f t="shared" si="71"/>
        <v>43</v>
      </c>
      <c r="G72" s="9">
        <f t="shared" si="72"/>
        <v>-1</v>
      </c>
      <c r="H72" s="10">
        <f t="shared" si="73"/>
        <v>0.97727272727272729</v>
      </c>
      <c r="I72" s="11" t="s">
        <v>82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4"/>
        <v>-1</v>
      </c>
      <c r="S72" s="8">
        <v>22</v>
      </c>
      <c r="T72" s="8">
        <v>22</v>
      </c>
      <c r="U72" s="17">
        <f t="shared" si="75"/>
        <v>0</v>
      </c>
      <c r="V72" s="83">
        <f t="shared" si="76"/>
        <v>44</v>
      </c>
      <c r="W72" s="84">
        <f t="shared" si="77"/>
        <v>43</v>
      </c>
      <c r="X72" s="14">
        <f t="shared" si="78"/>
        <v>-1</v>
      </c>
      <c r="Y72" s="11" t="s">
        <v>82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1"/>
        <v>44</v>
      </c>
      <c r="F73" s="9">
        <f t="shared" si="71"/>
        <v>43</v>
      </c>
      <c r="G73" s="9">
        <f t="shared" si="72"/>
        <v>-1</v>
      </c>
      <c r="H73" s="10">
        <f t="shared" si="73"/>
        <v>0.97727272727272729</v>
      </c>
      <c r="I73" s="11" t="s">
        <v>82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4"/>
        <v>0</v>
      </c>
      <c r="S73" s="8">
        <v>22</v>
      </c>
      <c r="T73" s="8">
        <v>21</v>
      </c>
      <c r="U73" s="17">
        <f t="shared" si="75"/>
        <v>-1</v>
      </c>
      <c r="V73" s="83">
        <f t="shared" si="76"/>
        <v>44</v>
      </c>
      <c r="W73" s="84">
        <f t="shared" si="77"/>
        <v>43</v>
      </c>
      <c r="X73" s="14">
        <f t="shared" si="78"/>
        <v>-1</v>
      </c>
      <c r="Y73" s="11" t="s">
        <v>82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1"/>
        <v>8</v>
      </c>
      <c r="F74" s="9">
        <f t="shared" si="71"/>
        <v>8</v>
      </c>
      <c r="G74" s="9">
        <f t="shared" si="72"/>
        <v>0</v>
      </c>
      <c r="H74" s="10">
        <f t="shared" si="73"/>
        <v>1</v>
      </c>
      <c r="I74" s="11" t="s">
        <v>82</v>
      </c>
      <c r="K74" s="34"/>
      <c r="M74" s="108"/>
      <c r="N74" s="7" t="s">
        <v>46</v>
      </c>
      <c r="O74" s="8" t="s">
        <v>47</v>
      </c>
      <c r="P74" s="8">
        <v>4</v>
      </c>
      <c r="Q74" s="8">
        <v>3</v>
      </c>
      <c r="R74" s="17">
        <f t="shared" si="74"/>
        <v>-1</v>
      </c>
      <c r="S74" s="8">
        <v>4</v>
      </c>
      <c r="T74" s="8">
        <v>5</v>
      </c>
      <c r="U74" s="17">
        <f t="shared" si="75"/>
        <v>1</v>
      </c>
      <c r="V74" s="83">
        <f t="shared" si="76"/>
        <v>8</v>
      </c>
      <c r="W74" s="84">
        <f t="shared" si="77"/>
        <v>8</v>
      </c>
      <c r="X74" s="14">
        <f t="shared" si="78"/>
        <v>0</v>
      </c>
      <c r="Y74" s="11" t="s">
        <v>82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1"/>
        <v>8</v>
      </c>
      <c r="F75" s="9">
        <f t="shared" si="71"/>
        <v>8</v>
      </c>
      <c r="G75" s="9">
        <f t="shared" si="72"/>
        <v>0</v>
      </c>
      <c r="H75" s="10">
        <f t="shared" si="73"/>
        <v>1</v>
      </c>
      <c r="I75" s="11" t="s">
        <v>82</v>
      </c>
      <c r="K75" s="34"/>
      <c r="M75" s="109"/>
      <c r="N75" s="7" t="s">
        <v>49</v>
      </c>
      <c r="O75" s="8" t="s">
        <v>47</v>
      </c>
      <c r="P75" s="8">
        <v>4</v>
      </c>
      <c r="Q75" s="8">
        <v>4</v>
      </c>
      <c r="R75" s="17">
        <f t="shared" si="74"/>
        <v>0</v>
      </c>
      <c r="S75" s="8">
        <v>4</v>
      </c>
      <c r="T75" s="8">
        <v>4</v>
      </c>
      <c r="U75" s="17">
        <f t="shared" si="75"/>
        <v>0</v>
      </c>
      <c r="V75" s="83">
        <f t="shared" si="76"/>
        <v>8</v>
      </c>
      <c r="W75" s="84">
        <f t="shared" si="77"/>
        <v>8</v>
      </c>
      <c r="X75" s="14">
        <f t="shared" si="78"/>
        <v>0</v>
      </c>
      <c r="Y75" s="11" t="s">
        <v>82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188</v>
      </c>
      <c r="G76" s="82">
        <f>SUM(G70:G75)</f>
        <v>-4</v>
      </c>
      <c r="H76" s="87">
        <f>F76/E76</f>
        <v>0.97916666666666663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94</v>
      </c>
      <c r="U76" s="82">
        <f>T76-S76</f>
        <v>-2</v>
      </c>
      <c r="V76" s="19">
        <f>SUM(V70:V75)</f>
        <v>192</v>
      </c>
      <c r="W76" s="19">
        <f>SUM(W70:W75)</f>
        <v>188</v>
      </c>
      <c r="X76" s="24">
        <f>W76-V76</f>
        <v>-4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9">V77</f>
        <v>44</v>
      </c>
      <c r="F77" s="9">
        <f t="shared" si="79"/>
        <v>45</v>
      </c>
      <c r="G77" s="9">
        <f t="shared" ref="G77:G82" si="80">F77-E77</f>
        <v>1</v>
      </c>
      <c r="H77" s="10">
        <f t="shared" ref="H77:H82" si="81">F77/E77</f>
        <v>1.0227272727272727</v>
      </c>
      <c r="I77" s="11" t="s">
        <v>82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2">Q77-P77</f>
        <v>1</v>
      </c>
      <c r="S77" s="8">
        <v>22</v>
      </c>
      <c r="T77" s="8">
        <v>22</v>
      </c>
      <c r="U77" s="13">
        <f t="shared" ref="U77:U82" si="83">T77-S77</f>
        <v>0</v>
      </c>
      <c r="V77" s="83">
        <f t="shared" ref="V77:V82" si="84">P77+S77</f>
        <v>44</v>
      </c>
      <c r="W77" s="84">
        <f t="shared" ref="W77:W82" si="85">T77+Q77</f>
        <v>45</v>
      </c>
      <c r="X77" s="14">
        <f t="shared" ref="X77:X82" si="86">W77-V77</f>
        <v>1</v>
      </c>
      <c r="Y77" s="11" t="s">
        <v>82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9"/>
        <v>44</v>
      </c>
      <c r="F78" s="9">
        <f t="shared" si="79"/>
        <v>43</v>
      </c>
      <c r="G78" s="9">
        <f t="shared" si="80"/>
        <v>-1</v>
      </c>
      <c r="H78" s="10">
        <f t="shared" si="81"/>
        <v>0.97727272727272729</v>
      </c>
      <c r="I78" s="11" t="s">
        <v>82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2"/>
        <v>0</v>
      </c>
      <c r="S78" s="8">
        <v>22</v>
      </c>
      <c r="T78" s="8">
        <v>21</v>
      </c>
      <c r="U78" s="17">
        <f t="shared" si="83"/>
        <v>-1</v>
      </c>
      <c r="V78" s="83">
        <f t="shared" si="84"/>
        <v>44</v>
      </c>
      <c r="W78" s="84">
        <f t="shared" si="85"/>
        <v>43</v>
      </c>
      <c r="X78" s="14">
        <f t="shared" si="86"/>
        <v>-1</v>
      </c>
      <c r="Y78" s="11" t="s">
        <v>82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9"/>
        <v>44</v>
      </c>
      <c r="F79" s="9">
        <f t="shared" si="79"/>
        <v>41</v>
      </c>
      <c r="G79" s="9">
        <f t="shared" si="80"/>
        <v>-3</v>
      </c>
      <c r="H79" s="10">
        <f t="shared" si="81"/>
        <v>0.93181818181818177</v>
      </c>
      <c r="I79" s="11" t="s">
        <v>82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2"/>
        <v>-2</v>
      </c>
      <c r="S79" s="8">
        <v>22</v>
      </c>
      <c r="T79" s="8">
        <v>21</v>
      </c>
      <c r="U79" s="17">
        <f t="shared" si="83"/>
        <v>-1</v>
      </c>
      <c r="V79" s="83">
        <f t="shared" si="84"/>
        <v>44</v>
      </c>
      <c r="W79" s="84">
        <f t="shared" si="85"/>
        <v>41</v>
      </c>
      <c r="X79" s="14">
        <f t="shared" si="86"/>
        <v>-3</v>
      </c>
      <c r="Y79" s="11" t="s">
        <v>82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9"/>
        <v>44</v>
      </c>
      <c r="F80" s="9">
        <f t="shared" si="79"/>
        <v>43</v>
      </c>
      <c r="G80" s="9">
        <f t="shared" si="80"/>
        <v>-1</v>
      </c>
      <c r="H80" s="10">
        <f t="shared" si="81"/>
        <v>0.97727272727272729</v>
      </c>
      <c r="I80" s="11" t="s">
        <v>82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2"/>
        <v>-1</v>
      </c>
      <c r="S80" s="8">
        <v>22</v>
      </c>
      <c r="T80" s="8">
        <v>22</v>
      </c>
      <c r="U80" s="17">
        <f t="shared" si="83"/>
        <v>0</v>
      </c>
      <c r="V80" s="83">
        <f t="shared" si="84"/>
        <v>44</v>
      </c>
      <c r="W80" s="84">
        <f t="shared" si="85"/>
        <v>43</v>
      </c>
      <c r="X80" s="14">
        <f t="shared" si="86"/>
        <v>-1</v>
      </c>
      <c r="Y80" s="11" t="s">
        <v>82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9"/>
        <v>8</v>
      </c>
      <c r="F81" s="9">
        <f t="shared" si="79"/>
        <v>8</v>
      </c>
      <c r="G81" s="9">
        <f t="shared" si="80"/>
        <v>0</v>
      </c>
      <c r="H81" s="10">
        <f t="shared" si="81"/>
        <v>1</v>
      </c>
      <c r="I81" s="11" t="s">
        <v>82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2"/>
        <v>1</v>
      </c>
      <c r="S81" s="8">
        <v>4</v>
      </c>
      <c r="T81" s="8">
        <v>3</v>
      </c>
      <c r="U81" s="17">
        <f t="shared" si="83"/>
        <v>-1</v>
      </c>
      <c r="V81" s="83">
        <f t="shared" si="84"/>
        <v>8</v>
      </c>
      <c r="W81" s="84">
        <f t="shared" si="85"/>
        <v>8</v>
      </c>
      <c r="X81" s="14">
        <f t="shared" si="86"/>
        <v>0</v>
      </c>
      <c r="Y81" s="11" t="s">
        <v>82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9"/>
        <v>8</v>
      </c>
      <c r="F82" s="9">
        <f t="shared" si="79"/>
        <v>8</v>
      </c>
      <c r="G82" s="9">
        <f t="shared" si="80"/>
        <v>0</v>
      </c>
      <c r="H82" s="10">
        <f t="shared" si="81"/>
        <v>1</v>
      </c>
      <c r="I82" s="11" t="s">
        <v>82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2"/>
        <v>0</v>
      </c>
      <c r="S82" s="8">
        <v>4</v>
      </c>
      <c r="T82" s="8">
        <v>4</v>
      </c>
      <c r="U82" s="17">
        <f t="shared" si="83"/>
        <v>0</v>
      </c>
      <c r="V82" s="83">
        <f t="shared" si="84"/>
        <v>8</v>
      </c>
      <c r="W82" s="84">
        <f t="shared" si="85"/>
        <v>8</v>
      </c>
      <c r="X82" s="14">
        <f t="shared" si="86"/>
        <v>0</v>
      </c>
      <c r="Y82" s="11" t="s">
        <v>82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188</v>
      </c>
      <c r="G83" s="82">
        <f>SUM(G77:G82)</f>
        <v>-4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95</v>
      </c>
      <c r="R83" s="82">
        <f>Q83-P83</f>
        <v>-1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188</v>
      </c>
      <c r="X83" s="24">
        <f>W83-V83</f>
        <v>-4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7">V84</f>
        <v>44</v>
      </c>
      <c r="F84" s="9">
        <f t="shared" si="87"/>
        <v>44</v>
      </c>
      <c r="G84" s="9">
        <f t="shared" ref="G84:G89" si="88">F84-E84</f>
        <v>0</v>
      </c>
      <c r="H84" s="10">
        <f t="shared" ref="H84:H89" si="89">F84/E84</f>
        <v>1</v>
      </c>
      <c r="I84" s="11" t="s">
        <v>82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22</v>
      </c>
      <c r="R84" s="13">
        <f t="shared" ref="R84:R89" si="90">Q84-P84</f>
        <v>0</v>
      </c>
      <c r="S84" s="8">
        <v>22</v>
      </c>
      <c r="T84" s="8">
        <v>22</v>
      </c>
      <c r="U84" s="13">
        <f t="shared" ref="U84:U89" si="91">T84-S84</f>
        <v>0</v>
      </c>
      <c r="V84" s="83">
        <f t="shared" ref="V84:V89" si="92">P84+S84</f>
        <v>44</v>
      </c>
      <c r="W84" s="84">
        <f t="shared" ref="W84:W89" si="93">T84+Q84</f>
        <v>44</v>
      </c>
      <c r="X84" s="14">
        <f t="shared" ref="X84:X89" si="94">W84-V84</f>
        <v>0</v>
      </c>
      <c r="Y84" s="11" t="s">
        <v>82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7"/>
        <v>44</v>
      </c>
      <c r="F85" s="9">
        <f t="shared" si="87"/>
        <v>41</v>
      </c>
      <c r="G85" s="9">
        <f t="shared" si="88"/>
        <v>-3</v>
      </c>
      <c r="H85" s="10">
        <f t="shared" si="89"/>
        <v>0.93181818181818177</v>
      </c>
      <c r="I85" s="11" t="s">
        <v>82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90"/>
        <v>-1</v>
      </c>
      <c r="S85" s="8">
        <v>22</v>
      </c>
      <c r="T85" s="8">
        <v>20</v>
      </c>
      <c r="U85" s="17">
        <f t="shared" si="91"/>
        <v>-2</v>
      </c>
      <c r="V85" s="83">
        <f t="shared" si="92"/>
        <v>44</v>
      </c>
      <c r="W85" s="84">
        <f t="shared" si="93"/>
        <v>41</v>
      </c>
      <c r="X85" s="14">
        <f t="shared" si="94"/>
        <v>-3</v>
      </c>
      <c r="Y85" s="11" t="s">
        <v>82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7"/>
        <v>44</v>
      </c>
      <c r="F86" s="9">
        <f t="shared" si="87"/>
        <v>43</v>
      </c>
      <c r="G86" s="9">
        <f t="shared" si="88"/>
        <v>-1</v>
      </c>
      <c r="H86" s="10">
        <f t="shared" si="89"/>
        <v>0.97727272727272729</v>
      </c>
      <c r="I86" s="11" t="s">
        <v>82</v>
      </c>
      <c r="K86" s="34"/>
      <c r="M86" s="108"/>
      <c r="N86" s="7" t="s">
        <v>46</v>
      </c>
      <c r="O86" s="8" t="s">
        <v>34</v>
      </c>
      <c r="P86" s="8">
        <v>22</v>
      </c>
      <c r="Q86" s="8">
        <v>21</v>
      </c>
      <c r="R86" s="17">
        <f t="shared" si="90"/>
        <v>-1</v>
      </c>
      <c r="S86" s="8">
        <v>22</v>
      </c>
      <c r="T86" s="8">
        <v>22</v>
      </c>
      <c r="U86" s="17">
        <f t="shared" si="91"/>
        <v>0</v>
      </c>
      <c r="V86" s="83">
        <f t="shared" si="92"/>
        <v>44</v>
      </c>
      <c r="W86" s="84">
        <f t="shared" si="93"/>
        <v>43</v>
      </c>
      <c r="X86" s="14">
        <f t="shared" si="94"/>
        <v>-1</v>
      </c>
      <c r="Y86" s="11" t="s">
        <v>82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7"/>
        <v>44</v>
      </c>
      <c r="F87" s="9">
        <f t="shared" si="87"/>
        <v>40</v>
      </c>
      <c r="G87" s="9">
        <f t="shared" si="88"/>
        <v>-4</v>
      </c>
      <c r="H87" s="10">
        <f t="shared" si="89"/>
        <v>0.90909090909090906</v>
      </c>
      <c r="I87" s="11" t="s">
        <v>82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90"/>
        <v>-2</v>
      </c>
      <c r="S87" s="8">
        <v>22</v>
      </c>
      <c r="T87" s="8">
        <v>20</v>
      </c>
      <c r="U87" s="17">
        <f t="shared" si="91"/>
        <v>-2</v>
      </c>
      <c r="V87" s="83">
        <f t="shared" si="92"/>
        <v>44</v>
      </c>
      <c r="W87" s="84">
        <f t="shared" si="93"/>
        <v>40</v>
      </c>
      <c r="X87" s="14">
        <f t="shared" si="94"/>
        <v>-4</v>
      </c>
      <c r="Y87" s="11" t="s">
        <v>82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7"/>
        <v>8</v>
      </c>
      <c r="F88" s="9">
        <f t="shared" si="87"/>
        <v>8</v>
      </c>
      <c r="G88" s="9">
        <f t="shared" si="88"/>
        <v>0</v>
      </c>
      <c r="H88" s="10">
        <f t="shared" si="89"/>
        <v>1</v>
      </c>
      <c r="I88" s="11" t="s">
        <v>82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90"/>
        <v>0</v>
      </c>
      <c r="S88" s="8">
        <v>4</v>
      </c>
      <c r="T88" s="8">
        <v>4</v>
      </c>
      <c r="U88" s="17">
        <f t="shared" si="91"/>
        <v>0</v>
      </c>
      <c r="V88" s="83">
        <f t="shared" si="92"/>
        <v>8</v>
      </c>
      <c r="W88" s="84">
        <f t="shared" si="93"/>
        <v>8</v>
      </c>
      <c r="X88" s="14">
        <f t="shared" si="94"/>
        <v>0</v>
      </c>
      <c r="Y88" s="11" t="s">
        <v>82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7"/>
        <v>8</v>
      </c>
      <c r="F89" s="9">
        <f t="shared" si="87"/>
        <v>7</v>
      </c>
      <c r="G89" s="9">
        <f t="shared" si="88"/>
        <v>-1</v>
      </c>
      <c r="H89" s="10">
        <f t="shared" si="89"/>
        <v>0.875</v>
      </c>
      <c r="I89" s="11" t="s">
        <v>82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90"/>
        <v>-1</v>
      </c>
      <c r="S89" s="8">
        <v>4</v>
      </c>
      <c r="T89" s="8">
        <v>4</v>
      </c>
      <c r="U89" s="17">
        <f t="shared" si="91"/>
        <v>0</v>
      </c>
      <c r="V89" s="83">
        <f t="shared" si="92"/>
        <v>8</v>
      </c>
      <c r="W89" s="84">
        <f t="shared" si="93"/>
        <v>7</v>
      </c>
      <c r="X89" s="14">
        <f t="shared" si="94"/>
        <v>-1</v>
      </c>
      <c r="Y89" s="11" t="s">
        <v>82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183</v>
      </c>
      <c r="G90" s="82">
        <f>SUM(G84:G89)</f>
        <v>-9</v>
      </c>
      <c r="H90" s="87">
        <f>F90/E90</f>
        <v>0.953125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183</v>
      </c>
      <c r="X90" s="24">
        <f>W90-V90</f>
        <v>-9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5">V91</f>
        <v>12</v>
      </c>
      <c r="F91" s="9">
        <f t="shared" si="95"/>
        <v>11</v>
      </c>
      <c r="G91" s="9">
        <f t="shared" ref="G91:G96" si="96">F91-E91</f>
        <v>-1</v>
      </c>
      <c r="H91" s="10">
        <f t="shared" ref="H91:H96" si="97">F91/E91</f>
        <v>0.91666666666666663</v>
      </c>
      <c r="I91" s="11" t="s">
        <v>82</v>
      </c>
      <c r="K91" s="34"/>
      <c r="M91" s="107" t="s">
        <v>91</v>
      </c>
      <c r="N91" s="7" t="s">
        <v>45</v>
      </c>
      <c r="O91" s="8" t="s">
        <v>26</v>
      </c>
      <c r="P91" s="8">
        <v>12</v>
      </c>
      <c r="Q91" s="8">
        <v>11</v>
      </c>
      <c r="R91" s="13">
        <f t="shared" ref="R91:R96" si="98">Q91-P91</f>
        <v>-1</v>
      </c>
      <c r="S91" s="8">
        <v>0</v>
      </c>
      <c r="T91" s="8">
        <v>0</v>
      </c>
      <c r="U91" s="13">
        <f t="shared" ref="U91:U96" si="99">T91-S91</f>
        <v>0</v>
      </c>
      <c r="V91" s="83">
        <f t="shared" ref="V91:V96" si="100">P91+S91</f>
        <v>12</v>
      </c>
      <c r="W91" s="84">
        <f t="shared" ref="W91:W96" si="101">T91+Q91</f>
        <v>11</v>
      </c>
      <c r="X91" s="14">
        <f t="shared" ref="X91:X96" si="102">W91-V91</f>
        <v>-1</v>
      </c>
      <c r="Y91" s="11" t="s">
        <v>82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5"/>
        <v>7</v>
      </c>
      <c r="F92" s="9">
        <f t="shared" si="95"/>
        <v>5</v>
      </c>
      <c r="G92" s="9">
        <f t="shared" si="96"/>
        <v>-2</v>
      </c>
      <c r="H92" s="10">
        <f t="shared" si="97"/>
        <v>0.7142857142857143</v>
      </c>
      <c r="I92" s="11" t="s">
        <v>82</v>
      </c>
      <c r="K92" s="34"/>
      <c r="M92" s="108"/>
      <c r="N92" s="7" t="s">
        <v>48</v>
      </c>
      <c r="O92" s="8" t="s">
        <v>26</v>
      </c>
      <c r="P92" s="8">
        <v>7</v>
      </c>
      <c r="Q92" s="8">
        <v>5</v>
      </c>
      <c r="R92" s="17">
        <f t="shared" si="98"/>
        <v>-2</v>
      </c>
      <c r="S92" s="8">
        <v>0</v>
      </c>
      <c r="T92" s="8">
        <v>0</v>
      </c>
      <c r="U92" s="17">
        <f t="shared" si="99"/>
        <v>0</v>
      </c>
      <c r="V92" s="83">
        <f t="shared" si="100"/>
        <v>7</v>
      </c>
      <c r="W92" s="84">
        <f t="shared" si="101"/>
        <v>5</v>
      </c>
      <c r="X92" s="14">
        <f t="shared" si="102"/>
        <v>-2</v>
      </c>
      <c r="Y92" s="11" t="s">
        <v>82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5"/>
        <v>8</v>
      </c>
      <c r="F93" s="9">
        <f t="shared" si="95"/>
        <v>8</v>
      </c>
      <c r="G93" s="9">
        <f t="shared" si="96"/>
        <v>0</v>
      </c>
      <c r="H93" s="10">
        <f t="shared" si="97"/>
        <v>1</v>
      </c>
      <c r="I93" s="11" t="s">
        <v>82</v>
      </c>
      <c r="K93" s="34"/>
      <c r="M93" s="108"/>
      <c r="N93" s="7" t="s">
        <v>46</v>
      </c>
      <c r="O93" s="8" t="s">
        <v>34</v>
      </c>
      <c r="P93" s="8">
        <v>8</v>
      </c>
      <c r="Q93" s="8">
        <v>8</v>
      </c>
      <c r="R93" s="17">
        <f t="shared" si="98"/>
        <v>0</v>
      </c>
      <c r="S93" s="8">
        <v>0</v>
      </c>
      <c r="T93" s="8">
        <v>0</v>
      </c>
      <c r="U93" s="17">
        <f t="shared" si="99"/>
        <v>0</v>
      </c>
      <c r="V93" s="83">
        <f t="shared" si="100"/>
        <v>8</v>
      </c>
      <c r="W93" s="84">
        <f t="shared" si="101"/>
        <v>8</v>
      </c>
      <c r="X93" s="14">
        <f>W93-V93</f>
        <v>0</v>
      </c>
      <c r="Y93" s="11" t="s">
        <v>82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5"/>
        <v>11</v>
      </c>
      <c r="F94" s="9">
        <f t="shared" si="95"/>
        <v>9</v>
      </c>
      <c r="G94" s="9">
        <f t="shared" si="96"/>
        <v>-2</v>
      </c>
      <c r="H94" s="10">
        <f t="shared" si="97"/>
        <v>0.81818181818181823</v>
      </c>
      <c r="I94" s="11" t="s">
        <v>82</v>
      </c>
      <c r="K94" s="34"/>
      <c r="M94" s="108"/>
      <c r="N94" s="7" t="s">
        <v>49</v>
      </c>
      <c r="O94" s="8" t="s">
        <v>34</v>
      </c>
      <c r="P94" s="8">
        <v>11</v>
      </c>
      <c r="Q94" s="8">
        <v>9</v>
      </c>
      <c r="R94" s="17">
        <f t="shared" si="98"/>
        <v>-2</v>
      </c>
      <c r="S94" s="8">
        <v>0</v>
      </c>
      <c r="T94" s="8">
        <v>0</v>
      </c>
      <c r="U94" s="17">
        <f t="shared" si="99"/>
        <v>0</v>
      </c>
      <c r="V94" s="83">
        <f t="shared" si="100"/>
        <v>11</v>
      </c>
      <c r="W94" s="84">
        <f t="shared" si="101"/>
        <v>9</v>
      </c>
      <c r="X94" s="14">
        <f t="shared" si="102"/>
        <v>-2</v>
      </c>
      <c r="Y94" s="11" t="s">
        <v>82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5"/>
        <v>0</v>
      </c>
      <c r="F95" s="9">
        <f t="shared" si="95"/>
        <v>0</v>
      </c>
      <c r="G95" s="9">
        <f t="shared" si="96"/>
        <v>0</v>
      </c>
      <c r="H95" s="10" t="e">
        <f t="shared" si="97"/>
        <v>#DIV/0!</v>
      </c>
      <c r="I95" s="11" t="s">
        <v>82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9"/>
        <v>0</v>
      </c>
      <c r="V95" s="83">
        <f>P95+S95</f>
        <v>0</v>
      </c>
      <c r="W95" s="84">
        <f t="shared" si="101"/>
        <v>0</v>
      </c>
      <c r="X95" s="14">
        <f t="shared" si="102"/>
        <v>0</v>
      </c>
      <c r="Y95" s="11" t="s">
        <v>82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5"/>
        <v>0</v>
      </c>
      <c r="F96" s="9">
        <f t="shared" si="95"/>
        <v>0</v>
      </c>
      <c r="G96" s="9">
        <f t="shared" si="96"/>
        <v>0</v>
      </c>
      <c r="H96" s="10" t="e">
        <f t="shared" si="97"/>
        <v>#DIV/0!</v>
      </c>
      <c r="I96" s="11" t="s">
        <v>82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8"/>
        <v>0</v>
      </c>
      <c r="S96" s="8">
        <v>0</v>
      </c>
      <c r="T96" s="8">
        <v>0</v>
      </c>
      <c r="U96" s="17">
        <f t="shared" si="99"/>
        <v>0</v>
      </c>
      <c r="V96" s="83">
        <f t="shared" si="100"/>
        <v>0</v>
      </c>
      <c r="W96" s="84">
        <f t="shared" si="101"/>
        <v>0</v>
      </c>
      <c r="X96" s="14">
        <f t="shared" si="102"/>
        <v>0</v>
      </c>
      <c r="Y96" s="11" t="s">
        <v>82</v>
      </c>
    </row>
    <row r="97" spans="2:25" s="1" customFormat="1" x14ac:dyDescent="0.25">
      <c r="B97" s="79"/>
      <c r="C97" s="80"/>
      <c r="D97" s="80"/>
      <c r="E97" s="82">
        <f>SUM(E91:E96)</f>
        <v>38</v>
      </c>
      <c r="F97" s="82">
        <f>SUM(F91:F96)</f>
        <v>33</v>
      </c>
      <c r="G97" s="82">
        <f>SUM(G91:G96)</f>
        <v>-5</v>
      </c>
      <c r="H97" s="87">
        <f>F97/E97</f>
        <v>0.86842105263157898</v>
      </c>
      <c r="I97" s="11"/>
      <c r="K97" s="34"/>
      <c r="M97" s="79"/>
      <c r="N97" s="80"/>
      <c r="O97" s="80"/>
      <c r="P97" s="81">
        <f>SUM(P91:P96)</f>
        <v>38</v>
      </c>
      <c r="Q97" s="81">
        <f>SUM(Q91:Q96)</f>
        <v>33</v>
      </c>
      <c r="R97" s="82">
        <f>Q97-P97</f>
        <v>-5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38</v>
      </c>
      <c r="W97" s="19">
        <f>SUM(W91:W96)</f>
        <v>33</v>
      </c>
      <c r="X97" s="24">
        <f>W97-V97</f>
        <v>-5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3">V98</f>
        <v>80</v>
      </c>
      <c r="F98" s="9">
        <f t="shared" si="103"/>
        <v>78</v>
      </c>
      <c r="G98" s="9">
        <f t="shared" ref="G98:G103" si="104">F98-E98</f>
        <v>-2</v>
      </c>
      <c r="H98" s="10">
        <f t="shared" ref="H98:H103" si="105">F98/E98</f>
        <v>0.97499999999999998</v>
      </c>
      <c r="I98" s="11" t="s">
        <v>82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6">Q98-P98</f>
        <v>-1</v>
      </c>
      <c r="S98" s="8">
        <v>40</v>
      </c>
      <c r="T98" s="8">
        <v>39</v>
      </c>
      <c r="U98" s="13">
        <f t="shared" ref="U98:U103" si="107">T98-S98</f>
        <v>-1</v>
      </c>
      <c r="V98" s="83">
        <f t="shared" ref="V98:V103" si="108">P98+S98</f>
        <v>80</v>
      </c>
      <c r="W98" s="84">
        <f t="shared" ref="W98:W103" si="109">T98+Q98</f>
        <v>78</v>
      </c>
      <c r="X98" s="14">
        <f t="shared" ref="X98:X103" si="110">W98-V98</f>
        <v>-2</v>
      </c>
      <c r="Y98" s="11" t="s">
        <v>82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3"/>
        <v>32</v>
      </c>
      <c r="F99" s="9">
        <f t="shared" si="103"/>
        <v>29</v>
      </c>
      <c r="G99" s="9">
        <f t="shared" si="104"/>
        <v>-3</v>
      </c>
      <c r="H99" s="10">
        <f t="shared" si="105"/>
        <v>0.90625</v>
      </c>
      <c r="I99" s="11" t="s">
        <v>82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6"/>
        <v>-3</v>
      </c>
      <c r="S99" s="8">
        <v>16</v>
      </c>
      <c r="T99" s="8">
        <v>16</v>
      </c>
      <c r="U99" s="17">
        <f t="shared" si="107"/>
        <v>0</v>
      </c>
      <c r="V99" s="83">
        <f t="shared" si="108"/>
        <v>32</v>
      </c>
      <c r="W99" s="84">
        <f t="shared" si="109"/>
        <v>29</v>
      </c>
      <c r="X99" s="14">
        <f t="shared" si="110"/>
        <v>-3</v>
      </c>
      <c r="Y99" s="11" t="s">
        <v>82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3"/>
        <v>80</v>
      </c>
      <c r="F100" s="9">
        <f t="shared" si="103"/>
        <v>78</v>
      </c>
      <c r="G100" s="9">
        <f t="shared" si="104"/>
        <v>-2</v>
      </c>
      <c r="H100" s="10">
        <f t="shared" si="105"/>
        <v>0.97499999999999998</v>
      </c>
      <c r="I100" s="11" t="s">
        <v>82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39</v>
      </c>
      <c r="R100" s="17">
        <f t="shared" si="106"/>
        <v>-1</v>
      </c>
      <c r="S100" s="8">
        <v>40</v>
      </c>
      <c r="T100" s="8">
        <v>39</v>
      </c>
      <c r="U100" s="17">
        <f t="shared" si="107"/>
        <v>-1</v>
      </c>
      <c r="V100" s="83">
        <f t="shared" si="108"/>
        <v>80</v>
      </c>
      <c r="W100" s="84">
        <f t="shared" si="109"/>
        <v>78</v>
      </c>
      <c r="X100" s="14">
        <f t="shared" si="110"/>
        <v>-2</v>
      </c>
      <c r="Y100" s="11" t="s">
        <v>82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3"/>
        <v>80</v>
      </c>
      <c r="F101" s="9">
        <f t="shared" si="103"/>
        <v>73</v>
      </c>
      <c r="G101" s="9">
        <f t="shared" si="104"/>
        <v>-7</v>
      </c>
      <c r="H101" s="10">
        <f t="shared" si="105"/>
        <v>0.91249999999999998</v>
      </c>
      <c r="I101" s="11" t="s">
        <v>82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36</v>
      </c>
      <c r="R101" s="17">
        <f t="shared" si="106"/>
        <v>-4</v>
      </c>
      <c r="S101" s="8">
        <v>40</v>
      </c>
      <c r="T101" s="8">
        <v>37</v>
      </c>
      <c r="U101" s="17">
        <f t="shared" si="107"/>
        <v>-3</v>
      </c>
      <c r="V101" s="83">
        <f t="shared" si="108"/>
        <v>80</v>
      </c>
      <c r="W101" s="84">
        <f t="shared" si="109"/>
        <v>73</v>
      </c>
      <c r="X101" s="14">
        <f t="shared" si="110"/>
        <v>-7</v>
      </c>
      <c r="Y101" s="11" t="s">
        <v>82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3"/>
        <v>0</v>
      </c>
      <c r="F102" s="9">
        <f t="shared" si="103"/>
        <v>0</v>
      </c>
      <c r="G102" s="9">
        <f t="shared" si="104"/>
        <v>0</v>
      </c>
      <c r="H102" s="10" t="e">
        <f t="shared" si="105"/>
        <v>#DIV/0!</v>
      </c>
      <c r="I102" s="11" t="s">
        <v>82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6"/>
        <v>0</v>
      </c>
      <c r="S102" s="8">
        <v>0</v>
      </c>
      <c r="T102" s="8">
        <v>0</v>
      </c>
      <c r="U102" s="17">
        <f t="shared" si="107"/>
        <v>0</v>
      </c>
      <c r="V102" s="83">
        <f t="shared" si="108"/>
        <v>0</v>
      </c>
      <c r="W102" s="84">
        <f t="shared" si="109"/>
        <v>0</v>
      </c>
      <c r="X102" s="14">
        <f t="shared" si="110"/>
        <v>0</v>
      </c>
      <c r="Y102" s="11" t="s">
        <v>82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3"/>
        <v>40</v>
      </c>
      <c r="F103" s="9">
        <f t="shared" si="103"/>
        <v>40</v>
      </c>
      <c r="G103" s="9">
        <f t="shared" si="104"/>
        <v>0</v>
      </c>
      <c r="H103" s="10">
        <f t="shared" si="105"/>
        <v>1</v>
      </c>
      <c r="I103" s="11" t="s">
        <v>82</v>
      </c>
      <c r="K103" s="34"/>
      <c r="M103" s="109"/>
      <c r="N103" s="7" t="s">
        <v>86</v>
      </c>
      <c r="O103" s="8" t="s">
        <v>87</v>
      </c>
      <c r="P103" s="8">
        <v>20</v>
      </c>
      <c r="Q103" s="8">
        <v>20</v>
      </c>
      <c r="R103" s="17">
        <f t="shared" si="106"/>
        <v>0</v>
      </c>
      <c r="S103" s="8">
        <v>20</v>
      </c>
      <c r="T103" s="8">
        <v>20</v>
      </c>
      <c r="U103" s="17">
        <f t="shared" si="107"/>
        <v>0</v>
      </c>
      <c r="V103" s="83">
        <f t="shared" si="108"/>
        <v>40</v>
      </c>
      <c r="W103" s="84">
        <f t="shared" si="109"/>
        <v>40</v>
      </c>
      <c r="X103" s="14">
        <f t="shared" si="110"/>
        <v>0</v>
      </c>
      <c r="Y103" s="11" t="s">
        <v>82</v>
      </c>
    </row>
    <row r="104" spans="2:25" s="1" customFormat="1" x14ac:dyDescent="0.25">
      <c r="B104" s="79"/>
      <c r="C104" s="80"/>
      <c r="D104" s="80"/>
      <c r="E104" s="82">
        <f>SUM(E98:E103)</f>
        <v>312</v>
      </c>
      <c r="F104" s="82">
        <f>SUM(F98:F103)</f>
        <v>298</v>
      </c>
      <c r="G104" s="82">
        <f>SUM(G98:G103)</f>
        <v>-14</v>
      </c>
      <c r="H104" s="87">
        <f>F104/E104</f>
        <v>0.95512820512820518</v>
      </c>
      <c r="I104" s="11"/>
      <c r="K104" s="34"/>
      <c r="M104" s="79"/>
      <c r="N104" s="80"/>
      <c r="O104" s="80"/>
      <c r="P104" s="81">
        <f>SUM(P98:P103)</f>
        <v>156</v>
      </c>
      <c r="Q104" s="81">
        <f>SUM(Q98:Q103)</f>
        <v>147</v>
      </c>
      <c r="R104" s="82">
        <f>Q104-P104</f>
        <v>-9</v>
      </c>
      <c r="S104" s="81">
        <f>SUM(S98:S103)</f>
        <v>156</v>
      </c>
      <c r="T104" s="81">
        <f>SUM(T98:T103)</f>
        <v>151</v>
      </c>
      <c r="U104" s="82">
        <f>T104-S104</f>
        <v>-5</v>
      </c>
      <c r="V104" s="19">
        <f>SUM(V98:V103)</f>
        <v>312</v>
      </c>
      <c r="W104" s="19">
        <f>SUM(W98:W103)</f>
        <v>298</v>
      </c>
      <c r="X104" s="24">
        <f>W104-V104</f>
        <v>-14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1">V105</f>
        <v>44</v>
      </c>
      <c r="F105" s="9">
        <f t="shared" si="111"/>
        <v>45</v>
      </c>
      <c r="G105" s="9">
        <f t="shared" ref="G105:G110" si="112">F105-E105</f>
        <v>1</v>
      </c>
      <c r="H105" s="10">
        <f t="shared" ref="H105:H110" si="113">F105/E105</f>
        <v>1.0227272727272727</v>
      </c>
      <c r="I105" s="11" t="s">
        <v>82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22</v>
      </c>
      <c r="R105" s="13">
        <f t="shared" ref="R105:R110" si="114">Q105-P105</f>
        <v>0</v>
      </c>
      <c r="S105" s="8">
        <v>22</v>
      </c>
      <c r="T105" s="8">
        <v>23</v>
      </c>
      <c r="U105" s="13">
        <f t="shared" ref="U105:U110" si="115">T105-S105</f>
        <v>1</v>
      </c>
      <c r="V105" s="83">
        <f t="shared" ref="V105:V110" si="116">P105+S105</f>
        <v>44</v>
      </c>
      <c r="W105" s="84">
        <f t="shared" ref="W105:W110" si="117">T105+Q105</f>
        <v>45</v>
      </c>
      <c r="X105" s="14">
        <f t="shared" ref="X105:X110" si="118">W105-V105</f>
        <v>1</v>
      </c>
      <c r="Y105" s="11" t="s">
        <v>82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1"/>
        <v>44</v>
      </c>
      <c r="F106" s="9">
        <f t="shared" si="111"/>
        <v>42</v>
      </c>
      <c r="G106" s="9">
        <f t="shared" si="112"/>
        <v>-2</v>
      </c>
      <c r="H106" s="10">
        <f t="shared" si="113"/>
        <v>0.95454545454545459</v>
      </c>
      <c r="I106" s="11" t="s">
        <v>82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21</v>
      </c>
      <c r="R106" s="17">
        <f t="shared" si="114"/>
        <v>-1</v>
      </c>
      <c r="S106" s="8">
        <v>22</v>
      </c>
      <c r="T106" s="8">
        <v>21</v>
      </c>
      <c r="U106" s="17">
        <f t="shared" si="115"/>
        <v>-1</v>
      </c>
      <c r="V106" s="83">
        <f t="shared" si="116"/>
        <v>44</v>
      </c>
      <c r="W106" s="84">
        <f t="shared" si="117"/>
        <v>42</v>
      </c>
      <c r="X106" s="14">
        <f t="shared" si="118"/>
        <v>-2</v>
      </c>
      <c r="Y106" s="11" t="s">
        <v>82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1"/>
        <v>44</v>
      </c>
      <c r="F107" s="9">
        <f t="shared" si="111"/>
        <v>45</v>
      </c>
      <c r="G107" s="9">
        <f t="shared" si="112"/>
        <v>1</v>
      </c>
      <c r="H107" s="10">
        <f t="shared" si="113"/>
        <v>1.0227272727272727</v>
      </c>
      <c r="I107" s="11" t="s">
        <v>82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4"/>
        <v>0</v>
      </c>
      <c r="S107" s="8">
        <v>22</v>
      </c>
      <c r="T107" s="8">
        <v>23</v>
      </c>
      <c r="U107" s="17">
        <f t="shared" si="115"/>
        <v>1</v>
      </c>
      <c r="V107" s="83">
        <f t="shared" si="116"/>
        <v>44</v>
      </c>
      <c r="W107" s="84">
        <f t="shared" si="117"/>
        <v>45</v>
      </c>
      <c r="X107" s="14">
        <f t="shared" si="118"/>
        <v>1</v>
      </c>
      <c r="Y107" s="11" t="s">
        <v>82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1"/>
        <v>44</v>
      </c>
      <c r="F108" s="9">
        <f t="shared" si="111"/>
        <v>41</v>
      </c>
      <c r="G108" s="9">
        <f t="shared" si="112"/>
        <v>-3</v>
      </c>
      <c r="H108" s="10">
        <f t="shared" si="113"/>
        <v>0.93181818181818177</v>
      </c>
      <c r="I108" s="11" t="s">
        <v>82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4"/>
        <v>-1</v>
      </c>
      <c r="S108" s="8">
        <v>22</v>
      </c>
      <c r="T108" s="8">
        <v>20</v>
      </c>
      <c r="U108" s="17">
        <f t="shared" si="115"/>
        <v>-2</v>
      </c>
      <c r="V108" s="83">
        <f t="shared" si="116"/>
        <v>44</v>
      </c>
      <c r="W108" s="84">
        <f t="shared" si="117"/>
        <v>41</v>
      </c>
      <c r="X108" s="14">
        <f t="shared" si="118"/>
        <v>-3</v>
      </c>
      <c r="Y108" s="11" t="s">
        <v>82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1"/>
        <v>8</v>
      </c>
      <c r="F109" s="9">
        <f t="shared" si="111"/>
        <v>7</v>
      </c>
      <c r="G109" s="9">
        <f t="shared" si="112"/>
        <v>-1</v>
      </c>
      <c r="H109" s="10">
        <f t="shared" si="113"/>
        <v>0.875</v>
      </c>
      <c r="I109" s="11" t="s">
        <v>82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3</v>
      </c>
      <c r="R109" s="17">
        <f t="shared" si="114"/>
        <v>-1</v>
      </c>
      <c r="S109" s="8">
        <v>4</v>
      </c>
      <c r="T109" s="8">
        <v>4</v>
      </c>
      <c r="U109" s="17">
        <f t="shared" si="115"/>
        <v>0</v>
      </c>
      <c r="V109" s="83">
        <f t="shared" si="116"/>
        <v>8</v>
      </c>
      <c r="W109" s="84">
        <f t="shared" si="117"/>
        <v>7</v>
      </c>
      <c r="X109" s="14">
        <f t="shared" si="118"/>
        <v>-1</v>
      </c>
      <c r="Y109" s="11" t="s">
        <v>82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1"/>
        <v>8</v>
      </c>
      <c r="F110" s="9">
        <f t="shared" si="111"/>
        <v>8</v>
      </c>
      <c r="G110" s="9">
        <f t="shared" si="112"/>
        <v>0</v>
      </c>
      <c r="H110" s="10">
        <f t="shared" si="113"/>
        <v>1</v>
      </c>
      <c r="I110" s="11" t="s">
        <v>82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6</v>
      </c>
      <c r="R110" s="17">
        <f t="shared" si="114"/>
        <v>2</v>
      </c>
      <c r="S110" s="8">
        <v>4</v>
      </c>
      <c r="T110" s="8">
        <v>2</v>
      </c>
      <c r="U110" s="17">
        <f t="shared" si="115"/>
        <v>-2</v>
      </c>
      <c r="V110" s="83">
        <f t="shared" si="116"/>
        <v>8</v>
      </c>
      <c r="W110" s="84">
        <f t="shared" si="117"/>
        <v>8</v>
      </c>
      <c r="X110" s="14">
        <f t="shared" si="118"/>
        <v>0</v>
      </c>
      <c r="Y110" s="11" t="s">
        <v>82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188</v>
      </c>
      <c r="G111" s="82">
        <f>SUM(G105:G110)</f>
        <v>-4</v>
      </c>
      <c r="H111" s="87">
        <f>F111/E111</f>
        <v>0.97916666666666663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95</v>
      </c>
      <c r="R111" s="82">
        <f>Q111-P111</f>
        <v>-1</v>
      </c>
      <c r="S111" s="81">
        <f>SUM(S105:S110)</f>
        <v>96</v>
      </c>
      <c r="T111" s="81">
        <f>SUM(T105:T110)</f>
        <v>93</v>
      </c>
      <c r="U111" s="82">
        <f>T111-S111</f>
        <v>-3</v>
      </c>
      <c r="V111" s="19">
        <f>SUM(V105:V110)</f>
        <v>192</v>
      </c>
      <c r="W111" s="19">
        <f>SUM(W105:W110)</f>
        <v>188</v>
      </c>
      <c r="X111" s="24">
        <f>W111-V111</f>
        <v>-4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9">V112</f>
        <v>44</v>
      </c>
      <c r="F112" s="9">
        <f t="shared" si="119"/>
        <v>44</v>
      </c>
      <c r="G112" s="9">
        <f t="shared" ref="G112:G117" si="120">F112-E112</f>
        <v>0</v>
      </c>
      <c r="H112" s="10">
        <f t="shared" ref="H112:H117" si="121">F112/E112</f>
        <v>1</v>
      </c>
      <c r="I112" s="11" t="s">
        <v>82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2">Q112-P112</f>
        <v>0</v>
      </c>
      <c r="S112" s="8">
        <v>22</v>
      </c>
      <c r="T112" s="8">
        <v>22</v>
      </c>
      <c r="U112" s="13">
        <f t="shared" ref="U112:U117" si="123">T112-S112</f>
        <v>0</v>
      </c>
      <c r="V112" s="83">
        <f t="shared" ref="V112:V117" si="124">P112+S112</f>
        <v>44</v>
      </c>
      <c r="W112" s="84">
        <f t="shared" ref="W112:W117" si="125">T112+Q112</f>
        <v>44</v>
      </c>
      <c r="X112" s="14">
        <f t="shared" ref="X112:X117" si="126">W112-V112</f>
        <v>0</v>
      </c>
      <c r="Y112" s="11" t="s">
        <v>82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9"/>
        <v>44</v>
      </c>
      <c r="F113" s="9">
        <f t="shared" si="119"/>
        <v>42</v>
      </c>
      <c r="G113" s="9">
        <f t="shared" si="120"/>
        <v>-2</v>
      </c>
      <c r="H113" s="10">
        <f t="shared" si="121"/>
        <v>0.95454545454545459</v>
      </c>
      <c r="I113" s="11" t="s">
        <v>82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21</v>
      </c>
      <c r="R113" s="17">
        <f t="shared" si="122"/>
        <v>-1</v>
      </c>
      <c r="S113" s="8">
        <v>22</v>
      </c>
      <c r="T113" s="8">
        <v>21</v>
      </c>
      <c r="U113" s="17">
        <f t="shared" si="123"/>
        <v>-1</v>
      </c>
      <c r="V113" s="83">
        <f t="shared" si="124"/>
        <v>44</v>
      </c>
      <c r="W113" s="84">
        <f t="shared" si="125"/>
        <v>42</v>
      </c>
      <c r="X113" s="14">
        <f t="shared" si="126"/>
        <v>-2</v>
      </c>
      <c r="Y113" s="11" t="s">
        <v>82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9"/>
        <v>44</v>
      </c>
      <c r="F114" s="9">
        <f t="shared" si="119"/>
        <v>42</v>
      </c>
      <c r="G114" s="9">
        <f t="shared" si="120"/>
        <v>-2</v>
      </c>
      <c r="H114" s="10">
        <f t="shared" si="121"/>
        <v>0.95454545454545459</v>
      </c>
      <c r="I114" s="11" t="s">
        <v>82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2"/>
        <v>0</v>
      </c>
      <c r="S114" s="8">
        <v>22</v>
      </c>
      <c r="T114" s="8">
        <v>20</v>
      </c>
      <c r="U114" s="17">
        <f t="shared" si="123"/>
        <v>-2</v>
      </c>
      <c r="V114" s="83">
        <f>P114+S114</f>
        <v>44</v>
      </c>
      <c r="W114" s="84">
        <f t="shared" si="125"/>
        <v>42</v>
      </c>
      <c r="X114" s="14">
        <f t="shared" si="126"/>
        <v>-2</v>
      </c>
      <c r="Y114" s="11" t="s">
        <v>82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9"/>
        <v>44</v>
      </c>
      <c r="F115" s="9">
        <f t="shared" si="119"/>
        <v>43</v>
      </c>
      <c r="G115" s="9">
        <f t="shared" si="120"/>
        <v>-1</v>
      </c>
      <c r="H115" s="10">
        <f t="shared" si="121"/>
        <v>0.97727272727272729</v>
      </c>
      <c r="I115" s="11" t="s">
        <v>82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2"/>
        <v>-1</v>
      </c>
      <c r="S115" s="8">
        <v>22</v>
      </c>
      <c r="T115" s="8">
        <v>22</v>
      </c>
      <c r="U115" s="17">
        <f t="shared" si="123"/>
        <v>0</v>
      </c>
      <c r="V115" s="83">
        <f t="shared" si="124"/>
        <v>44</v>
      </c>
      <c r="W115" s="84">
        <f t="shared" si="125"/>
        <v>43</v>
      </c>
      <c r="X115" s="14">
        <f t="shared" si="126"/>
        <v>-1</v>
      </c>
      <c r="Y115" s="11" t="s">
        <v>82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9"/>
        <v>8</v>
      </c>
      <c r="F116" s="9">
        <f t="shared" si="119"/>
        <v>11</v>
      </c>
      <c r="G116" s="9">
        <f t="shared" si="120"/>
        <v>3</v>
      </c>
      <c r="H116" s="10">
        <f t="shared" si="121"/>
        <v>1.375</v>
      </c>
      <c r="I116" s="11" t="s">
        <v>82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2"/>
        <v>1</v>
      </c>
      <c r="S116" s="8">
        <v>4</v>
      </c>
      <c r="T116" s="8">
        <v>6</v>
      </c>
      <c r="U116" s="17">
        <f t="shared" si="123"/>
        <v>2</v>
      </c>
      <c r="V116" s="83">
        <f t="shared" si="124"/>
        <v>8</v>
      </c>
      <c r="W116" s="84">
        <f t="shared" si="125"/>
        <v>11</v>
      </c>
      <c r="X116" s="14">
        <f>W116-V116</f>
        <v>3</v>
      </c>
      <c r="Y116" s="11" t="s">
        <v>82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9"/>
        <v>8</v>
      </c>
      <c r="F117" s="9">
        <f t="shared" si="119"/>
        <v>9</v>
      </c>
      <c r="G117" s="9">
        <f t="shared" si="120"/>
        <v>1</v>
      </c>
      <c r="H117" s="10">
        <f t="shared" si="121"/>
        <v>1.125</v>
      </c>
      <c r="I117" s="11" t="s">
        <v>82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2"/>
        <v>1</v>
      </c>
      <c r="S117" s="8">
        <v>4</v>
      </c>
      <c r="T117" s="8">
        <v>4</v>
      </c>
      <c r="U117" s="17">
        <f t="shared" si="123"/>
        <v>0</v>
      </c>
      <c r="V117" s="83">
        <f t="shared" si="124"/>
        <v>8</v>
      </c>
      <c r="W117" s="84">
        <f t="shared" si="125"/>
        <v>9</v>
      </c>
      <c r="X117" s="14">
        <f t="shared" si="126"/>
        <v>1</v>
      </c>
      <c r="Y117" s="11" t="s">
        <v>82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96</v>
      </c>
      <c r="R118" s="82">
        <f>Q118-P118</f>
        <v>0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191</v>
      </c>
      <c r="X118" s="24">
        <f t="shared" ref="X118:X132" si="127">W118-V118</f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22</v>
      </c>
      <c r="F119" s="9">
        <f t="shared" si="128"/>
        <v>22</v>
      </c>
      <c r="G119" s="9">
        <f t="shared" ref="G119:G124" si="129">F119-E119</f>
        <v>0</v>
      </c>
      <c r="H119" s="10">
        <f t="shared" ref="H119:H124" si="130">F119/E119</f>
        <v>1</v>
      </c>
      <c r="I119" s="11" t="s">
        <v>82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31">Q119-P119</f>
        <v>0</v>
      </c>
      <c r="S119" s="8">
        <v>0</v>
      </c>
      <c r="T119" s="8">
        <v>0</v>
      </c>
      <c r="U119" s="13">
        <f t="shared" ref="U119:U124" si="132">T119-S119</f>
        <v>0</v>
      </c>
      <c r="V119" s="83">
        <f t="shared" ref="V119:V124" si="133">P119+S119</f>
        <v>22</v>
      </c>
      <c r="W119" s="84">
        <f t="shared" ref="W119:W124" si="134">T119+Q119</f>
        <v>22</v>
      </c>
      <c r="X119" s="14">
        <f t="shared" si="127"/>
        <v>0</v>
      </c>
      <c r="Y119" s="11" t="s">
        <v>82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22</v>
      </c>
      <c r="F120" s="9">
        <f t="shared" si="128"/>
        <v>22</v>
      </c>
      <c r="G120" s="9">
        <f t="shared" si="129"/>
        <v>0</v>
      </c>
      <c r="H120" s="10">
        <f t="shared" si="130"/>
        <v>1</v>
      </c>
      <c r="I120" s="11" t="s">
        <v>82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31"/>
        <v>0</v>
      </c>
      <c r="S120" s="8">
        <v>0</v>
      </c>
      <c r="T120" s="8">
        <v>0</v>
      </c>
      <c r="U120" s="17">
        <f t="shared" si="132"/>
        <v>0</v>
      </c>
      <c r="V120" s="83">
        <f t="shared" si="133"/>
        <v>22</v>
      </c>
      <c r="W120" s="84">
        <f t="shared" si="134"/>
        <v>22</v>
      </c>
      <c r="X120" s="14">
        <f t="shared" si="127"/>
        <v>0</v>
      </c>
      <c r="Y120" s="11" t="s">
        <v>82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22</v>
      </c>
      <c r="F121" s="9">
        <f t="shared" si="128"/>
        <v>21</v>
      </c>
      <c r="G121" s="9">
        <f t="shared" si="129"/>
        <v>-1</v>
      </c>
      <c r="H121" s="10">
        <f t="shared" si="130"/>
        <v>0.95454545454545459</v>
      </c>
      <c r="I121" s="11" t="s">
        <v>82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31"/>
        <v>-1</v>
      </c>
      <c r="S121" s="8">
        <v>0</v>
      </c>
      <c r="T121" s="8">
        <v>0</v>
      </c>
      <c r="U121" s="17">
        <f t="shared" si="132"/>
        <v>0</v>
      </c>
      <c r="V121" s="83">
        <f t="shared" si="133"/>
        <v>22</v>
      </c>
      <c r="W121" s="84">
        <f t="shared" si="134"/>
        <v>21</v>
      </c>
      <c r="X121" s="14">
        <f t="shared" si="127"/>
        <v>-1</v>
      </c>
      <c r="Y121" s="11" t="s">
        <v>82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22</v>
      </c>
      <c r="F122" s="9">
        <f t="shared" si="128"/>
        <v>22</v>
      </c>
      <c r="G122" s="9">
        <f t="shared" si="129"/>
        <v>0</v>
      </c>
      <c r="H122" s="10">
        <f t="shared" si="130"/>
        <v>1</v>
      </c>
      <c r="I122" s="11" t="s">
        <v>82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31"/>
        <v>0</v>
      </c>
      <c r="S122" s="8">
        <v>0</v>
      </c>
      <c r="T122" s="8">
        <v>0</v>
      </c>
      <c r="U122" s="17">
        <f t="shared" si="132"/>
        <v>0</v>
      </c>
      <c r="V122" s="83">
        <f t="shared" si="133"/>
        <v>22</v>
      </c>
      <c r="W122" s="84">
        <f t="shared" si="134"/>
        <v>22</v>
      </c>
      <c r="X122" s="14">
        <f t="shared" si="127"/>
        <v>0</v>
      </c>
      <c r="Y122" s="11" t="s">
        <v>82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4</v>
      </c>
      <c r="F123" s="9">
        <f t="shared" si="128"/>
        <v>4</v>
      </c>
      <c r="G123" s="9">
        <f t="shared" si="129"/>
        <v>0</v>
      </c>
      <c r="H123" s="10">
        <f t="shared" si="130"/>
        <v>1</v>
      </c>
      <c r="I123" s="11" t="s">
        <v>82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31"/>
        <v>0</v>
      </c>
      <c r="S123" s="8">
        <v>0</v>
      </c>
      <c r="T123" s="8">
        <v>0</v>
      </c>
      <c r="U123" s="17">
        <f t="shared" si="132"/>
        <v>0</v>
      </c>
      <c r="V123" s="83">
        <f t="shared" si="133"/>
        <v>4</v>
      </c>
      <c r="W123" s="84">
        <f t="shared" si="134"/>
        <v>4</v>
      </c>
      <c r="X123" s="14">
        <f t="shared" si="127"/>
        <v>0</v>
      </c>
      <c r="Y123" s="11" t="s">
        <v>82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4</v>
      </c>
      <c r="F124" s="9">
        <f t="shared" si="128"/>
        <v>4</v>
      </c>
      <c r="G124" s="9">
        <f t="shared" si="129"/>
        <v>0</v>
      </c>
      <c r="H124" s="10">
        <f t="shared" si="130"/>
        <v>1</v>
      </c>
      <c r="I124" s="11" t="s">
        <v>82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0</v>
      </c>
      <c r="T124" s="8">
        <v>0</v>
      </c>
      <c r="U124" s="17">
        <f t="shared" si="132"/>
        <v>0</v>
      </c>
      <c r="V124" s="83">
        <f t="shared" si="133"/>
        <v>4</v>
      </c>
      <c r="W124" s="84">
        <f t="shared" si="134"/>
        <v>4</v>
      </c>
      <c r="X124" s="14">
        <f t="shared" si="127"/>
        <v>0</v>
      </c>
      <c r="Y124" s="11" t="s">
        <v>82</v>
      </c>
    </row>
    <row r="125" spans="2:25" s="1" customFormat="1" x14ac:dyDescent="0.25">
      <c r="B125" s="79"/>
      <c r="C125" s="80"/>
      <c r="D125" s="80"/>
      <c r="E125" s="82">
        <f>SUM(E119:E124)</f>
        <v>96</v>
      </c>
      <c r="F125" s="82">
        <f>SUM(F119:F124)</f>
        <v>95</v>
      </c>
      <c r="G125" s="82">
        <f>SUM(G119:G124)</f>
        <v>-1</v>
      </c>
      <c r="H125" s="87">
        <f>F125/E125</f>
        <v>0.98958333333333337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0</v>
      </c>
      <c r="T125" s="81">
        <f>SUM(T119:T124)</f>
        <v>0</v>
      </c>
      <c r="U125" s="82">
        <f>T125-S125</f>
        <v>0</v>
      </c>
      <c r="V125" s="19">
        <f>SUM(V119:V124)</f>
        <v>96</v>
      </c>
      <c r="W125" s="19">
        <f>SUM(W119:W124)</f>
        <v>95</v>
      </c>
      <c r="X125" s="24">
        <f t="shared" si="127"/>
        <v>-1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5">V126</f>
        <v>22</v>
      </c>
      <c r="F126" s="9">
        <f t="shared" si="135"/>
        <v>22</v>
      </c>
      <c r="G126" s="9">
        <f t="shared" ref="G126:G131" si="136">F126-E126</f>
        <v>0</v>
      </c>
      <c r="H126" s="10">
        <f t="shared" ref="H126:H131" si="137">F126/E126</f>
        <v>1</v>
      </c>
      <c r="I126" s="11" t="s">
        <v>82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8">Q126-P126</f>
        <v>0</v>
      </c>
      <c r="S126" s="8">
        <v>0</v>
      </c>
      <c r="T126" s="8">
        <v>0</v>
      </c>
      <c r="U126" s="13">
        <f t="shared" ref="U126:U131" si="139">T126-S126</f>
        <v>0</v>
      </c>
      <c r="V126" s="83">
        <f t="shared" ref="V126:V131" si="140">P126+S126</f>
        <v>22</v>
      </c>
      <c r="W126" s="84">
        <f t="shared" ref="W126:W131" si="141">T126+Q126</f>
        <v>22</v>
      </c>
      <c r="X126" s="14">
        <f t="shared" si="127"/>
        <v>0</v>
      </c>
      <c r="Y126" s="11" t="s">
        <v>82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5"/>
        <v>22</v>
      </c>
      <c r="F127" s="9">
        <f t="shared" si="135"/>
        <v>22</v>
      </c>
      <c r="G127" s="9">
        <f t="shared" si="136"/>
        <v>0</v>
      </c>
      <c r="H127" s="10">
        <f t="shared" si="137"/>
        <v>1</v>
      </c>
      <c r="I127" s="11" t="s">
        <v>82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8"/>
        <v>0</v>
      </c>
      <c r="S127" s="8">
        <v>0</v>
      </c>
      <c r="T127" s="8">
        <v>0</v>
      </c>
      <c r="U127" s="17">
        <f t="shared" si="139"/>
        <v>0</v>
      </c>
      <c r="V127" s="83">
        <f t="shared" si="140"/>
        <v>22</v>
      </c>
      <c r="W127" s="84">
        <f t="shared" si="141"/>
        <v>22</v>
      </c>
      <c r="X127" s="14">
        <f t="shared" si="127"/>
        <v>0</v>
      </c>
      <c r="Y127" s="11" t="s">
        <v>82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5"/>
        <v>22</v>
      </c>
      <c r="F128" s="9">
        <f t="shared" si="135"/>
        <v>22</v>
      </c>
      <c r="G128" s="9">
        <f t="shared" si="136"/>
        <v>0</v>
      </c>
      <c r="H128" s="10">
        <f t="shared" si="137"/>
        <v>1</v>
      </c>
      <c r="I128" s="11" t="s">
        <v>82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8"/>
        <v>0</v>
      </c>
      <c r="S128" s="8">
        <v>0</v>
      </c>
      <c r="T128" s="8">
        <v>0</v>
      </c>
      <c r="U128" s="17">
        <f t="shared" si="139"/>
        <v>0</v>
      </c>
      <c r="V128" s="83">
        <f t="shared" si="140"/>
        <v>22</v>
      </c>
      <c r="W128" s="84">
        <f t="shared" si="141"/>
        <v>22</v>
      </c>
      <c r="X128" s="14">
        <f t="shared" si="127"/>
        <v>0</v>
      </c>
      <c r="Y128" s="11" t="s">
        <v>82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5"/>
        <v>22</v>
      </c>
      <c r="F129" s="9">
        <f t="shared" si="135"/>
        <v>21</v>
      </c>
      <c r="G129" s="9">
        <f t="shared" si="136"/>
        <v>-1</v>
      </c>
      <c r="H129" s="10">
        <f t="shared" si="137"/>
        <v>0.95454545454545459</v>
      </c>
      <c r="I129" s="11" t="s">
        <v>82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8"/>
        <v>-1</v>
      </c>
      <c r="S129" s="8">
        <v>0</v>
      </c>
      <c r="T129" s="8">
        <v>0</v>
      </c>
      <c r="U129" s="17">
        <f t="shared" si="139"/>
        <v>0</v>
      </c>
      <c r="V129" s="83">
        <f t="shared" si="140"/>
        <v>22</v>
      </c>
      <c r="W129" s="84">
        <f t="shared" si="141"/>
        <v>21</v>
      </c>
      <c r="X129" s="14">
        <f t="shared" si="127"/>
        <v>-1</v>
      </c>
      <c r="Y129" s="11" t="s">
        <v>82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5"/>
        <v>4</v>
      </c>
      <c r="F130" s="9">
        <f t="shared" si="135"/>
        <v>4</v>
      </c>
      <c r="G130" s="9">
        <f t="shared" si="136"/>
        <v>0</v>
      </c>
      <c r="H130" s="10">
        <f t="shared" si="137"/>
        <v>1</v>
      </c>
      <c r="I130" s="11" t="s">
        <v>82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8"/>
        <v>0</v>
      </c>
      <c r="S130" s="8">
        <v>0</v>
      </c>
      <c r="T130" s="8">
        <v>0</v>
      </c>
      <c r="U130" s="17">
        <f t="shared" si="139"/>
        <v>0</v>
      </c>
      <c r="V130" s="83">
        <f t="shared" si="140"/>
        <v>4</v>
      </c>
      <c r="W130" s="84">
        <f t="shared" si="141"/>
        <v>4</v>
      </c>
      <c r="X130" s="14">
        <f t="shared" si="127"/>
        <v>0</v>
      </c>
      <c r="Y130" s="11" t="s">
        <v>82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5"/>
        <v>4</v>
      </c>
      <c r="F131" s="9">
        <f t="shared" si="135"/>
        <v>2</v>
      </c>
      <c r="G131" s="9">
        <f t="shared" si="136"/>
        <v>-2</v>
      </c>
      <c r="H131" s="10">
        <f t="shared" si="137"/>
        <v>0.5</v>
      </c>
      <c r="I131" s="11" t="s">
        <v>82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8"/>
        <v>-2</v>
      </c>
      <c r="S131" s="8">
        <v>0</v>
      </c>
      <c r="T131" s="8">
        <v>0</v>
      </c>
      <c r="U131" s="17">
        <f t="shared" si="139"/>
        <v>0</v>
      </c>
      <c r="V131" s="83">
        <f t="shared" si="140"/>
        <v>4</v>
      </c>
      <c r="W131" s="84">
        <f t="shared" si="141"/>
        <v>2</v>
      </c>
      <c r="X131" s="14">
        <f t="shared" si="127"/>
        <v>-2</v>
      </c>
      <c r="Y131" s="11" t="s">
        <v>82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93</v>
      </c>
      <c r="G132" s="82">
        <f>SUM(G126:G131)</f>
        <v>-3</v>
      </c>
      <c r="H132" s="87">
        <f>F132/E132</f>
        <v>0.96875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93</v>
      </c>
      <c r="R132" s="82">
        <f>Q132-P132</f>
        <v>-3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93</v>
      </c>
      <c r="X132" s="24">
        <f t="shared" si="127"/>
        <v>-3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2">V133</f>
        <v>44</v>
      </c>
      <c r="F133" s="9">
        <f t="shared" si="142"/>
        <v>43</v>
      </c>
      <c r="G133" s="9">
        <f t="shared" ref="G133:G138" si="143">F133-E133</f>
        <v>-1</v>
      </c>
      <c r="H133" s="10">
        <f t="shared" ref="H133:H138" si="144">F133/E133</f>
        <v>0.97727272727272729</v>
      </c>
      <c r="I133" s="11" t="s">
        <v>82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5">Q133-P133</f>
        <v>-1</v>
      </c>
      <c r="S133" s="8">
        <v>22</v>
      </c>
      <c r="T133" s="8">
        <v>22</v>
      </c>
      <c r="U133" s="13">
        <f t="shared" ref="U133:U138" si="146">T133-S133</f>
        <v>0</v>
      </c>
      <c r="V133" s="83">
        <f t="shared" ref="V133:V138" si="147">P133+S133</f>
        <v>44</v>
      </c>
      <c r="W133" s="84">
        <f t="shared" ref="W133:W138" si="148">T133+Q133</f>
        <v>43</v>
      </c>
      <c r="X133" s="14">
        <f t="shared" ref="X133:X138" si="149">W133-V133</f>
        <v>-1</v>
      </c>
      <c r="Y133" s="11" t="s">
        <v>82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2"/>
        <v>44</v>
      </c>
      <c r="F134" s="9">
        <f t="shared" si="142"/>
        <v>41</v>
      </c>
      <c r="G134" s="9">
        <f t="shared" si="143"/>
        <v>-3</v>
      </c>
      <c r="H134" s="10">
        <f t="shared" si="144"/>
        <v>0.93181818181818177</v>
      </c>
      <c r="I134" s="11" t="s">
        <v>82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5"/>
        <v>-2</v>
      </c>
      <c r="S134" s="8">
        <v>22</v>
      </c>
      <c r="T134" s="8">
        <v>21</v>
      </c>
      <c r="U134" s="17">
        <f t="shared" si="146"/>
        <v>-1</v>
      </c>
      <c r="V134" s="83">
        <f>P134+S134</f>
        <v>44</v>
      </c>
      <c r="W134" s="84">
        <f t="shared" si="148"/>
        <v>41</v>
      </c>
      <c r="X134" s="14">
        <f t="shared" si="149"/>
        <v>-3</v>
      </c>
      <c r="Y134" s="11" t="s">
        <v>82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2"/>
        <v>44</v>
      </c>
      <c r="F135" s="9">
        <f t="shared" si="142"/>
        <v>42</v>
      </c>
      <c r="G135" s="9">
        <f t="shared" si="143"/>
        <v>-2</v>
      </c>
      <c r="H135" s="10">
        <f t="shared" si="144"/>
        <v>0.95454545454545459</v>
      </c>
      <c r="I135" s="11" t="s">
        <v>82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5"/>
        <v>-1</v>
      </c>
      <c r="S135" s="8">
        <v>22</v>
      </c>
      <c r="T135" s="8">
        <v>21</v>
      </c>
      <c r="U135" s="17">
        <f t="shared" si="146"/>
        <v>-1</v>
      </c>
      <c r="V135" s="83">
        <f t="shared" si="147"/>
        <v>44</v>
      </c>
      <c r="W135" s="84">
        <f t="shared" si="148"/>
        <v>42</v>
      </c>
      <c r="X135" s="14">
        <f t="shared" si="149"/>
        <v>-2</v>
      </c>
      <c r="Y135" s="11" t="s">
        <v>82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2"/>
        <v>44</v>
      </c>
      <c r="F136" s="9">
        <f t="shared" si="142"/>
        <v>43</v>
      </c>
      <c r="G136" s="9">
        <f t="shared" si="143"/>
        <v>-1</v>
      </c>
      <c r="H136" s="10">
        <f t="shared" si="144"/>
        <v>0.97727272727272729</v>
      </c>
      <c r="I136" s="11" t="s">
        <v>82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5"/>
        <v>0</v>
      </c>
      <c r="S136" s="8">
        <v>22</v>
      </c>
      <c r="T136" s="8">
        <v>21</v>
      </c>
      <c r="U136" s="17">
        <f t="shared" si="146"/>
        <v>-1</v>
      </c>
      <c r="V136" s="83">
        <f t="shared" si="147"/>
        <v>44</v>
      </c>
      <c r="W136" s="84">
        <f t="shared" si="148"/>
        <v>43</v>
      </c>
      <c r="X136" s="14">
        <f t="shared" si="149"/>
        <v>-1</v>
      </c>
      <c r="Y136" s="11" t="s">
        <v>82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2"/>
        <v>8</v>
      </c>
      <c r="F137" s="9">
        <f t="shared" si="142"/>
        <v>8</v>
      </c>
      <c r="G137" s="9">
        <f t="shared" si="143"/>
        <v>0</v>
      </c>
      <c r="H137" s="10">
        <f t="shared" si="144"/>
        <v>1</v>
      </c>
      <c r="I137" s="11" t="s">
        <v>82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5"/>
        <v>0</v>
      </c>
      <c r="S137" s="8">
        <v>4</v>
      </c>
      <c r="T137" s="8">
        <v>4</v>
      </c>
      <c r="U137" s="17">
        <f t="shared" si="146"/>
        <v>0</v>
      </c>
      <c r="V137" s="83">
        <f t="shared" si="147"/>
        <v>8</v>
      </c>
      <c r="W137" s="84">
        <f t="shared" si="148"/>
        <v>8</v>
      </c>
      <c r="X137" s="14">
        <f t="shared" si="149"/>
        <v>0</v>
      </c>
      <c r="Y137" s="11" t="s">
        <v>82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2"/>
        <v>8</v>
      </c>
      <c r="F138" s="9">
        <f t="shared" si="142"/>
        <v>5</v>
      </c>
      <c r="G138" s="9">
        <f t="shared" si="143"/>
        <v>-3</v>
      </c>
      <c r="H138" s="10">
        <f t="shared" si="144"/>
        <v>0.625</v>
      </c>
      <c r="I138" s="11" t="s">
        <v>82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5"/>
        <v>-2</v>
      </c>
      <c r="S138" s="8">
        <v>4</v>
      </c>
      <c r="T138" s="8">
        <v>3</v>
      </c>
      <c r="U138" s="17">
        <f t="shared" si="146"/>
        <v>-1</v>
      </c>
      <c r="V138" s="83">
        <f t="shared" si="147"/>
        <v>8</v>
      </c>
      <c r="W138" s="84">
        <f t="shared" si="148"/>
        <v>5</v>
      </c>
      <c r="X138" s="14">
        <f t="shared" si="149"/>
        <v>-3</v>
      </c>
      <c r="Y138" s="11" t="s">
        <v>82</v>
      </c>
    </row>
    <row r="139" spans="2:25" s="1" customFormat="1" x14ac:dyDescent="0.25">
      <c r="B139" s="88"/>
      <c r="C139" s="89"/>
      <c r="D139" s="89"/>
      <c r="E139" s="82">
        <f>SUM(E133:E138)</f>
        <v>192</v>
      </c>
      <c r="F139" s="82">
        <f>SUM(F133:F138)</f>
        <v>182</v>
      </c>
      <c r="G139" s="82">
        <f>SUM(G133:G138)</f>
        <v>-10</v>
      </c>
      <c r="H139" s="87">
        <f>F139/E139</f>
        <v>0.94791666666666663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90</v>
      </c>
      <c r="R139" s="82">
        <f>Q139-P139</f>
        <v>-6</v>
      </c>
      <c r="S139" s="81">
        <f>SUM(S133:S138)</f>
        <v>96</v>
      </c>
      <c r="T139" s="81">
        <f>SUM(T133:T138)</f>
        <v>92</v>
      </c>
      <c r="U139" s="82">
        <f>T139-S139</f>
        <v>-4</v>
      </c>
      <c r="V139" s="19">
        <f>SUM(V133:V138)</f>
        <v>192</v>
      </c>
      <c r="W139" s="19">
        <f>SUM(W133:W138)</f>
        <v>182</v>
      </c>
      <c r="X139" s="24">
        <f t="shared" ref="X139:X146" si="150">W139-V139</f>
        <v>-10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51">V140</f>
        <v>44</v>
      </c>
      <c r="F140" s="9">
        <f t="shared" si="151"/>
        <v>43</v>
      </c>
      <c r="G140" s="9">
        <f t="shared" ref="G140:G145" si="152">F140-E140</f>
        <v>-1</v>
      </c>
      <c r="H140" s="10">
        <f t="shared" ref="H140:H145" si="153">F140/E140</f>
        <v>0.97727272727272729</v>
      </c>
      <c r="I140" s="11" t="s">
        <v>82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4">Q140-P140</f>
        <v>-1</v>
      </c>
      <c r="S140" s="8">
        <v>22</v>
      </c>
      <c r="T140" s="8">
        <v>22</v>
      </c>
      <c r="U140" s="13">
        <f t="shared" ref="U140:U145" si="155">T140-S140</f>
        <v>0</v>
      </c>
      <c r="V140" s="83">
        <f t="shared" ref="V140:V145" si="156">P140+S140</f>
        <v>44</v>
      </c>
      <c r="W140" s="84">
        <f t="shared" ref="W140:W145" si="157">T140+Q140</f>
        <v>43</v>
      </c>
      <c r="X140" s="14">
        <f t="shared" si="150"/>
        <v>-1</v>
      </c>
      <c r="Y140" s="11" t="s">
        <v>82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1"/>
        <v>44</v>
      </c>
      <c r="F141" s="9">
        <f t="shared" si="151"/>
        <v>43</v>
      </c>
      <c r="G141" s="9">
        <f t="shared" si="152"/>
        <v>-1</v>
      </c>
      <c r="H141" s="10">
        <f t="shared" si="153"/>
        <v>0.97727272727272729</v>
      </c>
      <c r="I141" s="11" t="s">
        <v>82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4"/>
        <v>-2</v>
      </c>
      <c r="S141" s="8">
        <v>22</v>
      </c>
      <c r="T141" s="8">
        <v>23</v>
      </c>
      <c r="U141" s="17">
        <f t="shared" si="155"/>
        <v>1</v>
      </c>
      <c r="V141" s="83">
        <f t="shared" si="156"/>
        <v>44</v>
      </c>
      <c r="W141" s="84">
        <f t="shared" si="157"/>
        <v>43</v>
      </c>
      <c r="X141" s="14">
        <f t="shared" si="150"/>
        <v>-1</v>
      </c>
      <c r="Y141" s="11" t="s">
        <v>82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1"/>
        <v>44</v>
      </c>
      <c r="F142" s="9">
        <f t="shared" si="151"/>
        <v>44</v>
      </c>
      <c r="G142" s="9">
        <f t="shared" si="152"/>
        <v>0</v>
      </c>
      <c r="H142" s="10">
        <f t="shared" si="153"/>
        <v>1</v>
      </c>
      <c r="I142" s="11" t="s">
        <v>82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4"/>
        <v>0</v>
      </c>
      <c r="S142" s="8">
        <v>22</v>
      </c>
      <c r="T142" s="8">
        <v>22</v>
      </c>
      <c r="U142" s="17">
        <f t="shared" si="155"/>
        <v>0</v>
      </c>
      <c r="V142" s="83">
        <f t="shared" si="156"/>
        <v>44</v>
      </c>
      <c r="W142" s="84">
        <f t="shared" si="157"/>
        <v>44</v>
      </c>
      <c r="X142" s="14">
        <f t="shared" si="150"/>
        <v>0</v>
      </c>
      <c r="Y142" s="11" t="s">
        <v>82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1"/>
        <v>44</v>
      </c>
      <c r="F143" s="9">
        <f t="shared" si="151"/>
        <v>42</v>
      </c>
      <c r="G143" s="9">
        <f t="shared" si="152"/>
        <v>-2</v>
      </c>
      <c r="H143" s="10">
        <f t="shared" si="153"/>
        <v>0.95454545454545459</v>
      </c>
      <c r="I143" s="11" t="s">
        <v>82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4"/>
        <v>0</v>
      </c>
      <c r="S143" s="8">
        <v>22</v>
      </c>
      <c r="T143" s="8">
        <v>20</v>
      </c>
      <c r="U143" s="17">
        <f t="shared" si="155"/>
        <v>-2</v>
      </c>
      <c r="V143" s="83">
        <f t="shared" si="156"/>
        <v>44</v>
      </c>
      <c r="W143" s="84">
        <f t="shared" si="157"/>
        <v>42</v>
      </c>
      <c r="X143" s="14">
        <f t="shared" si="150"/>
        <v>-2</v>
      </c>
      <c r="Y143" s="11" t="s">
        <v>82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1"/>
        <v>8</v>
      </c>
      <c r="F144" s="9">
        <f t="shared" si="151"/>
        <v>10</v>
      </c>
      <c r="G144" s="9">
        <f t="shared" si="152"/>
        <v>2</v>
      </c>
      <c r="H144" s="10">
        <f t="shared" si="153"/>
        <v>1.25</v>
      </c>
      <c r="I144" s="11" t="s">
        <v>82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4"/>
        <v>1</v>
      </c>
      <c r="S144" s="8">
        <v>4</v>
      </c>
      <c r="T144" s="8">
        <v>5</v>
      </c>
      <c r="U144" s="17">
        <f t="shared" si="155"/>
        <v>1</v>
      </c>
      <c r="V144" s="83">
        <f t="shared" si="156"/>
        <v>8</v>
      </c>
      <c r="W144" s="84">
        <f t="shared" si="157"/>
        <v>10</v>
      </c>
      <c r="X144" s="14">
        <f t="shared" si="150"/>
        <v>2</v>
      </c>
      <c r="Y144" s="11" t="s">
        <v>82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51"/>
        <v>10</v>
      </c>
      <c r="G145" s="9">
        <f t="shared" si="152"/>
        <v>2</v>
      </c>
      <c r="H145" s="10">
        <f t="shared" si="153"/>
        <v>1.25</v>
      </c>
      <c r="I145" s="11" t="s">
        <v>82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4"/>
        <v>1</v>
      </c>
      <c r="S145" s="8">
        <v>4</v>
      </c>
      <c r="T145" s="8">
        <v>5</v>
      </c>
      <c r="U145" s="17">
        <f t="shared" si="155"/>
        <v>1</v>
      </c>
      <c r="V145" s="83">
        <f t="shared" si="156"/>
        <v>8</v>
      </c>
      <c r="W145" s="84">
        <f t="shared" si="157"/>
        <v>10</v>
      </c>
      <c r="X145" s="14">
        <f t="shared" si="150"/>
        <v>2</v>
      </c>
      <c r="Y145" s="11" t="s">
        <v>82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50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8">V147</f>
        <v>44</v>
      </c>
      <c r="F147" s="9">
        <f t="shared" si="158"/>
        <v>43</v>
      </c>
      <c r="G147" s="9">
        <f t="shared" ref="G147:G152" si="159">F147-E147</f>
        <v>-1</v>
      </c>
      <c r="H147" s="10">
        <f t="shared" ref="H147:H152" si="160">F147/E147</f>
        <v>0.97727272727272729</v>
      </c>
      <c r="I147" s="11" t="s">
        <v>82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21</v>
      </c>
      <c r="R147" s="13">
        <f t="shared" ref="R147:R152" si="161">Q147-P147</f>
        <v>-1</v>
      </c>
      <c r="S147" s="8">
        <v>22</v>
      </c>
      <c r="T147" s="8">
        <v>22</v>
      </c>
      <c r="U147" s="13">
        <f t="shared" ref="U147:U152" si="162">T147-S147</f>
        <v>0</v>
      </c>
      <c r="V147" s="83">
        <f t="shared" ref="V147:V152" si="163">P147+S147</f>
        <v>44</v>
      </c>
      <c r="W147" s="84">
        <f t="shared" ref="W147:W152" si="164">T147+Q147</f>
        <v>43</v>
      </c>
      <c r="X147" s="14">
        <f t="shared" ref="X147:X152" si="165">W147-V147</f>
        <v>-1</v>
      </c>
      <c r="Y147" s="11" t="s">
        <v>82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8"/>
        <v>44</v>
      </c>
      <c r="F148" s="9">
        <f t="shared" si="158"/>
        <v>42</v>
      </c>
      <c r="G148" s="9">
        <f t="shared" si="159"/>
        <v>-2</v>
      </c>
      <c r="H148" s="10">
        <f t="shared" si="160"/>
        <v>0.95454545454545459</v>
      </c>
      <c r="I148" s="11" t="s">
        <v>82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1"/>
        <v>-1</v>
      </c>
      <c r="S148" s="8">
        <v>22</v>
      </c>
      <c r="T148" s="8">
        <v>21</v>
      </c>
      <c r="U148" s="17">
        <f t="shared" si="162"/>
        <v>-1</v>
      </c>
      <c r="V148" s="83">
        <f t="shared" si="163"/>
        <v>44</v>
      </c>
      <c r="W148" s="84">
        <f t="shared" si="164"/>
        <v>42</v>
      </c>
      <c r="X148" s="14">
        <f t="shared" si="165"/>
        <v>-2</v>
      </c>
      <c r="Y148" s="11" t="s">
        <v>82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8"/>
        <v>44</v>
      </c>
      <c r="F149" s="9">
        <f t="shared" si="158"/>
        <v>44</v>
      </c>
      <c r="G149" s="9">
        <f t="shared" si="159"/>
        <v>0</v>
      </c>
      <c r="H149" s="10">
        <f t="shared" si="160"/>
        <v>1</v>
      </c>
      <c r="I149" s="11" t="s">
        <v>82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61"/>
        <v>0</v>
      </c>
      <c r="S149" s="8">
        <v>22</v>
      </c>
      <c r="T149" s="8">
        <v>22</v>
      </c>
      <c r="U149" s="17">
        <f t="shared" si="162"/>
        <v>0</v>
      </c>
      <c r="V149" s="83">
        <f t="shared" si="163"/>
        <v>44</v>
      </c>
      <c r="W149" s="84">
        <f t="shared" si="164"/>
        <v>44</v>
      </c>
      <c r="X149" s="14">
        <f t="shared" si="165"/>
        <v>0</v>
      </c>
      <c r="Y149" s="11" t="s">
        <v>82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8"/>
        <v>44</v>
      </c>
      <c r="F150" s="9">
        <f t="shared" si="158"/>
        <v>43</v>
      </c>
      <c r="G150" s="9">
        <f t="shared" si="159"/>
        <v>-1</v>
      </c>
      <c r="H150" s="10">
        <f t="shared" si="160"/>
        <v>0.97727272727272729</v>
      </c>
      <c r="I150" s="11" t="s">
        <v>82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1"/>
        <v>0</v>
      </c>
      <c r="S150" s="8">
        <v>22</v>
      </c>
      <c r="T150" s="8">
        <v>21</v>
      </c>
      <c r="U150" s="17">
        <f t="shared" si="162"/>
        <v>-1</v>
      </c>
      <c r="V150" s="83">
        <f t="shared" si="163"/>
        <v>44</v>
      </c>
      <c r="W150" s="84">
        <f t="shared" si="164"/>
        <v>43</v>
      </c>
      <c r="X150" s="14">
        <f t="shared" si="165"/>
        <v>-1</v>
      </c>
      <c r="Y150" s="11" t="s">
        <v>82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8"/>
        <v>8</v>
      </c>
      <c r="F151" s="9">
        <f t="shared" si="158"/>
        <v>8</v>
      </c>
      <c r="G151" s="9">
        <f t="shared" si="159"/>
        <v>0</v>
      </c>
      <c r="H151" s="10">
        <f t="shared" si="160"/>
        <v>1</v>
      </c>
      <c r="I151" s="11" t="s">
        <v>82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61"/>
        <v>-1</v>
      </c>
      <c r="S151" s="8">
        <v>4</v>
      </c>
      <c r="T151" s="8">
        <v>5</v>
      </c>
      <c r="U151" s="17">
        <f t="shared" si="162"/>
        <v>1</v>
      </c>
      <c r="V151" s="83">
        <f t="shared" si="163"/>
        <v>8</v>
      </c>
      <c r="W151" s="84">
        <f t="shared" si="164"/>
        <v>8</v>
      </c>
      <c r="X151" s="14">
        <f t="shared" si="165"/>
        <v>0</v>
      </c>
      <c r="Y151" s="11" t="s">
        <v>82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8"/>
        <v>8</v>
      </c>
      <c r="F152" s="9">
        <f t="shared" si="158"/>
        <v>7</v>
      </c>
      <c r="G152" s="9">
        <f t="shared" si="159"/>
        <v>-1</v>
      </c>
      <c r="H152" s="10">
        <f t="shared" si="160"/>
        <v>0.875</v>
      </c>
      <c r="I152" s="11" t="s">
        <v>82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61"/>
        <v>-1</v>
      </c>
      <c r="S152" s="8">
        <v>4</v>
      </c>
      <c r="T152" s="8">
        <v>4</v>
      </c>
      <c r="U152" s="17">
        <f t="shared" si="162"/>
        <v>0</v>
      </c>
      <c r="V152" s="83">
        <f t="shared" si="163"/>
        <v>8</v>
      </c>
      <c r="W152" s="84">
        <f t="shared" si="164"/>
        <v>7</v>
      </c>
      <c r="X152" s="14">
        <f t="shared" si="165"/>
        <v>-1</v>
      </c>
      <c r="Y152" s="11" t="s">
        <v>82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187</v>
      </c>
      <c r="G153" s="82">
        <f>SUM(G147:G152)</f>
        <v>-5</v>
      </c>
      <c r="H153" s="87">
        <f>F153/E153</f>
        <v>0.97395833333333337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92</v>
      </c>
      <c r="R153" s="82">
        <f>Q153-P153</f>
        <v>-4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187</v>
      </c>
      <c r="X153" s="24">
        <f>W153-V153</f>
        <v>-5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E159" si="166">V154</f>
        <v>44</v>
      </c>
      <c r="F154" s="9">
        <f t="shared" ref="F154:F159" si="167">W154</f>
        <v>44</v>
      </c>
      <c r="G154" s="9">
        <f t="shared" ref="G154:G159" si="168">F154-E154</f>
        <v>0</v>
      </c>
      <c r="H154" s="10">
        <f t="shared" ref="H154:H159" si="169">F154/E154</f>
        <v>1</v>
      </c>
      <c r="I154" s="11" t="s">
        <v>82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60" si="170">Q154-P154</f>
        <v>0</v>
      </c>
      <c r="S154" s="8">
        <v>22</v>
      </c>
      <c r="T154" s="8">
        <v>22</v>
      </c>
      <c r="U154" s="13">
        <f t="shared" ref="U154:U159" si="171">T154-S154</f>
        <v>0</v>
      </c>
      <c r="V154" s="83">
        <f t="shared" ref="V154:V159" si="172">P154+S154</f>
        <v>44</v>
      </c>
      <c r="W154" s="84">
        <f t="shared" ref="W154:W159" si="173">T154+Q154</f>
        <v>44</v>
      </c>
      <c r="X154" s="14">
        <f t="shared" ref="X154:X159" si="174">W154-V154</f>
        <v>0</v>
      </c>
      <c r="Y154" s="11" t="s">
        <v>82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6"/>
        <v>44</v>
      </c>
      <c r="F155" s="9">
        <f t="shared" si="167"/>
        <v>42</v>
      </c>
      <c r="G155" s="9">
        <f t="shared" si="168"/>
        <v>-2</v>
      </c>
      <c r="H155" s="10">
        <f t="shared" si="169"/>
        <v>0.95454545454545459</v>
      </c>
      <c r="I155" s="11" t="s">
        <v>82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70"/>
        <v>-1</v>
      </c>
      <c r="S155" s="8">
        <v>22</v>
      </c>
      <c r="T155" s="8">
        <v>21</v>
      </c>
      <c r="U155" s="17">
        <f t="shared" si="171"/>
        <v>-1</v>
      </c>
      <c r="V155" s="83">
        <f t="shared" si="172"/>
        <v>44</v>
      </c>
      <c r="W155" s="84">
        <f t="shared" si="173"/>
        <v>42</v>
      </c>
      <c r="X155" s="14">
        <f t="shared" si="174"/>
        <v>-2</v>
      </c>
      <c r="Y155" s="11" t="s">
        <v>82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6"/>
        <v>44</v>
      </c>
      <c r="F156" s="9">
        <f t="shared" si="167"/>
        <v>43</v>
      </c>
      <c r="G156" s="9">
        <f t="shared" si="168"/>
        <v>-1</v>
      </c>
      <c r="H156" s="10">
        <f t="shared" si="169"/>
        <v>0.97727272727272729</v>
      </c>
      <c r="I156" s="11" t="s">
        <v>82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70"/>
        <v>0</v>
      </c>
      <c r="S156" s="8">
        <v>22</v>
      </c>
      <c r="T156" s="8">
        <v>21</v>
      </c>
      <c r="U156" s="17">
        <f t="shared" si="171"/>
        <v>-1</v>
      </c>
      <c r="V156" s="83">
        <f t="shared" si="172"/>
        <v>44</v>
      </c>
      <c r="W156" s="84">
        <f t="shared" si="173"/>
        <v>43</v>
      </c>
      <c r="X156" s="14">
        <f t="shared" si="174"/>
        <v>-1</v>
      </c>
      <c r="Y156" s="11" t="s">
        <v>82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6"/>
        <v>44</v>
      </c>
      <c r="F157" s="9">
        <f t="shared" si="167"/>
        <v>44</v>
      </c>
      <c r="G157" s="9">
        <f t="shared" si="168"/>
        <v>0</v>
      </c>
      <c r="H157" s="10">
        <f t="shared" si="169"/>
        <v>1</v>
      </c>
      <c r="I157" s="11" t="s">
        <v>82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70"/>
        <v>0</v>
      </c>
      <c r="S157" s="8">
        <v>22</v>
      </c>
      <c r="T157" s="8">
        <v>22</v>
      </c>
      <c r="U157" s="17">
        <f t="shared" si="171"/>
        <v>0</v>
      </c>
      <c r="V157" s="83">
        <f t="shared" si="172"/>
        <v>44</v>
      </c>
      <c r="W157" s="84">
        <f t="shared" si="173"/>
        <v>44</v>
      </c>
      <c r="X157" s="14">
        <f t="shared" si="174"/>
        <v>0</v>
      </c>
      <c r="Y157" s="11" t="s">
        <v>82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6"/>
        <v>8</v>
      </c>
      <c r="F158" s="9">
        <f t="shared" si="167"/>
        <v>9</v>
      </c>
      <c r="G158" s="9">
        <f t="shared" si="168"/>
        <v>1</v>
      </c>
      <c r="H158" s="10">
        <f t="shared" si="169"/>
        <v>1.125</v>
      </c>
      <c r="I158" s="11" t="s">
        <v>82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70"/>
        <v>1</v>
      </c>
      <c r="S158" s="8">
        <v>4</v>
      </c>
      <c r="T158" s="8">
        <v>4</v>
      </c>
      <c r="U158" s="17">
        <f t="shared" si="171"/>
        <v>0</v>
      </c>
      <c r="V158" s="83">
        <f t="shared" si="172"/>
        <v>8</v>
      </c>
      <c r="W158" s="84">
        <f t="shared" si="173"/>
        <v>9</v>
      </c>
      <c r="X158" s="14">
        <f t="shared" si="174"/>
        <v>1</v>
      </c>
      <c r="Y158" s="11" t="s">
        <v>82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6"/>
        <v>8</v>
      </c>
      <c r="F159" s="9">
        <f t="shared" si="167"/>
        <v>8</v>
      </c>
      <c r="G159" s="9">
        <f t="shared" si="168"/>
        <v>0</v>
      </c>
      <c r="H159" s="10">
        <f t="shared" si="169"/>
        <v>1</v>
      </c>
      <c r="I159" s="11" t="s">
        <v>82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70"/>
        <v>0</v>
      </c>
      <c r="S159" s="8">
        <v>4</v>
      </c>
      <c r="T159" s="8">
        <v>4</v>
      </c>
      <c r="U159" s="17">
        <f t="shared" si="171"/>
        <v>0</v>
      </c>
      <c r="V159" s="83">
        <f t="shared" si="172"/>
        <v>8</v>
      </c>
      <c r="W159" s="84">
        <f t="shared" si="173"/>
        <v>8</v>
      </c>
      <c r="X159" s="14">
        <f t="shared" si="174"/>
        <v>0</v>
      </c>
      <c r="Y159" s="11" t="s">
        <v>82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70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75">V161</f>
        <v>9</v>
      </c>
      <c r="F161" s="9">
        <f t="shared" si="175"/>
        <v>7</v>
      </c>
      <c r="G161" s="9">
        <f t="shared" ref="G161:G166" si="176">F161-E161</f>
        <v>-2</v>
      </c>
      <c r="H161" s="10">
        <f t="shared" ref="H161:H166" si="177">F161/E161</f>
        <v>0.77777777777777779</v>
      </c>
      <c r="I161" s="11" t="s">
        <v>82</v>
      </c>
      <c r="K161" s="34"/>
      <c r="M161" s="107" t="s">
        <v>78</v>
      </c>
      <c r="N161" s="7" t="s">
        <v>45</v>
      </c>
      <c r="O161" s="8" t="s">
        <v>80</v>
      </c>
      <c r="P161" s="8">
        <v>9</v>
      </c>
      <c r="Q161" s="8">
        <v>7</v>
      </c>
      <c r="R161" s="13">
        <f t="shared" ref="R161:R166" si="178">Q161-P161</f>
        <v>-2</v>
      </c>
      <c r="S161" s="8">
        <v>0</v>
      </c>
      <c r="T161" s="8">
        <v>0</v>
      </c>
      <c r="U161" s="13">
        <f t="shared" ref="U161:U166" si="179">T161-S161</f>
        <v>0</v>
      </c>
      <c r="V161" s="83">
        <f t="shared" ref="V161:V166" si="180">P161+S161</f>
        <v>9</v>
      </c>
      <c r="W161" s="84">
        <f t="shared" ref="W161:W166" si="181">T161+Q161</f>
        <v>7</v>
      </c>
      <c r="X161" s="14">
        <f t="shared" ref="X161:X166" si="182">W161-V161</f>
        <v>-2</v>
      </c>
      <c r="Y161" s="11" t="s">
        <v>82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5"/>
        <v>7</v>
      </c>
      <c r="F162" s="9">
        <f t="shared" si="175"/>
        <v>6</v>
      </c>
      <c r="G162" s="9">
        <f t="shared" si="176"/>
        <v>-1</v>
      </c>
      <c r="H162" s="10">
        <f t="shared" si="177"/>
        <v>0.8571428571428571</v>
      </c>
      <c r="I162" s="11" t="s">
        <v>82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78"/>
        <v>-1</v>
      </c>
      <c r="S162" s="8">
        <v>0</v>
      </c>
      <c r="T162" s="8">
        <v>0</v>
      </c>
      <c r="U162" s="17">
        <f t="shared" si="179"/>
        <v>0</v>
      </c>
      <c r="V162" s="83">
        <f t="shared" si="180"/>
        <v>7</v>
      </c>
      <c r="W162" s="84">
        <f t="shared" si="181"/>
        <v>6</v>
      </c>
      <c r="X162" s="14">
        <f t="shared" si="182"/>
        <v>-1</v>
      </c>
      <c r="Y162" s="11" t="s">
        <v>82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5"/>
        <v>3</v>
      </c>
      <c r="F163" s="9">
        <f t="shared" si="175"/>
        <v>3</v>
      </c>
      <c r="G163" s="9">
        <f t="shared" si="176"/>
        <v>0</v>
      </c>
      <c r="H163" s="10">
        <f t="shared" si="177"/>
        <v>1</v>
      </c>
      <c r="I163" s="11" t="s">
        <v>82</v>
      </c>
      <c r="K163" s="34"/>
      <c r="M163" s="108"/>
      <c r="N163" s="7" t="s">
        <v>46</v>
      </c>
      <c r="O163" s="8" t="s">
        <v>81</v>
      </c>
      <c r="P163" s="8">
        <v>3</v>
      </c>
      <c r="Q163" s="8">
        <v>3</v>
      </c>
      <c r="R163" s="17">
        <f t="shared" si="178"/>
        <v>0</v>
      </c>
      <c r="S163" s="8">
        <v>0</v>
      </c>
      <c r="T163" s="8">
        <v>0</v>
      </c>
      <c r="U163" s="17">
        <f t="shared" si="179"/>
        <v>0</v>
      </c>
      <c r="V163" s="83">
        <f t="shared" si="180"/>
        <v>3</v>
      </c>
      <c r="W163" s="84">
        <f t="shared" si="181"/>
        <v>3</v>
      </c>
      <c r="X163" s="14">
        <f t="shared" si="182"/>
        <v>0</v>
      </c>
      <c r="Y163" s="11" t="s">
        <v>82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5"/>
        <v>9</v>
      </c>
      <c r="F164" s="9">
        <f t="shared" si="175"/>
        <v>7</v>
      </c>
      <c r="G164" s="9">
        <f t="shared" si="176"/>
        <v>-2</v>
      </c>
      <c r="H164" s="10">
        <f t="shared" si="177"/>
        <v>0.77777777777777779</v>
      </c>
      <c r="I164" s="11" t="s">
        <v>82</v>
      </c>
      <c r="K164" s="34"/>
      <c r="M164" s="108"/>
      <c r="N164" s="7" t="s">
        <v>49</v>
      </c>
      <c r="O164" s="8" t="s">
        <v>81</v>
      </c>
      <c r="P164" s="8">
        <v>9</v>
      </c>
      <c r="Q164" s="8">
        <v>7</v>
      </c>
      <c r="R164" s="17">
        <f t="shared" si="178"/>
        <v>-2</v>
      </c>
      <c r="S164" s="8">
        <v>0</v>
      </c>
      <c r="T164" s="8">
        <v>0</v>
      </c>
      <c r="U164" s="17">
        <f t="shared" si="179"/>
        <v>0</v>
      </c>
      <c r="V164" s="83">
        <f t="shared" si="180"/>
        <v>9</v>
      </c>
      <c r="W164" s="84">
        <f t="shared" si="181"/>
        <v>7</v>
      </c>
      <c r="X164" s="14">
        <f t="shared" si="182"/>
        <v>-2</v>
      </c>
      <c r="Y164" s="11" t="s">
        <v>82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5"/>
        <v>0</v>
      </c>
      <c r="F165" s="9">
        <f t="shared" si="175"/>
        <v>0</v>
      </c>
      <c r="G165" s="9">
        <f t="shared" si="176"/>
        <v>0</v>
      </c>
      <c r="H165" s="10" t="e">
        <f t="shared" si="177"/>
        <v>#DIV/0!</v>
      </c>
      <c r="I165" s="11" t="s">
        <v>82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78"/>
        <v>0</v>
      </c>
      <c r="S165" s="8">
        <v>0</v>
      </c>
      <c r="T165" s="8">
        <v>0</v>
      </c>
      <c r="U165" s="17">
        <f t="shared" si="179"/>
        <v>0</v>
      </c>
      <c r="V165" s="83">
        <f t="shared" si="180"/>
        <v>0</v>
      </c>
      <c r="W165" s="84">
        <f t="shared" si="181"/>
        <v>0</v>
      </c>
      <c r="X165" s="14">
        <f t="shared" si="182"/>
        <v>0</v>
      </c>
      <c r="Y165" s="11" t="s">
        <v>82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5"/>
        <v>0</v>
      </c>
      <c r="F166" s="9">
        <f t="shared" si="175"/>
        <v>0</v>
      </c>
      <c r="G166" s="9">
        <f t="shared" si="176"/>
        <v>0</v>
      </c>
      <c r="H166" s="10" t="e">
        <f t="shared" si="177"/>
        <v>#DIV/0!</v>
      </c>
      <c r="I166" s="11" t="s">
        <v>82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78"/>
        <v>0</v>
      </c>
      <c r="S166" s="8">
        <v>0</v>
      </c>
      <c r="T166" s="8">
        <v>0</v>
      </c>
      <c r="U166" s="17">
        <f t="shared" si="179"/>
        <v>0</v>
      </c>
      <c r="V166" s="83">
        <f t="shared" si="180"/>
        <v>0</v>
      </c>
      <c r="W166" s="84">
        <f t="shared" si="181"/>
        <v>0</v>
      </c>
      <c r="X166" s="14">
        <f t="shared" si="182"/>
        <v>0</v>
      </c>
      <c r="Y166" s="11" t="s">
        <v>82</v>
      </c>
    </row>
    <row r="167" spans="2:25" s="1" customFormat="1" x14ac:dyDescent="0.25">
      <c r="B167" s="79"/>
      <c r="C167" s="80"/>
      <c r="D167" s="80"/>
      <c r="E167" s="82">
        <f>SUM(E161:E166)</f>
        <v>28</v>
      </c>
      <c r="F167" s="82">
        <f>SUM(F161:F166)</f>
        <v>23</v>
      </c>
      <c r="G167" s="82">
        <f>SUM(G161:G166)</f>
        <v>-5</v>
      </c>
      <c r="H167" s="87">
        <f>F167/E167</f>
        <v>0.8214285714285714</v>
      </c>
      <c r="I167" s="11"/>
      <c r="K167" s="34"/>
      <c r="M167" s="79"/>
      <c r="N167" s="80"/>
      <c r="O167" s="80"/>
      <c r="P167" s="81">
        <f>SUM(P161:P166)</f>
        <v>28</v>
      </c>
      <c r="Q167" s="81">
        <f>SUM(Q161:Q166)</f>
        <v>23</v>
      </c>
      <c r="R167" s="82">
        <f t="shared" ref="R167:R174" si="183">Q167-P167</f>
        <v>-5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28</v>
      </c>
      <c r="W167" s="19">
        <f>SUM(W161:W166)</f>
        <v>23</v>
      </c>
      <c r="X167" s="24">
        <f>W167-V167</f>
        <v>-5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84">V168</f>
        <v>44</v>
      </c>
      <c r="F168" s="9">
        <f t="shared" si="184"/>
        <v>42</v>
      </c>
      <c r="G168" s="9">
        <f t="shared" ref="G168:G173" si="185">F168-E168</f>
        <v>-2</v>
      </c>
      <c r="H168" s="10">
        <f t="shared" ref="H168:H173" si="186">F168/E168</f>
        <v>0.95454545454545459</v>
      </c>
      <c r="I168" s="11" t="s">
        <v>82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83"/>
        <v>-1</v>
      </c>
      <c r="S168" s="8">
        <v>22</v>
      </c>
      <c r="T168" s="8">
        <v>21</v>
      </c>
      <c r="U168" s="13">
        <f t="shared" ref="U168:U173" si="187">T168-S168</f>
        <v>-1</v>
      </c>
      <c r="V168" s="83">
        <f t="shared" ref="V168:V173" si="188">P168+S168</f>
        <v>44</v>
      </c>
      <c r="W168" s="84">
        <f t="shared" ref="W168:W173" si="189">T168+Q168</f>
        <v>42</v>
      </c>
      <c r="X168" s="14">
        <f t="shared" ref="X168:X173" si="190">W168-V168</f>
        <v>-2</v>
      </c>
      <c r="Y168" s="11" t="s">
        <v>82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84"/>
        <v>44</v>
      </c>
      <c r="F169" s="9">
        <f t="shared" si="184"/>
        <v>43</v>
      </c>
      <c r="G169" s="9">
        <f t="shared" si="185"/>
        <v>-1</v>
      </c>
      <c r="H169" s="10">
        <f t="shared" si="186"/>
        <v>0.97727272727272729</v>
      </c>
      <c r="I169" s="11" t="s">
        <v>82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83"/>
        <v>0</v>
      </c>
      <c r="S169" s="8">
        <v>22</v>
      </c>
      <c r="T169" s="8">
        <v>21</v>
      </c>
      <c r="U169" s="17">
        <f t="shared" si="187"/>
        <v>-1</v>
      </c>
      <c r="V169" s="83">
        <f t="shared" si="188"/>
        <v>44</v>
      </c>
      <c r="W169" s="84">
        <f t="shared" si="189"/>
        <v>43</v>
      </c>
      <c r="X169" s="14">
        <f t="shared" si="190"/>
        <v>-1</v>
      </c>
      <c r="Y169" s="11" t="s">
        <v>82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84"/>
        <v>44</v>
      </c>
      <c r="F170" s="9">
        <f t="shared" si="184"/>
        <v>44</v>
      </c>
      <c r="G170" s="9">
        <f t="shared" si="185"/>
        <v>0</v>
      </c>
      <c r="H170" s="10">
        <f t="shared" si="186"/>
        <v>1</v>
      </c>
      <c r="I170" s="11" t="s">
        <v>82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83"/>
        <v>0</v>
      </c>
      <c r="S170" s="8">
        <v>22</v>
      </c>
      <c r="T170" s="8">
        <v>22</v>
      </c>
      <c r="U170" s="17">
        <f t="shared" si="187"/>
        <v>0</v>
      </c>
      <c r="V170" s="83">
        <f t="shared" si="188"/>
        <v>44</v>
      </c>
      <c r="W170" s="84">
        <f t="shared" si="189"/>
        <v>44</v>
      </c>
      <c r="X170" s="14">
        <f t="shared" si="190"/>
        <v>0</v>
      </c>
      <c r="Y170" s="11" t="s">
        <v>82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84"/>
        <v>44</v>
      </c>
      <c r="F171" s="9">
        <f t="shared" si="184"/>
        <v>42</v>
      </c>
      <c r="G171" s="9">
        <f t="shared" si="185"/>
        <v>-2</v>
      </c>
      <c r="H171" s="10">
        <f t="shared" si="186"/>
        <v>0.95454545454545459</v>
      </c>
      <c r="I171" s="11" t="s">
        <v>82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83"/>
        <v>-1</v>
      </c>
      <c r="S171" s="8">
        <v>22</v>
      </c>
      <c r="T171" s="8">
        <v>21</v>
      </c>
      <c r="U171" s="17">
        <f t="shared" si="187"/>
        <v>-1</v>
      </c>
      <c r="V171" s="83">
        <f t="shared" si="188"/>
        <v>44</v>
      </c>
      <c r="W171" s="84">
        <f t="shared" si="189"/>
        <v>42</v>
      </c>
      <c r="X171" s="14">
        <f t="shared" si="190"/>
        <v>-2</v>
      </c>
      <c r="Y171" s="11" t="s">
        <v>82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84"/>
        <v>8</v>
      </c>
      <c r="F172" s="9">
        <f t="shared" si="184"/>
        <v>8</v>
      </c>
      <c r="G172" s="9">
        <f t="shared" si="185"/>
        <v>0</v>
      </c>
      <c r="H172" s="10">
        <f t="shared" si="186"/>
        <v>1</v>
      </c>
      <c r="I172" s="11" t="s">
        <v>82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83"/>
        <v>0</v>
      </c>
      <c r="S172" s="8">
        <v>4</v>
      </c>
      <c r="T172" s="8">
        <v>4</v>
      </c>
      <c r="U172" s="17">
        <f t="shared" si="187"/>
        <v>0</v>
      </c>
      <c r="V172" s="83">
        <f t="shared" si="188"/>
        <v>8</v>
      </c>
      <c r="W172" s="84">
        <f t="shared" si="189"/>
        <v>8</v>
      </c>
      <c r="X172" s="14">
        <f t="shared" si="190"/>
        <v>0</v>
      </c>
      <c r="Y172" s="11" t="s">
        <v>82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84"/>
        <v>8</v>
      </c>
      <c r="F173" s="9">
        <f t="shared" si="184"/>
        <v>7</v>
      </c>
      <c r="G173" s="9">
        <f t="shared" si="185"/>
        <v>-1</v>
      </c>
      <c r="H173" s="10">
        <f t="shared" si="186"/>
        <v>0.875</v>
      </c>
      <c r="I173" s="11" t="s">
        <v>82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83"/>
        <v>0</v>
      </c>
      <c r="S173" s="8">
        <v>4</v>
      </c>
      <c r="T173" s="8">
        <v>3</v>
      </c>
      <c r="U173" s="17">
        <f t="shared" si="187"/>
        <v>-1</v>
      </c>
      <c r="V173" s="83">
        <f t="shared" si="188"/>
        <v>8</v>
      </c>
      <c r="W173" s="84">
        <f t="shared" si="189"/>
        <v>7</v>
      </c>
      <c r="X173" s="14">
        <f t="shared" si="190"/>
        <v>-1</v>
      </c>
      <c r="Y173" s="11" t="s">
        <v>82</v>
      </c>
    </row>
    <row r="174" spans="2:25" s="1" customFormat="1" x14ac:dyDescent="0.25">
      <c r="B174" s="88"/>
      <c r="C174" s="89"/>
      <c r="D174" s="89"/>
      <c r="E174" s="82">
        <f>SUM(E168:E173)</f>
        <v>192</v>
      </c>
      <c r="F174" s="82">
        <f>SUM(F168:F173)</f>
        <v>186</v>
      </c>
      <c r="G174" s="82">
        <f>SUM(G168:G173)</f>
        <v>-6</v>
      </c>
      <c r="H174" s="87">
        <f>F174/E174</f>
        <v>0.96875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83"/>
        <v>-2</v>
      </c>
      <c r="S174" s="81">
        <f>SUM(S168:S173)</f>
        <v>96</v>
      </c>
      <c r="T174" s="81">
        <f>SUM(T168:T173)</f>
        <v>92</v>
      </c>
      <c r="U174" s="82">
        <f>T174-S174</f>
        <v>-4</v>
      </c>
      <c r="V174" s="19">
        <f>SUM(V168:V173)</f>
        <v>192</v>
      </c>
      <c r="W174" s="19">
        <f>SUM(W168:W173)</f>
        <v>186</v>
      </c>
      <c r="X174" s="24">
        <f>W174-V174</f>
        <v>-6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E180" si="191">V175</f>
        <v>44</v>
      </c>
      <c r="F175" s="9">
        <f t="shared" ref="F175:F180" si="192">W175</f>
        <v>43</v>
      </c>
      <c r="G175" s="9">
        <f t="shared" ref="G175:G180" si="193">F175-E175</f>
        <v>-1</v>
      </c>
      <c r="H175" s="10">
        <f t="shared" ref="H175:H180" si="194">F175/E175</f>
        <v>0.97727272727272729</v>
      </c>
      <c r="I175" s="11" t="s">
        <v>82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ref="R175:R181" si="195">Q175-P175</f>
        <v>0</v>
      </c>
      <c r="S175" s="8">
        <v>22</v>
      </c>
      <c r="T175" s="8">
        <v>21</v>
      </c>
      <c r="U175" s="13">
        <f t="shared" ref="U175:U180" si="196">T175-S175</f>
        <v>-1</v>
      </c>
      <c r="V175" s="83">
        <f t="shared" ref="V175:V180" si="197">P175+S175</f>
        <v>44</v>
      </c>
      <c r="W175" s="84">
        <f t="shared" ref="W175:W180" si="198">T175+Q175</f>
        <v>43</v>
      </c>
      <c r="X175" s="14">
        <f t="shared" ref="X175:X180" si="199">W175-V175</f>
        <v>-1</v>
      </c>
      <c r="Y175" s="11" t="s">
        <v>82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91"/>
        <v>44</v>
      </c>
      <c r="F176" s="9">
        <f t="shared" si="192"/>
        <v>44</v>
      </c>
      <c r="G176" s="9">
        <f t="shared" si="193"/>
        <v>0</v>
      </c>
      <c r="H176" s="10">
        <f t="shared" si="194"/>
        <v>1</v>
      </c>
      <c r="I176" s="11" t="s">
        <v>82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95"/>
        <v>0</v>
      </c>
      <c r="S176" s="8">
        <v>22</v>
      </c>
      <c r="T176" s="8">
        <v>22</v>
      </c>
      <c r="U176" s="17">
        <f t="shared" si="196"/>
        <v>0</v>
      </c>
      <c r="V176" s="83">
        <f t="shared" si="197"/>
        <v>44</v>
      </c>
      <c r="W176" s="84">
        <f t="shared" si="198"/>
        <v>44</v>
      </c>
      <c r="X176" s="14">
        <f t="shared" si="199"/>
        <v>0</v>
      </c>
      <c r="Y176" s="11" t="s">
        <v>82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91"/>
        <v>44</v>
      </c>
      <c r="F177" s="9">
        <f t="shared" si="192"/>
        <v>43</v>
      </c>
      <c r="G177" s="9">
        <f t="shared" si="193"/>
        <v>-1</v>
      </c>
      <c r="H177" s="10">
        <f t="shared" si="194"/>
        <v>0.97727272727272729</v>
      </c>
      <c r="I177" s="11" t="s">
        <v>82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95"/>
        <v>-1</v>
      </c>
      <c r="S177" s="8">
        <v>22</v>
      </c>
      <c r="T177" s="8">
        <v>22</v>
      </c>
      <c r="U177" s="17">
        <f t="shared" si="196"/>
        <v>0</v>
      </c>
      <c r="V177" s="83">
        <f t="shared" si="197"/>
        <v>44</v>
      </c>
      <c r="W177" s="84">
        <f t="shared" si="198"/>
        <v>43</v>
      </c>
      <c r="X177" s="14">
        <f t="shared" si="199"/>
        <v>-1</v>
      </c>
      <c r="Y177" s="11" t="s">
        <v>82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91"/>
        <v>44</v>
      </c>
      <c r="F178" s="9">
        <f t="shared" si="192"/>
        <v>43</v>
      </c>
      <c r="G178" s="9">
        <f t="shared" si="193"/>
        <v>-1</v>
      </c>
      <c r="H178" s="10">
        <f t="shared" si="194"/>
        <v>0.97727272727272729</v>
      </c>
      <c r="I178" s="11" t="s">
        <v>82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95"/>
        <v>-1</v>
      </c>
      <c r="S178" s="8">
        <v>22</v>
      </c>
      <c r="T178" s="8">
        <v>22</v>
      </c>
      <c r="U178" s="17">
        <f t="shared" si="196"/>
        <v>0</v>
      </c>
      <c r="V178" s="83">
        <f t="shared" si="197"/>
        <v>44</v>
      </c>
      <c r="W178" s="84">
        <f t="shared" si="198"/>
        <v>43</v>
      </c>
      <c r="X178" s="14">
        <f t="shared" si="199"/>
        <v>-1</v>
      </c>
      <c r="Y178" s="11" t="s">
        <v>82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91"/>
        <v>8</v>
      </c>
      <c r="F179" s="9">
        <f t="shared" si="192"/>
        <v>8</v>
      </c>
      <c r="G179" s="9">
        <f t="shared" si="193"/>
        <v>0</v>
      </c>
      <c r="H179" s="10">
        <f t="shared" si="194"/>
        <v>1</v>
      </c>
      <c r="I179" s="11" t="s">
        <v>82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95"/>
        <v>0</v>
      </c>
      <c r="S179" s="8">
        <v>4</v>
      </c>
      <c r="T179" s="8">
        <v>4</v>
      </c>
      <c r="U179" s="17">
        <f t="shared" si="196"/>
        <v>0</v>
      </c>
      <c r="V179" s="83">
        <f t="shared" si="197"/>
        <v>8</v>
      </c>
      <c r="W179" s="84">
        <f t="shared" si="198"/>
        <v>8</v>
      </c>
      <c r="X179" s="14">
        <f t="shared" si="199"/>
        <v>0</v>
      </c>
      <c r="Y179" s="11" t="s">
        <v>82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91"/>
        <v>8</v>
      </c>
      <c r="F180" s="9">
        <f t="shared" si="192"/>
        <v>8</v>
      </c>
      <c r="G180" s="9">
        <f t="shared" si="193"/>
        <v>0</v>
      </c>
      <c r="H180" s="10">
        <f t="shared" si="194"/>
        <v>1</v>
      </c>
      <c r="I180" s="11" t="s">
        <v>82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95"/>
        <v>0</v>
      </c>
      <c r="S180" s="8">
        <v>4</v>
      </c>
      <c r="T180" s="8">
        <v>4</v>
      </c>
      <c r="U180" s="17">
        <f t="shared" si="196"/>
        <v>0</v>
      </c>
      <c r="V180" s="83">
        <f t="shared" si="197"/>
        <v>8</v>
      </c>
      <c r="W180" s="84">
        <f t="shared" si="198"/>
        <v>8</v>
      </c>
      <c r="X180" s="14">
        <f t="shared" si="199"/>
        <v>0</v>
      </c>
      <c r="Y180" s="11" t="s">
        <v>82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95"/>
        <v>-2</v>
      </c>
      <c r="S181" s="81">
        <f>SUM(S175:S180)</f>
        <v>96</v>
      </c>
      <c r="T181" s="81">
        <f>SUM(T175:T180)</f>
        <v>95</v>
      </c>
      <c r="U181" s="82">
        <f>T181-S181</f>
        <v>-1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E187" si="200">V182</f>
        <v>44</v>
      </c>
      <c r="F182" s="9">
        <f t="shared" ref="F182:F187" si="201">W182</f>
        <v>45</v>
      </c>
      <c r="G182" s="9">
        <f t="shared" ref="G182:G187" si="202">F182-E182</f>
        <v>1</v>
      </c>
      <c r="H182" s="10">
        <f t="shared" ref="H182:H187" si="203">F182/E182</f>
        <v>1.0227272727272727</v>
      </c>
      <c r="I182" s="11" t="s">
        <v>82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ref="R182:R188" si="204">Q182-P182</f>
        <v>0</v>
      </c>
      <c r="S182" s="8">
        <v>22</v>
      </c>
      <c r="T182" s="8">
        <v>23</v>
      </c>
      <c r="U182" s="13">
        <f t="shared" ref="U182:U187" si="205">T182-S182</f>
        <v>1</v>
      </c>
      <c r="V182" s="83">
        <f t="shared" ref="V182:V187" si="206">P182+S182</f>
        <v>44</v>
      </c>
      <c r="W182" s="84">
        <f t="shared" ref="W182:W187" si="207">T182+Q182</f>
        <v>45</v>
      </c>
      <c r="X182" s="14">
        <f t="shared" ref="X182:X187" si="208">W182-V182</f>
        <v>1</v>
      </c>
      <c r="Y182" s="11" t="s">
        <v>82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200"/>
        <v>44</v>
      </c>
      <c r="F183" s="9">
        <f t="shared" si="201"/>
        <v>44</v>
      </c>
      <c r="G183" s="9">
        <f t="shared" si="202"/>
        <v>0</v>
      </c>
      <c r="H183" s="10">
        <f t="shared" si="203"/>
        <v>1</v>
      </c>
      <c r="I183" s="11" t="s">
        <v>82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204"/>
        <v>0</v>
      </c>
      <c r="S183" s="8">
        <v>22</v>
      </c>
      <c r="T183" s="8">
        <v>22</v>
      </c>
      <c r="U183" s="17">
        <f t="shared" si="205"/>
        <v>0</v>
      </c>
      <c r="V183" s="83">
        <f t="shared" si="206"/>
        <v>44</v>
      </c>
      <c r="W183" s="84">
        <f t="shared" si="207"/>
        <v>44</v>
      </c>
      <c r="X183" s="14">
        <f t="shared" si="208"/>
        <v>0</v>
      </c>
      <c r="Y183" s="11" t="s">
        <v>82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200"/>
        <v>44</v>
      </c>
      <c r="F184" s="9">
        <f t="shared" si="201"/>
        <v>45</v>
      </c>
      <c r="G184" s="9">
        <f t="shared" si="202"/>
        <v>1</v>
      </c>
      <c r="H184" s="10">
        <f t="shared" si="203"/>
        <v>1.0227272727272727</v>
      </c>
      <c r="I184" s="11" t="s">
        <v>82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23</v>
      </c>
      <c r="R184" s="17">
        <f t="shared" si="204"/>
        <v>1</v>
      </c>
      <c r="S184" s="8">
        <v>22</v>
      </c>
      <c r="T184" s="8">
        <v>22</v>
      </c>
      <c r="U184" s="17">
        <f t="shared" si="205"/>
        <v>0</v>
      </c>
      <c r="V184" s="83">
        <f t="shared" si="206"/>
        <v>44</v>
      </c>
      <c r="W184" s="84">
        <f t="shared" si="207"/>
        <v>45</v>
      </c>
      <c r="X184" s="14">
        <f t="shared" si="208"/>
        <v>1</v>
      </c>
      <c r="Y184" s="11" t="s">
        <v>82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200"/>
        <v>44</v>
      </c>
      <c r="F185" s="9">
        <f t="shared" si="201"/>
        <v>44</v>
      </c>
      <c r="G185" s="9">
        <f t="shared" si="202"/>
        <v>0</v>
      </c>
      <c r="H185" s="10">
        <f t="shared" si="203"/>
        <v>1</v>
      </c>
      <c r="I185" s="11" t="s">
        <v>82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21</v>
      </c>
      <c r="R185" s="17">
        <f t="shared" si="204"/>
        <v>-1</v>
      </c>
      <c r="S185" s="8">
        <v>22</v>
      </c>
      <c r="T185" s="8">
        <v>23</v>
      </c>
      <c r="U185" s="17">
        <f t="shared" si="205"/>
        <v>1</v>
      </c>
      <c r="V185" s="83">
        <f t="shared" si="206"/>
        <v>44</v>
      </c>
      <c r="W185" s="84">
        <f t="shared" si="207"/>
        <v>44</v>
      </c>
      <c r="X185" s="14">
        <f t="shared" si="208"/>
        <v>0</v>
      </c>
      <c r="Y185" s="11" t="s">
        <v>82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200"/>
        <v>8</v>
      </c>
      <c r="F186" s="9">
        <f t="shared" si="201"/>
        <v>11</v>
      </c>
      <c r="G186" s="9">
        <f t="shared" si="202"/>
        <v>3</v>
      </c>
      <c r="H186" s="10">
        <f t="shared" si="203"/>
        <v>1.375</v>
      </c>
      <c r="I186" s="11" t="s">
        <v>82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6</v>
      </c>
      <c r="R186" s="17">
        <f t="shared" si="204"/>
        <v>2</v>
      </c>
      <c r="S186" s="8">
        <v>4</v>
      </c>
      <c r="T186" s="8">
        <v>5</v>
      </c>
      <c r="U186" s="17">
        <f t="shared" si="205"/>
        <v>1</v>
      </c>
      <c r="V186" s="83">
        <f t="shared" si="206"/>
        <v>8</v>
      </c>
      <c r="W186" s="84">
        <f t="shared" si="207"/>
        <v>11</v>
      </c>
      <c r="X186" s="14">
        <f t="shared" si="208"/>
        <v>3</v>
      </c>
      <c r="Y186" s="11" t="s">
        <v>82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200"/>
        <v>8</v>
      </c>
      <c r="F187" s="9">
        <f t="shared" si="201"/>
        <v>11</v>
      </c>
      <c r="G187" s="9">
        <f t="shared" si="202"/>
        <v>3</v>
      </c>
      <c r="H187" s="10">
        <f t="shared" si="203"/>
        <v>1.375</v>
      </c>
      <c r="I187" s="11" t="s">
        <v>82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5</v>
      </c>
      <c r="R187" s="17">
        <f t="shared" si="204"/>
        <v>1</v>
      </c>
      <c r="S187" s="8">
        <v>4</v>
      </c>
      <c r="T187" s="8">
        <v>6</v>
      </c>
      <c r="U187" s="17">
        <f t="shared" si="205"/>
        <v>2</v>
      </c>
      <c r="V187" s="83">
        <f t="shared" si="206"/>
        <v>8</v>
      </c>
      <c r="W187" s="84">
        <f t="shared" si="207"/>
        <v>11</v>
      </c>
      <c r="X187" s="14">
        <f t="shared" si="208"/>
        <v>3</v>
      </c>
      <c r="Y187" s="11" t="s">
        <v>82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200</v>
      </c>
      <c r="G188" s="82">
        <f>SUM(G182:G187)</f>
        <v>8</v>
      </c>
      <c r="H188" s="87">
        <f>F188/E188</f>
        <v>1.0416666666666667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99</v>
      </c>
      <c r="R188" s="82">
        <f t="shared" si="204"/>
        <v>3</v>
      </c>
      <c r="S188" s="81">
        <f>SUM(S182:S187)</f>
        <v>96</v>
      </c>
      <c r="T188" s="81">
        <f>SUM(T182:T187)</f>
        <v>101</v>
      </c>
      <c r="U188" s="82">
        <f>T188-S188</f>
        <v>5</v>
      </c>
      <c r="V188" s="19">
        <f>SUM(V182:V187)</f>
        <v>192</v>
      </c>
      <c r="W188" s="19">
        <f>SUM(W182:W187)</f>
        <v>200</v>
      </c>
      <c r="X188" s="24">
        <f>W188-V188</f>
        <v>8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54"/>
      <c r="E189" s="47">
        <f>E13+E20+E27+E34+E41+E48+E55+E62+E69+E76+E83+E90+E97+E104+E111+E118+E125+E132+E139+E146+E153+E160+E167+E174+E181+E188</f>
        <v>4272</v>
      </c>
      <c r="F189" s="47">
        <f>F13+F20+F27+F34+F41+F48+F55+F62+F69+F76+F83+F90+F97+F104+F111+F118+F125+F132+F139+F146+F153+F160+F167+F174+F181+F188</f>
        <v>4164</v>
      </c>
      <c r="G189" s="47">
        <f>G13+G20+G27+G34+G41+G48+G55+G62+G69+G76+G83+G90+G97+G104+G111+G118+G125+G132+G139+G146+G153+G160+G167+G174+G181+G188</f>
        <v>-108</v>
      </c>
      <c r="H189" s="39">
        <f>F189/E189</f>
        <v>0.9747191011235955</v>
      </c>
      <c r="I189" s="40"/>
      <c r="K189" s="34"/>
      <c r="M189" s="175" t="s">
        <v>7</v>
      </c>
      <c r="N189" s="176"/>
      <c r="O189" s="48"/>
      <c r="P189" s="47">
        <f t="shared" ref="P189:X189" si="209">P13+P20+P27+P34+P41+P48+P55+P62+P69+P76+P83+P90+P97+P104+P111+P118+P125+P132+P139+P146+P153+P160+P167+P174+P181+P188</f>
        <v>2292</v>
      </c>
      <c r="Q189" s="47">
        <f t="shared" si="209"/>
        <v>2222</v>
      </c>
      <c r="R189" s="47">
        <f t="shared" si="209"/>
        <v>-70</v>
      </c>
      <c r="S189" s="47">
        <f t="shared" si="209"/>
        <v>1980</v>
      </c>
      <c r="T189" s="47">
        <f t="shared" si="209"/>
        <v>1942</v>
      </c>
      <c r="U189" s="47">
        <f t="shared" si="209"/>
        <v>-38</v>
      </c>
      <c r="V189" s="47">
        <f t="shared" si="209"/>
        <v>4272</v>
      </c>
      <c r="W189" s="47">
        <f t="shared" si="209"/>
        <v>4164</v>
      </c>
      <c r="X189" s="47">
        <f t="shared" si="209"/>
        <v>-108</v>
      </c>
      <c r="Y189" s="49"/>
    </row>
    <row r="190" spans="2:25" s="1" customFormat="1" x14ac:dyDescent="0.25">
      <c r="F190" s="55"/>
      <c r="G190" s="2"/>
      <c r="K190" s="34"/>
      <c r="Q190" s="55"/>
      <c r="R190" s="55"/>
      <c r="S190" s="2"/>
    </row>
    <row r="191" spans="2:25" s="1" customFormat="1" x14ac:dyDescent="0.25">
      <c r="F191" s="55"/>
      <c r="G191" s="2"/>
      <c r="P191" s="55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44592</v>
      </c>
      <c r="D195" s="134">
        <f>H189</f>
        <v>0.9747191011235955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55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55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55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55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55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55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55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55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55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55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55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55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55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55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55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55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55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55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55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55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55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55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55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55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55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55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55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55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55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55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55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55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55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55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55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55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55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55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55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55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55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55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55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55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55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55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55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55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55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55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55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55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55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55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55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55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55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55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55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55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55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55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55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55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55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55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55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55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55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55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55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55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55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55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55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55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55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55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55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55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55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55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55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55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55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55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55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55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55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55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55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55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55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55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55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55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55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55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55"/>
      <c r="G309" s="2"/>
      <c r="H309" s="1"/>
      <c r="I309" s="1"/>
    </row>
    <row r="310" spans="2:25" x14ac:dyDescent="0.25">
      <c r="B310" s="1"/>
      <c r="C310" s="1"/>
      <c r="D310" s="1"/>
      <c r="E310" s="1"/>
      <c r="F310" s="55"/>
      <c r="G310" s="2"/>
      <c r="H310" s="1"/>
      <c r="I310" s="1"/>
    </row>
  </sheetData>
  <mergeCells count="80">
    <mergeCell ref="C195:C196"/>
    <mergeCell ref="D195:D196"/>
    <mergeCell ref="E195:G196"/>
    <mergeCell ref="B168:B173"/>
    <mergeCell ref="M168:M173"/>
    <mergeCell ref="B189:C189"/>
    <mergeCell ref="M189:N189"/>
    <mergeCell ref="C193:C194"/>
    <mergeCell ref="D193:G194"/>
    <mergeCell ref="B182:B187"/>
    <mergeCell ref="M182:M187"/>
    <mergeCell ref="B175:B180"/>
    <mergeCell ref="M175:M180"/>
    <mergeCell ref="B140:B145"/>
    <mergeCell ref="M140:M145"/>
    <mergeCell ref="B147:B152"/>
    <mergeCell ref="M147:M152"/>
    <mergeCell ref="B161:B166"/>
    <mergeCell ref="M161:M166"/>
    <mergeCell ref="B154:B159"/>
    <mergeCell ref="M154:M159"/>
    <mergeCell ref="B119:B124"/>
    <mergeCell ref="M119:M124"/>
    <mergeCell ref="B126:B131"/>
    <mergeCell ref="M126:M131"/>
    <mergeCell ref="B133:B138"/>
    <mergeCell ref="M133:M138"/>
    <mergeCell ref="B98:B103"/>
    <mergeCell ref="M98:M103"/>
    <mergeCell ref="B105:B110"/>
    <mergeCell ref="M105:M110"/>
    <mergeCell ref="B112:B117"/>
    <mergeCell ref="M112:M117"/>
    <mergeCell ref="B77:B82"/>
    <mergeCell ref="M77:M82"/>
    <mergeCell ref="B84:B89"/>
    <mergeCell ref="M84:M89"/>
    <mergeCell ref="B91:B96"/>
    <mergeCell ref="M91:M96"/>
    <mergeCell ref="B56:B61"/>
    <mergeCell ref="M56:M61"/>
    <mergeCell ref="B63:B68"/>
    <mergeCell ref="M63:M68"/>
    <mergeCell ref="B70:B75"/>
    <mergeCell ref="M70:M75"/>
    <mergeCell ref="B28:B33"/>
    <mergeCell ref="M28:M33"/>
    <mergeCell ref="B42:B47"/>
    <mergeCell ref="M42:M47"/>
    <mergeCell ref="B49:B54"/>
    <mergeCell ref="M49:M54"/>
    <mergeCell ref="B35:B40"/>
    <mergeCell ref="M35:M40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3-3AE3-41BD-A4E2-09E92495707E}">
  <sheetPr>
    <tabColor rgb="FFFF6565"/>
  </sheetPr>
  <dimension ref="A1:AC147"/>
  <sheetViews>
    <sheetView topLeftCell="E5" zoomScale="63" zoomScaleNormal="63" workbookViewId="0">
      <selection activeCell="T25" sqref="T2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74" t="s">
        <v>6</v>
      </c>
      <c r="D6" s="74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72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83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83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83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83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83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83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83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83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83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83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83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83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83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83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83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83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83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83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83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83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83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83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83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83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83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83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83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83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83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83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83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83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83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83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83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83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83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83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83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83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44620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77"/>
      <c r="G47" s="2"/>
    </row>
    <row r="48" spans="3:11" s="1" customFormat="1" x14ac:dyDescent="0.25">
      <c r="F48" s="77"/>
      <c r="G48" s="2"/>
    </row>
    <row r="49" spans="6:7" s="1" customFormat="1" x14ac:dyDescent="0.25">
      <c r="F49" s="77"/>
      <c r="G49" s="2"/>
    </row>
    <row r="50" spans="6:7" s="1" customFormat="1" x14ac:dyDescent="0.25">
      <c r="F50" s="77"/>
      <c r="G50" s="2"/>
    </row>
    <row r="51" spans="6:7" s="1" customFormat="1" x14ac:dyDescent="0.25">
      <c r="F51" s="77"/>
      <c r="G51" s="2"/>
    </row>
    <row r="52" spans="6:7" s="1" customFormat="1" x14ac:dyDescent="0.25">
      <c r="F52" s="77"/>
      <c r="G52" s="2"/>
    </row>
    <row r="53" spans="6:7" s="1" customFormat="1" x14ac:dyDescent="0.25">
      <c r="F53" s="77"/>
      <c r="G53" s="2"/>
    </row>
    <row r="54" spans="6:7" s="1" customFormat="1" x14ac:dyDescent="0.25">
      <c r="F54" s="77"/>
      <c r="G54" s="2"/>
    </row>
    <row r="55" spans="6:7" s="1" customFormat="1" x14ac:dyDescent="0.25">
      <c r="F55" s="77"/>
      <c r="G55" s="2"/>
    </row>
    <row r="56" spans="6:7" s="1" customFormat="1" x14ac:dyDescent="0.25">
      <c r="F56" s="77"/>
      <c r="G56" s="2"/>
    </row>
    <row r="57" spans="6:7" s="1" customFormat="1" x14ac:dyDescent="0.25">
      <c r="F57" s="77"/>
      <c r="G57" s="2"/>
    </row>
    <row r="58" spans="6:7" s="1" customFormat="1" x14ac:dyDescent="0.25">
      <c r="F58" s="77"/>
      <c r="G58" s="2"/>
    </row>
    <row r="59" spans="6:7" s="1" customFormat="1" x14ac:dyDescent="0.25">
      <c r="F59" s="77"/>
      <c r="G59" s="2"/>
    </row>
    <row r="60" spans="6:7" s="1" customFormat="1" x14ac:dyDescent="0.25">
      <c r="F60" s="77"/>
      <c r="G60" s="2"/>
    </row>
    <row r="61" spans="6:7" s="1" customFormat="1" x14ac:dyDescent="0.25">
      <c r="F61" s="77"/>
      <c r="G61" s="2"/>
    </row>
    <row r="62" spans="6:7" s="1" customFormat="1" x14ac:dyDescent="0.25">
      <c r="F62" s="77"/>
      <c r="G62" s="2"/>
    </row>
    <row r="63" spans="6:7" s="1" customFormat="1" x14ac:dyDescent="0.25">
      <c r="F63" s="77"/>
      <c r="G63" s="2"/>
    </row>
    <row r="64" spans="6:7" s="1" customFormat="1" x14ac:dyDescent="0.25">
      <c r="F64" s="77"/>
      <c r="G64" s="2"/>
    </row>
    <row r="65" spans="6:7" s="1" customFormat="1" x14ac:dyDescent="0.25">
      <c r="F65" s="77"/>
      <c r="G65" s="2"/>
    </row>
    <row r="66" spans="6:7" s="1" customFormat="1" x14ac:dyDescent="0.25">
      <c r="F66" s="77"/>
      <c r="G66" s="2"/>
    </row>
    <row r="67" spans="6:7" s="1" customFormat="1" x14ac:dyDescent="0.25">
      <c r="F67" s="77"/>
      <c r="G67" s="2"/>
    </row>
    <row r="68" spans="6:7" s="1" customFormat="1" x14ac:dyDescent="0.25">
      <c r="F68" s="77"/>
      <c r="G68" s="2"/>
    </row>
    <row r="69" spans="6:7" s="1" customFormat="1" x14ac:dyDescent="0.25">
      <c r="F69" s="77"/>
      <c r="G69" s="2"/>
    </row>
    <row r="70" spans="6:7" s="1" customFormat="1" x14ac:dyDescent="0.25">
      <c r="F70" s="77"/>
      <c r="G70" s="2"/>
    </row>
    <row r="71" spans="6:7" s="1" customFormat="1" x14ac:dyDescent="0.25">
      <c r="F71" s="77"/>
      <c r="G71" s="2"/>
    </row>
    <row r="72" spans="6:7" s="1" customFormat="1" x14ac:dyDescent="0.25">
      <c r="F72" s="77"/>
      <c r="G72" s="2"/>
    </row>
    <row r="73" spans="6:7" s="1" customFormat="1" x14ac:dyDescent="0.25">
      <c r="F73" s="77"/>
      <c r="G73" s="2"/>
    </row>
    <row r="74" spans="6:7" s="1" customFormat="1" x14ac:dyDescent="0.25">
      <c r="F74" s="77"/>
      <c r="G74" s="2"/>
    </row>
    <row r="75" spans="6:7" s="1" customFormat="1" x14ac:dyDescent="0.25">
      <c r="F75" s="77"/>
      <c r="G75" s="2"/>
    </row>
    <row r="76" spans="6:7" s="1" customFormat="1" x14ac:dyDescent="0.25">
      <c r="F76" s="77"/>
      <c r="G76" s="2"/>
    </row>
    <row r="77" spans="6:7" s="1" customFormat="1" x14ac:dyDescent="0.25">
      <c r="F77" s="77"/>
      <c r="G77" s="2"/>
    </row>
    <row r="78" spans="6:7" s="1" customFormat="1" x14ac:dyDescent="0.25">
      <c r="F78" s="77"/>
      <c r="G78" s="2"/>
    </row>
    <row r="79" spans="6:7" s="1" customFormat="1" x14ac:dyDescent="0.25">
      <c r="F79" s="77"/>
      <c r="G79" s="2"/>
    </row>
    <row r="80" spans="6:7" s="1" customFormat="1" x14ac:dyDescent="0.25">
      <c r="F80" s="77"/>
      <c r="G80" s="2"/>
    </row>
    <row r="81" spans="6:7" s="1" customFormat="1" x14ac:dyDescent="0.25">
      <c r="F81" s="77"/>
      <c r="G81" s="2"/>
    </row>
    <row r="82" spans="6:7" s="1" customFormat="1" x14ac:dyDescent="0.25">
      <c r="F82" s="77"/>
      <c r="G82" s="2"/>
    </row>
    <row r="83" spans="6:7" s="1" customFormat="1" x14ac:dyDescent="0.25">
      <c r="F83" s="77"/>
      <c r="G83" s="2"/>
    </row>
    <row r="84" spans="6:7" s="1" customFormat="1" x14ac:dyDescent="0.25">
      <c r="F84" s="77"/>
      <c r="G84" s="2"/>
    </row>
    <row r="85" spans="6:7" s="1" customFormat="1" x14ac:dyDescent="0.25">
      <c r="F85" s="77"/>
      <c r="G85" s="2"/>
    </row>
    <row r="86" spans="6:7" s="1" customFormat="1" x14ac:dyDescent="0.25">
      <c r="F86" s="77"/>
      <c r="G86" s="2"/>
    </row>
    <row r="87" spans="6:7" s="1" customFormat="1" x14ac:dyDescent="0.25">
      <c r="F87" s="77"/>
      <c r="G87" s="2"/>
    </row>
    <row r="88" spans="6:7" s="1" customFormat="1" x14ac:dyDescent="0.25">
      <c r="F88" s="77"/>
      <c r="G88" s="2"/>
    </row>
    <row r="89" spans="6:7" s="1" customFormat="1" x14ac:dyDescent="0.25">
      <c r="F89" s="77"/>
      <c r="G89" s="2"/>
    </row>
    <row r="90" spans="6:7" s="1" customFormat="1" x14ac:dyDescent="0.25">
      <c r="F90" s="77"/>
      <c r="G90" s="2"/>
    </row>
    <row r="91" spans="6:7" s="1" customFormat="1" x14ac:dyDescent="0.25">
      <c r="F91" s="77"/>
      <c r="G91" s="2"/>
    </row>
    <row r="92" spans="6:7" s="1" customFormat="1" x14ac:dyDescent="0.25">
      <c r="F92" s="77"/>
      <c r="G92" s="2"/>
    </row>
    <row r="93" spans="6:7" s="1" customFormat="1" x14ac:dyDescent="0.25">
      <c r="F93" s="77"/>
      <c r="G93" s="2"/>
    </row>
    <row r="94" spans="6:7" s="1" customFormat="1" x14ac:dyDescent="0.25">
      <c r="F94" s="77"/>
      <c r="G94" s="2"/>
    </row>
    <row r="95" spans="6:7" s="1" customFormat="1" x14ac:dyDescent="0.25">
      <c r="F95" s="77"/>
      <c r="G95" s="2"/>
    </row>
    <row r="96" spans="6:7" s="1" customFormat="1" x14ac:dyDescent="0.25">
      <c r="F96" s="77"/>
      <c r="G96" s="2"/>
    </row>
    <row r="97" spans="6:7" s="1" customFormat="1" x14ac:dyDescent="0.25">
      <c r="F97" s="77"/>
      <c r="G97" s="2"/>
    </row>
    <row r="98" spans="6:7" s="1" customFormat="1" x14ac:dyDescent="0.25">
      <c r="F98" s="77"/>
      <c r="G98" s="2"/>
    </row>
    <row r="99" spans="6:7" s="1" customFormat="1" x14ac:dyDescent="0.25">
      <c r="F99" s="77"/>
      <c r="G99" s="2"/>
    </row>
    <row r="100" spans="6:7" s="1" customFormat="1" x14ac:dyDescent="0.25">
      <c r="F100" s="77"/>
      <c r="G100" s="2"/>
    </row>
    <row r="101" spans="6:7" s="1" customFormat="1" x14ac:dyDescent="0.25">
      <c r="F101" s="77"/>
      <c r="G101" s="2"/>
    </row>
    <row r="102" spans="6:7" s="1" customFormat="1" x14ac:dyDescent="0.25">
      <c r="F102" s="77"/>
      <c r="G102" s="2"/>
    </row>
    <row r="103" spans="6:7" s="1" customFormat="1" x14ac:dyDescent="0.25">
      <c r="F103" s="77"/>
      <c r="G103" s="2"/>
    </row>
    <row r="104" spans="6:7" s="1" customFormat="1" x14ac:dyDescent="0.25">
      <c r="F104" s="77"/>
      <c r="G104" s="2"/>
    </row>
    <row r="105" spans="6:7" s="1" customFormat="1" x14ac:dyDescent="0.25">
      <c r="F105" s="77"/>
      <c r="G105" s="2"/>
    </row>
    <row r="106" spans="6:7" s="1" customFormat="1" x14ac:dyDescent="0.25">
      <c r="F106" s="77"/>
      <c r="G106" s="2"/>
    </row>
    <row r="107" spans="6:7" s="1" customFormat="1" x14ac:dyDescent="0.25">
      <c r="F107" s="77"/>
      <c r="G107" s="2"/>
    </row>
    <row r="108" spans="6:7" s="1" customFormat="1" x14ac:dyDescent="0.25">
      <c r="F108" s="77"/>
      <c r="G108" s="2"/>
    </row>
    <row r="109" spans="6:7" s="1" customFormat="1" x14ac:dyDescent="0.25">
      <c r="F109" s="77"/>
      <c r="G109" s="2"/>
    </row>
    <row r="110" spans="6:7" s="1" customFormat="1" x14ac:dyDescent="0.25">
      <c r="F110" s="77"/>
      <c r="G110" s="2"/>
    </row>
    <row r="111" spans="6:7" s="1" customFormat="1" x14ac:dyDescent="0.25">
      <c r="F111" s="77"/>
      <c r="G111" s="2"/>
    </row>
    <row r="112" spans="6:7" s="1" customFormat="1" x14ac:dyDescent="0.25">
      <c r="F112" s="77"/>
      <c r="G112" s="2"/>
    </row>
    <row r="113" spans="6:7" s="1" customFormat="1" x14ac:dyDescent="0.25">
      <c r="F113" s="77"/>
      <c r="G113" s="2"/>
    </row>
    <row r="114" spans="6:7" s="1" customFormat="1" x14ac:dyDescent="0.25">
      <c r="F114" s="77"/>
      <c r="G114" s="2"/>
    </row>
    <row r="115" spans="6:7" s="1" customFormat="1" x14ac:dyDescent="0.25">
      <c r="F115" s="77"/>
      <c r="G115" s="2"/>
    </row>
    <row r="116" spans="6:7" s="1" customFormat="1" x14ac:dyDescent="0.25">
      <c r="F116" s="77"/>
      <c r="G116" s="2"/>
    </row>
    <row r="117" spans="6:7" s="1" customFormat="1" x14ac:dyDescent="0.25">
      <c r="F117" s="77"/>
      <c r="G117" s="2"/>
    </row>
    <row r="118" spans="6:7" s="1" customFormat="1" x14ac:dyDescent="0.25">
      <c r="F118" s="77"/>
      <c r="G118" s="2"/>
    </row>
    <row r="119" spans="6:7" s="1" customFormat="1" x14ac:dyDescent="0.25">
      <c r="F119" s="77"/>
      <c r="G119" s="2"/>
    </row>
    <row r="120" spans="6:7" s="1" customFormat="1" x14ac:dyDescent="0.25">
      <c r="F120" s="77"/>
      <c r="G120" s="2"/>
    </row>
    <row r="121" spans="6:7" s="1" customFormat="1" x14ac:dyDescent="0.25">
      <c r="F121" s="77"/>
      <c r="G121" s="2"/>
    </row>
    <row r="122" spans="6:7" s="1" customFormat="1" x14ac:dyDescent="0.25">
      <c r="F122" s="77"/>
      <c r="G122" s="2"/>
    </row>
    <row r="123" spans="6:7" s="1" customFormat="1" x14ac:dyDescent="0.25">
      <c r="F123" s="77"/>
      <c r="G123" s="2"/>
    </row>
    <row r="124" spans="6:7" s="1" customFormat="1" x14ac:dyDescent="0.25">
      <c r="F124" s="77"/>
      <c r="G124" s="2"/>
    </row>
    <row r="125" spans="6:7" s="1" customFormat="1" x14ac:dyDescent="0.25">
      <c r="F125" s="77"/>
      <c r="G125" s="2"/>
    </row>
    <row r="126" spans="6:7" s="1" customFormat="1" x14ac:dyDescent="0.25">
      <c r="F126" s="77"/>
      <c r="G126" s="2"/>
    </row>
    <row r="127" spans="6:7" s="1" customFormat="1" x14ac:dyDescent="0.25">
      <c r="F127" s="77"/>
      <c r="G127" s="2"/>
    </row>
    <row r="128" spans="6:7" s="1" customFormat="1" x14ac:dyDescent="0.25">
      <c r="F128" s="77"/>
      <c r="G128" s="2"/>
    </row>
    <row r="129" spans="2:25" s="1" customFormat="1" x14ac:dyDescent="0.25">
      <c r="F129" s="77"/>
      <c r="G129" s="2"/>
    </row>
    <row r="130" spans="2:25" s="1" customFormat="1" x14ac:dyDescent="0.25">
      <c r="F130" s="77"/>
      <c r="G130" s="2"/>
    </row>
    <row r="131" spans="2:25" s="1" customFormat="1" x14ac:dyDescent="0.25">
      <c r="F131" s="77"/>
      <c r="G131" s="2"/>
    </row>
    <row r="132" spans="2:25" s="1" customFormat="1" x14ac:dyDescent="0.25">
      <c r="F132" s="77"/>
      <c r="G132" s="2"/>
    </row>
    <row r="133" spans="2:25" s="1" customFormat="1" x14ac:dyDescent="0.25">
      <c r="F133" s="77"/>
      <c r="G133" s="2"/>
    </row>
    <row r="134" spans="2:25" s="1" customFormat="1" x14ac:dyDescent="0.25">
      <c r="F134" s="77"/>
      <c r="G134" s="2"/>
    </row>
    <row r="135" spans="2:25" s="1" customFormat="1" x14ac:dyDescent="0.25">
      <c r="F135" s="77"/>
      <c r="G135" s="2"/>
    </row>
    <row r="136" spans="2:25" s="1" customFormat="1" x14ac:dyDescent="0.25">
      <c r="F136" s="77"/>
      <c r="G136" s="2"/>
    </row>
    <row r="137" spans="2:25" x14ac:dyDescent="0.25">
      <c r="B137" s="1"/>
      <c r="C137" s="1"/>
      <c r="D137" s="1"/>
      <c r="E137" s="1"/>
      <c r="F137" s="77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77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77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77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77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77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77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77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77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77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934-733F-4047-927E-69A4DC8BC678}">
  <sheetPr>
    <tabColor rgb="FFFF6565"/>
  </sheetPr>
  <dimension ref="A1:AC310"/>
  <sheetViews>
    <sheetView topLeftCell="C132" zoomScale="60" zoomScaleNormal="60" workbookViewId="0">
      <selection activeCell="Q36" sqref="Q3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77"/>
      <c r="G1" s="2"/>
    </row>
    <row r="2" spans="2:29" s="1" customFormat="1" ht="12" thickBot="1" x14ac:dyDescent="0.3">
      <c r="F2" s="77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75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72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83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83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83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83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83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83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83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83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83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83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83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83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83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83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83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83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83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83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83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83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83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83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83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83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83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83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83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83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83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83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83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83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83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83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83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83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83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83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83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83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83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83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83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83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83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83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83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83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83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83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83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83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83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83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83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83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83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83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83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83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83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83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83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83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83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83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83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83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83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83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83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83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83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83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83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83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83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83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83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83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83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83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83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83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83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83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83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83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83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83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83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83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83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83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83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83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83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83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83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83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83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83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83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83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83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83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83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83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83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83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83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83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83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83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83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83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83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83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83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83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83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83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83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83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83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83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83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83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83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83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83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83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83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83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83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83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83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83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83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83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83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83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83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83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83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83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83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83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83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83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83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83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83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83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83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83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83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83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83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83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83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83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83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83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83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83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83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83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83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83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83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83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83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83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83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83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83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83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83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83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83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83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83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83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83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83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83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83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83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83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83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83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83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83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83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83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83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83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83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83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83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83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83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83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83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83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83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83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83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83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83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83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83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83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83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83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83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83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83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83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83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83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83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83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83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83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83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83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83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83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83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83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83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83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83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83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83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83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83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83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83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83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83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83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83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83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83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83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83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83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83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83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83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83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83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83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83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83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83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83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83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83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83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83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83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83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83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83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83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83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83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83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83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83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83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83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83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83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83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83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83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83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83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83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83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83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83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83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83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83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83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83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83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83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83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83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83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83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83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83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83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83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83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83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83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83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83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83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83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83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83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83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76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77"/>
      <c r="G190" s="2"/>
      <c r="K190" s="34"/>
      <c r="Q190" s="77"/>
      <c r="R190" s="77"/>
      <c r="S190" s="2"/>
    </row>
    <row r="191" spans="2:25" s="1" customFormat="1" x14ac:dyDescent="0.25">
      <c r="F191" s="77"/>
      <c r="G191" s="2"/>
      <c r="P191" s="77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44620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77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77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77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77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77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77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77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77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77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77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77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77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77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77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77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77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77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77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77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77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77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77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77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77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77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77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77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77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77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77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77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77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77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77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77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77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77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77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77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77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77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77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77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77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77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77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77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77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77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77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77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77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77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77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77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77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77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77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77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77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77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77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77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77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77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77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77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77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77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77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77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77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77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77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77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77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77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77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77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77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77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77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77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77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77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77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77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77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77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77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77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77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77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77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77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77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77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77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77"/>
      <c r="G309" s="2"/>
      <c r="H309" s="1"/>
      <c r="I309" s="1"/>
    </row>
    <row r="310" spans="2:25" x14ac:dyDescent="0.25">
      <c r="B310" s="1"/>
      <c r="C310" s="1"/>
      <c r="D310" s="1"/>
      <c r="E310" s="1"/>
      <c r="F310" s="77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FA24-47B0-42D4-BE6E-27B377F5A120}">
  <sheetPr>
    <tabColor rgb="FF00B0F0"/>
  </sheetPr>
  <dimension ref="A1:AC147"/>
  <sheetViews>
    <sheetView topLeftCell="B6" zoomScale="63" zoomScaleNormal="63" workbookViewId="0">
      <selection activeCell="F45" sqref="F4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109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109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109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109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30</v>
      </c>
      <c r="G9" s="9">
        <f>F9-E9</f>
        <v>30</v>
      </c>
      <c r="H9" s="10" t="e">
        <f t="shared" si="1"/>
        <v>#DIV/0!</v>
      </c>
      <c r="I9" s="11" t="s">
        <v>109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30</v>
      </c>
      <c r="R9" s="17">
        <f t="shared" si="2"/>
        <v>30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30</v>
      </c>
      <c r="X9" s="14">
        <f t="shared" si="5"/>
        <v>30</v>
      </c>
      <c r="Y9" s="11" t="s">
        <v>109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30</v>
      </c>
      <c r="G10" s="59">
        <f>SUM(G7:G9)</f>
        <v>30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30</v>
      </c>
      <c r="R10" s="59">
        <f t="shared" si="2"/>
        <v>30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30</v>
      </c>
      <c r="X10" s="24">
        <f>W10-V10</f>
        <v>30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17</v>
      </c>
      <c r="G11" s="9">
        <f>F11-E11</f>
        <v>1</v>
      </c>
      <c r="H11" s="10">
        <f t="shared" si="1"/>
        <v>1.0625</v>
      </c>
      <c r="I11" s="11" t="s">
        <v>109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8</v>
      </c>
      <c r="R11" s="13">
        <f t="shared" si="2"/>
        <v>1</v>
      </c>
      <c r="S11" s="8">
        <v>9</v>
      </c>
      <c r="T11" s="8">
        <v>9</v>
      </c>
      <c r="U11" s="13">
        <f t="shared" si="3"/>
        <v>0</v>
      </c>
      <c r="V11" s="95">
        <f t="shared" ref="V11:W13" si="7">P11+S11</f>
        <v>16</v>
      </c>
      <c r="W11" s="95">
        <f t="shared" si="7"/>
        <v>17</v>
      </c>
      <c r="X11" s="14">
        <f t="shared" si="5"/>
        <v>1</v>
      </c>
      <c r="Y11" s="11" t="s">
        <v>109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11</v>
      </c>
      <c r="G12" s="9">
        <f>F12-E12</f>
        <v>1</v>
      </c>
      <c r="H12" s="10">
        <f t="shared" si="1"/>
        <v>1.1000000000000001</v>
      </c>
      <c r="I12" s="11" t="s">
        <v>109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7</v>
      </c>
      <c r="U12" s="17">
        <f t="shared" si="3"/>
        <v>1</v>
      </c>
      <c r="V12" s="95">
        <f t="shared" si="7"/>
        <v>10</v>
      </c>
      <c r="W12" s="95">
        <f t="shared" si="7"/>
        <v>11</v>
      </c>
      <c r="X12" s="14">
        <f t="shared" si="5"/>
        <v>1</v>
      </c>
      <c r="Y12" s="11" t="s">
        <v>109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4</v>
      </c>
      <c r="F13" s="9">
        <f t="shared" si="6"/>
        <v>6</v>
      </c>
      <c r="G13" s="9">
        <f>F13-E13</f>
        <v>2</v>
      </c>
      <c r="H13" s="10">
        <f t="shared" si="1"/>
        <v>1.5</v>
      </c>
      <c r="I13" s="11" t="s">
        <v>109</v>
      </c>
      <c r="J13" s="26"/>
      <c r="K13" s="37"/>
      <c r="M13" s="108"/>
      <c r="N13" s="7" t="s">
        <v>32</v>
      </c>
      <c r="O13" s="8" t="s">
        <v>35</v>
      </c>
      <c r="P13" s="8">
        <v>2</v>
      </c>
      <c r="Q13" s="8">
        <v>3</v>
      </c>
      <c r="R13" s="17">
        <f t="shared" si="2"/>
        <v>1</v>
      </c>
      <c r="S13" s="8">
        <v>2</v>
      </c>
      <c r="T13" s="8">
        <v>3</v>
      </c>
      <c r="U13" s="17">
        <f t="shared" si="3"/>
        <v>1</v>
      </c>
      <c r="V13" s="95">
        <f t="shared" si="7"/>
        <v>4</v>
      </c>
      <c r="W13" s="95">
        <f t="shared" si="7"/>
        <v>6</v>
      </c>
      <c r="X13" s="14">
        <f t="shared" si="5"/>
        <v>2</v>
      </c>
      <c r="Y13" s="11" t="s">
        <v>109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7</v>
      </c>
      <c r="F14" s="9">
        <f>W14</f>
        <v>6</v>
      </c>
      <c r="G14" s="9">
        <f>F14-E14</f>
        <v>-1</v>
      </c>
      <c r="H14" s="10">
        <f>F14/E14</f>
        <v>0.8571428571428571</v>
      </c>
      <c r="I14" s="11" t="s">
        <v>109</v>
      </c>
      <c r="J14" s="26"/>
      <c r="K14" s="37"/>
      <c r="M14" s="109"/>
      <c r="N14" s="7" t="s">
        <v>97</v>
      </c>
      <c r="O14" s="8" t="s">
        <v>35</v>
      </c>
      <c r="P14" s="8">
        <v>7</v>
      </c>
      <c r="Q14" s="8">
        <v>6</v>
      </c>
      <c r="R14" s="17">
        <f>Q14-P14</f>
        <v>-1</v>
      </c>
      <c r="S14" s="8">
        <v>0</v>
      </c>
      <c r="T14" s="8">
        <v>0</v>
      </c>
      <c r="U14" s="17">
        <f t="shared" si="3"/>
        <v>0</v>
      </c>
      <c r="V14" s="95">
        <f>P14+S14</f>
        <v>7</v>
      </c>
      <c r="W14" s="95">
        <f>Q14+T14</f>
        <v>6</v>
      </c>
      <c r="X14" s="14">
        <f>W14-V14</f>
        <v>-1</v>
      </c>
      <c r="Y14" s="11" t="s">
        <v>109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37</v>
      </c>
      <c r="F15" s="59">
        <f>SUM(F11:F14)</f>
        <v>40</v>
      </c>
      <c r="G15" s="59">
        <f>SUM(G11:G14)</f>
        <v>3</v>
      </c>
      <c r="H15" s="60">
        <f t="shared" si="1"/>
        <v>1.0810810810810811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21</v>
      </c>
      <c r="R15" s="59">
        <f>Q15-P15</f>
        <v>1</v>
      </c>
      <c r="S15" s="58">
        <f>SUM(S11:S14)</f>
        <v>17</v>
      </c>
      <c r="T15" s="58">
        <f>SUM(T11:T14)</f>
        <v>19</v>
      </c>
      <c r="U15" s="59">
        <f>T15-S15</f>
        <v>2</v>
      </c>
      <c r="V15" s="19">
        <f>SUM(V11:V14)</f>
        <v>37</v>
      </c>
      <c r="W15" s="19">
        <f>SUM(W11:W14)</f>
        <v>40</v>
      </c>
      <c r="X15" s="24">
        <f>W15-V15</f>
        <v>3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0</v>
      </c>
      <c r="G16" s="9">
        <f>F16-E16</f>
        <v>-15</v>
      </c>
      <c r="H16" s="10">
        <f t="shared" si="1"/>
        <v>0</v>
      </c>
      <c r="I16" s="11" t="s">
        <v>109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0</v>
      </c>
      <c r="R16" s="13">
        <f t="shared" si="2"/>
        <v>-6</v>
      </c>
      <c r="S16" s="8">
        <v>9</v>
      </c>
      <c r="T16" s="8">
        <v>0</v>
      </c>
      <c r="U16" s="13">
        <f t="shared" si="3"/>
        <v>-9</v>
      </c>
      <c r="V16" s="95">
        <f t="shared" ref="V16:W18" si="9">P16+S16</f>
        <v>15</v>
      </c>
      <c r="W16" s="95">
        <f t="shared" si="9"/>
        <v>0</v>
      </c>
      <c r="X16" s="14">
        <f t="shared" si="5"/>
        <v>-15</v>
      </c>
      <c r="Y16" s="11" t="s">
        <v>109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0</v>
      </c>
      <c r="G17" s="9">
        <f>F17-E17</f>
        <v>-16</v>
      </c>
      <c r="H17" s="10">
        <f t="shared" si="1"/>
        <v>0</v>
      </c>
      <c r="I17" s="11" t="s">
        <v>109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0</v>
      </c>
      <c r="R17" s="17">
        <f t="shared" si="2"/>
        <v>-7</v>
      </c>
      <c r="S17" s="8">
        <v>9</v>
      </c>
      <c r="T17" s="8">
        <v>0</v>
      </c>
      <c r="U17" s="17">
        <f t="shared" si="3"/>
        <v>-9</v>
      </c>
      <c r="V17" s="95">
        <f t="shared" si="9"/>
        <v>16</v>
      </c>
      <c r="W17" s="95">
        <f t="shared" si="9"/>
        <v>0</v>
      </c>
      <c r="X17" s="14">
        <f t="shared" si="5"/>
        <v>-16</v>
      </c>
      <c r="Y17" s="11" t="s">
        <v>109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6</v>
      </c>
      <c r="F18" s="9">
        <f t="shared" si="8"/>
        <v>0</v>
      </c>
      <c r="G18" s="9">
        <f>F18-E18</f>
        <v>-6</v>
      </c>
      <c r="H18" s="10">
        <f>F18/E18</f>
        <v>0</v>
      </c>
      <c r="I18" s="11" t="s">
        <v>109</v>
      </c>
      <c r="J18" s="26"/>
      <c r="K18" s="37"/>
      <c r="M18" s="109"/>
      <c r="N18" s="7" t="s">
        <v>98</v>
      </c>
      <c r="O18" s="8" t="s">
        <v>99</v>
      </c>
      <c r="P18" s="8">
        <v>6</v>
      </c>
      <c r="Q18" s="8">
        <v>0</v>
      </c>
      <c r="R18" s="17">
        <f>Q18-P18</f>
        <v>-6</v>
      </c>
      <c r="S18" s="8">
        <v>0</v>
      </c>
      <c r="T18" s="8">
        <v>0</v>
      </c>
      <c r="U18" s="17">
        <f t="shared" si="3"/>
        <v>0</v>
      </c>
      <c r="V18" s="95">
        <f t="shared" si="9"/>
        <v>6</v>
      </c>
      <c r="W18" s="95">
        <f t="shared" si="9"/>
        <v>0</v>
      </c>
      <c r="X18" s="14">
        <f>W18-V18</f>
        <v>-6</v>
      </c>
      <c r="Y18" s="11" t="s">
        <v>109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37</v>
      </c>
      <c r="F19" s="59">
        <f>SUM(F16:F18)</f>
        <v>0</v>
      </c>
      <c r="G19" s="59">
        <f>SUM(G16:G18)</f>
        <v>-37</v>
      </c>
      <c r="H19" s="60">
        <f>F19/E19</f>
        <v>0</v>
      </c>
      <c r="I19" s="11"/>
      <c r="J19" s="27"/>
      <c r="K19" s="41"/>
      <c r="M19" s="64"/>
      <c r="N19" s="65"/>
      <c r="O19" s="66"/>
      <c r="P19" s="58">
        <f>SUM(P16:P18)</f>
        <v>19</v>
      </c>
      <c r="Q19" s="58">
        <f>SUM(Q16:Q18)</f>
        <v>0</v>
      </c>
      <c r="R19" s="59">
        <f t="shared" si="2"/>
        <v>-19</v>
      </c>
      <c r="S19" s="58">
        <f>SUM(S16:S18)</f>
        <v>18</v>
      </c>
      <c r="T19" s="58">
        <f>SUM(T16:T18)</f>
        <v>0</v>
      </c>
      <c r="U19" s="59">
        <f>T19-S19</f>
        <v>-18</v>
      </c>
      <c r="V19" s="19">
        <f>SUM(V16:V18)</f>
        <v>37</v>
      </c>
      <c r="W19" s="19">
        <f>SUM(W16:W18)</f>
        <v>0</v>
      </c>
      <c r="X19" s="24">
        <f>W19-V19</f>
        <v>-37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109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109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7</v>
      </c>
      <c r="F21" s="9">
        <f t="shared" si="10"/>
        <v>7</v>
      </c>
      <c r="G21" s="9">
        <f>F21-E21</f>
        <v>0</v>
      </c>
      <c r="H21" s="10">
        <f>F21/E21</f>
        <v>1</v>
      </c>
      <c r="I21" s="11" t="s">
        <v>109</v>
      </c>
      <c r="K21" s="34"/>
      <c r="M21" s="108"/>
      <c r="N21" s="96" t="s">
        <v>68</v>
      </c>
      <c r="O21" s="8" t="s">
        <v>69</v>
      </c>
      <c r="P21" s="8">
        <v>2</v>
      </c>
      <c r="Q21" s="8">
        <v>2</v>
      </c>
      <c r="R21" s="17">
        <f t="shared" si="2"/>
        <v>0</v>
      </c>
      <c r="S21" s="8">
        <v>5</v>
      </c>
      <c r="T21" s="8">
        <v>5</v>
      </c>
      <c r="U21" s="17">
        <f t="shared" si="3"/>
        <v>0</v>
      </c>
      <c r="V21" s="95">
        <f t="shared" si="11"/>
        <v>7</v>
      </c>
      <c r="W21" s="95">
        <f t="shared" si="11"/>
        <v>7</v>
      </c>
      <c r="X21" s="14">
        <f t="shared" si="5"/>
        <v>0</v>
      </c>
      <c r="Y21" s="11" t="s">
        <v>109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10</v>
      </c>
      <c r="F22" s="9">
        <f t="shared" si="10"/>
        <v>10</v>
      </c>
      <c r="G22" s="9">
        <f>F22-E22</f>
        <v>0</v>
      </c>
      <c r="H22" s="10">
        <f t="shared" si="1"/>
        <v>1</v>
      </c>
      <c r="I22" s="11" t="s">
        <v>109</v>
      </c>
      <c r="K22" s="34"/>
      <c r="M22" s="108"/>
      <c r="N22" s="7" t="s">
        <v>46</v>
      </c>
      <c r="O22" s="8" t="s">
        <v>111</v>
      </c>
      <c r="P22" s="8">
        <v>7</v>
      </c>
      <c r="Q22" s="8">
        <v>7</v>
      </c>
      <c r="R22" s="17">
        <f t="shared" si="2"/>
        <v>0</v>
      </c>
      <c r="S22" s="8">
        <v>3</v>
      </c>
      <c r="T22" s="8">
        <v>3</v>
      </c>
      <c r="U22" s="17">
        <f t="shared" si="3"/>
        <v>0</v>
      </c>
      <c r="V22" s="95">
        <f t="shared" si="11"/>
        <v>10</v>
      </c>
      <c r="W22" s="95">
        <f t="shared" si="11"/>
        <v>10</v>
      </c>
      <c r="X22" s="14">
        <f t="shared" si="5"/>
        <v>0</v>
      </c>
      <c r="Y22" s="11" t="s">
        <v>109</v>
      </c>
    </row>
    <row r="23" spans="2:29" s="1" customFormat="1" x14ac:dyDescent="0.25">
      <c r="B23" s="108"/>
      <c r="C23" s="7" t="s">
        <v>68</v>
      </c>
      <c r="D23" s="8" t="s">
        <v>69</v>
      </c>
      <c r="E23" s="9">
        <f t="shared" si="10"/>
        <v>7</v>
      </c>
      <c r="F23" s="9">
        <f t="shared" si="10"/>
        <v>5</v>
      </c>
      <c r="G23" s="9">
        <f>F23-E23</f>
        <v>-2</v>
      </c>
      <c r="H23" s="10">
        <f t="shared" si="1"/>
        <v>0.7142857142857143</v>
      </c>
      <c r="I23" s="11" t="s">
        <v>109</v>
      </c>
      <c r="K23" s="34"/>
      <c r="M23" s="108"/>
      <c r="N23" s="7" t="s">
        <v>100</v>
      </c>
      <c r="O23" s="8" t="s">
        <v>94</v>
      </c>
      <c r="P23" s="8">
        <v>7</v>
      </c>
      <c r="Q23" s="8">
        <v>5</v>
      </c>
      <c r="R23" s="17">
        <f t="shared" si="2"/>
        <v>-2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5</v>
      </c>
      <c r="X23" s="14">
        <f t="shared" si="5"/>
        <v>-2</v>
      </c>
      <c r="Y23" s="11" t="s">
        <v>109</v>
      </c>
    </row>
    <row r="24" spans="2:29" s="1" customFormat="1" x14ac:dyDescent="0.25">
      <c r="B24" s="64"/>
      <c r="C24" s="65"/>
      <c r="D24" s="66"/>
      <c r="E24" s="59">
        <f>SUM(E20:E23)</f>
        <v>28</v>
      </c>
      <c r="F24" s="58">
        <f>SUM(F20:F22)</f>
        <v>21</v>
      </c>
      <c r="G24" s="59">
        <f>SUM(G20:G23)</f>
        <v>-2</v>
      </c>
      <c r="H24" s="60">
        <f t="shared" si="1"/>
        <v>0.75</v>
      </c>
      <c r="I24" s="11"/>
      <c r="K24" s="34"/>
      <c r="M24" s="64"/>
      <c r="N24" s="65"/>
      <c r="O24" s="66"/>
      <c r="P24" s="58">
        <f>SUM(P20:P23)</f>
        <v>18</v>
      </c>
      <c r="Q24" s="58">
        <f>SUM(Q20:Q23)</f>
        <v>16</v>
      </c>
      <c r="R24" s="59">
        <f>Q24-P24</f>
        <v>-2</v>
      </c>
      <c r="S24" s="58">
        <f>SUM(S20:S23)</f>
        <v>10</v>
      </c>
      <c r="T24" s="58">
        <f>SUM(T20:T23)</f>
        <v>10</v>
      </c>
      <c r="U24" s="59">
        <f t="shared" si="3"/>
        <v>0</v>
      </c>
      <c r="V24" s="19">
        <f>SUM(V20:V23)</f>
        <v>28</v>
      </c>
      <c r="W24" s="19">
        <f>SUM(W20:W23)</f>
        <v>26</v>
      </c>
      <c r="X24" s="24">
        <f t="shared" si="5"/>
        <v>-2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25</v>
      </c>
      <c r="F25" s="9">
        <f t="shared" si="12"/>
        <v>24</v>
      </c>
      <c r="G25" s="9">
        <f t="shared" ref="G25:G30" si="13">F25-E25</f>
        <v>-1</v>
      </c>
      <c r="H25" s="10">
        <f t="shared" si="1"/>
        <v>0.96</v>
      </c>
      <c r="I25" s="11" t="s">
        <v>109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0</v>
      </c>
      <c r="T25" s="8">
        <v>0</v>
      </c>
      <c r="U25" s="13">
        <f t="shared" si="3"/>
        <v>0</v>
      </c>
      <c r="V25" s="95">
        <f t="shared" ref="V25:W30" si="15">P25+S25</f>
        <v>25</v>
      </c>
      <c r="W25" s="95">
        <f t="shared" si="15"/>
        <v>24</v>
      </c>
      <c r="X25" s="14">
        <f t="shared" si="5"/>
        <v>-1</v>
      </c>
      <c r="Y25" s="11" t="s">
        <v>109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25</v>
      </c>
      <c r="F26" s="9">
        <f t="shared" si="12"/>
        <v>26</v>
      </c>
      <c r="G26" s="9">
        <f t="shared" si="13"/>
        <v>1</v>
      </c>
      <c r="H26" s="10">
        <f t="shared" si="1"/>
        <v>1.04</v>
      </c>
      <c r="I26" s="11" t="s">
        <v>109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0</v>
      </c>
      <c r="T26" s="8">
        <v>0</v>
      </c>
      <c r="U26" s="17">
        <f t="shared" si="3"/>
        <v>0</v>
      </c>
      <c r="V26" s="95">
        <f t="shared" si="15"/>
        <v>25</v>
      </c>
      <c r="W26" s="95">
        <f t="shared" si="15"/>
        <v>26</v>
      </c>
      <c r="X26" s="14">
        <f t="shared" si="5"/>
        <v>1</v>
      </c>
      <c r="Y26" s="11" t="s">
        <v>109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25</v>
      </c>
      <c r="F27" s="9">
        <f t="shared" si="12"/>
        <v>26</v>
      </c>
      <c r="G27" s="9">
        <f t="shared" si="13"/>
        <v>1</v>
      </c>
      <c r="H27" s="10">
        <f t="shared" si="1"/>
        <v>1.04</v>
      </c>
      <c r="I27" s="11" t="s">
        <v>109</v>
      </c>
      <c r="K27" s="34"/>
      <c r="M27" s="108"/>
      <c r="N27" s="7" t="s">
        <v>38</v>
      </c>
      <c r="O27" s="8" t="s">
        <v>44</v>
      </c>
      <c r="P27" s="8">
        <v>25</v>
      </c>
      <c r="Q27" s="8">
        <v>26</v>
      </c>
      <c r="R27" s="17">
        <f t="shared" si="14"/>
        <v>1</v>
      </c>
      <c r="S27" s="8">
        <v>0</v>
      </c>
      <c r="T27" s="8">
        <v>0</v>
      </c>
      <c r="U27" s="17">
        <f t="shared" si="3"/>
        <v>0</v>
      </c>
      <c r="V27" s="95">
        <f t="shared" si="15"/>
        <v>25</v>
      </c>
      <c r="W27" s="95">
        <f t="shared" si="15"/>
        <v>26</v>
      </c>
      <c r="X27" s="14">
        <f t="shared" si="5"/>
        <v>1</v>
      </c>
      <c r="Y27" s="11" t="s">
        <v>109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25</v>
      </c>
      <c r="F28" s="9">
        <f t="shared" si="12"/>
        <v>25</v>
      </c>
      <c r="G28" s="9">
        <f t="shared" si="13"/>
        <v>0</v>
      </c>
      <c r="H28" s="10">
        <f t="shared" si="1"/>
        <v>1</v>
      </c>
      <c r="I28" s="11" t="s">
        <v>109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0</v>
      </c>
      <c r="T28" s="8">
        <v>0</v>
      </c>
      <c r="U28" s="17">
        <f t="shared" si="3"/>
        <v>0</v>
      </c>
      <c r="V28" s="95">
        <f t="shared" si="15"/>
        <v>25</v>
      </c>
      <c r="W28" s="95">
        <f t="shared" si="15"/>
        <v>25</v>
      </c>
      <c r="X28" s="14">
        <f t="shared" si="5"/>
        <v>0</v>
      </c>
      <c r="Y28" s="11" t="s">
        <v>109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25</v>
      </c>
      <c r="F29" s="9">
        <f t="shared" si="12"/>
        <v>25</v>
      </c>
      <c r="G29" s="9">
        <f t="shared" si="13"/>
        <v>0</v>
      </c>
      <c r="H29" s="10">
        <f t="shared" si="1"/>
        <v>1</v>
      </c>
      <c r="I29" s="11" t="s">
        <v>109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0</v>
      </c>
      <c r="T29" s="8">
        <v>0</v>
      </c>
      <c r="U29" s="17">
        <f t="shared" si="3"/>
        <v>0</v>
      </c>
      <c r="V29" s="95">
        <f t="shared" si="15"/>
        <v>25</v>
      </c>
      <c r="W29" s="95">
        <f t="shared" si="15"/>
        <v>25</v>
      </c>
      <c r="X29" s="14">
        <f t="shared" si="5"/>
        <v>0</v>
      </c>
      <c r="Y29" s="11" t="s">
        <v>109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25</v>
      </c>
      <c r="F30" s="9">
        <f t="shared" si="12"/>
        <v>24</v>
      </c>
      <c r="G30" s="9">
        <f t="shared" si="13"/>
        <v>-1</v>
      </c>
      <c r="H30" s="10">
        <f t="shared" si="1"/>
        <v>0.96</v>
      </c>
      <c r="I30" s="11" t="s">
        <v>109</v>
      </c>
      <c r="K30" s="34"/>
      <c r="M30" s="109"/>
      <c r="N30" s="7" t="s">
        <v>41</v>
      </c>
      <c r="O30" s="8" t="s">
        <v>44</v>
      </c>
      <c r="P30" s="8">
        <v>25</v>
      </c>
      <c r="Q30" s="8">
        <v>24</v>
      </c>
      <c r="R30" s="17">
        <f>Q30-P30</f>
        <v>-1</v>
      </c>
      <c r="S30" s="8">
        <v>0</v>
      </c>
      <c r="T30" s="8">
        <v>0</v>
      </c>
      <c r="U30" s="17">
        <f t="shared" si="3"/>
        <v>0</v>
      </c>
      <c r="V30" s="95">
        <f t="shared" si="15"/>
        <v>25</v>
      </c>
      <c r="W30" s="95">
        <f t="shared" si="15"/>
        <v>24</v>
      </c>
      <c r="X30" s="14">
        <f t="shared" si="5"/>
        <v>-1</v>
      </c>
      <c r="Y30" s="11" t="s">
        <v>109</v>
      </c>
    </row>
    <row r="31" spans="2:29" s="1" customFormat="1" x14ac:dyDescent="0.25">
      <c r="B31" s="109"/>
      <c r="C31" s="67"/>
      <c r="D31" s="67"/>
      <c r="E31" s="59">
        <f>SUM(E25:E30)</f>
        <v>150</v>
      </c>
      <c r="F31" s="59">
        <f>SUM(F25:F30)</f>
        <v>150</v>
      </c>
      <c r="G31" s="59">
        <f>SUM(G25:G30)</f>
        <v>0</v>
      </c>
      <c r="H31" s="60">
        <f>F31/E31</f>
        <v>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150</v>
      </c>
      <c r="R31" s="59">
        <f>Q31-P31</f>
        <v>0</v>
      </c>
      <c r="S31" s="58">
        <f>SUM(S25:S30)</f>
        <v>0</v>
      </c>
      <c r="T31" s="58">
        <f>SUM(T25:T30)</f>
        <v>0</v>
      </c>
      <c r="U31" s="59">
        <f>T31-S31</f>
        <v>0</v>
      </c>
      <c r="V31" s="19">
        <f>SUM(V25:V30)</f>
        <v>150</v>
      </c>
      <c r="W31" s="19">
        <f>SUM(W25:W30)</f>
        <v>150</v>
      </c>
      <c r="X31" s="24">
        <f t="shared" si="5"/>
        <v>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252</v>
      </c>
      <c r="F32" s="20">
        <f>F19+F15+F10+F24+F31</f>
        <v>241</v>
      </c>
      <c r="G32" s="20">
        <f>G19+G15+G10+G24+G31</f>
        <v>-6</v>
      </c>
      <c r="H32" s="44">
        <f>F32/E32</f>
        <v>0.95634920634920639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207</v>
      </c>
      <c r="Q32" s="32">
        <f t="shared" si="16"/>
        <v>217</v>
      </c>
      <c r="R32" s="32">
        <f t="shared" si="16"/>
        <v>10</v>
      </c>
      <c r="S32" s="32">
        <f t="shared" si="16"/>
        <v>45</v>
      </c>
      <c r="T32" s="32">
        <f t="shared" si="16"/>
        <v>29</v>
      </c>
      <c r="U32" s="32">
        <f t="shared" si="16"/>
        <v>-16</v>
      </c>
      <c r="V32" s="32">
        <f t="shared" si="16"/>
        <v>252</v>
      </c>
      <c r="W32" s="32">
        <f t="shared" si="16"/>
        <v>246</v>
      </c>
      <c r="X32" s="32">
        <f t="shared" si="16"/>
        <v>-6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44651</v>
      </c>
      <c r="D40" s="134">
        <f>H32</f>
        <v>0.95634920634920639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431-45E3-4175-81B8-A6A2D8D31812}">
  <sheetPr>
    <tabColor rgb="FF00B0F0"/>
  </sheetPr>
  <dimension ref="A1:AC317"/>
  <sheetViews>
    <sheetView topLeftCell="I78" zoomScale="60" zoomScaleNormal="60" workbookViewId="0">
      <selection activeCell="Q179" sqref="Q179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7.81640625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7.81640625" style="3" bestFit="1" customWidth="1"/>
    <col min="15" max="15" width="17.90625" style="3" customWidth="1"/>
    <col min="16" max="16" width="11.7265625" style="3" customWidth="1"/>
    <col min="17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0</v>
      </c>
      <c r="F7" s="9">
        <f t="shared" si="0"/>
        <v>0</v>
      </c>
      <c r="G7" s="9">
        <f t="shared" ref="G7:G12" si="1">F7-E7</f>
        <v>0</v>
      </c>
      <c r="H7" s="10" t="e">
        <f t="shared" ref="H7:H12" si="2">F7/E7</f>
        <v>#DIV/0!</v>
      </c>
      <c r="I7" s="11" t="s">
        <v>109</v>
      </c>
      <c r="K7" s="34"/>
      <c r="M7" s="107" t="s">
        <v>51</v>
      </c>
      <c r="N7" s="7" t="s">
        <v>45</v>
      </c>
      <c r="O7" s="8" t="s">
        <v>26</v>
      </c>
      <c r="P7" s="8">
        <v>0</v>
      </c>
      <c r="Q7" s="8">
        <v>0</v>
      </c>
      <c r="R7" s="13">
        <f t="shared" ref="R7:R12" si="3">Q7-P7</f>
        <v>0</v>
      </c>
      <c r="S7" s="8">
        <v>0</v>
      </c>
      <c r="T7" s="8">
        <v>0</v>
      </c>
      <c r="U7" s="13">
        <f t="shared" ref="U7:U33" si="4">T7-S7</f>
        <v>0</v>
      </c>
      <c r="V7" s="97">
        <f t="shared" ref="V7:V12" si="5">P7+S7</f>
        <v>0</v>
      </c>
      <c r="W7" s="98">
        <f t="shared" ref="W7:W12" si="6">T7+Q7</f>
        <v>0</v>
      </c>
      <c r="X7" s="14">
        <f t="shared" ref="X7:X12" si="7">W7-V7</f>
        <v>0</v>
      </c>
      <c r="Y7" s="11" t="s">
        <v>109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0</v>
      </c>
      <c r="F8" s="9">
        <f t="shared" si="0"/>
        <v>0</v>
      </c>
      <c r="G8" s="9">
        <f t="shared" si="1"/>
        <v>0</v>
      </c>
      <c r="H8" s="10" t="e">
        <f>F8/E8</f>
        <v>#DIV/0!</v>
      </c>
      <c r="I8" s="11" t="s">
        <v>109</v>
      </c>
      <c r="K8" s="34"/>
      <c r="M8" s="108"/>
      <c r="N8" s="7" t="s">
        <v>48</v>
      </c>
      <c r="O8" s="8" t="s">
        <v>26</v>
      </c>
      <c r="P8" s="8">
        <v>0</v>
      </c>
      <c r="Q8" s="8">
        <v>0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0</v>
      </c>
      <c r="W8" s="98">
        <f t="shared" si="6"/>
        <v>0</v>
      </c>
      <c r="X8" s="14">
        <f t="shared" si="7"/>
        <v>0</v>
      </c>
      <c r="Y8" s="11" t="s">
        <v>109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0</v>
      </c>
      <c r="F9" s="9">
        <f t="shared" si="0"/>
        <v>0</v>
      </c>
      <c r="G9" s="9">
        <f t="shared" si="1"/>
        <v>0</v>
      </c>
      <c r="H9" s="10" t="e">
        <f t="shared" si="2"/>
        <v>#DIV/0!</v>
      </c>
      <c r="I9" s="11" t="s">
        <v>109</v>
      </c>
      <c r="K9" s="34"/>
      <c r="M9" s="108"/>
      <c r="N9" s="7" t="s">
        <v>46</v>
      </c>
      <c r="O9" s="8" t="s">
        <v>34</v>
      </c>
      <c r="P9" s="8">
        <v>0</v>
      </c>
      <c r="Q9" s="8">
        <v>0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0</v>
      </c>
      <c r="W9" s="98">
        <f t="shared" si="6"/>
        <v>0</v>
      </c>
      <c r="X9" s="14">
        <f t="shared" si="7"/>
        <v>0</v>
      </c>
      <c r="Y9" s="11" t="s">
        <v>109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0</v>
      </c>
      <c r="F10" s="9">
        <f t="shared" si="0"/>
        <v>0</v>
      </c>
      <c r="G10" s="9">
        <f t="shared" si="1"/>
        <v>0</v>
      </c>
      <c r="H10" s="10" t="e">
        <f t="shared" si="2"/>
        <v>#DIV/0!</v>
      </c>
      <c r="I10" s="11" t="s">
        <v>109</v>
      </c>
      <c r="K10" s="34"/>
      <c r="M10" s="108"/>
      <c r="N10" s="7" t="s">
        <v>49</v>
      </c>
      <c r="O10" s="8" t="s">
        <v>34</v>
      </c>
      <c r="P10" s="8">
        <v>0</v>
      </c>
      <c r="Q10" s="8">
        <v>0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0</v>
      </c>
      <c r="W10" s="98">
        <f t="shared" si="6"/>
        <v>0</v>
      </c>
      <c r="X10" s="14">
        <f t="shared" si="7"/>
        <v>0</v>
      </c>
      <c r="Y10" s="11" t="s">
        <v>109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109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109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109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109</v>
      </c>
    </row>
    <row r="13" spans="2:29" s="1" customFormat="1" x14ac:dyDescent="0.25">
      <c r="B13" s="79"/>
      <c r="C13" s="80"/>
      <c r="D13" s="80"/>
      <c r="E13" s="82">
        <f>SUM(E7:E12)</f>
        <v>0</v>
      </c>
      <c r="F13" s="82">
        <f>SUM(F7:F12)</f>
        <v>0</v>
      </c>
      <c r="G13" s="82">
        <f>SUM(G7:G12)</f>
        <v>0</v>
      </c>
      <c r="H13" s="87" t="e">
        <f>F13/E13</f>
        <v>#DIV/0!</v>
      </c>
      <c r="I13" s="11"/>
      <c r="K13" s="34"/>
      <c r="M13" s="79"/>
      <c r="N13" s="80"/>
      <c r="O13" s="80"/>
      <c r="P13" s="81">
        <f>SUM(P7:P12)</f>
        <v>0</v>
      </c>
      <c r="Q13" s="81">
        <f>SUM(Q7:Q12)</f>
        <v>0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0</v>
      </c>
      <c r="W13" s="19">
        <f>SUM(W7:W12)</f>
        <v>0</v>
      </c>
      <c r="X13" s="24">
        <f>W13-V13</f>
        <v>0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0</v>
      </c>
      <c r="F14" s="9">
        <f t="shared" si="8"/>
        <v>0</v>
      </c>
      <c r="G14" s="9">
        <f t="shared" ref="G14:G19" si="9">F14-E14</f>
        <v>0</v>
      </c>
      <c r="H14" s="10" t="e">
        <f t="shared" ref="H14:H19" si="10">F14/E14</f>
        <v>#DIV/0!</v>
      </c>
      <c r="I14" s="11" t="s">
        <v>109</v>
      </c>
      <c r="K14" s="34"/>
      <c r="M14" s="107" t="s">
        <v>52</v>
      </c>
      <c r="N14" s="7" t="s">
        <v>45</v>
      </c>
      <c r="O14" s="8" t="s">
        <v>26</v>
      </c>
      <c r="P14" s="8">
        <v>0</v>
      </c>
      <c r="Q14" s="8">
        <v>0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0</v>
      </c>
      <c r="W14" s="98">
        <f t="shared" ref="W14:W19" si="13">T14+Q14</f>
        <v>0</v>
      </c>
      <c r="X14" s="14">
        <f t="shared" ref="X14:X19" si="14">W14-V14</f>
        <v>0</v>
      </c>
      <c r="Y14" s="11" t="s">
        <v>109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0</v>
      </c>
      <c r="F15" s="9">
        <f t="shared" si="8"/>
        <v>0</v>
      </c>
      <c r="G15" s="9">
        <f t="shared" si="9"/>
        <v>0</v>
      </c>
      <c r="H15" s="10" t="e">
        <f t="shared" si="10"/>
        <v>#DIV/0!</v>
      </c>
      <c r="I15" s="11" t="s">
        <v>109</v>
      </c>
      <c r="K15" s="34"/>
      <c r="M15" s="108"/>
      <c r="N15" s="7" t="s">
        <v>48</v>
      </c>
      <c r="O15" s="8" t="s">
        <v>26</v>
      </c>
      <c r="P15" s="8">
        <v>0</v>
      </c>
      <c r="Q15" s="8">
        <v>0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0</v>
      </c>
      <c r="W15" s="98">
        <f t="shared" si="13"/>
        <v>0</v>
      </c>
      <c r="X15" s="14">
        <f t="shared" si="14"/>
        <v>0</v>
      </c>
      <c r="Y15" s="11" t="s">
        <v>109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0</v>
      </c>
      <c r="F16" s="9">
        <f t="shared" si="8"/>
        <v>0</v>
      </c>
      <c r="G16" s="9">
        <f t="shared" si="9"/>
        <v>0</v>
      </c>
      <c r="H16" s="10" t="e">
        <f t="shared" si="10"/>
        <v>#DIV/0!</v>
      </c>
      <c r="I16" s="11" t="s">
        <v>109</v>
      </c>
      <c r="K16" s="34"/>
      <c r="M16" s="108"/>
      <c r="N16" s="7" t="s">
        <v>46</v>
      </c>
      <c r="O16" s="8" t="s">
        <v>34</v>
      </c>
      <c r="P16" s="8">
        <v>0</v>
      </c>
      <c r="Q16" s="8">
        <v>0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0</v>
      </c>
      <c r="W16" s="98">
        <f t="shared" si="13"/>
        <v>0</v>
      </c>
      <c r="X16" s="14">
        <f t="shared" si="14"/>
        <v>0</v>
      </c>
      <c r="Y16" s="11" t="s">
        <v>109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0</v>
      </c>
      <c r="F17" s="9">
        <f t="shared" si="8"/>
        <v>0</v>
      </c>
      <c r="G17" s="9">
        <f t="shared" si="9"/>
        <v>0</v>
      </c>
      <c r="H17" s="10" t="e">
        <f t="shared" si="10"/>
        <v>#DIV/0!</v>
      </c>
      <c r="I17" s="11" t="s">
        <v>109</v>
      </c>
      <c r="K17" s="34"/>
      <c r="M17" s="108"/>
      <c r="N17" s="7" t="s">
        <v>49</v>
      </c>
      <c r="O17" s="8" t="s">
        <v>34</v>
      </c>
      <c r="P17" s="8">
        <v>0</v>
      </c>
      <c r="Q17" s="8">
        <v>0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0</v>
      </c>
      <c r="W17" s="98">
        <f t="shared" si="13"/>
        <v>0</v>
      </c>
      <c r="X17" s="14">
        <f t="shared" si="14"/>
        <v>0</v>
      </c>
      <c r="Y17" s="11" t="s">
        <v>109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109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109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109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109</v>
      </c>
    </row>
    <row r="20" spans="2:25" s="1" customFormat="1" x14ac:dyDescent="0.25">
      <c r="B20" s="79"/>
      <c r="C20" s="80"/>
      <c r="D20" s="80"/>
      <c r="E20" s="82">
        <f>SUM(E14:E19)</f>
        <v>0</v>
      </c>
      <c r="F20" s="82">
        <f>SUM(F14:F19)</f>
        <v>0</v>
      </c>
      <c r="G20" s="82">
        <f>SUM(G14:G19)</f>
        <v>0</v>
      </c>
      <c r="H20" s="87" t="e">
        <f>F20/E20</f>
        <v>#DIV/0!</v>
      </c>
      <c r="I20" s="11"/>
      <c r="K20" s="34"/>
      <c r="M20" s="79"/>
      <c r="N20" s="80"/>
      <c r="O20" s="80"/>
      <c r="P20" s="81">
        <f>SUM(P14:P19)</f>
        <v>0</v>
      </c>
      <c r="Q20" s="81">
        <f>SUM(Q14:Q19)</f>
        <v>0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0</v>
      </c>
      <c r="W20" s="19">
        <f>SUM(W14:W19)</f>
        <v>0</v>
      </c>
      <c r="X20" s="24">
        <f>W20-V20</f>
        <v>0</v>
      </c>
      <c r="Y20" s="11"/>
    </row>
    <row r="21" spans="2:25" s="1" customFormat="1" x14ac:dyDescent="0.25">
      <c r="B21" s="107" t="s">
        <v>112</v>
      </c>
      <c r="C21" s="7" t="s">
        <v>113</v>
      </c>
      <c r="D21" s="8" t="s">
        <v>26</v>
      </c>
      <c r="E21" s="9">
        <f t="shared" ref="E21:E26" si="15">V21</f>
        <v>11</v>
      </c>
      <c r="F21" s="9">
        <f t="shared" ref="F21:F26" si="16">W21</f>
        <v>11</v>
      </c>
      <c r="G21" s="9">
        <f t="shared" ref="G21:G26" si="17">F21-E21</f>
        <v>0</v>
      </c>
      <c r="H21" s="10">
        <f t="shared" ref="H21:H26" si="18">F21/E21</f>
        <v>1</v>
      </c>
      <c r="I21" s="11" t="s">
        <v>109</v>
      </c>
      <c r="K21" s="34"/>
      <c r="M21" s="107" t="s">
        <v>112</v>
      </c>
      <c r="N21" s="7" t="s">
        <v>113</v>
      </c>
      <c r="O21" s="8" t="s">
        <v>26</v>
      </c>
      <c r="P21" s="8">
        <v>11</v>
      </c>
      <c r="Q21" s="8">
        <v>11</v>
      </c>
      <c r="R21" s="13">
        <f t="shared" ref="R21:R26" si="19">Q21-P21</f>
        <v>0</v>
      </c>
      <c r="S21" s="8">
        <v>0</v>
      </c>
      <c r="T21" s="8">
        <v>0</v>
      </c>
      <c r="U21" s="13">
        <f t="shared" ref="U21:U26" si="20">T21-S21</f>
        <v>0</v>
      </c>
      <c r="V21" s="97">
        <f t="shared" ref="V21:V26" si="21">P21+S21</f>
        <v>11</v>
      </c>
      <c r="W21" s="98">
        <f t="shared" ref="W21:W26" si="22">T21+Q21</f>
        <v>11</v>
      </c>
      <c r="X21" s="14">
        <f t="shared" ref="X21:X23" si="23">W21-V21</f>
        <v>0</v>
      </c>
      <c r="Y21" s="11" t="s">
        <v>109</v>
      </c>
    </row>
    <row r="22" spans="2:25" s="1" customFormat="1" x14ac:dyDescent="0.25">
      <c r="B22" s="108"/>
      <c r="C22" s="7" t="s">
        <v>114</v>
      </c>
      <c r="D22" s="8" t="s">
        <v>26</v>
      </c>
      <c r="E22" s="9">
        <f t="shared" si="15"/>
        <v>11</v>
      </c>
      <c r="F22" s="9">
        <f t="shared" si="16"/>
        <v>11</v>
      </c>
      <c r="G22" s="9">
        <f t="shared" si="17"/>
        <v>0</v>
      </c>
      <c r="H22" s="10">
        <f t="shared" si="18"/>
        <v>1</v>
      </c>
      <c r="I22" s="11" t="s">
        <v>109</v>
      </c>
      <c r="K22" s="34"/>
      <c r="M22" s="108"/>
      <c r="N22" s="7" t="s">
        <v>114</v>
      </c>
      <c r="O22" s="8" t="s">
        <v>26</v>
      </c>
      <c r="P22" s="8">
        <v>11</v>
      </c>
      <c r="Q22" s="8">
        <v>11</v>
      </c>
      <c r="R22" s="17">
        <f t="shared" si="19"/>
        <v>0</v>
      </c>
      <c r="S22" s="8">
        <v>0</v>
      </c>
      <c r="T22" s="8">
        <v>0</v>
      </c>
      <c r="U22" s="17">
        <f t="shared" si="20"/>
        <v>0</v>
      </c>
      <c r="V22" s="97">
        <f t="shared" si="21"/>
        <v>11</v>
      </c>
      <c r="W22" s="98">
        <f t="shared" si="22"/>
        <v>11</v>
      </c>
      <c r="X22" s="14">
        <f t="shared" si="23"/>
        <v>0</v>
      </c>
      <c r="Y22" s="11" t="s">
        <v>109</v>
      </c>
    </row>
    <row r="23" spans="2:25" s="1" customFormat="1" x14ac:dyDescent="0.25">
      <c r="B23" s="108"/>
      <c r="C23" s="7" t="s">
        <v>115</v>
      </c>
      <c r="D23" s="8" t="s">
        <v>26</v>
      </c>
      <c r="E23" s="9">
        <f t="shared" si="15"/>
        <v>11</v>
      </c>
      <c r="F23" s="9">
        <f t="shared" si="16"/>
        <v>11</v>
      </c>
      <c r="G23" s="9">
        <f t="shared" si="17"/>
        <v>0</v>
      </c>
      <c r="H23" s="10">
        <f t="shared" si="18"/>
        <v>1</v>
      </c>
      <c r="I23" s="11" t="s">
        <v>109</v>
      </c>
      <c r="K23" s="34"/>
      <c r="M23" s="108"/>
      <c r="N23" s="7" t="s">
        <v>115</v>
      </c>
      <c r="O23" s="8" t="s">
        <v>26</v>
      </c>
      <c r="P23" s="8">
        <v>11</v>
      </c>
      <c r="Q23" s="8">
        <v>11</v>
      </c>
      <c r="R23" s="17">
        <f t="shared" si="19"/>
        <v>0</v>
      </c>
      <c r="S23" s="8">
        <v>0</v>
      </c>
      <c r="T23" s="8">
        <v>0</v>
      </c>
      <c r="U23" s="17">
        <f t="shared" si="20"/>
        <v>0</v>
      </c>
      <c r="V23" s="97">
        <f t="shared" si="21"/>
        <v>11</v>
      </c>
      <c r="W23" s="98">
        <f t="shared" si="22"/>
        <v>11</v>
      </c>
      <c r="X23" s="14">
        <f t="shared" si="23"/>
        <v>0</v>
      </c>
      <c r="Y23" s="11" t="s">
        <v>109</v>
      </c>
    </row>
    <row r="24" spans="2:25" s="1" customFormat="1" x14ac:dyDescent="0.25">
      <c r="B24" s="108"/>
      <c r="C24" s="7" t="s">
        <v>73</v>
      </c>
      <c r="D24" s="8" t="s">
        <v>66</v>
      </c>
      <c r="E24" s="9">
        <f t="shared" si="15"/>
        <v>0</v>
      </c>
      <c r="F24" s="9">
        <f t="shared" si="16"/>
        <v>0</v>
      </c>
      <c r="G24" s="9">
        <f t="shared" si="17"/>
        <v>0</v>
      </c>
      <c r="H24" s="10" t="e">
        <f t="shared" si="18"/>
        <v>#DIV/0!</v>
      </c>
      <c r="I24" s="11" t="s">
        <v>109</v>
      </c>
      <c r="K24" s="34"/>
      <c r="M24" s="108"/>
      <c r="N24" s="7" t="s">
        <v>73</v>
      </c>
      <c r="O24" s="8" t="s">
        <v>66</v>
      </c>
      <c r="P24" s="8">
        <v>0</v>
      </c>
      <c r="Q24" s="8">
        <v>0</v>
      </c>
      <c r="R24" s="17">
        <f t="shared" si="19"/>
        <v>0</v>
      </c>
      <c r="S24" s="8">
        <v>0</v>
      </c>
      <c r="T24" s="8">
        <v>0</v>
      </c>
      <c r="U24" s="17">
        <f t="shared" si="20"/>
        <v>0</v>
      </c>
      <c r="V24" s="97">
        <f t="shared" si="21"/>
        <v>0</v>
      </c>
      <c r="W24" s="98">
        <f t="shared" si="22"/>
        <v>0</v>
      </c>
      <c r="X24" s="14">
        <f>W24-V24</f>
        <v>0</v>
      </c>
      <c r="Y24" s="11" t="s">
        <v>109</v>
      </c>
    </row>
    <row r="25" spans="2:25" s="1" customFormat="1" x14ac:dyDescent="0.25">
      <c r="B25" s="108"/>
      <c r="C25" s="7"/>
      <c r="D25" s="8"/>
      <c r="E25" s="9">
        <f t="shared" si="15"/>
        <v>0</v>
      </c>
      <c r="F25" s="9">
        <f t="shared" si="16"/>
        <v>0</v>
      </c>
      <c r="G25" s="9">
        <f t="shared" si="17"/>
        <v>0</v>
      </c>
      <c r="H25" s="10" t="e">
        <f t="shared" si="18"/>
        <v>#DIV/0!</v>
      </c>
      <c r="I25" s="11" t="s">
        <v>109</v>
      </c>
      <c r="K25" s="34"/>
      <c r="M25" s="108"/>
      <c r="N25" s="7"/>
      <c r="O25" s="8"/>
      <c r="P25" s="8">
        <v>0</v>
      </c>
      <c r="Q25" s="8">
        <v>0</v>
      </c>
      <c r="R25" s="17">
        <f t="shared" si="19"/>
        <v>0</v>
      </c>
      <c r="S25" s="8">
        <v>0</v>
      </c>
      <c r="T25" s="8">
        <v>0</v>
      </c>
      <c r="U25" s="17">
        <f t="shared" si="20"/>
        <v>0</v>
      </c>
      <c r="V25" s="97">
        <f t="shared" si="21"/>
        <v>0</v>
      </c>
      <c r="W25" s="98">
        <f t="shared" si="22"/>
        <v>0</v>
      </c>
      <c r="X25" s="14">
        <f t="shared" ref="X25:X26" si="24">W25-V25</f>
        <v>0</v>
      </c>
      <c r="Y25" s="11" t="s">
        <v>109</v>
      </c>
    </row>
    <row r="26" spans="2:25" s="1" customFormat="1" x14ac:dyDescent="0.25">
      <c r="B26" s="109"/>
      <c r="C26" s="7"/>
      <c r="D26" s="8"/>
      <c r="E26" s="9">
        <f t="shared" si="15"/>
        <v>0</v>
      </c>
      <c r="F26" s="9">
        <f t="shared" si="16"/>
        <v>0</v>
      </c>
      <c r="G26" s="9">
        <f t="shared" si="17"/>
        <v>0</v>
      </c>
      <c r="H26" s="10" t="e">
        <f t="shared" si="18"/>
        <v>#DIV/0!</v>
      </c>
      <c r="I26" s="11" t="s">
        <v>109</v>
      </c>
      <c r="K26" s="34"/>
      <c r="M26" s="109"/>
      <c r="N26" s="7"/>
      <c r="O26" s="8"/>
      <c r="P26" s="8">
        <v>0</v>
      </c>
      <c r="Q26" s="8">
        <v>0</v>
      </c>
      <c r="R26" s="17">
        <f t="shared" si="19"/>
        <v>0</v>
      </c>
      <c r="S26" s="8">
        <v>0</v>
      </c>
      <c r="T26" s="8">
        <v>0</v>
      </c>
      <c r="U26" s="17">
        <f t="shared" si="20"/>
        <v>0</v>
      </c>
      <c r="V26" s="97">
        <f t="shared" si="21"/>
        <v>0</v>
      </c>
      <c r="W26" s="98">
        <f t="shared" si="22"/>
        <v>0</v>
      </c>
      <c r="X26" s="14">
        <f t="shared" si="24"/>
        <v>0</v>
      </c>
      <c r="Y26" s="11" t="s">
        <v>109</v>
      </c>
    </row>
    <row r="27" spans="2:25" s="1" customFormat="1" x14ac:dyDescent="0.25">
      <c r="B27" s="79"/>
      <c r="C27" s="80"/>
      <c r="D27" s="80"/>
      <c r="E27" s="82">
        <f>SUM(E21:E26)</f>
        <v>33</v>
      </c>
      <c r="F27" s="82">
        <f>SUM(F21:F26)</f>
        <v>33</v>
      </c>
      <c r="G27" s="82">
        <f>SUM(G21:G26)</f>
        <v>0</v>
      </c>
      <c r="H27" s="87">
        <f>F27/E27</f>
        <v>1</v>
      </c>
      <c r="I27" s="11"/>
      <c r="K27" s="34"/>
      <c r="M27" s="79"/>
      <c r="N27" s="80"/>
      <c r="O27" s="80"/>
      <c r="P27" s="81">
        <f>SUM(P21:P26)</f>
        <v>33</v>
      </c>
      <c r="Q27" s="81">
        <f>SUM(Q21:Q26)</f>
        <v>33</v>
      </c>
      <c r="R27" s="82">
        <f>Q27-P27</f>
        <v>0</v>
      </c>
      <c r="S27" s="81">
        <f>SUM(S21:S26)</f>
        <v>0</v>
      </c>
      <c r="T27" s="81">
        <f>SUM(T21:T26)</f>
        <v>0</v>
      </c>
      <c r="U27" s="82">
        <f>T27-S27</f>
        <v>0</v>
      </c>
      <c r="V27" s="19">
        <f>SUM(V21:V26)</f>
        <v>33</v>
      </c>
      <c r="W27" s="19">
        <f>SUM(W21:W26)</f>
        <v>33</v>
      </c>
      <c r="X27" s="24">
        <f>W27-V27</f>
        <v>0</v>
      </c>
      <c r="Y27" s="11"/>
    </row>
    <row r="28" spans="2:25" s="1" customFormat="1" x14ac:dyDescent="0.25">
      <c r="B28" s="107" t="s">
        <v>50</v>
      </c>
      <c r="C28" s="7" t="s">
        <v>45</v>
      </c>
      <c r="D28" s="8" t="s">
        <v>26</v>
      </c>
      <c r="E28" s="9">
        <f t="shared" ref="E28:F33" si="25">V28</f>
        <v>22</v>
      </c>
      <c r="F28" s="9">
        <f t="shared" si="25"/>
        <v>22</v>
      </c>
      <c r="G28" s="9">
        <f t="shared" ref="G28:G33" si="26">F28-E28</f>
        <v>0</v>
      </c>
      <c r="H28" s="10">
        <f t="shared" ref="H28:H33" si="27">F28/E28</f>
        <v>1</v>
      </c>
      <c r="I28" s="11" t="s">
        <v>109</v>
      </c>
      <c r="K28" s="34"/>
      <c r="M28" s="107" t="s">
        <v>50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8">Q28-P28</f>
        <v>0</v>
      </c>
      <c r="S28" s="8">
        <v>0</v>
      </c>
      <c r="T28" s="8">
        <v>0</v>
      </c>
      <c r="U28" s="13">
        <f t="shared" si="4"/>
        <v>0</v>
      </c>
      <c r="V28" s="97">
        <f t="shared" ref="V28:V33" si="29">P28+S28</f>
        <v>22</v>
      </c>
      <c r="W28" s="98">
        <f t="shared" ref="W28:W33" si="30">T28+Q28</f>
        <v>22</v>
      </c>
      <c r="X28" s="14">
        <f t="shared" ref="X28:X33" si="31">W28-V28</f>
        <v>0</v>
      </c>
      <c r="Y28" s="11" t="s">
        <v>109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5"/>
        <v>22</v>
      </c>
      <c r="F29" s="9">
        <f t="shared" si="25"/>
        <v>22</v>
      </c>
      <c r="G29" s="9">
        <f t="shared" si="26"/>
        <v>0</v>
      </c>
      <c r="H29" s="10">
        <f t="shared" si="27"/>
        <v>1</v>
      </c>
      <c r="I29" s="11" t="s">
        <v>109</v>
      </c>
      <c r="K29" s="34"/>
      <c r="M29" s="108"/>
      <c r="N29" s="7" t="s">
        <v>48</v>
      </c>
      <c r="O29" s="8" t="s">
        <v>26</v>
      </c>
      <c r="P29" s="8">
        <v>22</v>
      </c>
      <c r="Q29" s="8">
        <v>22</v>
      </c>
      <c r="R29" s="17">
        <f t="shared" si="28"/>
        <v>0</v>
      </c>
      <c r="S29" s="8">
        <v>0</v>
      </c>
      <c r="T29" s="8">
        <v>0</v>
      </c>
      <c r="U29" s="17">
        <f t="shared" si="4"/>
        <v>0</v>
      </c>
      <c r="V29" s="97">
        <f t="shared" si="29"/>
        <v>22</v>
      </c>
      <c r="W29" s="98">
        <f t="shared" si="30"/>
        <v>22</v>
      </c>
      <c r="X29" s="14">
        <f t="shared" si="31"/>
        <v>0</v>
      </c>
      <c r="Y29" s="11" t="s">
        <v>109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5"/>
        <v>22</v>
      </c>
      <c r="F30" s="9">
        <f t="shared" si="25"/>
        <v>22</v>
      </c>
      <c r="G30" s="9">
        <f t="shared" si="26"/>
        <v>0</v>
      </c>
      <c r="H30" s="10">
        <f t="shared" si="27"/>
        <v>1</v>
      </c>
      <c r="I30" s="11" t="s">
        <v>109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8"/>
        <v>0</v>
      </c>
      <c r="S30" s="8">
        <v>0</v>
      </c>
      <c r="T30" s="8">
        <v>0</v>
      </c>
      <c r="U30" s="17">
        <f t="shared" si="4"/>
        <v>0</v>
      </c>
      <c r="V30" s="97">
        <f t="shared" si="29"/>
        <v>22</v>
      </c>
      <c r="W30" s="98">
        <f t="shared" si="30"/>
        <v>22</v>
      </c>
      <c r="X30" s="14">
        <f t="shared" si="31"/>
        <v>0</v>
      </c>
      <c r="Y30" s="11" t="s">
        <v>109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5"/>
        <v>22</v>
      </c>
      <c r="F31" s="9">
        <f t="shared" si="25"/>
        <v>21</v>
      </c>
      <c r="G31" s="9">
        <f t="shared" si="26"/>
        <v>-1</v>
      </c>
      <c r="H31" s="10">
        <f t="shared" si="27"/>
        <v>0.95454545454545459</v>
      </c>
      <c r="I31" s="11" t="s">
        <v>109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8"/>
        <v>-1</v>
      </c>
      <c r="S31" s="8">
        <v>0</v>
      </c>
      <c r="T31" s="8">
        <v>0</v>
      </c>
      <c r="U31" s="17">
        <f t="shared" si="4"/>
        <v>0</v>
      </c>
      <c r="V31" s="97">
        <f t="shared" si="29"/>
        <v>22</v>
      </c>
      <c r="W31" s="98">
        <f t="shared" si="30"/>
        <v>21</v>
      </c>
      <c r="X31" s="14">
        <f>W31-V31</f>
        <v>-1</v>
      </c>
      <c r="Y31" s="11" t="s">
        <v>109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5"/>
        <v>4</v>
      </c>
      <c r="F32" s="9">
        <f t="shared" si="25"/>
        <v>3</v>
      </c>
      <c r="G32" s="9">
        <f t="shared" si="26"/>
        <v>-1</v>
      </c>
      <c r="H32" s="10">
        <f t="shared" si="27"/>
        <v>0.75</v>
      </c>
      <c r="I32" s="11" t="s">
        <v>109</v>
      </c>
      <c r="K32" s="34"/>
      <c r="M32" s="108"/>
      <c r="N32" s="7" t="s">
        <v>46</v>
      </c>
      <c r="O32" s="8" t="s">
        <v>47</v>
      </c>
      <c r="P32" s="8">
        <v>4</v>
      </c>
      <c r="Q32" s="8">
        <v>3</v>
      </c>
      <c r="R32" s="17">
        <f t="shared" si="28"/>
        <v>-1</v>
      </c>
      <c r="S32" s="8">
        <v>0</v>
      </c>
      <c r="T32" s="8">
        <v>0</v>
      </c>
      <c r="U32" s="17">
        <f t="shared" si="4"/>
        <v>0</v>
      </c>
      <c r="V32" s="97">
        <f t="shared" si="29"/>
        <v>4</v>
      </c>
      <c r="W32" s="98">
        <f t="shared" si="30"/>
        <v>3</v>
      </c>
      <c r="X32" s="14">
        <f t="shared" si="31"/>
        <v>-1</v>
      </c>
      <c r="Y32" s="11" t="s">
        <v>109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5"/>
        <v>4</v>
      </c>
      <c r="F33" s="9">
        <f t="shared" si="25"/>
        <v>4</v>
      </c>
      <c r="G33" s="9">
        <f t="shared" si="26"/>
        <v>0</v>
      </c>
      <c r="H33" s="10">
        <f t="shared" si="27"/>
        <v>1</v>
      </c>
      <c r="I33" s="11" t="s">
        <v>109</v>
      </c>
      <c r="K33" s="34"/>
      <c r="M33" s="109"/>
      <c r="N33" s="7" t="s">
        <v>49</v>
      </c>
      <c r="O33" s="8" t="s">
        <v>47</v>
      </c>
      <c r="P33" s="8">
        <v>4</v>
      </c>
      <c r="Q33" s="8">
        <v>4</v>
      </c>
      <c r="R33" s="17">
        <f t="shared" si="28"/>
        <v>0</v>
      </c>
      <c r="S33" s="8">
        <v>0</v>
      </c>
      <c r="T33" s="8">
        <v>0</v>
      </c>
      <c r="U33" s="17">
        <f t="shared" si="4"/>
        <v>0</v>
      </c>
      <c r="V33" s="97">
        <f t="shared" si="29"/>
        <v>4</v>
      </c>
      <c r="W33" s="98">
        <f t="shared" si="30"/>
        <v>4</v>
      </c>
      <c r="X33" s="14">
        <f t="shared" si="31"/>
        <v>0</v>
      </c>
      <c r="Y33" s="11" t="s">
        <v>109</v>
      </c>
    </row>
    <row r="34" spans="2:25" s="1" customFormat="1" x14ac:dyDescent="0.25">
      <c r="B34" s="79"/>
      <c r="C34" s="80"/>
      <c r="D34" s="80"/>
      <c r="E34" s="82">
        <f>SUM(E28:E33)</f>
        <v>96</v>
      </c>
      <c r="F34" s="82">
        <f>SUM(F28:F33)</f>
        <v>94</v>
      </c>
      <c r="G34" s="82">
        <f>SUM(G28:G33)</f>
        <v>-2</v>
      </c>
      <c r="H34" s="87">
        <f>F34/E34</f>
        <v>0.97916666666666663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94</v>
      </c>
      <c r="R34" s="82">
        <f>Q34-P34</f>
        <v>-2</v>
      </c>
      <c r="S34" s="81">
        <f>SUM(S28:S33)</f>
        <v>0</v>
      </c>
      <c r="T34" s="81">
        <f>SUM(T28:T33)</f>
        <v>0</v>
      </c>
      <c r="U34" s="82">
        <f>T34-S34</f>
        <v>0</v>
      </c>
      <c r="V34" s="19">
        <f>SUM(V28:V33)</f>
        <v>96</v>
      </c>
      <c r="W34" s="19">
        <f>SUM(W28:W33)</f>
        <v>94</v>
      </c>
      <c r="X34" s="24">
        <f>W34-V34</f>
        <v>-2</v>
      </c>
      <c r="Y34" s="11"/>
    </row>
    <row r="35" spans="2:25" s="1" customFormat="1" x14ac:dyDescent="0.25">
      <c r="B35" s="107" t="s">
        <v>54</v>
      </c>
      <c r="C35" s="7" t="s">
        <v>45</v>
      </c>
      <c r="D35" s="8" t="s">
        <v>26</v>
      </c>
      <c r="E35" s="9">
        <f t="shared" ref="E35:F40" si="32">V35</f>
        <v>44</v>
      </c>
      <c r="F35" s="9">
        <f t="shared" si="32"/>
        <v>44</v>
      </c>
      <c r="G35" s="9">
        <f t="shared" ref="G35:G40" si="33">F35-E35</f>
        <v>0</v>
      </c>
      <c r="H35" s="10">
        <f t="shared" ref="H35:H40" si="34">F35/E35</f>
        <v>1</v>
      </c>
      <c r="I35" s="11" t="s">
        <v>109</v>
      </c>
      <c r="K35" s="34"/>
      <c r="M35" s="107" t="s">
        <v>54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5">Q35-P35</f>
        <v>0</v>
      </c>
      <c r="S35" s="8">
        <v>22</v>
      </c>
      <c r="T35" s="8">
        <v>22</v>
      </c>
      <c r="U35" s="13">
        <f t="shared" ref="U35:U40" si="36">T35-S35</f>
        <v>0</v>
      </c>
      <c r="V35" s="97">
        <f t="shared" ref="V35:V40" si="37">P35+S35</f>
        <v>44</v>
      </c>
      <c r="W35" s="98">
        <f t="shared" ref="W35:W40" si="38">T35+Q35</f>
        <v>44</v>
      </c>
      <c r="X35" s="14">
        <f t="shared" ref="X35:X40" si="39">W35-V35</f>
        <v>0</v>
      </c>
      <c r="Y35" s="11" t="s">
        <v>109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2"/>
        <v>44</v>
      </c>
      <c r="F36" s="9">
        <f t="shared" si="32"/>
        <v>44</v>
      </c>
      <c r="G36" s="9">
        <f t="shared" si="33"/>
        <v>0</v>
      </c>
      <c r="H36" s="10">
        <f t="shared" si="34"/>
        <v>1</v>
      </c>
      <c r="I36" s="11" t="s">
        <v>109</v>
      </c>
      <c r="K36" s="34"/>
      <c r="M36" s="108"/>
      <c r="N36" s="7" t="s">
        <v>48</v>
      </c>
      <c r="O36" s="8" t="s">
        <v>26</v>
      </c>
      <c r="P36" s="8">
        <v>22</v>
      </c>
      <c r="Q36" s="8">
        <v>21</v>
      </c>
      <c r="R36" s="17">
        <f t="shared" si="35"/>
        <v>-1</v>
      </c>
      <c r="S36" s="8">
        <v>22</v>
      </c>
      <c r="T36" s="8">
        <v>23</v>
      </c>
      <c r="U36" s="17">
        <f t="shared" si="36"/>
        <v>1</v>
      </c>
      <c r="V36" s="97">
        <f t="shared" si="37"/>
        <v>44</v>
      </c>
      <c r="W36" s="98">
        <f t="shared" si="38"/>
        <v>44</v>
      </c>
      <c r="X36" s="14">
        <f t="shared" si="39"/>
        <v>0</v>
      </c>
      <c r="Y36" s="11" t="s">
        <v>109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2"/>
        <v>44</v>
      </c>
      <c r="F37" s="9">
        <f t="shared" si="32"/>
        <v>44</v>
      </c>
      <c r="G37" s="9">
        <f t="shared" si="33"/>
        <v>0</v>
      </c>
      <c r="H37" s="10">
        <f t="shared" si="34"/>
        <v>1</v>
      </c>
      <c r="I37" s="11" t="s">
        <v>109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5"/>
        <v>0</v>
      </c>
      <c r="S37" s="8">
        <v>22</v>
      </c>
      <c r="T37" s="8">
        <v>22</v>
      </c>
      <c r="U37" s="17">
        <f t="shared" si="36"/>
        <v>0</v>
      </c>
      <c r="V37" s="97">
        <f t="shared" si="37"/>
        <v>44</v>
      </c>
      <c r="W37" s="98">
        <f t="shared" si="38"/>
        <v>44</v>
      </c>
      <c r="X37" s="14">
        <f t="shared" si="39"/>
        <v>0</v>
      </c>
      <c r="Y37" s="11" t="s">
        <v>109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2"/>
        <v>44</v>
      </c>
      <c r="F38" s="9">
        <f t="shared" si="32"/>
        <v>43</v>
      </c>
      <c r="G38" s="9">
        <f t="shared" si="33"/>
        <v>-1</v>
      </c>
      <c r="H38" s="10">
        <f t="shared" si="34"/>
        <v>0.97727272727272729</v>
      </c>
      <c r="I38" s="11" t="s">
        <v>109</v>
      </c>
      <c r="K38" s="34"/>
      <c r="M38" s="108"/>
      <c r="N38" s="7" t="s">
        <v>49</v>
      </c>
      <c r="O38" s="8" t="s">
        <v>34</v>
      </c>
      <c r="P38" s="8">
        <v>22</v>
      </c>
      <c r="Q38" s="8">
        <v>21</v>
      </c>
      <c r="R38" s="17">
        <f t="shared" si="35"/>
        <v>-1</v>
      </c>
      <c r="S38" s="8">
        <v>22</v>
      </c>
      <c r="T38" s="8">
        <v>22</v>
      </c>
      <c r="U38" s="17">
        <f t="shared" si="36"/>
        <v>0</v>
      </c>
      <c r="V38" s="97">
        <f t="shared" si="37"/>
        <v>44</v>
      </c>
      <c r="W38" s="98">
        <f t="shared" si="38"/>
        <v>43</v>
      </c>
      <c r="X38" s="14">
        <f t="shared" si="39"/>
        <v>-1</v>
      </c>
      <c r="Y38" s="11" t="s">
        <v>109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2"/>
        <v>8</v>
      </c>
      <c r="F39" s="9">
        <f t="shared" si="32"/>
        <v>6</v>
      </c>
      <c r="G39" s="9">
        <f t="shared" si="33"/>
        <v>-2</v>
      </c>
      <c r="H39" s="10">
        <f t="shared" si="34"/>
        <v>0.75</v>
      </c>
      <c r="I39" s="11" t="s">
        <v>109</v>
      </c>
      <c r="K39" s="34"/>
      <c r="M39" s="108"/>
      <c r="N39" s="7" t="s">
        <v>46</v>
      </c>
      <c r="O39" s="8" t="s">
        <v>47</v>
      </c>
      <c r="P39" s="8">
        <v>4</v>
      </c>
      <c r="Q39" s="8">
        <v>4</v>
      </c>
      <c r="R39" s="17">
        <f t="shared" si="35"/>
        <v>0</v>
      </c>
      <c r="S39" s="8">
        <v>4</v>
      </c>
      <c r="T39" s="8">
        <v>2</v>
      </c>
      <c r="U39" s="17">
        <f t="shared" si="36"/>
        <v>-2</v>
      </c>
      <c r="V39" s="97">
        <f t="shared" si="37"/>
        <v>8</v>
      </c>
      <c r="W39" s="98">
        <f t="shared" si="38"/>
        <v>6</v>
      </c>
      <c r="X39" s="14">
        <f t="shared" si="39"/>
        <v>-2</v>
      </c>
      <c r="Y39" s="11" t="s">
        <v>109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2"/>
        <v>8</v>
      </c>
      <c r="F40" s="9">
        <f t="shared" si="32"/>
        <v>6</v>
      </c>
      <c r="G40" s="9">
        <f t="shared" si="33"/>
        <v>-2</v>
      </c>
      <c r="H40" s="10">
        <f t="shared" si="34"/>
        <v>0.75</v>
      </c>
      <c r="I40" s="11" t="s">
        <v>109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5"/>
        <v>-1</v>
      </c>
      <c r="S40" s="8">
        <v>4</v>
      </c>
      <c r="T40" s="8">
        <v>3</v>
      </c>
      <c r="U40" s="17">
        <f t="shared" si="36"/>
        <v>-1</v>
      </c>
      <c r="V40" s="97">
        <f t="shared" si="37"/>
        <v>8</v>
      </c>
      <c r="W40" s="98">
        <f t="shared" si="38"/>
        <v>6</v>
      </c>
      <c r="X40" s="14">
        <f t="shared" si="39"/>
        <v>-2</v>
      </c>
      <c r="Y40" s="11" t="s">
        <v>109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187</v>
      </c>
      <c r="G41" s="82">
        <f>SUM(G35:G40)</f>
        <v>-5</v>
      </c>
      <c r="H41" s="87">
        <f>F41/E41</f>
        <v>0.97395833333333337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93</v>
      </c>
      <c r="R41" s="82">
        <f>Q41-P41</f>
        <v>-3</v>
      </c>
      <c r="S41" s="81">
        <f>SUM(S35:S40)</f>
        <v>96</v>
      </c>
      <c r="T41" s="81">
        <f>SUM(T35:T40)</f>
        <v>94</v>
      </c>
      <c r="U41" s="82">
        <f>T41-S41</f>
        <v>-2</v>
      </c>
      <c r="V41" s="19">
        <f>SUM(V35:V40)</f>
        <v>192</v>
      </c>
      <c r="W41" s="19">
        <f>SUM(W35:W40)</f>
        <v>187</v>
      </c>
      <c r="X41" s="24">
        <f>W41-V41</f>
        <v>-5</v>
      </c>
      <c r="Y41" s="11"/>
    </row>
    <row r="42" spans="2:25" s="1" customFormat="1" x14ac:dyDescent="0.25">
      <c r="B42" s="107" t="s">
        <v>101</v>
      </c>
      <c r="C42" s="7" t="s">
        <v>45</v>
      </c>
      <c r="D42" s="8" t="s">
        <v>26</v>
      </c>
      <c r="E42" s="9">
        <f t="shared" ref="E42:F47" si="40">V42</f>
        <v>44</v>
      </c>
      <c r="F42" s="9">
        <f t="shared" si="40"/>
        <v>42</v>
      </c>
      <c r="G42" s="9">
        <f t="shared" ref="G42:G47" si="41">F42-E42</f>
        <v>-2</v>
      </c>
      <c r="H42" s="10">
        <f t="shared" ref="H42:H47" si="42">F42/E42</f>
        <v>0.95454545454545459</v>
      </c>
      <c r="I42" s="11" t="s">
        <v>109</v>
      </c>
      <c r="K42" s="34"/>
      <c r="M42" s="107" t="s">
        <v>101</v>
      </c>
      <c r="N42" s="7" t="s">
        <v>45</v>
      </c>
      <c r="O42" s="8" t="s">
        <v>26</v>
      </c>
      <c r="P42" s="8">
        <v>22</v>
      </c>
      <c r="Q42" s="8">
        <v>20</v>
      </c>
      <c r="R42" s="13">
        <f t="shared" ref="R42:R47" si="43">Q42-P42</f>
        <v>-2</v>
      </c>
      <c r="S42" s="8">
        <v>22</v>
      </c>
      <c r="T42" s="8">
        <v>22</v>
      </c>
      <c r="U42" s="13">
        <f t="shared" ref="U42:U47" si="44">T42-S42</f>
        <v>0</v>
      </c>
      <c r="V42" s="97">
        <f t="shared" ref="V42:V47" si="45">P42+S42</f>
        <v>44</v>
      </c>
      <c r="W42" s="98">
        <f t="shared" ref="W42:W47" si="46">T42+Q42</f>
        <v>42</v>
      </c>
      <c r="X42" s="14">
        <f t="shared" ref="X42:X47" si="47">W42-V42</f>
        <v>-2</v>
      </c>
      <c r="Y42" s="11" t="s">
        <v>109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40"/>
        <v>44</v>
      </c>
      <c r="F43" s="9">
        <f t="shared" si="40"/>
        <v>44</v>
      </c>
      <c r="G43" s="9">
        <f t="shared" si="41"/>
        <v>0</v>
      </c>
      <c r="H43" s="10">
        <f t="shared" si="42"/>
        <v>1</v>
      </c>
      <c r="I43" s="11" t="s">
        <v>109</v>
      </c>
      <c r="K43" s="34"/>
      <c r="M43" s="108"/>
      <c r="N43" s="7" t="s">
        <v>48</v>
      </c>
      <c r="O43" s="8" t="s">
        <v>26</v>
      </c>
      <c r="P43" s="8">
        <v>22</v>
      </c>
      <c r="Q43" s="8">
        <v>23</v>
      </c>
      <c r="R43" s="17">
        <f t="shared" si="43"/>
        <v>1</v>
      </c>
      <c r="S43" s="8">
        <v>22</v>
      </c>
      <c r="T43" s="8">
        <v>21</v>
      </c>
      <c r="U43" s="17">
        <f t="shared" si="44"/>
        <v>-1</v>
      </c>
      <c r="V43" s="97">
        <f t="shared" si="45"/>
        <v>44</v>
      </c>
      <c r="W43" s="98">
        <f t="shared" si="46"/>
        <v>44</v>
      </c>
      <c r="X43" s="14">
        <f t="shared" si="47"/>
        <v>0</v>
      </c>
      <c r="Y43" s="11" t="s">
        <v>109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40"/>
        <v>44</v>
      </c>
      <c r="F44" s="9">
        <f t="shared" si="40"/>
        <v>44</v>
      </c>
      <c r="G44" s="9">
        <f t="shared" si="41"/>
        <v>0</v>
      </c>
      <c r="H44" s="10">
        <f t="shared" si="42"/>
        <v>1</v>
      </c>
      <c r="I44" s="11" t="s">
        <v>109</v>
      </c>
      <c r="K44" s="34"/>
      <c r="M44" s="108"/>
      <c r="N44" s="7" t="s">
        <v>46</v>
      </c>
      <c r="O44" s="8" t="s">
        <v>34</v>
      </c>
      <c r="P44" s="8">
        <v>22</v>
      </c>
      <c r="Q44" s="8">
        <v>22</v>
      </c>
      <c r="R44" s="17">
        <f t="shared" si="43"/>
        <v>0</v>
      </c>
      <c r="S44" s="8">
        <v>22</v>
      </c>
      <c r="T44" s="8">
        <v>22</v>
      </c>
      <c r="U44" s="17">
        <f t="shared" si="44"/>
        <v>0</v>
      </c>
      <c r="V44" s="97">
        <f t="shared" si="45"/>
        <v>44</v>
      </c>
      <c r="W44" s="98">
        <f t="shared" si="46"/>
        <v>44</v>
      </c>
      <c r="X44" s="14">
        <f t="shared" si="47"/>
        <v>0</v>
      </c>
      <c r="Y44" s="11" t="s">
        <v>109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40"/>
        <v>44</v>
      </c>
      <c r="F45" s="9">
        <f t="shared" si="40"/>
        <v>45</v>
      </c>
      <c r="G45" s="9">
        <f t="shared" si="41"/>
        <v>1</v>
      </c>
      <c r="H45" s="10">
        <f t="shared" si="42"/>
        <v>1.0227272727272727</v>
      </c>
      <c r="I45" s="11" t="s">
        <v>109</v>
      </c>
      <c r="K45" s="34"/>
      <c r="M45" s="108"/>
      <c r="N45" s="7" t="s">
        <v>49</v>
      </c>
      <c r="O45" s="8" t="s">
        <v>34</v>
      </c>
      <c r="P45" s="8">
        <v>22</v>
      </c>
      <c r="Q45" s="8">
        <v>23</v>
      </c>
      <c r="R45" s="17">
        <f t="shared" si="43"/>
        <v>1</v>
      </c>
      <c r="S45" s="8">
        <v>22</v>
      </c>
      <c r="T45" s="8">
        <v>22</v>
      </c>
      <c r="U45" s="17">
        <f t="shared" si="44"/>
        <v>0</v>
      </c>
      <c r="V45" s="97">
        <f t="shared" si="45"/>
        <v>44</v>
      </c>
      <c r="W45" s="98">
        <f t="shared" si="46"/>
        <v>45</v>
      </c>
      <c r="X45" s="14">
        <f t="shared" si="47"/>
        <v>1</v>
      </c>
      <c r="Y45" s="11" t="s">
        <v>109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40"/>
        <v>8</v>
      </c>
      <c r="F46" s="9">
        <f t="shared" si="40"/>
        <v>7</v>
      </c>
      <c r="G46" s="9">
        <f t="shared" si="41"/>
        <v>-1</v>
      </c>
      <c r="H46" s="10">
        <f t="shared" si="42"/>
        <v>0.875</v>
      </c>
      <c r="I46" s="11" t="s">
        <v>109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3"/>
        <v>0</v>
      </c>
      <c r="S46" s="8">
        <v>4</v>
      </c>
      <c r="T46" s="8">
        <v>3</v>
      </c>
      <c r="U46" s="17">
        <f t="shared" si="44"/>
        <v>-1</v>
      </c>
      <c r="V46" s="97">
        <f t="shared" si="45"/>
        <v>8</v>
      </c>
      <c r="W46" s="98">
        <f t="shared" si="46"/>
        <v>7</v>
      </c>
      <c r="X46" s="14">
        <f t="shared" si="47"/>
        <v>-1</v>
      </c>
      <c r="Y46" s="11" t="s">
        <v>109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40"/>
        <v>8</v>
      </c>
      <c r="F47" s="9">
        <f t="shared" si="40"/>
        <v>7</v>
      </c>
      <c r="G47" s="9">
        <f t="shared" si="41"/>
        <v>-1</v>
      </c>
      <c r="H47" s="10">
        <f t="shared" si="42"/>
        <v>0.875</v>
      </c>
      <c r="I47" s="11" t="s">
        <v>109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3"/>
        <v>0</v>
      </c>
      <c r="S47" s="8">
        <v>4</v>
      </c>
      <c r="T47" s="8">
        <v>3</v>
      </c>
      <c r="U47" s="17">
        <f t="shared" si="44"/>
        <v>-1</v>
      </c>
      <c r="V47" s="97">
        <f t="shared" si="45"/>
        <v>8</v>
      </c>
      <c r="W47" s="98">
        <f t="shared" si="46"/>
        <v>7</v>
      </c>
      <c r="X47" s="14">
        <f t="shared" si="47"/>
        <v>-1</v>
      </c>
      <c r="Y47" s="11" t="s">
        <v>109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189</v>
      </c>
      <c r="G48" s="82">
        <f>SUM(G42:G47)</f>
        <v>-3</v>
      </c>
      <c r="H48" s="87">
        <f>F48/E48</f>
        <v>0.984375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96</v>
      </c>
      <c r="R48" s="82">
        <f>Q48-P48</f>
        <v>0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189</v>
      </c>
      <c r="X48" s="24">
        <f>W48-V48</f>
        <v>-3</v>
      </c>
      <c r="Y48" s="11"/>
    </row>
    <row r="49" spans="2:25" s="1" customFormat="1" x14ac:dyDescent="0.25">
      <c r="B49" s="107" t="s">
        <v>53</v>
      </c>
      <c r="C49" s="7" t="s">
        <v>45</v>
      </c>
      <c r="D49" s="8" t="s">
        <v>26</v>
      </c>
      <c r="E49" s="9">
        <f t="shared" ref="E49:F54" si="48">V49</f>
        <v>44</v>
      </c>
      <c r="F49" s="9">
        <f t="shared" si="48"/>
        <v>46</v>
      </c>
      <c r="G49" s="9">
        <f t="shared" ref="G49:G54" si="49">F49-E49</f>
        <v>2</v>
      </c>
      <c r="H49" s="10">
        <f t="shared" ref="H49:H54" si="50">F49/E49</f>
        <v>1.0454545454545454</v>
      </c>
      <c r="I49" s="11" t="s">
        <v>109</v>
      </c>
      <c r="K49" s="34"/>
      <c r="M49" s="107" t="s">
        <v>53</v>
      </c>
      <c r="N49" s="7" t="s">
        <v>45</v>
      </c>
      <c r="O49" s="8" t="s">
        <v>26</v>
      </c>
      <c r="P49" s="8">
        <v>22</v>
      </c>
      <c r="Q49" s="8">
        <v>24</v>
      </c>
      <c r="R49" s="13">
        <f t="shared" ref="R49:R54" si="51">Q49-P49</f>
        <v>2</v>
      </c>
      <c r="S49" s="8">
        <v>22</v>
      </c>
      <c r="T49" s="8">
        <v>22</v>
      </c>
      <c r="U49" s="13">
        <f t="shared" ref="U49:U54" si="52">T49-S49</f>
        <v>0</v>
      </c>
      <c r="V49" s="97">
        <f t="shared" ref="V49:V54" si="53">P49+S49</f>
        <v>44</v>
      </c>
      <c r="W49" s="98">
        <f t="shared" ref="W49:W54" si="54">T49+Q49</f>
        <v>46</v>
      </c>
      <c r="X49" s="14">
        <f t="shared" ref="X49:X54" si="55">W49-V49</f>
        <v>2</v>
      </c>
      <c r="Y49" s="11" t="s">
        <v>109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8"/>
        <v>44</v>
      </c>
      <c r="F50" s="9">
        <f t="shared" si="48"/>
        <v>43</v>
      </c>
      <c r="G50" s="9">
        <f t="shared" si="49"/>
        <v>-1</v>
      </c>
      <c r="H50" s="10">
        <f t="shared" si="50"/>
        <v>0.97727272727272729</v>
      </c>
      <c r="I50" s="11" t="s">
        <v>109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1"/>
        <v>-1</v>
      </c>
      <c r="S50" s="8">
        <v>22</v>
      </c>
      <c r="T50" s="8">
        <v>22</v>
      </c>
      <c r="U50" s="17">
        <f t="shared" si="52"/>
        <v>0</v>
      </c>
      <c r="V50" s="97">
        <f t="shared" si="53"/>
        <v>44</v>
      </c>
      <c r="W50" s="98">
        <f t="shared" si="54"/>
        <v>43</v>
      </c>
      <c r="X50" s="14">
        <f t="shared" si="55"/>
        <v>-1</v>
      </c>
      <c r="Y50" s="11" t="s">
        <v>109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8"/>
        <v>44</v>
      </c>
      <c r="F51" s="9">
        <f t="shared" si="48"/>
        <v>44</v>
      </c>
      <c r="G51" s="9">
        <f t="shared" si="49"/>
        <v>0</v>
      </c>
      <c r="H51" s="10">
        <f t="shared" si="50"/>
        <v>1</v>
      </c>
      <c r="I51" s="11" t="s">
        <v>109</v>
      </c>
      <c r="K51" s="34"/>
      <c r="M51" s="108"/>
      <c r="N51" s="7" t="s">
        <v>46</v>
      </c>
      <c r="O51" s="8" t="s">
        <v>34</v>
      </c>
      <c r="P51" s="8">
        <v>22</v>
      </c>
      <c r="Q51" s="8">
        <v>23</v>
      </c>
      <c r="R51" s="17">
        <f t="shared" si="51"/>
        <v>1</v>
      </c>
      <c r="S51" s="8">
        <v>22</v>
      </c>
      <c r="T51" s="8">
        <v>21</v>
      </c>
      <c r="U51" s="17">
        <f t="shared" si="52"/>
        <v>-1</v>
      </c>
      <c r="V51" s="97">
        <f t="shared" si="53"/>
        <v>44</v>
      </c>
      <c r="W51" s="98">
        <f t="shared" si="54"/>
        <v>44</v>
      </c>
      <c r="X51" s="14">
        <f t="shared" si="55"/>
        <v>0</v>
      </c>
      <c r="Y51" s="11" t="s">
        <v>109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8"/>
        <v>44</v>
      </c>
      <c r="F52" s="9">
        <f t="shared" si="48"/>
        <v>43</v>
      </c>
      <c r="G52" s="9">
        <f t="shared" si="49"/>
        <v>-1</v>
      </c>
      <c r="H52" s="10">
        <f t="shared" si="50"/>
        <v>0.97727272727272729</v>
      </c>
      <c r="I52" s="11" t="s">
        <v>109</v>
      </c>
      <c r="K52" s="34"/>
      <c r="M52" s="108"/>
      <c r="N52" s="7" t="s">
        <v>49</v>
      </c>
      <c r="O52" s="8" t="s">
        <v>34</v>
      </c>
      <c r="P52" s="8">
        <v>22</v>
      </c>
      <c r="Q52" s="8">
        <v>21</v>
      </c>
      <c r="R52" s="17">
        <f t="shared" si="51"/>
        <v>-1</v>
      </c>
      <c r="S52" s="8">
        <v>22</v>
      </c>
      <c r="T52" s="8">
        <v>22</v>
      </c>
      <c r="U52" s="17">
        <f t="shared" si="52"/>
        <v>0</v>
      </c>
      <c r="V52" s="97">
        <f t="shared" si="53"/>
        <v>44</v>
      </c>
      <c r="W52" s="98">
        <f t="shared" si="54"/>
        <v>43</v>
      </c>
      <c r="X52" s="14">
        <f t="shared" si="55"/>
        <v>-1</v>
      </c>
      <c r="Y52" s="11" t="s">
        <v>109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8"/>
        <v>8</v>
      </c>
      <c r="F53" s="9">
        <f t="shared" si="48"/>
        <v>7</v>
      </c>
      <c r="G53" s="9">
        <f t="shared" si="49"/>
        <v>-1</v>
      </c>
      <c r="H53" s="10">
        <f t="shared" si="50"/>
        <v>0.875</v>
      </c>
      <c r="I53" s="11" t="s">
        <v>109</v>
      </c>
      <c r="K53" s="34"/>
      <c r="M53" s="108"/>
      <c r="N53" s="7" t="s">
        <v>46</v>
      </c>
      <c r="O53" s="8" t="s">
        <v>47</v>
      </c>
      <c r="P53" s="8">
        <v>4</v>
      </c>
      <c r="Q53" s="8">
        <v>3</v>
      </c>
      <c r="R53" s="17">
        <f t="shared" si="51"/>
        <v>-1</v>
      </c>
      <c r="S53" s="8">
        <v>4</v>
      </c>
      <c r="T53" s="8">
        <v>4</v>
      </c>
      <c r="U53" s="17">
        <f t="shared" si="52"/>
        <v>0</v>
      </c>
      <c r="V53" s="97">
        <f t="shared" si="53"/>
        <v>8</v>
      </c>
      <c r="W53" s="98">
        <f t="shared" si="54"/>
        <v>7</v>
      </c>
      <c r="X53" s="14">
        <f t="shared" si="55"/>
        <v>-1</v>
      </c>
      <c r="Y53" s="11" t="s">
        <v>109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8"/>
        <v>8</v>
      </c>
      <c r="F54" s="9">
        <f t="shared" si="48"/>
        <v>7</v>
      </c>
      <c r="G54" s="9">
        <f t="shared" si="49"/>
        <v>-1</v>
      </c>
      <c r="H54" s="10">
        <f t="shared" si="50"/>
        <v>0.875</v>
      </c>
      <c r="I54" s="11" t="s">
        <v>109</v>
      </c>
      <c r="K54" s="34"/>
      <c r="M54" s="109"/>
      <c r="N54" s="7" t="s">
        <v>49</v>
      </c>
      <c r="O54" s="8" t="s">
        <v>47</v>
      </c>
      <c r="P54" s="8">
        <v>4</v>
      </c>
      <c r="Q54" s="8">
        <v>4</v>
      </c>
      <c r="R54" s="17">
        <f t="shared" si="51"/>
        <v>0</v>
      </c>
      <c r="S54" s="8">
        <v>4</v>
      </c>
      <c r="T54" s="8">
        <v>3</v>
      </c>
      <c r="U54" s="17">
        <f t="shared" si="52"/>
        <v>-1</v>
      </c>
      <c r="V54" s="97">
        <f t="shared" si="53"/>
        <v>8</v>
      </c>
      <c r="W54" s="98">
        <f t="shared" si="54"/>
        <v>7</v>
      </c>
      <c r="X54" s="14">
        <f t="shared" si="55"/>
        <v>-1</v>
      </c>
      <c r="Y54" s="11" t="s">
        <v>109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190</v>
      </c>
      <c r="G55" s="82">
        <f>SUM(G49:G54)</f>
        <v>-2</v>
      </c>
      <c r="H55" s="87">
        <f>F55/E55</f>
        <v>0.98958333333333337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96</v>
      </c>
      <c r="R55" s="82">
        <f>Q55-P55</f>
        <v>0</v>
      </c>
      <c r="S55" s="81">
        <f>SUM(S49:S54)</f>
        <v>96</v>
      </c>
      <c r="T55" s="81">
        <f>SUM(T49:T54)</f>
        <v>94</v>
      </c>
      <c r="U55" s="82">
        <f>T55-S55</f>
        <v>-2</v>
      </c>
      <c r="V55" s="19">
        <f>SUM(V49:V54)</f>
        <v>192</v>
      </c>
      <c r="W55" s="19">
        <f>SUM(W49:W54)</f>
        <v>190</v>
      </c>
      <c r="X55" s="24">
        <f>W55-V55</f>
        <v>-2</v>
      </c>
      <c r="Y55" s="11"/>
    </row>
    <row r="56" spans="2:25" s="1" customFormat="1" x14ac:dyDescent="0.25">
      <c r="B56" s="107" t="s">
        <v>55</v>
      </c>
      <c r="C56" s="7" t="s">
        <v>45</v>
      </c>
      <c r="D56" s="8" t="s">
        <v>26</v>
      </c>
      <c r="E56" s="9">
        <f t="shared" ref="E56:F61" si="56">V56</f>
        <v>44</v>
      </c>
      <c r="F56" s="9">
        <f t="shared" si="56"/>
        <v>43</v>
      </c>
      <c r="G56" s="9">
        <f t="shared" ref="G56:G61" si="57">F56-E56</f>
        <v>-1</v>
      </c>
      <c r="H56" s="10">
        <f t="shared" ref="H56:H61" si="58">F56/E56</f>
        <v>0.97727272727272729</v>
      </c>
      <c r="I56" s="11" t="s">
        <v>109</v>
      </c>
      <c r="K56" s="34"/>
      <c r="M56" s="107" t="s">
        <v>55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9">Q56-P56</f>
        <v>-1</v>
      </c>
      <c r="S56" s="8">
        <v>22</v>
      </c>
      <c r="T56" s="8">
        <v>22</v>
      </c>
      <c r="U56" s="13">
        <f t="shared" ref="U56:U61" si="60">T56-S56</f>
        <v>0</v>
      </c>
      <c r="V56" s="97">
        <f t="shared" ref="V56:V61" si="61">P56+S56</f>
        <v>44</v>
      </c>
      <c r="W56" s="98">
        <f t="shared" ref="W56:W61" si="62">T56+Q56</f>
        <v>43</v>
      </c>
      <c r="X56" s="14">
        <f t="shared" ref="X56:X61" si="63">W56-V56</f>
        <v>-1</v>
      </c>
      <c r="Y56" s="11" t="s">
        <v>109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6"/>
        <v>44</v>
      </c>
      <c r="F57" s="9">
        <f t="shared" si="56"/>
        <v>41</v>
      </c>
      <c r="G57" s="9">
        <f t="shared" si="57"/>
        <v>-3</v>
      </c>
      <c r="H57" s="10">
        <f t="shared" si="58"/>
        <v>0.93181818181818177</v>
      </c>
      <c r="I57" s="11" t="s">
        <v>109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9"/>
        <v>-1</v>
      </c>
      <c r="S57" s="8">
        <v>22</v>
      </c>
      <c r="T57" s="8">
        <v>20</v>
      </c>
      <c r="U57" s="17">
        <f t="shared" si="60"/>
        <v>-2</v>
      </c>
      <c r="V57" s="97">
        <f t="shared" si="61"/>
        <v>44</v>
      </c>
      <c r="W57" s="98">
        <f t="shared" si="62"/>
        <v>41</v>
      </c>
      <c r="X57" s="14">
        <f t="shared" si="63"/>
        <v>-3</v>
      </c>
      <c r="Y57" s="11" t="s">
        <v>109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6"/>
        <v>44</v>
      </c>
      <c r="F58" s="9">
        <f t="shared" si="56"/>
        <v>44</v>
      </c>
      <c r="G58" s="9">
        <f t="shared" si="57"/>
        <v>0</v>
      </c>
      <c r="H58" s="10">
        <f t="shared" si="58"/>
        <v>1</v>
      </c>
      <c r="I58" s="11" t="s">
        <v>109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9"/>
        <v>0</v>
      </c>
      <c r="S58" s="8">
        <v>22</v>
      </c>
      <c r="T58" s="8">
        <v>22</v>
      </c>
      <c r="U58" s="17">
        <f t="shared" si="60"/>
        <v>0</v>
      </c>
      <c r="V58" s="97">
        <f t="shared" si="61"/>
        <v>44</v>
      </c>
      <c r="W58" s="98">
        <f t="shared" si="62"/>
        <v>44</v>
      </c>
      <c r="X58" s="14">
        <f t="shared" si="63"/>
        <v>0</v>
      </c>
      <c r="Y58" s="11" t="s">
        <v>109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6"/>
        <v>44</v>
      </c>
      <c r="F59" s="9">
        <f t="shared" si="56"/>
        <v>43</v>
      </c>
      <c r="G59" s="9">
        <f t="shared" si="57"/>
        <v>-1</v>
      </c>
      <c r="H59" s="10">
        <f t="shared" si="58"/>
        <v>0.97727272727272729</v>
      </c>
      <c r="I59" s="11" t="s">
        <v>109</v>
      </c>
      <c r="K59" s="34"/>
      <c r="M59" s="108"/>
      <c r="N59" s="7" t="s">
        <v>49</v>
      </c>
      <c r="O59" s="8" t="s">
        <v>34</v>
      </c>
      <c r="P59" s="8">
        <v>22</v>
      </c>
      <c r="Q59" s="8">
        <v>22</v>
      </c>
      <c r="R59" s="17">
        <f t="shared" si="59"/>
        <v>0</v>
      </c>
      <c r="S59" s="8">
        <v>22</v>
      </c>
      <c r="T59" s="8">
        <v>21</v>
      </c>
      <c r="U59" s="17">
        <f t="shared" si="60"/>
        <v>-1</v>
      </c>
      <c r="V59" s="97">
        <f t="shared" si="61"/>
        <v>44</v>
      </c>
      <c r="W59" s="98">
        <f t="shared" si="62"/>
        <v>43</v>
      </c>
      <c r="X59" s="14">
        <f t="shared" si="63"/>
        <v>-1</v>
      </c>
      <c r="Y59" s="11" t="s">
        <v>109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6"/>
        <v>8</v>
      </c>
      <c r="F60" s="9">
        <f t="shared" si="56"/>
        <v>9</v>
      </c>
      <c r="G60" s="9">
        <f t="shared" si="57"/>
        <v>1</v>
      </c>
      <c r="H60" s="10">
        <f t="shared" si="58"/>
        <v>1.125</v>
      </c>
      <c r="I60" s="11" t="s">
        <v>109</v>
      </c>
      <c r="K60" s="34"/>
      <c r="M60" s="108"/>
      <c r="N60" s="7" t="s">
        <v>46</v>
      </c>
      <c r="O60" s="8" t="s">
        <v>47</v>
      </c>
      <c r="P60" s="8">
        <v>4</v>
      </c>
      <c r="Q60" s="8">
        <v>5</v>
      </c>
      <c r="R60" s="17">
        <f t="shared" si="59"/>
        <v>1</v>
      </c>
      <c r="S60" s="8">
        <v>4</v>
      </c>
      <c r="T60" s="8">
        <v>4</v>
      </c>
      <c r="U60" s="17">
        <f t="shared" si="60"/>
        <v>0</v>
      </c>
      <c r="V60" s="97">
        <f t="shared" si="61"/>
        <v>8</v>
      </c>
      <c r="W60" s="98">
        <f t="shared" si="62"/>
        <v>9</v>
      </c>
      <c r="X60" s="14">
        <f t="shared" si="63"/>
        <v>1</v>
      </c>
      <c r="Y60" s="11" t="s">
        <v>109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6"/>
        <v>8</v>
      </c>
      <c r="F61" s="9">
        <f t="shared" si="56"/>
        <v>5</v>
      </c>
      <c r="G61" s="9">
        <f t="shared" si="57"/>
        <v>-3</v>
      </c>
      <c r="H61" s="10">
        <f t="shared" si="58"/>
        <v>0.625</v>
      </c>
      <c r="I61" s="11" t="s">
        <v>109</v>
      </c>
      <c r="K61" s="34"/>
      <c r="M61" s="109"/>
      <c r="N61" s="7" t="s">
        <v>49</v>
      </c>
      <c r="O61" s="8" t="s">
        <v>47</v>
      </c>
      <c r="P61" s="8">
        <v>4</v>
      </c>
      <c r="Q61" s="8">
        <v>2</v>
      </c>
      <c r="R61" s="17">
        <f t="shared" si="59"/>
        <v>-2</v>
      </c>
      <c r="S61" s="8">
        <v>4</v>
      </c>
      <c r="T61" s="8">
        <v>3</v>
      </c>
      <c r="U61" s="17">
        <f t="shared" si="60"/>
        <v>-1</v>
      </c>
      <c r="V61" s="97">
        <f t="shared" si="61"/>
        <v>8</v>
      </c>
      <c r="W61" s="98">
        <f t="shared" si="62"/>
        <v>5</v>
      </c>
      <c r="X61" s="14">
        <f t="shared" si="63"/>
        <v>-3</v>
      </c>
      <c r="Y61" s="11" t="s">
        <v>109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93</v>
      </c>
      <c r="R62" s="82">
        <f>Q62-P62</f>
        <v>-3</v>
      </c>
      <c r="S62" s="81">
        <f>SUM(S56:S61)</f>
        <v>96</v>
      </c>
      <c r="T62" s="81">
        <f>SUM(T56:T61)</f>
        <v>92</v>
      </c>
      <c r="U62" s="82">
        <f>T62-S62</f>
        <v>-4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107" t="s">
        <v>56</v>
      </c>
      <c r="C63" s="7" t="s">
        <v>45</v>
      </c>
      <c r="D63" s="8" t="s">
        <v>26</v>
      </c>
      <c r="E63" s="9">
        <f t="shared" ref="E63:F68" si="64">V63</f>
        <v>22</v>
      </c>
      <c r="F63" s="9">
        <f t="shared" si="64"/>
        <v>22</v>
      </c>
      <c r="G63" s="9">
        <f t="shared" ref="G63:G68" si="65">F63-E63</f>
        <v>0</v>
      </c>
      <c r="H63" s="10">
        <f t="shared" ref="H63:H68" si="66">F63/E63</f>
        <v>1</v>
      </c>
      <c r="I63" s="11" t="s">
        <v>109</v>
      </c>
      <c r="K63" s="34"/>
      <c r="M63" s="107" t="s">
        <v>56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7">Q63-P63</f>
        <v>0</v>
      </c>
      <c r="S63" s="8">
        <v>0</v>
      </c>
      <c r="T63" s="8">
        <v>0</v>
      </c>
      <c r="U63" s="13">
        <f t="shared" ref="U63:U68" si="68">T63-S63</f>
        <v>0</v>
      </c>
      <c r="V63" s="97">
        <f t="shared" ref="V63:V68" si="69">P63+S63</f>
        <v>22</v>
      </c>
      <c r="W63" s="98">
        <f t="shared" ref="W63:W68" si="70">T63+Q63</f>
        <v>22</v>
      </c>
      <c r="X63" s="14">
        <f t="shared" ref="X63:X68" si="71">W63-V63</f>
        <v>0</v>
      </c>
      <c r="Y63" s="11" t="s">
        <v>109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4"/>
        <v>22</v>
      </c>
      <c r="F64" s="9">
        <f t="shared" si="64"/>
        <v>21</v>
      </c>
      <c r="G64" s="9">
        <f t="shared" si="65"/>
        <v>-1</v>
      </c>
      <c r="H64" s="10">
        <f t="shared" si="66"/>
        <v>0.95454545454545459</v>
      </c>
      <c r="I64" s="11" t="s">
        <v>109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7"/>
        <v>-1</v>
      </c>
      <c r="S64" s="8">
        <v>0</v>
      </c>
      <c r="T64" s="8">
        <v>0</v>
      </c>
      <c r="U64" s="17">
        <f t="shared" si="68"/>
        <v>0</v>
      </c>
      <c r="V64" s="97">
        <f t="shared" si="69"/>
        <v>22</v>
      </c>
      <c r="W64" s="98">
        <f t="shared" si="70"/>
        <v>21</v>
      </c>
      <c r="X64" s="14">
        <f t="shared" si="71"/>
        <v>-1</v>
      </c>
      <c r="Y64" s="11" t="s">
        <v>109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4"/>
        <v>22</v>
      </c>
      <c r="F65" s="9">
        <f t="shared" si="64"/>
        <v>22</v>
      </c>
      <c r="G65" s="9">
        <f t="shared" si="65"/>
        <v>0</v>
      </c>
      <c r="H65" s="10">
        <f t="shared" si="66"/>
        <v>1</v>
      </c>
      <c r="I65" s="11" t="s">
        <v>109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7"/>
        <v>0</v>
      </c>
      <c r="S65" s="8">
        <v>0</v>
      </c>
      <c r="T65" s="8">
        <v>0</v>
      </c>
      <c r="U65" s="17">
        <f t="shared" si="68"/>
        <v>0</v>
      </c>
      <c r="V65" s="97">
        <f t="shared" si="69"/>
        <v>22</v>
      </c>
      <c r="W65" s="98">
        <f t="shared" si="70"/>
        <v>22</v>
      </c>
      <c r="X65" s="14">
        <f t="shared" si="71"/>
        <v>0</v>
      </c>
      <c r="Y65" s="11" t="s">
        <v>109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4"/>
        <v>22</v>
      </c>
      <c r="F66" s="9">
        <f t="shared" si="64"/>
        <v>21</v>
      </c>
      <c r="G66" s="9">
        <f t="shared" si="65"/>
        <v>-1</v>
      </c>
      <c r="H66" s="10">
        <f t="shared" si="66"/>
        <v>0.95454545454545459</v>
      </c>
      <c r="I66" s="11" t="s">
        <v>109</v>
      </c>
      <c r="K66" s="34"/>
      <c r="M66" s="108"/>
      <c r="N66" s="7" t="s">
        <v>49</v>
      </c>
      <c r="O66" s="8" t="s">
        <v>34</v>
      </c>
      <c r="P66" s="8">
        <v>22</v>
      </c>
      <c r="Q66" s="8">
        <v>21</v>
      </c>
      <c r="R66" s="17">
        <f t="shared" si="67"/>
        <v>-1</v>
      </c>
      <c r="S66" s="8">
        <v>0</v>
      </c>
      <c r="T66" s="8">
        <v>0</v>
      </c>
      <c r="U66" s="17">
        <f t="shared" si="68"/>
        <v>0</v>
      </c>
      <c r="V66" s="97">
        <f t="shared" si="69"/>
        <v>22</v>
      </c>
      <c r="W66" s="98">
        <f t="shared" si="70"/>
        <v>21</v>
      </c>
      <c r="X66" s="14">
        <f t="shared" si="71"/>
        <v>-1</v>
      </c>
      <c r="Y66" s="11" t="s">
        <v>109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4"/>
        <v>4</v>
      </c>
      <c r="F67" s="9">
        <f t="shared" si="64"/>
        <v>4</v>
      </c>
      <c r="G67" s="9">
        <f t="shared" si="65"/>
        <v>0</v>
      </c>
      <c r="H67" s="10">
        <f t="shared" si="66"/>
        <v>1</v>
      </c>
      <c r="I67" s="11" t="s">
        <v>109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7"/>
        <v>0</v>
      </c>
      <c r="S67" s="8">
        <v>0</v>
      </c>
      <c r="T67" s="8">
        <v>0</v>
      </c>
      <c r="U67" s="17">
        <f t="shared" si="68"/>
        <v>0</v>
      </c>
      <c r="V67" s="97">
        <f t="shared" si="69"/>
        <v>4</v>
      </c>
      <c r="W67" s="98">
        <f t="shared" si="70"/>
        <v>4</v>
      </c>
      <c r="X67" s="14">
        <f t="shared" si="71"/>
        <v>0</v>
      </c>
      <c r="Y67" s="11" t="s">
        <v>109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4"/>
        <v>4</v>
      </c>
      <c r="F68" s="9">
        <f t="shared" si="64"/>
        <v>1</v>
      </c>
      <c r="G68" s="9">
        <f t="shared" si="65"/>
        <v>-3</v>
      </c>
      <c r="H68" s="10">
        <f t="shared" si="66"/>
        <v>0.25</v>
      </c>
      <c r="I68" s="11" t="s">
        <v>109</v>
      </c>
      <c r="K68" s="34"/>
      <c r="M68" s="109"/>
      <c r="N68" s="7" t="s">
        <v>49</v>
      </c>
      <c r="O68" s="8" t="s">
        <v>47</v>
      </c>
      <c r="P68" s="8">
        <v>4</v>
      </c>
      <c r="Q68" s="8">
        <v>1</v>
      </c>
      <c r="R68" s="17">
        <f t="shared" si="67"/>
        <v>-3</v>
      </c>
      <c r="S68" s="8">
        <v>0</v>
      </c>
      <c r="T68" s="8">
        <v>0</v>
      </c>
      <c r="U68" s="17">
        <f t="shared" si="68"/>
        <v>0</v>
      </c>
      <c r="V68" s="97">
        <f t="shared" si="69"/>
        <v>4</v>
      </c>
      <c r="W68" s="98">
        <f t="shared" si="70"/>
        <v>1</v>
      </c>
      <c r="X68" s="14">
        <f t="shared" si="71"/>
        <v>-3</v>
      </c>
      <c r="Y68" s="11" t="s">
        <v>109</v>
      </c>
    </row>
    <row r="69" spans="2:25" s="1" customFormat="1" x14ac:dyDescent="0.25">
      <c r="B69" s="79"/>
      <c r="C69" s="80"/>
      <c r="D69" s="80"/>
      <c r="E69" s="82">
        <f>SUM(E63:E68)</f>
        <v>96</v>
      </c>
      <c r="F69" s="82">
        <f>SUM(F63:F68)</f>
        <v>91</v>
      </c>
      <c r="G69" s="82">
        <f>SUM(G63:G68)</f>
        <v>-5</v>
      </c>
      <c r="H69" s="87">
        <f>F69/E69</f>
        <v>0.94791666666666663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0</v>
      </c>
      <c r="T69" s="81">
        <f>SUM(T63:T68)</f>
        <v>0</v>
      </c>
      <c r="U69" s="82">
        <f>T69-S69</f>
        <v>0</v>
      </c>
      <c r="V69" s="19">
        <f>SUM(V63:V68)</f>
        <v>96</v>
      </c>
      <c r="W69" s="19">
        <f>SUM(W63:W68)</f>
        <v>91</v>
      </c>
      <c r="X69" s="24">
        <f>W69-V69</f>
        <v>-5</v>
      </c>
      <c r="Y69" s="11"/>
    </row>
    <row r="70" spans="2:25" s="1" customFormat="1" x14ac:dyDescent="0.25">
      <c r="B70" s="107" t="s">
        <v>57</v>
      </c>
      <c r="C70" s="7" t="s">
        <v>45</v>
      </c>
      <c r="D70" s="8" t="s">
        <v>26</v>
      </c>
      <c r="E70" s="9">
        <f t="shared" ref="E70:F75" si="72">V70</f>
        <v>44</v>
      </c>
      <c r="F70" s="9">
        <f t="shared" si="72"/>
        <v>43</v>
      </c>
      <c r="G70" s="9">
        <f t="shared" ref="G70:G75" si="73">F70-E70</f>
        <v>-1</v>
      </c>
      <c r="H70" s="10">
        <f t="shared" ref="H70:H75" si="74">F70/E70</f>
        <v>0.97727272727272729</v>
      </c>
      <c r="I70" s="11" t="s">
        <v>109</v>
      </c>
      <c r="K70" s="34"/>
      <c r="M70" s="107" t="s">
        <v>57</v>
      </c>
      <c r="N70" s="7" t="s">
        <v>45</v>
      </c>
      <c r="O70" s="8" t="s">
        <v>26</v>
      </c>
      <c r="P70" s="8">
        <v>22</v>
      </c>
      <c r="Q70" s="8">
        <v>21</v>
      </c>
      <c r="R70" s="13">
        <f t="shared" ref="R70:R75" si="75">Q70-P70</f>
        <v>-1</v>
      </c>
      <c r="S70" s="8">
        <v>22</v>
      </c>
      <c r="T70" s="8">
        <v>22</v>
      </c>
      <c r="U70" s="13">
        <f t="shared" ref="U70:U75" si="76">T70-S70</f>
        <v>0</v>
      </c>
      <c r="V70" s="97">
        <f t="shared" ref="V70:V75" si="77">P70+S70</f>
        <v>44</v>
      </c>
      <c r="W70" s="98">
        <f t="shared" ref="W70:W75" si="78">T70+Q70</f>
        <v>43</v>
      </c>
      <c r="X70" s="14">
        <f t="shared" ref="X70:X75" si="79">W70-V70</f>
        <v>-1</v>
      </c>
      <c r="Y70" s="11" t="s">
        <v>109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2"/>
        <v>44</v>
      </c>
      <c r="F71" s="9">
        <f t="shared" si="72"/>
        <v>43</v>
      </c>
      <c r="G71" s="9">
        <f t="shared" si="73"/>
        <v>-1</v>
      </c>
      <c r="H71" s="10">
        <f t="shared" si="74"/>
        <v>0.97727272727272729</v>
      </c>
      <c r="I71" s="11" t="s">
        <v>109</v>
      </c>
      <c r="K71" s="34"/>
      <c r="M71" s="108"/>
      <c r="N71" s="7" t="s">
        <v>48</v>
      </c>
      <c r="O71" s="8" t="s">
        <v>26</v>
      </c>
      <c r="P71" s="8">
        <v>22</v>
      </c>
      <c r="Q71" s="8">
        <v>21</v>
      </c>
      <c r="R71" s="17">
        <f t="shared" si="75"/>
        <v>-1</v>
      </c>
      <c r="S71" s="8">
        <v>22</v>
      </c>
      <c r="T71" s="8">
        <v>22</v>
      </c>
      <c r="U71" s="17">
        <f t="shared" si="76"/>
        <v>0</v>
      </c>
      <c r="V71" s="97">
        <f t="shared" si="77"/>
        <v>44</v>
      </c>
      <c r="W71" s="98">
        <f t="shared" si="78"/>
        <v>43</v>
      </c>
      <c r="X71" s="14">
        <f t="shared" si="79"/>
        <v>-1</v>
      </c>
      <c r="Y71" s="11" t="s">
        <v>109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2"/>
        <v>44</v>
      </c>
      <c r="F72" s="9">
        <f t="shared" si="72"/>
        <v>43</v>
      </c>
      <c r="G72" s="9">
        <f t="shared" si="73"/>
        <v>-1</v>
      </c>
      <c r="H72" s="10">
        <f t="shared" si="74"/>
        <v>0.97727272727272729</v>
      </c>
      <c r="I72" s="11" t="s">
        <v>109</v>
      </c>
      <c r="K72" s="34"/>
      <c r="M72" s="108"/>
      <c r="N72" s="7" t="s">
        <v>46</v>
      </c>
      <c r="O72" s="8" t="s">
        <v>34</v>
      </c>
      <c r="P72" s="8">
        <v>22</v>
      </c>
      <c r="Q72" s="8">
        <v>22</v>
      </c>
      <c r="R72" s="17">
        <f t="shared" si="75"/>
        <v>0</v>
      </c>
      <c r="S72" s="8">
        <v>22</v>
      </c>
      <c r="T72" s="8">
        <v>21</v>
      </c>
      <c r="U72" s="17">
        <f t="shared" si="76"/>
        <v>-1</v>
      </c>
      <c r="V72" s="97">
        <f t="shared" si="77"/>
        <v>44</v>
      </c>
      <c r="W72" s="98">
        <f t="shared" si="78"/>
        <v>43</v>
      </c>
      <c r="X72" s="14">
        <f t="shared" si="79"/>
        <v>-1</v>
      </c>
      <c r="Y72" s="11" t="s">
        <v>109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2"/>
        <v>44</v>
      </c>
      <c r="F73" s="9">
        <f t="shared" si="72"/>
        <v>44</v>
      </c>
      <c r="G73" s="9">
        <f t="shared" si="73"/>
        <v>0</v>
      </c>
      <c r="H73" s="10">
        <f t="shared" si="74"/>
        <v>1</v>
      </c>
      <c r="I73" s="11" t="s">
        <v>109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5"/>
        <v>0</v>
      </c>
      <c r="S73" s="8">
        <v>22</v>
      </c>
      <c r="T73" s="8">
        <v>22</v>
      </c>
      <c r="U73" s="17">
        <f t="shared" si="76"/>
        <v>0</v>
      </c>
      <c r="V73" s="97">
        <f t="shared" si="77"/>
        <v>44</v>
      </c>
      <c r="W73" s="98">
        <f t="shared" si="78"/>
        <v>44</v>
      </c>
      <c r="X73" s="14">
        <f t="shared" si="79"/>
        <v>0</v>
      </c>
      <c r="Y73" s="11" t="s">
        <v>109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2"/>
        <v>8</v>
      </c>
      <c r="F74" s="9">
        <f t="shared" si="72"/>
        <v>9</v>
      </c>
      <c r="G74" s="9">
        <f t="shared" si="73"/>
        <v>1</v>
      </c>
      <c r="H74" s="10">
        <f t="shared" si="74"/>
        <v>1.125</v>
      </c>
      <c r="I74" s="11" t="s">
        <v>109</v>
      </c>
      <c r="K74" s="34"/>
      <c r="M74" s="108"/>
      <c r="N74" s="7" t="s">
        <v>46</v>
      </c>
      <c r="O74" s="8" t="s">
        <v>47</v>
      </c>
      <c r="P74" s="8">
        <v>4</v>
      </c>
      <c r="Q74" s="8">
        <v>4</v>
      </c>
      <c r="R74" s="17">
        <f t="shared" si="75"/>
        <v>0</v>
      </c>
      <c r="S74" s="8">
        <v>4</v>
      </c>
      <c r="T74" s="8">
        <v>5</v>
      </c>
      <c r="U74" s="17">
        <f t="shared" si="76"/>
        <v>1</v>
      </c>
      <c r="V74" s="97">
        <f t="shared" si="77"/>
        <v>8</v>
      </c>
      <c r="W74" s="98">
        <f t="shared" si="78"/>
        <v>9</v>
      </c>
      <c r="X74" s="14">
        <f t="shared" si="79"/>
        <v>1</v>
      </c>
      <c r="Y74" s="11" t="s">
        <v>109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2"/>
        <v>8</v>
      </c>
      <c r="F75" s="9">
        <f t="shared" si="72"/>
        <v>7</v>
      </c>
      <c r="G75" s="9">
        <f t="shared" si="73"/>
        <v>-1</v>
      </c>
      <c r="H75" s="10">
        <f t="shared" si="74"/>
        <v>0.875</v>
      </c>
      <c r="I75" s="11" t="s">
        <v>109</v>
      </c>
      <c r="K75" s="34"/>
      <c r="M75" s="109"/>
      <c r="N75" s="7" t="s">
        <v>49</v>
      </c>
      <c r="O75" s="8" t="s">
        <v>47</v>
      </c>
      <c r="P75" s="8">
        <v>4</v>
      </c>
      <c r="Q75" s="8">
        <v>3</v>
      </c>
      <c r="R75" s="17">
        <f t="shared" si="75"/>
        <v>-1</v>
      </c>
      <c r="S75" s="8">
        <v>4</v>
      </c>
      <c r="T75" s="8">
        <v>4</v>
      </c>
      <c r="U75" s="17">
        <f t="shared" si="76"/>
        <v>0</v>
      </c>
      <c r="V75" s="97">
        <f t="shared" si="77"/>
        <v>8</v>
      </c>
      <c r="W75" s="98">
        <f t="shared" si="78"/>
        <v>7</v>
      </c>
      <c r="X75" s="14">
        <f t="shared" si="79"/>
        <v>-1</v>
      </c>
      <c r="Y75" s="11" t="s">
        <v>109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93</v>
      </c>
      <c r="R76" s="82">
        <f>Q76-P76</f>
        <v>-3</v>
      </c>
      <c r="S76" s="81">
        <f>SUM(S70:S75)</f>
        <v>96</v>
      </c>
      <c r="T76" s="81">
        <f>SUM(T70:T75)</f>
        <v>96</v>
      </c>
      <c r="U76" s="82">
        <f>T76-S76</f>
        <v>0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107" t="s">
        <v>88</v>
      </c>
      <c r="C77" s="7" t="s">
        <v>45</v>
      </c>
      <c r="D77" s="8" t="s">
        <v>26</v>
      </c>
      <c r="E77" s="9">
        <f t="shared" ref="E77:F82" si="80">V77</f>
        <v>22</v>
      </c>
      <c r="F77" s="9">
        <f t="shared" si="80"/>
        <v>22</v>
      </c>
      <c r="G77" s="9">
        <f t="shared" ref="G77:G82" si="81">F77-E77</f>
        <v>0</v>
      </c>
      <c r="H77" s="10">
        <f t="shared" ref="H77:H82" si="82">F77/E77</f>
        <v>1</v>
      </c>
      <c r="I77" s="11" t="s">
        <v>109</v>
      </c>
      <c r="K77" s="34"/>
      <c r="M77" s="107" t="s">
        <v>88</v>
      </c>
      <c r="N77" s="7" t="s">
        <v>45</v>
      </c>
      <c r="O77" s="8" t="s">
        <v>26</v>
      </c>
      <c r="P77" s="8">
        <v>22</v>
      </c>
      <c r="Q77" s="8">
        <v>22</v>
      </c>
      <c r="R77" s="13">
        <f t="shared" ref="R77:R82" si="83">Q77-P77</f>
        <v>0</v>
      </c>
      <c r="S77" s="8">
        <v>0</v>
      </c>
      <c r="T77" s="8">
        <v>0</v>
      </c>
      <c r="U77" s="13">
        <f t="shared" ref="U77:U82" si="84">T77-S77</f>
        <v>0</v>
      </c>
      <c r="V77" s="97">
        <f t="shared" ref="V77:V82" si="85">P77+S77</f>
        <v>22</v>
      </c>
      <c r="W77" s="98">
        <f t="shared" ref="W77:W82" si="86">T77+Q77</f>
        <v>22</v>
      </c>
      <c r="X77" s="14">
        <f t="shared" ref="X77:X82" si="87">W77-V77</f>
        <v>0</v>
      </c>
      <c r="Y77" s="11" t="s">
        <v>109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80"/>
        <v>22</v>
      </c>
      <c r="F78" s="9">
        <f t="shared" si="80"/>
        <v>22</v>
      </c>
      <c r="G78" s="9">
        <f t="shared" si="81"/>
        <v>0</v>
      </c>
      <c r="H78" s="10">
        <f t="shared" si="82"/>
        <v>1</v>
      </c>
      <c r="I78" s="11" t="s">
        <v>109</v>
      </c>
      <c r="K78" s="34"/>
      <c r="M78" s="108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3"/>
        <v>0</v>
      </c>
      <c r="S78" s="8">
        <v>0</v>
      </c>
      <c r="T78" s="8">
        <v>0</v>
      </c>
      <c r="U78" s="17">
        <f t="shared" si="84"/>
        <v>0</v>
      </c>
      <c r="V78" s="97">
        <f t="shared" si="85"/>
        <v>22</v>
      </c>
      <c r="W78" s="98">
        <f t="shared" si="86"/>
        <v>22</v>
      </c>
      <c r="X78" s="14">
        <f t="shared" si="87"/>
        <v>0</v>
      </c>
      <c r="Y78" s="11" t="s">
        <v>109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80"/>
        <v>22</v>
      </c>
      <c r="F79" s="9">
        <f t="shared" si="80"/>
        <v>21</v>
      </c>
      <c r="G79" s="9">
        <f t="shared" si="81"/>
        <v>-1</v>
      </c>
      <c r="H79" s="10">
        <f t="shared" si="82"/>
        <v>0.95454545454545459</v>
      </c>
      <c r="I79" s="11" t="s">
        <v>109</v>
      </c>
      <c r="K79" s="34"/>
      <c r="M79" s="108"/>
      <c r="N79" s="7" t="s">
        <v>46</v>
      </c>
      <c r="O79" s="8" t="s">
        <v>34</v>
      </c>
      <c r="P79" s="8">
        <v>22</v>
      </c>
      <c r="Q79" s="8">
        <v>21</v>
      </c>
      <c r="R79" s="17">
        <f t="shared" si="83"/>
        <v>-1</v>
      </c>
      <c r="S79" s="8">
        <v>0</v>
      </c>
      <c r="T79" s="8">
        <v>0</v>
      </c>
      <c r="U79" s="17">
        <f t="shared" si="84"/>
        <v>0</v>
      </c>
      <c r="V79" s="97">
        <f t="shared" si="85"/>
        <v>22</v>
      </c>
      <c r="W79" s="98">
        <f t="shared" si="86"/>
        <v>21</v>
      </c>
      <c r="X79" s="14">
        <f t="shared" si="87"/>
        <v>-1</v>
      </c>
      <c r="Y79" s="11" t="s">
        <v>109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80"/>
        <v>22</v>
      </c>
      <c r="F80" s="9">
        <f t="shared" si="80"/>
        <v>22</v>
      </c>
      <c r="G80" s="9">
        <f t="shared" si="81"/>
        <v>0</v>
      </c>
      <c r="H80" s="10">
        <f t="shared" si="82"/>
        <v>1</v>
      </c>
      <c r="I80" s="11" t="s">
        <v>109</v>
      </c>
      <c r="K80" s="34"/>
      <c r="M80" s="108"/>
      <c r="N80" s="7" t="s">
        <v>49</v>
      </c>
      <c r="O80" s="8" t="s">
        <v>34</v>
      </c>
      <c r="P80" s="8">
        <v>22</v>
      </c>
      <c r="Q80" s="8">
        <v>22</v>
      </c>
      <c r="R80" s="17">
        <f t="shared" si="83"/>
        <v>0</v>
      </c>
      <c r="S80" s="8">
        <v>0</v>
      </c>
      <c r="T80" s="8">
        <v>0</v>
      </c>
      <c r="U80" s="17">
        <f t="shared" si="84"/>
        <v>0</v>
      </c>
      <c r="V80" s="97">
        <f t="shared" si="85"/>
        <v>22</v>
      </c>
      <c r="W80" s="98">
        <f t="shared" si="86"/>
        <v>22</v>
      </c>
      <c r="X80" s="14">
        <f t="shared" si="87"/>
        <v>0</v>
      </c>
      <c r="Y80" s="11" t="s">
        <v>109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80"/>
        <v>4</v>
      </c>
      <c r="F81" s="9">
        <f t="shared" si="80"/>
        <v>2</v>
      </c>
      <c r="G81" s="9">
        <f t="shared" si="81"/>
        <v>-2</v>
      </c>
      <c r="H81" s="10">
        <f t="shared" si="82"/>
        <v>0.5</v>
      </c>
      <c r="I81" s="11" t="s">
        <v>109</v>
      </c>
      <c r="K81" s="34"/>
      <c r="M81" s="108"/>
      <c r="N81" s="7" t="s">
        <v>46</v>
      </c>
      <c r="O81" s="8" t="s">
        <v>47</v>
      </c>
      <c r="P81" s="8">
        <v>4</v>
      </c>
      <c r="Q81" s="8">
        <v>2</v>
      </c>
      <c r="R81" s="17">
        <f t="shared" si="83"/>
        <v>-2</v>
      </c>
      <c r="S81" s="8">
        <v>0</v>
      </c>
      <c r="T81" s="8">
        <v>0</v>
      </c>
      <c r="U81" s="17">
        <f t="shared" si="84"/>
        <v>0</v>
      </c>
      <c r="V81" s="97">
        <f t="shared" si="85"/>
        <v>4</v>
      </c>
      <c r="W81" s="98">
        <f t="shared" si="86"/>
        <v>2</v>
      </c>
      <c r="X81" s="14">
        <f t="shared" si="87"/>
        <v>-2</v>
      </c>
      <c r="Y81" s="11" t="s">
        <v>109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80"/>
        <v>4</v>
      </c>
      <c r="F82" s="9">
        <f t="shared" si="80"/>
        <v>5</v>
      </c>
      <c r="G82" s="9">
        <f t="shared" si="81"/>
        <v>1</v>
      </c>
      <c r="H82" s="10">
        <f t="shared" si="82"/>
        <v>1.25</v>
      </c>
      <c r="I82" s="11" t="s">
        <v>109</v>
      </c>
      <c r="K82" s="34"/>
      <c r="M82" s="109"/>
      <c r="N82" s="7" t="s">
        <v>49</v>
      </c>
      <c r="O82" s="8" t="s">
        <v>47</v>
      </c>
      <c r="P82" s="8">
        <v>4</v>
      </c>
      <c r="Q82" s="8">
        <v>5</v>
      </c>
      <c r="R82" s="17">
        <f t="shared" si="83"/>
        <v>1</v>
      </c>
      <c r="S82" s="8">
        <v>0</v>
      </c>
      <c r="T82" s="8">
        <v>0</v>
      </c>
      <c r="U82" s="17">
        <f t="shared" si="84"/>
        <v>0</v>
      </c>
      <c r="V82" s="97">
        <f t="shared" si="85"/>
        <v>4</v>
      </c>
      <c r="W82" s="98">
        <f t="shared" si="86"/>
        <v>5</v>
      </c>
      <c r="X82" s="14">
        <f t="shared" si="87"/>
        <v>1</v>
      </c>
      <c r="Y82" s="11" t="s">
        <v>109</v>
      </c>
    </row>
    <row r="83" spans="2:25" s="1" customFormat="1" x14ac:dyDescent="0.25">
      <c r="B83" s="79"/>
      <c r="C83" s="80"/>
      <c r="D83" s="80"/>
      <c r="E83" s="82">
        <f>SUM(E77:E82)</f>
        <v>96</v>
      </c>
      <c r="F83" s="82">
        <f>SUM(F77:F82)</f>
        <v>94</v>
      </c>
      <c r="G83" s="82">
        <f>SUM(G77:G82)</f>
        <v>-2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94</v>
      </c>
      <c r="R83" s="82">
        <f>Q83-P83</f>
        <v>-2</v>
      </c>
      <c r="S83" s="81">
        <f>SUM(S77:S82)</f>
        <v>0</v>
      </c>
      <c r="T83" s="81">
        <f>SUM(T77:T82)</f>
        <v>0</v>
      </c>
      <c r="U83" s="82">
        <f>T83-S83</f>
        <v>0</v>
      </c>
      <c r="V83" s="19">
        <f>SUM(V77:V82)</f>
        <v>96</v>
      </c>
      <c r="W83" s="19">
        <f>SUM(W77:W82)</f>
        <v>94</v>
      </c>
      <c r="X83" s="24">
        <f>W83-V83</f>
        <v>-2</v>
      </c>
      <c r="Y83" s="11"/>
    </row>
    <row r="84" spans="2:25" s="1" customFormat="1" x14ac:dyDescent="0.25">
      <c r="B84" s="107" t="s">
        <v>58</v>
      </c>
      <c r="C84" s="7" t="s">
        <v>45</v>
      </c>
      <c r="D84" s="8" t="s">
        <v>26</v>
      </c>
      <c r="E84" s="9">
        <f t="shared" ref="E84:F89" si="88">V84</f>
        <v>44</v>
      </c>
      <c r="F84" s="9">
        <f t="shared" si="88"/>
        <v>45</v>
      </c>
      <c r="G84" s="9">
        <f t="shared" ref="G84:G89" si="89">F84-E84</f>
        <v>1</v>
      </c>
      <c r="H84" s="10">
        <f t="shared" ref="H84:H89" si="90">F84/E84</f>
        <v>1.0227272727272727</v>
      </c>
      <c r="I84" s="11" t="s">
        <v>109</v>
      </c>
      <c r="K84" s="34"/>
      <c r="M84" s="107" t="s">
        <v>58</v>
      </c>
      <c r="N84" s="7" t="s">
        <v>45</v>
      </c>
      <c r="O84" s="8" t="s">
        <v>26</v>
      </c>
      <c r="P84" s="8">
        <v>22</v>
      </c>
      <c r="Q84" s="8">
        <v>23</v>
      </c>
      <c r="R84" s="13">
        <f t="shared" ref="R84:R89" si="91">Q84-P84</f>
        <v>1</v>
      </c>
      <c r="S84" s="8">
        <v>22</v>
      </c>
      <c r="T84" s="8">
        <v>22</v>
      </c>
      <c r="U84" s="13">
        <f t="shared" ref="U84:U89" si="92">T84-S84</f>
        <v>0</v>
      </c>
      <c r="V84" s="97">
        <f t="shared" ref="V84:V89" si="93">P84+S84</f>
        <v>44</v>
      </c>
      <c r="W84" s="98">
        <f t="shared" ref="W84:W89" si="94">T84+Q84</f>
        <v>45</v>
      </c>
      <c r="X84" s="14">
        <f t="shared" ref="X84:X89" si="95">W84-V84</f>
        <v>1</v>
      </c>
      <c r="Y84" s="11" t="s">
        <v>109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8"/>
        <v>44</v>
      </c>
      <c r="F85" s="9">
        <f t="shared" si="88"/>
        <v>40</v>
      </c>
      <c r="G85" s="9">
        <f t="shared" si="89"/>
        <v>-4</v>
      </c>
      <c r="H85" s="10">
        <f t="shared" si="90"/>
        <v>0.90909090909090906</v>
      </c>
      <c r="I85" s="11" t="s">
        <v>109</v>
      </c>
      <c r="K85" s="34"/>
      <c r="M85" s="108"/>
      <c r="N85" s="7" t="s">
        <v>48</v>
      </c>
      <c r="O85" s="8" t="s">
        <v>26</v>
      </c>
      <c r="P85" s="8">
        <v>22</v>
      </c>
      <c r="Q85" s="8">
        <v>19</v>
      </c>
      <c r="R85" s="17">
        <f t="shared" si="91"/>
        <v>-3</v>
      </c>
      <c r="S85" s="8">
        <v>22</v>
      </c>
      <c r="T85" s="8">
        <v>21</v>
      </c>
      <c r="U85" s="17">
        <f t="shared" si="92"/>
        <v>-1</v>
      </c>
      <c r="V85" s="97">
        <f t="shared" si="93"/>
        <v>44</v>
      </c>
      <c r="W85" s="98">
        <f t="shared" si="94"/>
        <v>40</v>
      </c>
      <c r="X85" s="14">
        <f t="shared" si="95"/>
        <v>-4</v>
      </c>
      <c r="Y85" s="11" t="s">
        <v>109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8"/>
        <v>44</v>
      </c>
      <c r="F86" s="9">
        <f t="shared" si="88"/>
        <v>41</v>
      </c>
      <c r="G86" s="9">
        <f t="shared" si="89"/>
        <v>-3</v>
      </c>
      <c r="H86" s="10">
        <f t="shared" si="90"/>
        <v>0.93181818181818177</v>
      </c>
      <c r="I86" s="11" t="s">
        <v>109</v>
      </c>
      <c r="K86" s="34"/>
      <c r="M86" s="108"/>
      <c r="N86" s="7" t="s">
        <v>46</v>
      </c>
      <c r="O86" s="8" t="s">
        <v>34</v>
      </c>
      <c r="P86" s="8">
        <v>22</v>
      </c>
      <c r="Q86" s="8">
        <v>20</v>
      </c>
      <c r="R86" s="17">
        <f t="shared" si="91"/>
        <v>-2</v>
      </c>
      <c r="S86" s="8">
        <v>22</v>
      </c>
      <c r="T86" s="8">
        <v>21</v>
      </c>
      <c r="U86" s="17">
        <f t="shared" si="92"/>
        <v>-1</v>
      </c>
      <c r="V86" s="97">
        <f t="shared" si="93"/>
        <v>44</v>
      </c>
      <c r="W86" s="98">
        <f t="shared" si="94"/>
        <v>41</v>
      </c>
      <c r="X86" s="14">
        <f t="shared" si="95"/>
        <v>-3</v>
      </c>
      <c r="Y86" s="11" t="s">
        <v>109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8"/>
        <v>44</v>
      </c>
      <c r="F87" s="9">
        <f t="shared" si="88"/>
        <v>43</v>
      </c>
      <c r="G87" s="9">
        <f t="shared" si="89"/>
        <v>-1</v>
      </c>
      <c r="H87" s="10">
        <f t="shared" si="90"/>
        <v>0.97727272727272729</v>
      </c>
      <c r="I87" s="11" t="s">
        <v>109</v>
      </c>
      <c r="K87" s="34"/>
      <c r="M87" s="108"/>
      <c r="N87" s="7" t="s">
        <v>49</v>
      </c>
      <c r="O87" s="8" t="s">
        <v>34</v>
      </c>
      <c r="P87" s="8">
        <v>22</v>
      </c>
      <c r="Q87" s="8">
        <v>21</v>
      </c>
      <c r="R87" s="17">
        <f t="shared" si="91"/>
        <v>-1</v>
      </c>
      <c r="S87" s="8">
        <v>22</v>
      </c>
      <c r="T87" s="8">
        <v>22</v>
      </c>
      <c r="U87" s="17">
        <f t="shared" si="92"/>
        <v>0</v>
      </c>
      <c r="V87" s="97">
        <f t="shared" si="93"/>
        <v>44</v>
      </c>
      <c r="W87" s="98">
        <f t="shared" si="94"/>
        <v>43</v>
      </c>
      <c r="X87" s="14">
        <f t="shared" si="95"/>
        <v>-1</v>
      </c>
      <c r="Y87" s="11" t="s">
        <v>109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8"/>
        <v>8</v>
      </c>
      <c r="F88" s="9">
        <f t="shared" si="88"/>
        <v>8</v>
      </c>
      <c r="G88" s="9">
        <f t="shared" si="89"/>
        <v>0</v>
      </c>
      <c r="H88" s="10">
        <f t="shared" si="90"/>
        <v>1</v>
      </c>
      <c r="I88" s="11" t="s">
        <v>109</v>
      </c>
      <c r="K88" s="34"/>
      <c r="M88" s="108"/>
      <c r="N88" s="7" t="s">
        <v>46</v>
      </c>
      <c r="O88" s="8" t="s">
        <v>47</v>
      </c>
      <c r="P88" s="8">
        <v>4</v>
      </c>
      <c r="Q88" s="8">
        <v>5</v>
      </c>
      <c r="R88" s="17">
        <f t="shared" si="91"/>
        <v>1</v>
      </c>
      <c r="S88" s="8">
        <v>4</v>
      </c>
      <c r="T88" s="8">
        <v>3</v>
      </c>
      <c r="U88" s="17">
        <f t="shared" si="92"/>
        <v>-1</v>
      </c>
      <c r="V88" s="97">
        <f t="shared" si="93"/>
        <v>8</v>
      </c>
      <c r="W88" s="98">
        <f t="shared" si="94"/>
        <v>8</v>
      </c>
      <c r="X88" s="14">
        <f t="shared" si="95"/>
        <v>0</v>
      </c>
      <c r="Y88" s="11" t="s">
        <v>109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8"/>
        <v>8</v>
      </c>
      <c r="F89" s="9">
        <f t="shared" si="88"/>
        <v>7</v>
      </c>
      <c r="G89" s="9">
        <f t="shared" si="89"/>
        <v>-1</v>
      </c>
      <c r="H89" s="10">
        <f t="shared" si="90"/>
        <v>0.875</v>
      </c>
      <c r="I89" s="11" t="s">
        <v>109</v>
      </c>
      <c r="K89" s="34"/>
      <c r="M89" s="109"/>
      <c r="N89" s="7" t="s">
        <v>49</v>
      </c>
      <c r="O89" s="8" t="s">
        <v>47</v>
      </c>
      <c r="P89" s="8">
        <v>4</v>
      </c>
      <c r="Q89" s="8">
        <v>4</v>
      </c>
      <c r="R89" s="17">
        <f t="shared" si="91"/>
        <v>0</v>
      </c>
      <c r="S89" s="8">
        <v>4</v>
      </c>
      <c r="T89" s="8">
        <v>3</v>
      </c>
      <c r="U89" s="17">
        <f t="shared" si="92"/>
        <v>-1</v>
      </c>
      <c r="V89" s="97">
        <f t="shared" si="93"/>
        <v>8</v>
      </c>
      <c r="W89" s="98">
        <f t="shared" si="94"/>
        <v>7</v>
      </c>
      <c r="X89" s="14">
        <f t="shared" si="95"/>
        <v>-1</v>
      </c>
      <c r="Y89" s="11" t="s">
        <v>109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92</v>
      </c>
      <c r="R90" s="82">
        <f>Q90-P90</f>
        <v>-4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59</v>
      </c>
      <c r="C91" s="7" t="s">
        <v>45</v>
      </c>
      <c r="D91" s="8" t="s">
        <v>26</v>
      </c>
      <c r="E91" s="9">
        <f t="shared" ref="E91:F96" si="96">V91</f>
        <v>44</v>
      </c>
      <c r="F91" s="9">
        <f t="shared" si="96"/>
        <v>43</v>
      </c>
      <c r="G91" s="9">
        <f t="shared" ref="G91:G96" si="97">F91-E91</f>
        <v>-1</v>
      </c>
      <c r="H91" s="10">
        <f t="shared" ref="H91:H96" si="98">F91/E91</f>
        <v>0.97727272727272729</v>
      </c>
      <c r="I91" s="11" t="s">
        <v>109</v>
      </c>
      <c r="K91" s="34"/>
      <c r="M91" s="107" t="s">
        <v>59</v>
      </c>
      <c r="N91" s="7" t="s">
        <v>45</v>
      </c>
      <c r="O91" s="8" t="s">
        <v>26</v>
      </c>
      <c r="P91" s="8">
        <v>22</v>
      </c>
      <c r="Q91" s="8">
        <v>21</v>
      </c>
      <c r="R91" s="13">
        <f t="shared" ref="R91:R96" si="99">Q91-P91</f>
        <v>-1</v>
      </c>
      <c r="S91" s="8">
        <v>22</v>
      </c>
      <c r="T91" s="8">
        <v>22</v>
      </c>
      <c r="U91" s="13">
        <f t="shared" ref="U91:U96" si="100">T91-S91</f>
        <v>0</v>
      </c>
      <c r="V91" s="97">
        <f t="shared" ref="V91:V96" si="101">P91+S91</f>
        <v>44</v>
      </c>
      <c r="W91" s="98">
        <f t="shared" ref="W91:W96" si="102">T91+Q91</f>
        <v>43</v>
      </c>
      <c r="X91" s="14">
        <f t="shared" ref="X91:X96" si="103">W91-V91</f>
        <v>-1</v>
      </c>
      <c r="Y91" s="11" t="s">
        <v>109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6"/>
        <v>44</v>
      </c>
      <c r="F92" s="9">
        <f t="shared" si="96"/>
        <v>42</v>
      </c>
      <c r="G92" s="9">
        <f t="shared" si="97"/>
        <v>-2</v>
      </c>
      <c r="H92" s="10">
        <f t="shared" si="98"/>
        <v>0.95454545454545459</v>
      </c>
      <c r="I92" s="11" t="s">
        <v>109</v>
      </c>
      <c r="K92" s="34"/>
      <c r="M92" s="108"/>
      <c r="N92" s="7" t="s">
        <v>48</v>
      </c>
      <c r="O92" s="8" t="s">
        <v>26</v>
      </c>
      <c r="P92" s="8">
        <v>22</v>
      </c>
      <c r="Q92" s="8">
        <v>21</v>
      </c>
      <c r="R92" s="17">
        <f t="shared" si="99"/>
        <v>-1</v>
      </c>
      <c r="S92" s="8">
        <v>22</v>
      </c>
      <c r="T92" s="8">
        <v>21</v>
      </c>
      <c r="U92" s="17">
        <f t="shared" si="100"/>
        <v>-1</v>
      </c>
      <c r="V92" s="97">
        <f t="shared" si="101"/>
        <v>44</v>
      </c>
      <c r="W92" s="98">
        <f t="shared" si="102"/>
        <v>42</v>
      </c>
      <c r="X92" s="14">
        <f t="shared" si="103"/>
        <v>-2</v>
      </c>
      <c r="Y92" s="11" t="s">
        <v>109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6"/>
        <v>44</v>
      </c>
      <c r="F93" s="9">
        <f t="shared" si="96"/>
        <v>44</v>
      </c>
      <c r="G93" s="9">
        <f t="shared" si="97"/>
        <v>0</v>
      </c>
      <c r="H93" s="10">
        <f t="shared" si="98"/>
        <v>1</v>
      </c>
      <c r="I93" s="11" t="s">
        <v>109</v>
      </c>
      <c r="K93" s="34"/>
      <c r="M93" s="108"/>
      <c r="N93" s="7" t="s">
        <v>46</v>
      </c>
      <c r="O93" s="8" t="s">
        <v>34</v>
      </c>
      <c r="P93" s="8">
        <v>22</v>
      </c>
      <c r="Q93" s="8">
        <v>22</v>
      </c>
      <c r="R93" s="17">
        <f t="shared" si="99"/>
        <v>0</v>
      </c>
      <c r="S93" s="8">
        <v>22</v>
      </c>
      <c r="T93" s="8">
        <v>22</v>
      </c>
      <c r="U93" s="17">
        <f t="shared" si="100"/>
        <v>0</v>
      </c>
      <c r="V93" s="97">
        <f t="shared" si="101"/>
        <v>44</v>
      </c>
      <c r="W93" s="98">
        <f t="shared" si="102"/>
        <v>44</v>
      </c>
      <c r="X93" s="14">
        <f t="shared" si="103"/>
        <v>0</v>
      </c>
      <c r="Y93" s="11" t="s">
        <v>109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6"/>
        <v>44</v>
      </c>
      <c r="F94" s="9">
        <f t="shared" si="96"/>
        <v>40</v>
      </c>
      <c r="G94" s="9">
        <f t="shared" si="97"/>
        <v>-4</v>
      </c>
      <c r="H94" s="10">
        <f t="shared" si="98"/>
        <v>0.90909090909090906</v>
      </c>
      <c r="I94" s="11" t="s">
        <v>109</v>
      </c>
      <c r="K94" s="34"/>
      <c r="M94" s="108"/>
      <c r="N94" s="7" t="s">
        <v>49</v>
      </c>
      <c r="O94" s="8" t="s">
        <v>34</v>
      </c>
      <c r="P94" s="8">
        <v>22</v>
      </c>
      <c r="Q94" s="8">
        <v>20</v>
      </c>
      <c r="R94" s="17">
        <f t="shared" si="99"/>
        <v>-2</v>
      </c>
      <c r="S94" s="8">
        <v>22</v>
      </c>
      <c r="T94" s="8">
        <v>20</v>
      </c>
      <c r="U94" s="17">
        <f t="shared" si="100"/>
        <v>-2</v>
      </c>
      <c r="V94" s="97">
        <f t="shared" si="101"/>
        <v>44</v>
      </c>
      <c r="W94" s="98">
        <f t="shared" si="102"/>
        <v>40</v>
      </c>
      <c r="X94" s="14">
        <f t="shared" si="103"/>
        <v>-4</v>
      </c>
      <c r="Y94" s="11" t="s">
        <v>109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6"/>
        <v>8</v>
      </c>
      <c r="F95" s="9">
        <f t="shared" si="96"/>
        <v>8</v>
      </c>
      <c r="G95" s="9">
        <f t="shared" si="97"/>
        <v>0</v>
      </c>
      <c r="H95" s="10">
        <f t="shared" si="98"/>
        <v>1</v>
      </c>
      <c r="I95" s="11" t="s">
        <v>109</v>
      </c>
      <c r="K95" s="34"/>
      <c r="M95" s="108"/>
      <c r="N95" s="7" t="s">
        <v>46</v>
      </c>
      <c r="O95" s="8" t="s">
        <v>47</v>
      </c>
      <c r="P95" s="8">
        <v>4</v>
      </c>
      <c r="Q95" s="8">
        <v>4</v>
      </c>
      <c r="R95" s="17">
        <f t="shared" si="99"/>
        <v>0</v>
      </c>
      <c r="S95" s="8">
        <v>4</v>
      </c>
      <c r="T95" s="8">
        <v>4</v>
      </c>
      <c r="U95" s="17">
        <f t="shared" si="100"/>
        <v>0</v>
      </c>
      <c r="V95" s="97">
        <f t="shared" si="101"/>
        <v>8</v>
      </c>
      <c r="W95" s="98">
        <f t="shared" si="102"/>
        <v>8</v>
      </c>
      <c r="X95" s="14">
        <f t="shared" si="103"/>
        <v>0</v>
      </c>
      <c r="Y95" s="11" t="s">
        <v>109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6"/>
        <v>8</v>
      </c>
      <c r="F96" s="9">
        <f t="shared" si="96"/>
        <v>5</v>
      </c>
      <c r="G96" s="9">
        <f t="shared" si="97"/>
        <v>-3</v>
      </c>
      <c r="H96" s="10">
        <f t="shared" si="98"/>
        <v>0.625</v>
      </c>
      <c r="I96" s="11" t="s">
        <v>109</v>
      </c>
      <c r="K96" s="34"/>
      <c r="M96" s="109"/>
      <c r="N96" s="7" t="s">
        <v>49</v>
      </c>
      <c r="O96" s="8" t="s">
        <v>47</v>
      </c>
      <c r="P96" s="8">
        <v>4</v>
      </c>
      <c r="Q96" s="8">
        <v>3</v>
      </c>
      <c r="R96" s="17">
        <f t="shared" si="99"/>
        <v>-1</v>
      </c>
      <c r="S96" s="8">
        <v>4</v>
      </c>
      <c r="T96" s="8">
        <v>2</v>
      </c>
      <c r="U96" s="17">
        <f t="shared" si="100"/>
        <v>-2</v>
      </c>
      <c r="V96" s="97">
        <f t="shared" si="101"/>
        <v>8</v>
      </c>
      <c r="W96" s="98">
        <f t="shared" si="102"/>
        <v>5</v>
      </c>
      <c r="X96" s="14">
        <f t="shared" si="103"/>
        <v>-3</v>
      </c>
      <c r="Y96" s="11" t="s">
        <v>109</v>
      </c>
    </row>
    <row r="97" spans="2:25" s="1" customFormat="1" x14ac:dyDescent="0.25">
      <c r="B97" s="79"/>
      <c r="C97" s="80"/>
      <c r="D97" s="80"/>
      <c r="E97" s="82">
        <f>SUM(E91:E96)</f>
        <v>192</v>
      </c>
      <c r="F97" s="82">
        <f>SUM(F91:F96)</f>
        <v>182</v>
      </c>
      <c r="G97" s="82">
        <f>SUM(G91:G96)</f>
        <v>-10</v>
      </c>
      <c r="H97" s="87">
        <f>F97/E97</f>
        <v>0.94791666666666663</v>
      </c>
      <c r="I97" s="11"/>
      <c r="K97" s="34"/>
      <c r="M97" s="79"/>
      <c r="N97" s="80"/>
      <c r="O97" s="80"/>
      <c r="P97" s="81">
        <f>SUM(P91:P96)</f>
        <v>96</v>
      </c>
      <c r="Q97" s="81">
        <f>SUM(Q91:Q96)</f>
        <v>91</v>
      </c>
      <c r="R97" s="82">
        <f>Q97-P97</f>
        <v>-5</v>
      </c>
      <c r="S97" s="81">
        <f>SUM(S91:S96)</f>
        <v>96</v>
      </c>
      <c r="T97" s="81">
        <f>SUM(T91:T96)</f>
        <v>91</v>
      </c>
      <c r="U97" s="82">
        <f>T97-S97</f>
        <v>-5</v>
      </c>
      <c r="V97" s="19">
        <f>SUM(V91:V96)</f>
        <v>192</v>
      </c>
      <c r="W97" s="19">
        <f>SUM(W91:W96)</f>
        <v>182</v>
      </c>
      <c r="X97" s="24">
        <f>W97-V97</f>
        <v>-10</v>
      </c>
      <c r="Y97" s="11"/>
    </row>
    <row r="98" spans="2:25" s="1" customFormat="1" x14ac:dyDescent="0.25">
      <c r="B98" s="107" t="s">
        <v>60</v>
      </c>
      <c r="C98" s="7" t="s">
        <v>45</v>
      </c>
      <c r="D98" s="8" t="s">
        <v>26</v>
      </c>
      <c r="E98" s="9">
        <f t="shared" ref="E98:F103" si="104">V98</f>
        <v>0</v>
      </c>
      <c r="F98" s="9">
        <f t="shared" si="104"/>
        <v>0</v>
      </c>
      <c r="G98" s="9">
        <f t="shared" ref="G98:G103" si="105">F98-E98</f>
        <v>0</v>
      </c>
      <c r="H98" s="10" t="e">
        <f t="shared" ref="H98:H103" si="106">F98/E98</f>
        <v>#DIV/0!</v>
      </c>
      <c r="I98" s="11" t="s">
        <v>109</v>
      </c>
      <c r="K98" s="34"/>
      <c r="M98" s="107" t="s">
        <v>91</v>
      </c>
      <c r="N98" s="7" t="s">
        <v>45</v>
      </c>
      <c r="O98" s="8" t="s">
        <v>26</v>
      </c>
      <c r="P98" s="8">
        <v>0</v>
      </c>
      <c r="Q98" s="8">
        <v>0</v>
      </c>
      <c r="R98" s="13">
        <f t="shared" ref="R98:R103" si="107">Q98-P98</f>
        <v>0</v>
      </c>
      <c r="S98" s="8">
        <v>0</v>
      </c>
      <c r="T98" s="8">
        <v>0</v>
      </c>
      <c r="U98" s="13">
        <f t="shared" ref="U98:U103" si="108">T98-S98</f>
        <v>0</v>
      </c>
      <c r="V98" s="97">
        <f t="shared" ref="V98:V103" si="109">P98+S98</f>
        <v>0</v>
      </c>
      <c r="W98" s="98">
        <f t="shared" ref="W98:W103" si="110">T98+Q98</f>
        <v>0</v>
      </c>
      <c r="X98" s="14">
        <f t="shared" ref="X98:X103" si="111">W98-V98</f>
        <v>0</v>
      </c>
      <c r="Y98" s="11" t="s">
        <v>109</v>
      </c>
    </row>
    <row r="99" spans="2:25" s="1" customFormat="1" x14ac:dyDescent="0.25">
      <c r="B99" s="108"/>
      <c r="C99" s="7" t="s">
        <v>48</v>
      </c>
      <c r="D99" s="8" t="s">
        <v>26</v>
      </c>
      <c r="E99" s="9">
        <f t="shared" si="104"/>
        <v>0</v>
      </c>
      <c r="F99" s="9">
        <f t="shared" si="104"/>
        <v>0</v>
      </c>
      <c r="G99" s="9">
        <f t="shared" si="105"/>
        <v>0</v>
      </c>
      <c r="H99" s="10" t="e">
        <f t="shared" si="106"/>
        <v>#DIV/0!</v>
      </c>
      <c r="I99" s="11" t="s">
        <v>109</v>
      </c>
      <c r="K99" s="34"/>
      <c r="M99" s="108"/>
      <c r="N99" s="7" t="s">
        <v>48</v>
      </c>
      <c r="O99" s="8" t="s">
        <v>26</v>
      </c>
      <c r="P99" s="8">
        <v>0</v>
      </c>
      <c r="Q99" s="8">
        <v>0</v>
      </c>
      <c r="R99" s="17">
        <f t="shared" si="107"/>
        <v>0</v>
      </c>
      <c r="S99" s="8">
        <v>0</v>
      </c>
      <c r="T99" s="8">
        <v>0</v>
      </c>
      <c r="U99" s="17">
        <f t="shared" si="108"/>
        <v>0</v>
      </c>
      <c r="V99" s="97">
        <f t="shared" si="109"/>
        <v>0</v>
      </c>
      <c r="W99" s="98">
        <f t="shared" si="110"/>
        <v>0</v>
      </c>
      <c r="X99" s="14">
        <f t="shared" si="111"/>
        <v>0</v>
      </c>
      <c r="Y99" s="11" t="s">
        <v>109</v>
      </c>
    </row>
    <row r="100" spans="2:25" s="1" customFormat="1" x14ac:dyDescent="0.25">
      <c r="B100" s="108"/>
      <c r="C100" s="7" t="s">
        <v>46</v>
      </c>
      <c r="D100" s="8" t="s">
        <v>34</v>
      </c>
      <c r="E100" s="9">
        <f t="shared" si="104"/>
        <v>0</v>
      </c>
      <c r="F100" s="9">
        <f t="shared" si="104"/>
        <v>0</v>
      </c>
      <c r="G100" s="9">
        <f t="shared" si="105"/>
        <v>0</v>
      </c>
      <c r="H100" s="10" t="e">
        <f t="shared" si="106"/>
        <v>#DIV/0!</v>
      </c>
      <c r="I100" s="11" t="s">
        <v>109</v>
      </c>
      <c r="K100" s="34"/>
      <c r="M100" s="108"/>
      <c r="N100" s="7" t="s">
        <v>46</v>
      </c>
      <c r="O100" s="8" t="s">
        <v>34</v>
      </c>
      <c r="P100" s="8">
        <v>0</v>
      </c>
      <c r="Q100" s="8">
        <v>0</v>
      </c>
      <c r="R100" s="17">
        <f t="shared" si="107"/>
        <v>0</v>
      </c>
      <c r="S100" s="8">
        <v>0</v>
      </c>
      <c r="T100" s="8">
        <v>0</v>
      </c>
      <c r="U100" s="17">
        <f t="shared" si="108"/>
        <v>0</v>
      </c>
      <c r="V100" s="97">
        <f t="shared" si="109"/>
        <v>0</v>
      </c>
      <c r="W100" s="98">
        <f t="shared" si="110"/>
        <v>0</v>
      </c>
      <c r="X100" s="14">
        <f>W100-V100</f>
        <v>0</v>
      </c>
      <c r="Y100" s="11" t="s">
        <v>109</v>
      </c>
    </row>
    <row r="101" spans="2:25" s="1" customFormat="1" x14ac:dyDescent="0.25">
      <c r="B101" s="108"/>
      <c r="C101" s="7" t="s">
        <v>49</v>
      </c>
      <c r="D101" s="8" t="s">
        <v>34</v>
      </c>
      <c r="E101" s="9">
        <f t="shared" si="104"/>
        <v>0</v>
      </c>
      <c r="F101" s="9">
        <f t="shared" si="104"/>
        <v>0</v>
      </c>
      <c r="G101" s="9">
        <f t="shared" si="105"/>
        <v>0</v>
      </c>
      <c r="H101" s="10" t="e">
        <f t="shared" si="106"/>
        <v>#DIV/0!</v>
      </c>
      <c r="I101" s="11" t="s">
        <v>109</v>
      </c>
      <c r="K101" s="34"/>
      <c r="M101" s="108"/>
      <c r="N101" s="7" t="s">
        <v>49</v>
      </c>
      <c r="O101" s="8" t="s">
        <v>34</v>
      </c>
      <c r="P101" s="8">
        <v>0</v>
      </c>
      <c r="Q101" s="8">
        <v>0</v>
      </c>
      <c r="R101" s="17">
        <f t="shared" si="107"/>
        <v>0</v>
      </c>
      <c r="S101" s="8">
        <v>0</v>
      </c>
      <c r="T101" s="8">
        <v>0</v>
      </c>
      <c r="U101" s="17">
        <f t="shared" si="108"/>
        <v>0</v>
      </c>
      <c r="V101" s="97">
        <f t="shared" si="109"/>
        <v>0</v>
      </c>
      <c r="W101" s="98">
        <f t="shared" si="110"/>
        <v>0</v>
      </c>
      <c r="X101" s="14">
        <f t="shared" si="111"/>
        <v>0</v>
      </c>
      <c r="Y101" s="11" t="s">
        <v>109</v>
      </c>
    </row>
    <row r="102" spans="2:25" s="1" customFormat="1" x14ac:dyDescent="0.25">
      <c r="B102" s="108"/>
      <c r="C102" s="7" t="s">
        <v>46</v>
      </c>
      <c r="D102" s="8" t="s">
        <v>47</v>
      </c>
      <c r="E102" s="9">
        <f t="shared" si="104"/>
        <v>0</v>
      </c>
      <c r="F102" s="9">
        <f t="shared" si="104"/>
        <v>0</v>
      </c>
      <c r="G102" s="9">
        <f t="shared" si="105"/>
        <v>0</v>
      </c>
      <c r="H102" s="10" t="e">
        <f t="shared" si="106"/>
        <v>#DIV/0!</v>
      </c>
      <c r="I102" s="11" t="s">
        <v>109</v>
      </c>
      <c r="K102" s="34"/>
      <c r="M102" s="108"/>
      <c r="N102" s="7" t="s">
        <v>46</v>
      </c>
      <c r="O102" s="8" t="s">
        <v>47</v>
      </c>
      <c r="P102" s="8">
        <v>0</v>
      </c>
      <c r="Q102" s="8">
        <v>0</v>
      </c>
      <c r="R102" s="17">
        <f>Q102-P102</f>
        <v>0</v>
      </c>
      <c r="S102" s="8">
        <v>0</v>
      </c>
      <c r="T102" s="8">
        <v>0</v>
      </c>
      <c r="U102" s="17">
        <f t="shared" si="108"/>
        <v>0</v>
      </c>
      <c r="V102" s="97">
        <f>P102+S102</f>
        <v>0</v>
      </c>
      <c r="W102" s="98">
        <f t="shared" si="110"/>
        <v>0</v>
      </c>
      <c r="X102" s="14">
        <f t="shared" si="111"/>
        <v>0</v>
      </c>
      <c r="Y102" s="11" t="s">
        <v>109</v>
      </c>
    </row>
    <row r="103" spans="2:25" s="1" customFormat="1" x14ac:dyDescent="0.25">
      <c r="B103" s="109"/>
      <c r="C103" s="7" t="s">
        <v>49</v>
      </c>
      <c r="D103" s="8" t="s">
        <v>47</v>
      </c>
      <c r="E103" s="9">
        <f t="shared" si="104"/>
        <v>0</v>
      </c>
      <c r="F103" s="9">
        <f t="shared" si="104"/>
        <v>0</v>
      </c>
      <c r="G103" s="9">
        <f t="shared" si="105"/>
        <v>0</v>
      </c>
      <c r="H103" s="10" t="e">
        <f t="shared" si="106"/>
        <v>#DIV/0!</v>
      </c>
      <c r="I103" s="11" t="s">
        <v>109</v>
      </c>
      <c r="K103" s="34"/>
      <c r="M103" s="109"/>
      <c r="N103" s="7" t="s">
        <v>49</v>
      </c>
      <c r="O103" s="8" t="s">
        <v>47</v>
      </c>
      <c r="P103" s="8">
        <v>0</v>
      </c>
      <c r="Q103" s="8">
        <v>0</v>
      </c>
      <c r="R103" s="17">
        <f t="shared" si="107"/>
        <v>0</v>
      </c>
      <c r="S103" s="8">
        <v>0</v>
      </c>
      <c r="T103" s="8">
        <v>0</v>
      </c>
      <c r="U103" s="17">
        <f t="shared" si="108"/>
        <v>0</v>
      </c>
      <c r="V103" s="97">
        <f t="shared" si="109"/>
        <v>0</v>
      </c>
      <c r="W103" s="98">
        <f t="shared" si="110"/>
        <v>0</v>
      </c>
      <c r="X103" s="14">
        <f t="shared" si="111"/>
        <v>0</v>
      </c>
      <c r="Y103" s="11" t="s">
        <v>109</v>
      </c>
    </row>
    <row r="104" spans="2:25" s="1" customFormat="1" x14ac:dyDescent="0.25">
      <c r="B104" s="79"/>
      <c r="C104" s="80"/>
      <c r="D104" s="80"/>
      <c r="E104" s="82">
        <f>SUM(E98:E103)</f>
        <v>0</v>
      </c>
      <c r="F104" s="82">
        <f>SUM(F98:F103)</f>
        <v>0</v>
      </c>
      <c r="G104" s="82">
        <f>SUM(G98:G103)</f>
        <v>0</v>
      </c>
      <c r="H104" s="87" t="e">
        <f>F104/E104</f>
        <v>#DIV/0!</v>
      </c>
      <c r="I104" s="11"/>
      <c r="K104" s="34"/>
      <c r="M104" s="79"/>
      <c r="N104" s="80"/>
      <c r="O104" s="80"/>
      <c r="P104" s="81">
        <f>SUM(P98:P103)</f>
        <v>0</v>
      </c>
      <c r="Q104" s="81">
        <f>SUM(Q98:Q103)</f>
        <v>0</v>
      </c>
      <c r="R104" s="82">
        <f>Q104-P104</f>
        <v>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0</v>
      </c>
      <c r="W104" s="19">
        <f>SUM(W98:W103)</f>
        <v>0</v>
      </c>
      <c r="X104" s="24">
        <f>W104-V104</f>
        <v>0</v>
      </c>
      <c r="Y104" s="11"/>
    </row>
    <row r="105" spans="2:25" s="1" customFormat="1" x14ac:dyDescent="0.25">
      <c r="B105" s="107" t="s">
        <v>71</v>
      </c>
      <c r="C105" s="7" t="s">
        <v>72</v>
      </c>
      <c r="D105" s="8" t="s">
        <v>74</v>
      </c>
      <c r="E105" s="9">
        <f t="shared" ref="E105:F110" si="112">V105</f>
        <v>40</v>
      </c>
      <c r="F105" s="9">
        <f t="shared" si="112"/>
        <v>41</v>
      </c>
      <c r="G105" s="9">
        <f t="shared" ref="G105:G110" si="113">F105-E105</f>
        <v>1</v>
      </c>
      <c r="H105" s="10">
        <f t="shared" ref="H105:H110" si="114">F105/E105</f>
        <v>1.0249999999999999</v>
      </c>
      <c r="I105" s="11" t="s">
        <v>109</v>
      </c>
      <c r="K105" s="34"/>
      <c r="M105" s="107" t="s">
        <v>71</v>
      </c>
      <c r="N105" s="7" t="s">
        <v>72</v>
      </c>
      <c r="O105" s="8" t="s">
        <v>74</v>
      </c>
      <c r="P105" s="8">
        <v>40</v>
      </c>
      <c r="Q105" s="8">
        <v>41</v>
      </c>
      <c r="R105" s="13">
        <f t="shared" ref="R105:R110" si="115">Q105-P105</f>
        <v>1</v>
      </c>
      <c r="S105" s="8">
        <v>0</v>
      </c>
      <c r="T105" s="8">
        <v>0</v>
      </c>
      <c r="U105" s="13">
        <f t="shared" ref="U105:U110" si="116">T105-S105</f>
        <v>0</v>
      </c>
      <c r="V105" s="97">
        <f t="shared" ref="V105:V110" si="117">P105+S105</f>
        <v>40</v>
      </c>
      <c r="W105" s="98">
        <f t="shared" ref="W105:W110" si="118">T105+Q105</f>
        <v>41</v>
      </c>
      <c r="X105" s="14">
        <f t="shared" ref="X105:X110" si="119">W105-V105</f>
        <v>1</v>
      </c>
      <c r="Y105" s="11" t="s">
        <v>109</v>
      </c>
    </row>
    <row r="106" spans="2:25" s="1" customFormat="1" x14ac:dyDescent="0.25">
      <c r="B106" s="108"/>
      <c r="C106" s="7" t="s">
        <v>77</v>
      </c>
      <c r="D106" s="8" t="s">
        <v>74</v>
      </c>
      <c r="E106" s="9">
        <f t="shared" si="112"/>
        <v>16</v>
      </c>
      <c r="F106" s="9">
        <f t="shared" si="112"/>
        <v>14</v>
      </c>
      <c r="G106" s="9">
        <f t="shared" si="113"/>
        <v>-2</v>
      </c>
      <c r="H106" s="10">
        <f t="shared" si="114"/>
        <v>0.875</v>
      </c>
      <c r="I106" s="11" t="s">
        <v>109</v>
      </c>
      <c r="K106" s="34"/>
      <c r="M106" s="108"/>
      <c r="N106" s="7" t="s">
        <v>77</v>
      </c>
      <c r="O106" s="8" t="s">
        <v>74</v>
      </c>
      <c r="P106" s="8">
        <v>16</v>
      </c>
      <c r="Q106" s="8">
        <v>14</v>
      </c>
      <c r="R106" s="17">
        <f t="shared" si="115"/>
        <v>-2</v>
      </c>
      <c r="S106" s="8">
        <v>0</v>
      </c>
      <c r="T106" s="8">
        <v>0</v>
      </c>
      <c r="U106" s="17">
        <f t="shared" si="116"/>
        <v>0</v>
      </c>
      <c r="V106" s="97">
        <f t="shared" si="117"/>
        <v>16</v>
      </c>
      <c r="W106" s="98">
        <f t="shared" si="118"/>
        <v>14</v>
      </c>
      <c r="X106" s="14">
        <f t="shared" si="119"/>
        <v>-2</v>
      </c>
      <c r="Y106" s="11" t="s">
        <v>109</v>
      </c>
    </row>
    <row r="107" spans="2:25" s="1" customFormat="1" x14ac:dyDescent="0.25">
      <c r="B107" s="108"/>
      <c r="C107" s="7" t="s">
        <v>46</v>
      </c>
      <c r="D107" s="8" t="s">
        <v>75</v>
      </c>
      <c r="E107" s="9">
        <f t="shared" si="112"/>
        <v>40</v>
      </c>
      <c r="F107" s="9">
        <f t="shared" si="112"/>
        <v>37</v>
      </c>
      <c r="G107" s="9">
        <f t="shared" si="113"/>
        <v>-3</v>
      </c>
      <c r="H107" s="10">
        <f t="shared" si="114"/>
        <v>0.92500000000000004</v>
      </c>
      <c r="I107" s="11" t="s">
        <v>109</v>
      </c>
      <c r="K107" s="34"/>
      <c r="M107" s="108"/>
      <c r="N107" s="7" t="s">
        <v>46</v>
      </c>
      <c r="O107" s="8" t="s">
        <v>75</v>
      </c>
      <c r="P107" s="8">
        <v>40</v>
      </c>
      <c r="Q107" s="8">
        <v>37</v>
      </c>
      <c r="R107" s="17">
        <f t="shared" si="115"/>
        <v>-3</v>
      </c>
      <c r="S107" s="8">
        <v>0</v>
      </c>
      <c r="T107" s="8">
        <v>0</v>
      </c>
      <c r="U107" s="17">
        <f t="shared" si="116"/>
        <v>0</v>
      </c>
      <c r="V107" s="97">
        <f t="shared" si="117"/>
        <v>40</v>
      </c>
      <c r="W107" s="98">
        <f t="shared" si="118"/>
        <v>37</v>
      </c>
      <c r="X107" s="14">
        <f t="shared" si="119"/>
        <v>-3</v>
      </c>
      <c r="Y107" s="11" t="s">
        <v>109</v>
      </c>
    </row>
    <row r="108" spans="2:25" s="1" customFormat="1" x14ac:dyDescent="0.25">
      <c r="B108" s="108"/>
      <c r="C108" s="7" t="s">
        <v>46</v>
      </c>
      <c r="D108" s="8" t="s">
        <v>76</v>
      </c>
      <c r="E108" s="9">
        <f t="shared" si="112"/>
        <v>40</v>
      </c>
      <c r="F108" s="9">
        <f t="shared" si="112"/>
        <v>38</v>
      </c>
      <c r="G108" s="9">
        <f t="shared" si="113"/>
        <v>-2</v>
      </c>
      <c r="H108" s="10">
        <f t="shared" si="114"/>
        <v>0.95</v>
      </c>
      <c r="I108" s="11" t="s">
        <v>109</v>
      </c>
      <c r="K108" s="34"/>
      <c r="M108" s="108"/>
      <c r="N108" s="7" t="s">
        <v>46</v>
      </c>
      <c r="O108" s="8" t="s">
        <v>76</v>
      </c>
      <c r="P108" s="8">
        <v>40</v>
      </c>
      <c r="Q108" s="8">
        <v>38</v>
      </c>
      <c r="R108" s="17">
        <f t="shared" si="115"/>
        <v>-2</v>
      </c>
      <c r="S108" s="8">
        <v>0</v>
      </c>
      <c r="T108" s="8">
        <v>0</v>
      </c>
      <c r="U108" s="17">
        <f t="shared" si="116"/>
        <v>0</v>
      </c>
      <c r="V108" s="97">
        <f t="shared" si="117"/>
        <v>40</v>
      </c>
      <c r="W108" s="98">
        <f t="shared" si="118"/>
        <v>38</v>
      </c>
      <c r="X108" s="14">
        <f t="shared" si="119"/>
        <v>-2</v>
      </c>
      <c r="Y108" s="11" t="s">
        <v>109</v>
      </c>
    </row>
    <row r="109" spans="2:25" s="1" customFormat="1" x14ac:dyDescent="0.25">
      <c r="B109" s="108"/>
      <c r="C109" s="7" t="s">
        <v>73</v>
      </c>
      <c r="D109" s="8" t="s">
        <v>74</v>
      </c>
      <c r="E109" s="9">
        <f t="shared" si="112"/>
        <v>0</v>
      </c>
      <c r="F109" s="9">
        <f t="shared" si="112"/>
        <v>0</v>
      </c>
      <c r="G109" s="9">
        <f t="shared" si="113"/>
        <v>0</v>
      </c>
      <c r="H109" s="10" t="e">
        <f t="shared" si="114"/>
        <v>#DIV/0!</v>
      </c>
      <c r="I109" s="11" t="s">
        <v>109</v>
      </c>
      <c r="K109" s="34"/>
      <c r="M109" s="108"/>
      <c r="N109" s="7" t="s">
        <v>73</v>
      </c>
      <c r="O109" s="8" t="s">
        <v>74</v>
      </c>
      <c r="P109" s="8">
        <v>0</v>
      </c>
      <c r="Q109" s="8">
        <v>0</v>
      </c>
      <c r="R109" s="17">
        <f t="shared" si="115"/>
        <v>0</v>
      </c>
      <c r="S109" s="8">
        <v>0</v>
      </c>
      <c r="T109" s="8">
        <v>0</v>
      </c>
      <c r="U109" s="17">
        <f t="shared" si="116"/>
        <v>0</v>
      </c>
      <c r="V109" s="97">
        <f t="shared" si="117"/>
        <v>0</v>
      </c>
      <c r="W109" s="98">
        <f t="shared" si="118"/>
        <v>0</v>
      </c>
      <c r="X109" s="14">
        <f t="shared" si="119"/>
        <v>0</v>
      </c>
      <c r="Y109" s="11" t="s">
        <v>109</v>
      </c>
    </row>
    <row r="110" spans="2:25" s="1" customFormat="1" x14ac:dyDescent="0.25">
      <c r="B110" s="109"/>
      <c r="C110" s="7" t="s">
        <v>73</v>
      </c>
      <c r="D110" s="8" t="s">
        <v>76</v>
      </c>
      <c r="E110" s="9">
        <f t="shared" si="112"/>
        <v>16</v>
      </c>
      <c r="F110" s="9">
        <f t="shared" si="112"/>
        <v>12</v>
      </c>
      <c r="G110" s="9">
        <f t="shared" si="113"/>
        <v>-4</v>
      </c>
      <c r="H110" s="10">
        <f t="shared" si="114"/>
        <v>0.75</v>
      </c>
      <c r="I110" s="11" t="s">
        <v>109</v>
      </c>
      <c r="K110" s="34"/>
      <c r="M110" s="109"/>
      <c r="N110" s="7" t="s">
        <v>86</v>
      </c>
      <c r="O110" s="8" t="s">
        <v>87</v>
      </c>
      <c r="P110" s="8">
        <v>16</v>
      </c>
      <c r="Q110" s="8">
        <v>12</v>
      </c>
      <c r="R110" s="17">
        <f t="shared" si="115"/>
        <v>-4</v>
      </c>
      <c r="S110" s="8">
        <v>0</v>
      </c>
      <c r="T110" s="8">
        <v>0</v>
      </c>
      <c r="U110" s="17">
        <f t="shared" si="116"/>
        <v>0</v>
      </c>
      <c r="V110" s="97">
        <f t="shared" si="117"/>
        <v>16</v>
      </c>
      <c r="W110" s="98">
        <f t="shared" si="118"/>
        <v>12</v>
      </c>
      <c r="X110" s="14">
        <f t="shared" si="119"/>
        <v>-4</v>
      </c>
      <c r="Y110" s="11" t="s">
        <v>109</v>
      </c>
    </row>
    <row r="111" spans="2:25" s="1" customFormat="1" x14ac:dyDescent="0.25">
      <c r="B111" s="79"/>
      <c r="C111" s="80"/>
      <c r="D111" s="80"/>
      <c r="E111" s="82">
        <f>SUM(E105:E110)</f>
        <v>152</v>
      </c>
      <c r="F111" s="82">
        <f>SUM(F105:F110)</f>
        <v>142</v>
      </c>
      <c r="G111" s="82">
        <f>SUM(G105:G110)</f>
        <v>-10</v>
      </c>
      <c r="H111" s="87">
        <f>F111/E111</f>
        <v>0.93421052631578949</v>
      </c>
      <c r="I111" s="11"/>
      <c r="K111" s="34"/>
      <c r="M111" s="79"/>
      <c r="N111" s="80"/>
      <c r="O111" s="80"/>
      <c r="P111" s="81">
        <f>SUM(P105:P110)</f>
        <v>152</v>
      </c>
      <c r="Q111" s="81">
        <f>SUM(Q105:Q110)</f>
        <v>142</v>
      </c>
      <c r="R111" s="82">
        <f>Q111-P111</f>
        <v>-10</v>
      </c>
      <c r="S111" s="81">
        <f>SUM(S105:S110)</f>
        <v>0</v>
      </c>
      <c r="T111" s="81">
        <f>SUM(T105:T110)</f>
        <v>0</v>
      </c>
      <c r="U111" s="82">
        <f>T111-S111</f>
        <v>0</v>
      </c>
      <c r="V111" s="19">
        <f>SUM(V105:V110)</f>
        <v>152</v>
      </c>
      <c r="W111" s="19">
        <f>SUM(W105:W110)</f>
        <v>142</v>
      </c>
      <c r="X111" s="24">
        <f>W111-V111</f>
        <v>-10</v>
      </c>
      <c r="Y111" s="11"/>
    </row>
    <row r="112" spans="2:25" s="1" customFormat="1" x14ac:dyDescent="0.25">
      <c r="B112" s="107" t="s">
        <v>61</v>
      </c>
      <c r="C112" s="7" t="s">
        <v>45</v>
      </c>
      <c r="D112" s="8" t="s">
        <v>26</v>
      </c>
      <c r="E112" s="9">
        <f t="shared" ref="E112:F117" si="120">V112</f>
        <v>44</v>
      </c>
      <c r="F112" s="9">
        <f t="shared" si="120"/>
        <v>45</v>
      </c>
      <c r="G112" s="9">
        <f t="shared" ref="G112:G117" si="121">F112-E112</f>
        <v>1</v>
      </c>
      <c r="H112" s="10">
        <f t="shared" ref="H112:H117" si="122">F112/E112</f>
        <v>1.0227272727272727</v>
      </c>
      <c r="I112" s="11" t="s">
        <v>109</v>
      </c>
      <c r="K112" s="34"/>
      <c r="M112" s="107" t="s">
        <v>61</v>
      </c>
      <c r="N112" s="7" t="s">
        <v>45</v>
      </c>
      <c r="O112" s="8" t="s">
        <v>26</v>
      </c>
      <c r="P112" s="8">
        <v>22</v>
      </c>
      <c r="Q112" s="8">
        <v>23</v>
      </c>
      <c r="R112" s="13">
        <f t="shared" ref="R112:R117" si="123">Q112-P112</f>
        <v>1</v>
      </c>
      <c r="S112" s="8">
        <v>22</v>
      </c>
      <c r="T112" s="8">
        <v>22</v>
      </c>
      <c r="U112" s="13">
        <f t="shared" ref="U112:U117" si="124">T112-S112</f>
        <v>0</v>
      </c>
      <c r="V112" s="97">
        <f t="shared" ref="V112:V117" si="125">P112+S112</f>
        <v>44</v>
      </c>
      <c r="W112" s="98">
        <f t="shared" ref="W112:W117" si="126">T112+Q112</f>
        <v>45</v>
      </c>
      <c r="X112" s="14">
        <f t="shared" ref="X112:X117" si="127">W112-V112</f>
        <v>1</v>
      </c>
      <c r="Y112" s="11" t="s">
        <v>109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20"/>
        <v>44</v>
      </c>
      <c r="F113" s="9">
        <f t="shared" si="120"/>
        <v>45</v>
      </c>
      <c r="G113" s="9">
        <f t="shared" si="121"/>
        <v>1</v>
      </c>
      <c r="H113" s="10">
        <f t="shared" si="122"/>
        <v>1.0227272727272727</v>
      </c>
      <c r="I113" s="11" t="s">
        <v>109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3"/>
        <v>0</v>
      </c>
      <c r="S113" s="8">
        <v>22</v>
      </c>
      <c r="T113" s="8">
        <v>23</v>
      </c>
      <c r="U113" s="17">
        <f t="shared" si="124"/>
        <v>1</v>
      </c>
      <c r="V113" s="97">
        <f t="shared" si="125"/>
        <v>44</v>
      </c>
      <c r="W113" s="98">
        <f t="shared" si="126"/>
        <v>45</v>
      </c>
      <c r="X113" s="14">
        <f t="shared" si="127"/>
        <v>1</v>
      </c>
      <c r="Y113" s="11" t="s">
        <v>109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20"/>
        <v>44</v>
      </c>
      <c r="F114" s="9">
        <f t="shared" si="120"/>
        <v>45</v>
      </c>
      <c r="G114" s="9">
        <f t="shared" si="121"/>
        <v>1</v>
      </c>
      <c r="H114" s="10">
        <f t="shared" si="122"/>
        <v>1.0227272727272727</v>
      </c>
      <c r="I114" s="11" t="s">
        <v>109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3"/>
        <v>0</v>
      </c>
      <c r="S114" s="8">
        <v>22</v>
      </c>
      <c r="T114" s="8">
        <v>23</v>
      </c>
      <c r="U114" s="17">
        <f t="shared" si="124"/>
        <v>1</v>
      </c>
      <c r="V114" s="97">
        <f t="shared" si="125"/>
        <v>44</v>
      </c>
      <c r="W114" s="98">
        <f t="shared" si="126"/>
        <v>45</v>
      </c>
      <c r="X114" s="14">
        <f t="shared" si="127"/>
        <v>1</v>
      </c>
      <c r="Y114" s="11" t="s">
        <v>109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20"/>
        <v>44</v>
      </c>
      <c r="F115" s="9">
        <f t="shared" si="120"/>
        <v>43</v>
      </c>
      <c r="G115" s="9">
        <f t="shared" si="121"/>
        <v>-1</v>
      </c>
      <c r="H115" s="10">
        <f t="shared" si="122"/>
        <v>0.97727272727272729</v>
      </c>
      <c r="I115" s="11" t="s">
        <v>109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3"/>
        <v>-1</v>
      </c>
      <c r="S115" s="8">
        <v>22</v>
      </c>
      <c r="T115" s="8">
        <v>22</v>
      </c>
      <c r="U115" s="17">
        <f t="shared" si="124"/>
        <v>0</v>
      </c>
      <c r="V115" s="97">
        <f t="shared" si="125"/>
        <v>44</v>
      </c>
      <c r="W115" s="98">
        <f t="shared" si="126"/>
        <v>43</v>
      </c>
      <c r="X115" s="14">
        <f t="shared" si="127"/>
        <v>-1</v>
      </c>
      <c r="Y115" s="11" t="s">
        <v>109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20"/>
        <v>8</v>
      </c>
      <c r="F116" s="9">
        <f t="shared" si="120"/>
        <v>8</v>
      </c>
      <c r="G116" s="9">
        <f t="shared" si="121"/>
        <v>0</v>
      </c>
      <c r="H116" s="10">
        <f t="shared" si="122"/>
        <v>1</v>
      </c>
      <c r="I116" s="11" t="s">
        <v>109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4</v>
      </c>
      <c r="R116" s="17">
        <f t="shared" si="123"/>
        <v>0</v>
      </c>
      <c r="S116" s="8">
        <v>4</v>
      </c>
      <c r="T116" s="8">
        <v>4</v>
      </c>
      <c r="U116" s="17">
        <f t="shared" si="124"/>
        <v>0</v>
      </c>
      <c r="V116" s="97">
        <f t="shared" si="125"/>
        <v>8</v>
      </c>
      <c r="W116" s="98">
        <f t="shared" si="126"/>
        <v>8</v>
      </c>
      <c r="X116" s="14">
        <f t="shared" si="127"/>
        <v>0</v>
      </c>
      <c r="Y116" s="11" t="s">
        <v>109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20"/>
        <v>8</v>
      </c>
      <c r="F117" s="9">
        <f t="shared" si="120"/>
        <v>10</v>
      </c>
      <c r="G117" s="9">
        <f t="shared" si="121"/>
        <v>2</v>
      </c>
      <c r="H117" s="10">
        <f t="shared" si="122"/>
        <v>1.25</v>
      </c>
      <c r="I117" s="11" t="s">
        <v>109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3"/>
        <v>1</v>
      </c>
      <c r="S117" s="8">
        <v>4</v>
      </c>
      <c r="T117" s="8">
        <v>5</v>
      </c>
      <c r="U117" s="17">
        <f t="shared" si="124"/>
        <v>1</v>
      </c>
      <c r="V117" s="97">
        <f t="shared" si="125"/>
        <v>8</v>
      </c>
      <c r="W117" s="98">
        <f t="shared" si="126"/>
        <v>10</v>
      </c>
      <c r="X117" s="14">
        <f t="shared" si="127"/>
        <v>2</v>
      </c>
      <c r="Y117" s="11" t="s">
        <v>109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196</v>
      </c>
      <c r="G118" s="82">
        <f>SUM(G112:G117)</f>
        <v>4</v>
      </c>
      <c r="H118" s="87">
        <f>F118/E118</f>
        <v>1.0208333333333333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99</v>
      </c>
      <c r="U118" s="82">
        <f>T118-S118</f>
        <v>3</v>
      </c>
      <c r="V118" s="19">
        <f>SUM(V112:V117)</f>
        <v>192</v>
      </c>
      <c r="W118" s="19">
        <f>SUM(W112:W117)</f>
        <v>196</v>
      </c>
      <c r="X118" s="24">
        <f>W118-V118</f>
        <v>4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8">V119</f>
        <v>44</v>
      </c>
      <c r="F119" s="9">
        <f t="shared" si="128"/>
        <v>46</v>
      </c>
      <c r="G119" s="9">
        <f t="shared" ref="G119:G124" si="129">F119-E119</f>
        <v>2</v>
      </c>
      <c r="H119" s="10">
        <f t="shared" ref="H119:H124" si="130">F119/E119</f>
        <v>1.0454545454545454</v>
      </c>
      <c r="I119" s="11" t="s">
        <v>109</v>
      </c>
      <c r="K119" s="34"/>
      <c r="M119" s="107" t="s">
        <v>62</v>
      </c>
      <c r="N119" s="7" t="s">
        <v>45</v>
      </c>
      <c r="O119" s="8" t="s">
        <v>26</v>
      </c>
      <c r="P119" s="8">
        <v>22</v>
      </c>
      <c r="Q119" s="8">
        <v>23</v>
      </c>
      <c r="R119" s="13">
        <f t="shared" ref="R119:R124" si="131">Q119-P119</f>
        <v>1</v>
      </c>
      <c r="S119" s="8">
        <v>22</v>
      </c>
      <c r="T119" s="8">
        <v>23</v>
      </c>
      <c r="U119" s="13">
        <f t="shared" ref="U119:U124" si="132">T119-S119</f>
        <v>1</v>
      </c>
      <c r="V119" s="97">
        <f t="shared" ref="V119:V124" si="133">P119+S119</f>
        <v>44</v>
      </c>
      <c r="W119" s="98">
        <f t="shared" ref="W119:W124" si="134">T119+Q119</f>
        <v>46</v>
      </c>
      <c r="X119" s="14">
        <f t="shared" ref="X119:X159" si="135">W119-V119</f>
        <v>2</v>
      </c>
      <c r="Y119" s="11" t="s">
        <v>109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8"/>
        <v>44</v>
      </c>
      <c r="F120" s="9">
        <f t="shared" si="128"/>
        <v>42</v>
      </c>
      <c r="G120" s="9">
        <f t="shared" si="129"/>
        <v>-2</v>
      </c>
      <c r="H120" s="10">
        <f t="shared" si="130"/>
        <v>0.95454545454545459</v>
      </c>
      <c r="I120" s="11" t="s">
        <v>109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20</v>
      </c>
      <c r="R120" s="17">
        <f t="shared" si="131"/>
        <v>-2</v>
      </c>
      <c r="S120" s="8">
        <v>22</v>
      </c>
      <c r="T120" s="8">
        <v>22</v>
      </c>
      <c r="U120" s="17">
        <f t="shared" si="132"/>
        <v>0</v>
      </c>
      <c r="V120" s="97">
        <f t="shared" si="133"/>
        <v>44</v>
      </c>
      <c r="W120" s="98">
        <f t="shared" si="134"/>
        <v>42</v>
      </c>
      <c r="X120" s="14">
        <f t="shared" si="135"/>
        <v>-2</v>
      </c>
      <c r="Y120" s="11" t="s">
        <v>109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8"/>
        <v>44</v>
      </c>
      <c r="F121" s="9">
        <f t="shared" si="128"/>
        <v>42</v>
      </c>
      <c r="G121" s="9">
        <f t="shared" si="129"/>
        <v>-2</v>
      </c>
      <c r="H121" s="10">
        <f t="shared" si="130"/>
        <v>0.95454545454545459</v>
      </c>
      <c r="I121" s="11" t="s">
        <v>109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20</v>
      </c>
      <c r="R121" s="17">
        <f t="shared" si="131"/>
        <v>-2</v>
      </c>
      <c r="S121" s="8">
        <v>22</v>
      </c>
      <c r="T121" s="8">
        <v>22</v>
      </c>
      <c r="U121" s="17">
        <f t="shared" si="132"/>
        <v>0</v>
      </c>
      <c r="V121" s="97">
        <f>P121+S121</f>
        <v>44</v>
      </c>
      <c r="W121" s="98">
        <f t="shared" si="134"/>
        <v>42</v>
      </c>
      <c r="X121" s="14">
        <f t="shared" si="135"/>
        <v>-2</v>
      </c>
      <c r="Y121" s="11" t="s">
        <v>109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8"/>
        <v>44</v>
      </c>
      <c r="F122" s="9">
        <f t="shared" si="128"/>
        <v>45</v>
      </c>
      <c r="G122" s="9">
        <f t="shared" si="129"/>
        <v>1</v>
      </c>
      <c r="H122" s="10">
        <f t="shared" si="130"/>
        <v>1.0227272727272727</v>
      </c>
      <c r="I122" s="11" t="s">
        <v>109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23</v>
      </c>
      <c r="R122" s="17">
        <f t="shared" si="131"/>
        <v>1</v>
      </c>
      <c r="S122" s="8">
        <v>22</v>
      </c>
      <c r="T122" s="8">
        <v>22</v>
      </c>
      <c r="U122" s="17">
        <f t="shared" si="132"/>
        <v>0</v>
      </c>
      <c r="V122" s="97">
        <f t="shared" si="133"/>
        <v>44</v>
      </c>
      <c r="W122" s="98">
        <f t="shared" si="134"/>
        <v>45</v>
      </c>
      <c r="X122" s="14">
        <f t="shared" si="135"/>
        <v>1</v>
      </c>
      <c r="Y122" s="11" t="s">
        <v>109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8"/>
        <v>8</v>
      </c>
      <c r="F123" s="9">
        <f t="shared" si="128"/>
        <v>11</v>
      </c>
      <c r="G123" s="9">
        <f t="shared" si="129"/>
        <v>3</v>
      </c>
      <c r="H123" s="10">
        <f t="shared" si="130"/>
        <v>1.375</v>
      </c>
      <c r="I123" s="11" t="s">
        <v>109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5</v>
      </c>
      <c r="R123" s="17">
        <f t="shared" si="131"/>
        <v>1</v>
      </c>
      <c r="S123" s="8">
        <v>4</v>
      </c>
      <c r="T123" s="8">
        <v>6</v>
      </c>
      <c r="U123" s="17">
        <f t="shared" si="132"/>
        <v>2</v>
      </c>
      <c r="V123" s="97">
        <f t="shared" si="133"/>
        <v>8</v>
      </c>
      <c r="W123" s="98">
        <f t="shared" si="134"/>
        <v>11</v>
      </c>
      <c r="X123" s="14">
        <f>W123-V123</f>
        <v>3</v>
      </c>
      <c r="Y123" s="11" t="s">
        <v>109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8"/>
        <v>8</v>
      </c>
      <c r="F124" s="9">
        <f t="shared" si="128"/>
        <v>6</v>
      </c>
      <c r="G124" s="9">
        <f t="shared" si="129"/>
        <v>-2</v>
      </c>
      <c r="H124" s="10">
        <f t="shared" si="130"/>
        <v>0.75</v>
      </c>
      <c r="I124" s="11" t="s">
        <v>109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4</v>
      </c>
      <c r="T124" s="8">
        <v>2</v>
      </c>
      <c r="U124" s="17">
        <f t="shared" si="132"/>
        <v>-2</v>
      </c>
      <c r="V124" s="97">
        <f t="shared" si="133"/>
        <v>8</v>
      </c>
      <c r="W124" s="98">
        <f t="shared" si="134"/>
        <v>6</v>
      </c>
      <c r="X124" s="14">
        <f t="shared" si="135"/>
        <v>-2</v>
      </c>
      <c r="Y124" s="11" t="s">
        <v>109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192</v>
      </c>
      <c r="G125" s="82">
        <f>SUM(G119:G124)</f>
        <v>0</v>
      </c>
      <c r="H125" s="87">
        <f>F125/E125</f>
        <v>1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97</v>
      </c>
      <c r="U125" s="82">
        <f>T125-S125</f>
        <v>1</v>
      </c>
      <c r="V125" s="19">
        <f>SUM(V119:V124)</f>
        <v>192</v>
      </c>
      <c r="W125" s="19">
        <f>SUM(W119:W124)</f>
        <v>192</v>
      </c>
      <c r="X125" s="24">
        <f t="shared" si="135"/>
        <v>0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6">V126</f>
        <v>44</v>
      </c>
      <c r="F126" s="9">
        <f t="shared" si="136"/>
        <v>46</v>
      </c>
      <c r="G126" s="9">
        <f t="shared" ref="G126:G131" si="137">F126-E126</f>
        <v>2</v>
      </c>
      <c r="H126" s="10">
        <f t="shared" ref="H126:H131" si="138">F126/E126</f>
        <v>1.0454545454545454</v>
      </c>
      <c r="I126" s="11" t="s">
        <v>109</v>
      </c>
      <c r="K126" s="34"/>
      <c r="M126" s="107" t="s">
        <v>95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9">Q126-P126</f>
        <v>1</v>
      </c>
      <c r="S126" s="8">
        <v>22</v>
      </c>
      <c r="T126" s="8">
        <v>23</v>
      </c>
      <c r="U126" s="13">
        <f t="shared" ref="U126:U131" si="140">T126-S126</f>
        <v>1</v>
      </c>
      <c r="V126" s="97">
        <f t="shared" ref="V126:V131" si="141">P126+S126</f>
        <v>44</v>
      </c>
      <c r="W126" s="98">
        <f t="shared" ref="W126:W131" si="142">T126+Q126</f>
        <v>46</v>
      </c>
      <c r="X126" s="14">
        <f t="shared" si="135"/>
        <v>2</v>
      </c>
      <c r="Y126" s="11" t="s">
        <v>109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6"/>
        <v>44</v>
      </c>
      <c r="F127" s="9">
        <f t="shared" si="136"/>
        <v>45</v>
      </c>
      <c r="G127" s="9">
        <f t="shared" si="137"/>
        <v>1</v>
      </c>
      <c r="H127" s="10">
        <f t="shared" si="138"/>
        <v>1.0227272727272727</v>
      </c>
      <c r="I127" s="11" t="s">
        <v>109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23</v>
      </c>
      <c r="R127" s="17">
        <f t="shared" si="139"/>
        <v>1</v>
      </c>
      <c r="S127" s="8">
        <v>22</v>
      </c>
      <c r="T127" s="8">
        <v>22</v>
      </c>
      <c r="U127" s="17">
        <f t="shared" si="140"/>
        <v>0</v>
      </c>
      <c r="V127" s="97">
        <f t="shared" si="141"/>
        <v>44</v>
      </c>
      <c r="W127" s="98">
        <f t="shared" si="142"/>
        <v>45</v>
      </c>
      <c r="X127" s="14">
        <f t="shared" si="135"/>
        <v>1</v>
      </c>
      <c r="Y127" s="11" t="s">
        <v>109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6"/>
        <v>44</v>
      </c>
      <c r="F128" s="9">
        <f t="shared" si="136"/>
        <v>43</v>
      </c>
      <c r="G128" s="9">
        <f t="shared" si="137"/>
        <v>-1</v>
      </c>
      <c r="H128" s="10">
        <f t="shared" si="138"/>
        <v>0.97727272727272729</v>
      </c>
      <c r="I128" s="11" t="s">
        <v>109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21</v>
      </c>
      <c r="R128" s="17">
        <f t="shared" si="139"/>
        <v>-1</v>
      </c>
      <c r="S128" s="8">
        <v>22</v>
      </c>
      <c r="T128" s="8">
        <v>22</v>
      </c>
      <c r="U128" s="17">
        <f t="shared" si="140"/>
        <v>0</v>
      </c>
      <c r="V128" s="97">
        <f t="shared" si="141"/>
        <v>44</v>
      </c>
      <c r="W128" s="98">
        <f t="shared" si="142"/>
        <v>43</v>
      </c>
      <c r="X128" s="14">
        <f t="shared" si="135"/>
        <v>-1</v>
      </c>
      <c r="Y128" s="11" t="s">
        <v>109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6"/>
        <v>44</v>
      </c>
      <c r="F129" s="9">
        <f t="shared" si="136"/>
        <v>43</v>
      </c>
      <c r="G129" s="9">
        <f t="shared" si="137"/>
        <v>-1</v>
      </c>
      <c r="H129" s="10">
        <f t="shared" si="138"/>
        <v>0.97727272727272729</v>
      </c>
      <c r="I129" s="11" t="s">
        <v>109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9"/>
        <v>0</v>
      </c>
      <c r="S129" s="8">
        <v>22</v>
      </c>
      <c r="T129" s="8">
        <v>21</v>
      </c>
      <c r="U129" s="17">
        <f t="shared" si="140"/>
        <v>-1</v>
      </c>
      <c r="V129" s="97">
        <f t="shared" si="141"/>
        <v>44</v>
      </c>
      <c r="W129" s="98">
        <f t="shared" si="142"/>
        <v>43</v>
      </c>
      <c r="X129" s="14">
        <f t="shared" si="135"/>
        <v>-1</v>
      </c>
      <c r="Y129" s="11" t="s">
        <v>109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6"/>
        <v>8</v>
      </c>
      <c r="F130" s="9">
        <f t="shared" si="136"/>
        <v>8</v>
      </c>
      <c r="G130" s="9">
        <f t="shared" si="137"/>
        <v>0</v>
      </c>
      <c r="H130" s="10">
        <f t="shared" si="138"/>
        <v>1</v>
      </c>
      <c r="I130" s="11" t="s">
        <v>109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9"/>
        <v>0</v>
      </c>
      <c r="S130" s="8">
        <v>4</v>
      </c>
      <c r="T130" s="8">
        <v>4</v>
      </c>
      <c r="U130" s="17">
        <f t="shared" si="140"/>
        <v>0</v>
      </c>
      <c r="V130" s="97">
        <f t="shared" si="141"/>
        <v>8</v>
      </c>
      <c r="W130" s="98">
        <f t="shared" si="142"/>
        <v>8</v>
      </c>
      <c r="X130" s="14">
        <f t="shared" si="135"/>
        <v>0</v>
      </c>
      <c r="Y130" s="11" t="s">
        <v>109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6"/>
        <v>8</v>
      </c>
      <c r="F131" s="9">
        <f t="shared" si="136"/>
        <v>8</v>
      </c>
      <c r="G131" s="9">
        <f t="shared" si="137"/>
        <v>0</v>
      </c>
      <c r="H131" s="10">
        <f t="shared" si="138"/>
        <v>1</v>
      </c>
      <c r="I131" s="11" t="s">
        <v>109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4</v>
      </c>
      <c r="R131" s="17">
        <f t="shared" si="139"/>
        <v>0</v>
      </c>
      <c r="S131" s="8">
        <v>4</v>
      </c>
      <c r="T131" s="8">
        <v>4</v>
      </c>
      <c r="U131" s="17">
        <f t="shared" si="140"/>
        <v>0</v>
      </c>
      <c r="V131" s="97">
        <f t="shared" si="141"/>
        <v>8</v>
      </c>
      <c r="W131" s="98">
        <f t="shared" si="142"/>
        <v>8</v>
      </c>
      <c r="X131" s="14">
        <f t="shared" si="135"/>
        <v>0</v>
      </c>
      <c r="Y131" s="11" t="s">
        <v>109</v>
      </c>
    </row>
    <row r="132" spans="2:25" s="1" customFormat="1" x14ac:dyDescent="0.25">
      <c r="B132" s="79"/>
      <c r="C132" s="80"/>
      <c r="D132" s="80"/>
      <c r="E132" s="82">
        <f>SUM(E126:E131)</f>
        <v>192</v>
      </c>
      <c r="F132" s="82">
        <f>SUM(F126:F131)</f>
        <v>193</v>
      </c>
      <c r="G132" s="82">
        <f>SUM(G126:G131)</f>
        <v>1</v>
      </c>
      <c r="H132" s="87">
        <f>F132/E132</f>
        <v>1.0052083333333333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97</v>
      </c>
      <c r="R132" s="82">
        <f>Q132-P132</f>
        <v>1</v>
      </c>
      <c r="S132" s="81">
        <f>SUM(S126:S131)</f>
        <v>96</v>
      </c>
      <c r="T132" s="81">
        <f>SUM(T126:T131)</f>
        <v>96</v>
      </c>
      <c r="U132" s="82">
        <f>T132-S132</f>
        <v>0</v>
      </c>
      <c r="V132" s="19">
        <f>SUM(V126:V131)</f>
        <v>192</v>
      </c>
      <c r="W132" s="19">
        <f>SUM(W126:W131)</f>
        <v>193</v>
      </c>
      <c r="X132" s="24">
        <f t="shared" si="135"/>
        <v>1</v>
      </c>
      <c r="Y132" s="11"/>
    </row>
    <row r="133" spans="2:25" s="1" customFormat="1" x14ac:dyDescent="0.25">
      <c r="B133" s="107" t="s">
        <v>62</v>
      </c>
      <c r="C133" s="7" t="s">
        <v>45</v>
      </c>
      <c r="D133" s="8" t="s">
        <v>26</v>
      </c>
      <c r="E133" s="9">
        <f t="shared" ref="E133:F138" si="143">V133</f>
        <v>22</v>
      </c>
      <c r="F133" s="9">
        <f t="shared" si="143"/>
        <v>22</v>
      </c>
      <c r="G133" s="9">
        <f t="shared" ref="G133:G138" si="144">F133-E133</f>
        <v>0</v>
      </c>
      <c r="H133" s="10">
        <f t="shared" ref="H133:H138" si="145">F133/E133</f>
        <v>1</v>
      </c>
      <c r="I133" s="11" t="s">
        <v>109</v>
      </c>
      <c r="K133" s="34"/>
      <c r="M133" s="107" t="s">
        <v>92</v>
      </c>
      <c r="N133" s="7" t="s">
        <v>45</v>
      </c>
      <c r="O133" s="8" t="s">
        <v>26</v>
      </c>
      <c r="P133" s="8">
        <v>22</v>
      </c>
      <c r="Q133" s="8">
        <v>22</v>
      </c>
      <c r="R133" s="13">
        <f t="shared" ref="R133:R138" si="146">Q133-P133</f>
        <v>0</v>
      </c>
      <c r="S133" s="8">
        <v>0</v>
      </c>
      <c r="T133" s="8">
        <v>0</v>
      </c>
      <c r="U133" s="13">
        <f t="shared" ref="U133:U138" si="147">T133-S133</f>
        <v>0</v>
      </c>
      <c r="V133" s="97">
        <f t="shared" ref="V133:V138" si="148">P133+S133</f>
        <v>22</v>
      </c>
      <c r="W133" s="98">
        <f t="shared" ref="W133:W138" si="149">T133+Q133</f>
        <v>22</v>
      </c>
      <c r="X133" s="14">
        <f t="shared" si="135"/>
        <v>0</v>
      </c>
      <c r="Y133" s="11" t="s">
        <v>109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3"/>
        <v>22</v>
      </c>
      <c r="F134" s="9">
        <f t="shared" si="143"/>
        <v>22</v>
      </c>
      <c r="G134" s="9">
        <f t="shared" si="144"/>
        <v>0</v>
      </c>
      <c r="H134" s="10">
        <f t="shared" si="145"/>
        <v>1</v>
      </c>
      <c r="I134" s="11" t="s">
        <v>109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22</v>
      </c>
      <c r="R134" s="17">
        <f t="shared" si="146"/>
        <v>0</v>
      </c>
      <c r="S134" s="8">
        <v>0</v>
      </c>
      <c r="T134" s="8">
        <v>0</v>
      </c>
      <c r="U134" s="17">
        <f t="shared" si="147"/>
        <v>0</v>
      </c>
      <c r="V134" s="97">
        <f t="shared" si="148"/>
        <v>22</v>
      </c>
      <c r="W134" s="98">
        <f t="shared" si="149"/>
        <v>22</v>
      </c>
      <c r="X134" s="14">
        <f t="shared" si="135"/>
        <v>0</v>
      </c>
      <c r="Y134" s="11" t="s">
        <v>109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3"/>
        <v>22</v>
      </c>
      <c r="F135" s="9">
        <f t="shared" si="143"/>
        <v>22</v>
      </c>
      <c r="G135" s="9">
        <f t="shared" si="144"/>
        <v>0</v>
      </c>
      <c r="H135" s="10">
        <f t="shared" si="145"/>
        <v>1</v>
      </c>
      <c r="I135" s="11" t="s">
        <v>109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22</v>
      </c>
      <c r="R135" s="17">
        <f t="shared" si="146"/>
        <v>0</v>
      </c>
      <c r="S135" s="8">
        <v>0</v>
      </c>
      <c r="T135" s="8">
        <v>0</v>
      </c>
      <c r="U135" s="17">
        <f t="shared" si="147"/>
        <v>0</v>
      </c>
      <c r="V135" s="97">
        <f t="shared" si="148"/>
        <v>22</v>
      </c>
      <c r="W135" s="98">
        <f t="shared" si="149"/>
        <v>22</v>
      </c>
      <c r="X135" s="14">
        <f t="shared" si="135"/>
        <v>0</v>
      </c>
      <c r="Y135" s="11" t="s">
        <v>109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3"/>
        <v>22</v>
      </c>
      <c r="F136" s="9">
        <f t="shared" si="143"/>
        <v>22</v>
      </c>
      <c r="G136" s="9">
        <f t="shared" si="144"/>
        <v>0</v>
      </c>
      <c r="H136" s="10">
        <f t="shared" si="145"/>
        <v>1</v>
      </c>
      <c r="I136" s="11" t="s">
        <v>109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6"/>
        <v>0</v>
      </c>
      <c r="S136" s="8">
        <v>0</v>
      </c>
      <c r="T136" s="8">
        <v>0</v>
      </c>
      <c r="U136" s="17">
        <f t="shared" si="147"/>
        <v>0</v>
      </c>
      <c r="V136" s="97">
        <f t="shared" si="148"/>
        <v>22</v>
      </c>
      <c r="W136" s="98">
        <f t="shared" si="149"/>
        <v>22</v>
      </c>
      <c r="X136" s="14">
        <f t="shared" si="135"/>
        <v>0</v>
      </c>
      <c r="Y136" s="11" t="s">
        <v>109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3"/>
        <v>4</v>
      </c>
      <c r="F137" s="9">
        <f t="shared" si="143"/>
        <v>3</v>
      </c>
      <c r="G137" s="9">
        <f t="shared" si="144"/>
        <v>-1</v>
      </c>
      <c r="H137" s="10">
        <f t="shared" si="145"/>
        <v>0.75</v>
      </c>
      <c r="I137" s="11" t="s">
        <v>109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3</v>
      </c>
      <c r="R137" s="17">
        <f t="shared" si="146"/>
        <v>-1</v>
      </c>
      <c r="S137" s="8">
        <v>0</v>
      </c>
      <c r="T137" s="8">
        <v>0</v>
      </c>
      <c r="U137" s="17">
        <f t="shared" si="147"/>
        <v>0</v>
      </c>
      <c r="V137" s="97">
        <f t="shared" si="148"/>
        <v>4</v>
      </c>
      <c r="W137" s="98">
        <f t="shared" si="149"/>
        <v>3</v>
      </c>
      <c r="X137" s="14">
        <f t="shared" si="135"/>
        <v>-1</v>
      </c>
      <c r="Y137" s="11" t="s">
        <v>109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3"/>
        <v>4</v>
      </c>
      <c r="F138" s="9">
        <f t="shared" si="143"/>
        <v>2</v>
      </c>
      <c r="G138" s="9">
        <f t="shared" si="144"/>
        <v>-2</v>
      </c>
      <c r="H138" s="10">
        <f t="shared" si="145"/>
        <v>0.5</v>
      </c>
      <c r="I138" s="11" t="s">
        <v>109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6"/>
        <v>-2</v>
      </c>
      <c r="S138" s="8">
        <v>0</v>
      </c>
      <c r="T138" s="8">
        <v>0</v>
      </c>
      <c r="U138" s="17">
        <f t="shared" si="147"/>
        <v>0</v>
      </c>
      <c r="V138" s="97">
        <f t="shared" si="148"/>
        <v>4</v>
      </c>
      <c r="W138" s="98">
        <f t="shared" si="149"/>
        <v>2</v>
      </c>
      <c r="X138" s="14">
        <f t="shared" si="135"/>
        <v>-2</v>
      </c>
      <c r="Y138" s="11" t="s">
        <v>109</v>
      </c>
    </row>
    <row r="139" spans="2:25" s="1" customFormat="1" x14ac:dyDescent="0.25">
      <c r="B139" s="79"/>
      <c r="C139" s="80"/>
      <c r="D139" s="80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35"/>
        <v>-3</v>
      </c>
      <c r="Y139" s="11"/>
    </row>
    <row r="140" spans="2:25" s="1" customFormat="1" x14ac:dyDescent="0.25">
      <c r="B140" s="107" t="s">
        <v>63</v>
      </c>
      <c r="C140" s="7" t="s">
        <v>45</v>
      </c>
      <c r="D140" s="8" t="s">
        <v>26</v>
      </c>
      <c r="E140" s="9">
        <f t="shared" ref="E140:F145" si="150">V140</f>
        <v>22</v>
      </c>
      <c r="F140" s="9">
        <f t="shared" si="150"/>
        <v>22</v>
      </c>
      <c r="G140" s="9">
        <f t="shared" ref="G140:G145" si="151">F140-E140</f>
        <v>0</v>
      </c>
      <c r="H140" s="10">
        <f t="shared" ref="H140:H145" si="152">F140/E140</f>
        <v>1</v>
      </c>
      <c r="I140" s="11" t="s">
        <v>109</v>
      </c>
      <c r="K140" s="34"/>
      <c r="M140" s="107" t="s">
        <v>63</v>
      </c>
      <c r="N140" s="7" t="s">
        <v>45</v>
      </c>
      <c r="O140" s="8" t="s">
        <v>26</v>
      </c>
      <c r="P140" s="8">
        <v>22</v>
      </c>
      <c r="Q140" s="8">
        <v>22</v>
      </c>
      <c r="R140" s="13">
        <f t="shared" ref="R140:R145" si="153">Q140-P140</f>
        <v>0</v>
      </c>
      <c r="S140" s="8">
        <v>0</v>
      </c>
      <c r="T140" s="8">
        <v>0</v>
      </c>
      <c r="U140" s="13">
        <f t="shared" ref="U140:U145" si="154">T140-S140</f>
        <v>0</v>
      </c>
      <c r="V140" s="97">
        <f t="shared" ref="V140:V145" si="155">P140+S140</f>
        <v>22</v>
      </c>
      <c r="W140" s="98">
        <f t="shared" ref="W140:W145" si="156">T140+Q140</f>
        <v>22</v>
      </c>
      <c r="X140" s="14">
        <f t="shared" si="135"/>
        <v>0</v>
      </c>
      <c r="Y140" s="11" t="s">
        <v>109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50"/>
        <v>22</v>
      </c>
      <c r="F141" s="9">
        <f t="shared" si="150"/>
        <v>22</v>
      </c>
      <c r="G141" s="9">
        <f t="shared" si="151"/>
        <v>0</v>
      </c>
      <c r="H141" s="10">
        <f t="shared" si="152"/>
        <v>1</v>
      </c>
      <c r="I141" s="11" t="s">
        <v>109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3"/>
        <v>0</v>
      </c>
      <c r="S141" s="8">
        <v>0</v>
      </c>
      <c r="T141" s="8">
        <v>0</v>
      </c>
      <c r="U141" s="17">
        <f t="shared" si="154"/>
        <v>0</v>
      </c>
      <c r="V141" s="97">
        <f>P141+S141</f>
        <v>22</v>
      </c>
      <c r="W141" s="98">
        <f t="shared" si="156"/>
        <v>22</v>
      </c>
      <c r="X141" s="14">
        <f t="shared" si="135"/>
        <v>0</v>
      </c>
      <c r="Y141" s="11" t="s">
        <v>109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50"/>
        <v>22</v>
      </c>
      <c r="F142" s="9">
        <f t="shared" si="150"/>
        <v>21</v>
      </c>
      <c r="G142" s="9">
        <f t="shared" si="151"/>
        <v>-1</v>
      </c>
      <c r="H142" s="10">
        <f t="shared" si="152"/>
        <v>0.95454545454545459</v>
      </c>
      <c r="I142" s="11" t="s">
        <v>109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21</v>
      </c>
      <c r="R142" s="17">
        <f t="shared" si="153"/>
        <v>-1</v>
      </c>
      <c r="S142" s="8">
        <v>0</v>
      </c>
      <c r="T142" s="8">
        <v>0</v>
      </c>
      <c r="U142" s="17">
        <f t="shared" si="154"/>
        <v>0</v>
      </c>
      <c r="V142" s="97">
        <f t="shared" si="155"/>
        <v>22</v>
      </c>
      <c r="W142" s="98">
        <f t="shared" si="156"/>
        <v>21</v>
      </c>
      <c r="X142" s="14">
        <f t="shared" si="135"/>
        <v>-1</v>
      </c>
      <c r="Y142" s="11" t="s">
        <v>109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50"/>
        <v>22</v>
      </c>
      <c r="F143" s="9">
        <f t="shared" si="150"/>
        <v>22</v>
      </c>
      <c r="G143" s="9">
        <f t="shared" si="151"/>
        <v>0</v>
      </c>
      <c r="H143" s="10">
        <f t="shared" si="152"/>
        <v>1</v>
      </c>
      <c r="I143" s="11" t="s">
        <v>109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3"/>
        <v>0</v>
      </c>
      <c r="S143" s="8">
        <v>0</v>
      </c>
      <c r="T143" s="8">
        <v>0</v>
      </c>
      <c r="U143" s="17">
        <f t="shared" si="154"/>
        <v>0</v>
      </c>
      <c r="V143" s="97">
        <f t="shared" si="155"/>
        <v>22</v>
      </c>
      <c r="W143" s="98">
        <f t="shared" si="156"/>
        <v>22</v>
      </c>
      <c r="X143" s="14">
        <f t="shared" si="135"/>
        <v>0</v>
      </c>
      <c r="Y143" s="11" t="s">
        <v>109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50"/>
        <v>4</v>
      </c>
      <c r="F144" s="9">
        <f t="shared" si="150"/>
        <v>4</v>
      </c>
      <c r="G144" s="9">
        <f t="shared" si="151"/>
        <v>0</v>
      </c>
      <c r="H144" s="10">
        <f t="shared" si="152"/>
        <v>1</v>
      </c>
      <c r="I144" s="11" t="s">
        <v>109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4</v>
      </c>
      <c r="R144" s="17">
        <f t="shared" si="153"/>
        <v>0</v>
      </c>
      <c r="S144" s="8">
        <v>0</v>
      </c>
      <c r="T144" s="8">
        <v>0</v>
      </c>
      <c r="U144" s="17">
        <f t="shared" si="154"/>
        <v>0</v>
      </c>
      <c r="V144" s="97">
        <f t="shared" si="155"/>
        <v>4</v>
      </c>
      <c r="W144" s="98">
        <f t="shared" si="156"/>
        <v>4</v>
      </c>
      <c r="X144" s="14">
        <f t="shared" si="135"/>
        <v>0</v>
      </c>
      <c r="Y144" s="11" t="s">
        <v>109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 t="shared" si="150"/>
        <v>4</v>
      </c>
      <c r="F145" s="9">
        <f t="shared" si="150"/>
        <v>5</v>
      </c>
      <c r="G145" s="9">
        <f t="shared" si="151"/>
        <v>1</v>
      </c>
      <c r="H145" s="10">
        <f t="shared" si="152"/>
        <v>1.25</v>
      </c>
      <c r="I145" s="11" t="s">
        <v>109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3"/>
        <v>1</v>
      </c>
      <c r="S145" s="8">
        <v>0</v>
      </c>
      <c r="T145" s="8">
        <v>0</v>
      </c>
      <c r="U145" s="17">
        <f t="shared" si="154"/>
        <v>0</v>
      </c>
      <c r="V145" s="97">
        <f t="shared" si="155"/>
        <v>4</v>
      </c>
      <c r="W145" s="98">
        <f t="shared" si="156"/>
        <v>5</v>
      </c>
      <c r="X145" s="14">
        <f t="shared" si="135"/>
        <v>1</v>
      </c>
      <c r="Y145" s="11" t="s">
        <v>109</v>
      </c>
    </row>
    <row r="146" spans="2:25" s="1" customFormat="1" x14ac:dyDescent="0.25">
      <c r="B146" s="88"/>
      <c r="C146" s="89"/>
      <c r="D146" s="89"/>
      <c r="E146" s="82">
        <f>SUM(E140:E145)</f>
        <v>96</v>
      </c>
      <c r="F146" s="82">
        <f>SUM(F140:F145)</f>
        <v>96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96</v>
      </c>
      <c r="R146" s="82">
        <f>Q146-P146</f>
        <v>0</v>
      </c>
      <c r="S146" s="81">
        <f>SUM(S140:S145)</f>
        <v>0</v>
      </c>
      <c r="T146" s="81">
        <f>SUM(T140:T145)</f>
        <v>0</v>
      </c>
      <c r="U146" s="82">
        <f>T146-S146</f>
        <v>0</v>
      </c>
      <c r="V146" s="19">
        <f>SUM(V140:V145)</f>
        <v>96</v>
      </c>
      <c r="W146" s="19">
        <f>SUM(W140:W145)</f>
        <v>96</v>
      </c>
      <c r="X146" s="24">
        <f t="shared" si="135"/>
        <v>0</v>
      </c>
      <c r="Y146" s="11"/>
    </row>
    <row r="147" spans="2:25" s="1" customFormat="1" x14ac:dyDescent="0.25">
      <c r="B147" s="107" t="s">
        <v>89</v>
      </c>
      <c r="C147" s="7" t="s">
        <v>45</v>
      </c>
      <c r="D147" s="8" t="s">
        <v>26</v>
      </c>
      <c r="E147" s="9">
        <f t="shared" ref="E147:F152" si="157">V147</f>
        <v>44</v>
      </c>
      <c r="F147" s="9">
        <f t="shared" si="157"/>
        <v>44</v>
      </c>
      <c r="G147" s="9">
        <f t="shared" ref="G147:G152" si="158">F147-E147</f>
        <v>0</v>
      </c>
      <c r="H147" s="10">
        <f t="shared" ref="H147:H152" si="159">F147/E147</f>
        <v>1</v>
      </c>
      <c r="I147" s="11" t="s">
        <v>109</v>
      </c>
      <c r="K147" s="34"/>
      <c r="M147" s="107" t="s">
        <v>89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60">Q147-P147</f>
        <v>0</v>
      </c>
      <c r="S147" s="8">
        <v>22</v>
      </c>
      <c r="T147" s="8">
        <v>22</v>
      </c>
      <c r="U147" s="13">
        <f t="shared" ref="U147:U152" si="161">T147-S147</f>
        <v>0</v>
      </c>
      <c r="V147" s="97">
        <f t="shared" ref="V147:V152" si="162">P147+S147</f>
        <v>44</v>
      </c>
      <c r="W147" s="98">
        <f t="shared" ref="W147:W152" si="163">T147+Q147</f>
        <v>44</v>
      </c>
      <c r="X147" s="14">
        <f t="shared" si="135"/>
        <v>0</v>
      </c>
      <c r="Y147" s="11" t="s">
        <v>109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7"/>
        <v>44</v>
      </c>
      <c r="F148" s="9">
        <f t="shared" si="157"/>
        <v>44</v>
      </c>
      <c r="G148" s="9">
        <f t="shared" si="158"/>
        <v>0</v>
      </c>
      <c r="H148" s="10">
        <f t="shared" si="159"/>
        <v>1</v>
      </c>
      <c r="I148" s="11" t="s">
        <v>109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0"/>
        <v>-1</v>
      </c>
      <c r="S148" s="8">
        <v>22</v>
      </c>
      <c r="T148" s="8">
        <v>23</v>
      </c>
      <c r="U148" s="17">
        <f t="shared" si="161"/>
        <v>1</v>
      </c>
      <c r="V148" s="97">
        <f t="shared" si="162"/>
        <v>44</v>
      </c>
      <c r="W148" s="98">
        <f t="shared" si="163"/>
        <v>44</v>
      </c>
      <c r="X148" s="14">
        <f t="shared" si="135"/>
        <v>0</v>
      </c>
      <c r="Y148" s="11" t="s">
        <v>109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7"/>
        <v>44</v>
      </c>
      <c r="F149" s="9">
        <f t="shared" si="157"/>
        <v>43</v>
      </c>
      <c r="G149" s="9">
        <f t="shared" si="158"/>
        <v>-1</v>
      </c>
      <c r="H149" s="10">
        <f t="shared" si="159"/>
        <v>0.97727272727272729</v>
      </c>
      <c r="I149" s="11" t="s">
        <v>109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21</v>
      </c>
      <c r="R149" s="17">
        <f t="shared" si="160"/>
        <v>-1</v>
      </c>
      <c r="S149" s="8">
        <v>22</v>
      </c>
      <c r="T149" s="8">
        <v>22</v>
      </c>
      <c r="U149" s="17">
        <f t="shared" si="161"/>
        <v>0</v>
      </c>
      <c r="V149" s="97">
        <f t="shared" si="162"/>
        <v>44</v>
      </c>
      <c r="W149" s="98">
        <f t="shared" si="163"/>
        <v>43</v>
      </c>
      <c r="X149" s="14">
        <f t="shared" si="135"/>
        <v>-1</v>
      </c>
      <c r="Y149" s="11" t="s">
        <v>109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7"/>
        <v>44</v>
      </c>
      <c r="F150" s="9">
        <f t="shared" si="157"/>
        <v>42</v>
      </c>
      <c r="G150" s="9">
        <f t="shared" si="158"/>
        <v>-2</v>
      </c>
      <c r="H150" s="10">
        <f t="shared" si="159"/>
        <v>0.95454545454545459</v>
      </c>
      <c r="I150" s="11" t="s">
        <v>109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0"/>
        <v>0</v>
      </c>
      <c r="S150" s="8">
        <v>22</v>
      </c>
      <c r="T150" s="8">
        <v>20</v>
      </c>
      <c r="U150" s="17">
        <f t="shared" si="161"/>
        <v>-2</v>
      </c>
      <c r="V150" s="97">
        <f t="shared" si="162"/>
        <v>44</v>
      </c>
      <c r="W150" s="98">
        <f t="shared" si="163"/>
        <v>42</v>
      </c>
      <c r="X150" s="14">
        <f t="shared" si="135"/>
        <v>-2</v>
      </c>
      <c r="Y150" s="11" t="s">
        <v>109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7"/>
        <v>8</v>
      </c>
      <c r="F151" s="9">
        <f t="shared" si="157"/>
        <v>9</v>
      </c>
      <c r="G151" s="9">
        <f t="shared" si="158"/>
        <v>1</v>
      </c>
      <c r="H151" s="10">
        <f t="shared" si="159"/>
        <v>1.125</v>
      </c>
      <c r="I151" s="11" t="s">
        <v>109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4</v>
      </c>
      <c r="R151" s="17">
        <f t="shared" si="160"/>
        <v>0</v>
      </c>
      <c r="S151" s="8">
        <v>4</v>
      </c>
      <c r="T151" s="8">
        <v>5</v>
      </c>
      <c r="U151" s="17">
        <f t="shared" si="161"/>
        <v>1</v>
      </c>
      <c r="V151" s="97">
        <f t="shared" si="162"/>
        <v>8</v>
      </c>
      <c r="W151" s="98">
        <f t="shared" si="163"/>
        <v>9</v>
      </c>
      <c r="X151" s="14">
        <f t="shared" si="135"/>
        <v>1</v>
      </c>
      <c r="Y151" s="11" t="s">
        <v>109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>V152</f>
        <v>8</v>
      </c>
      <c r="F152" s="9">
        <f t="shared" si="157"/>
        <v>9</v>
      </c>
      <c r="G152" s="9">
        <f t="shared" si="158"/>
        <v>1</v>
      </c>
      <c r="H152" s="10">
        <f t="shared" si="159"/>
        <v>1.125</v>
      </c>
      <c r="I152" s="11" t="s">
        <v>109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4</v>
      </c>
      <c r="R152" s="17">
        <f t="shared" si="160"/>
        <v>0</v>
      </c>
      <c r="S152" s="8">
        <v>4</v>
      </c>
      <c r="T152" s="8">
        <v>5</v>
      </c>
      <c r="U152" s="17">
        <f t="shared" si="161"/>
        <v>1</v>
      </c>
      <c r="V152" s="97">
        <f t="shared" si="162"/>
        <v>8</v>
      </c>
      <c r="W152" s="98">
        <f t="shared" si="163"/>
        <v>9</v>
      </c>
      <c r="X152" s="14">
        <f t="shared" si="135"/>
        <v>1</v>
      </c>
      <c r="Y152" s="11" t="s">
        <v>109</v>
      </c>
    </row>
    <row r="153" spans="2:25" s="1" customFormat="1" x14ac:dyDescent="0.25">
      <c r="B153" s="79"/>
      <c r="C153" s="80"/>
      <c r="D153" s="80"/>
      <c r="E153" s="82">
        <f>SUM(E147:E152)</f>
        <v>192</v>
      </c>
      <c r="F153" s="82">
        <f>SUM(F147:F152)</f>
        <v>191</v>
      </c>
      <c r="G153" s="82">
        <f>SUM(G147:G152)</f>
        <v>-1</v>
      </c>
      <c r="H153" s="87">
        <f>F153/E153</f>
        <v>0.99479166666666663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94</v>
      </c>
      <c r="R153" s="82">
        <f>Q153-P153</f>
        <v>-2</v>
      </c>
      <c r="S153" s="81">
        <f>SUM(S147:S152)</f>
        <v>96</v>
      </c>
      <c r="T153" s="81">
        <f>SUM(T147:T152)</f>
        <v>97</v>
      </c>
      <c r="U153" s="82">
        <f>T153-S153</f>
        <v>1</v>
      </c>
      <c r="V153" s="19">
        <f>SUM(V147:V152)</f>
        <v>192</v>
      </c>
      <c r="W153" s="19">
        <f>SUM(W147:W152)</f>
        <v>191</v>
      </c>
      <c r="X153" s="24">
        <f t="shared" si="135"/>
        <v>-1</v>
      </c>
      <c r="Y153" s="11"/>
    </row>
    <row r="154" spans="2:25" s="1" customFormat="1" x14ac:dyDescent="0.25">
      <c r="B154" s="107" t="s">
        <v>90</v>
      </c>
      <c r="C154" s="7" t="s">
        <v>45</v>
      </c>
      <c r="D154" s="8" t="s">
        <v>26</v>
      </c>
      <c r="E154" s="9">
        <f t="shared" ref="E154:F159" si="164">V154</f>
        <v>22</v>
      </c>
      <c r="F154" s="9">
        <f t="shared" si="164"/>
        <v>22</v>
      </c>
      <c r="G154" s="9">
        <f t="shared" ref="G154:G159" si="165">F154-E154</f>
        <v>0</v>
      </c>
      <c r="H154" s="10">
        <f t="shared" ref="H154:H159" si="166">F154/E154</f>
        <v>1</v>
      </c>
      <c r="I154" s="11" t="s">
        <v>109</v>
      </c>
      <c r="K154" s="34"/>
      <c r="M154" s="107" t="s">
        <v>90</v>
      </c>
      <c r="N154" s="7" t="s">
        <v>45</v>
      </c>
      <c r="O154" s="8" t="s">
        <v>26</v>
      </c>
      <c r="P154" s="8">
        <v>22</v>
      </c>
      <c r="Q154" s="8">
        <v>22</v>
      </c>
      <c r="R154" s="13">
        <f t="shared" ref="R154:R159" si="167">Q154-P154</f>
        <v>0</v>
      </c>
      <c r="S154" s="8">
        <v>0</v>
      </c>
      <c r="T154" s="8">
        <v>0</v>
      </c>
      <c r="U154" s="13">
        <f t="shared" ref="U154:U159" si="168">T154-S154</f>
        <v>0</v>
      </c>
      <c r="V154" s="97">
        <f t="shared" ref="V154:V159" si="169">P154+S154</f>
        <v>22</v>
      </c>
      <c r="W154" s="98">
        <f t="shared" ref="W154:W159" si="170">T154+Q154</f>
        <v>22</v>
      </c>
      <c r="X154" s="14">
        <f t="shared" si="135"/>
        <v>0</v>
      </c>
      <c r="Y154" s="11" t="s">
        <v>109</v>
      </c>
    </row>
    <row r="155" spans="2:25" s="1" customFormat="1" x14ac:dyDescent="0.25">
      <c r="B155" s="108"/>
      <c r="C155" s="7" t="s">
        <v>48</v>
      </c>
      <c r="D155" s="8" t="s">
        <v>26</v>
      </c>
      <c r="E155" s="9">
        <f t="shared" si="164"/>
        <v>22</v>
      </c>
      <c r="F155" s="9">
        <f t="shared" si="164"/>
        <v>21</v>
      </c>
      <c r="G155" s="9">
        <f t="shared" si="165"/>
        <v>-1</v>
      </c>
      <c r="H155" s="10">
        <f t="shared" si="166"/>
        <v>0.95454545454545459</v>
      </c>
      <c r="I155" s="11" t="s">
        <v>109</v>
      </c>
      <c r="K155" s="34"/>
      <c r="M155" s="108"/>
      <c r="N155" s="7" t="s">
        <v>48</v>
      </c>
      <c r="O155" s="8" t="s">
        <v>26</v>
      </c>
      <c r="P155" s="8">
        <v>22</v>
      </c>
      <c r="Q155" s="8">
        <v>21</v>
      </c>
      <c r="R155" s="17">
        <f t="shared" si="167"/>
        <v>-1</v>
      </c>
      <c r="S155" s="8">
        <v>0</v>
      </c>
      <c r="T155" s="8">
        <v>0</v>
      </c>
      <c r="U155" s="17">
        <f t="shared" si="168"/>
        <v>0</v>
      </c>
      <c r="V155" s="97">
        <f t="shared" si="169"/>
        <v>22</v>
      </c>
      <c r="W155" s="98">
        <f t="shared" si="170"/>
        <v>21</v>
      </c>
      <c r="X155" s="14">
        <f t="shared" si="135"/>
        <v>-1</v>
      </c>
      <c r="Y155" s="11" t="s">
        <v>109</v>
      </c>
    </row>
    <row r="156" spans="2:25" s="1" customFormat="1" x14ac:dyDescent="0.25">
      <c r="B156" s="108"/>
      <c r="C156" s="7" t="s">
        <v>46</v>
      </c>
      <c r="D156" s="8" t="s">
        <v>34</v>
      </c>
      <c r="E156" s="9">
        <f t="shared" si="164"/>
        <v>22</v>
      </c>
      <c r="F156" s="9">
        <f t="shared" si="164"/>
        <v>22</v>
      </c>
      <c r="G156" s="9">
        <f t="shared" si="165"/>
        <v>0</v>
      </c>
      <c r="H156" s="10">
        <f t="shared" si="166"/>
        <v>1</v>
      </c>
      <c r="I156" s="11" t="s">
        <v>109</v>
      </c>
      <c r="K156" s="34"/>
      <c r="M156" s="108"/>
      <c r="N156" s="7" t="s">
        <v>46</v>
      </c>
      <c r="O156" s="8" t="s">
        <v>34</v>
      </c>
      <c r="P156" s="8">
        <v>22</v>
      </c>
      <c r="Q156" s="8">
        <v>22</v>
      </c>
      <c r="R156" s="17">
        <f t="shared" si="167"/>
        <v>0</v>
      </c>
      <c r="S156" s="8">
        <v>0</v>
      </c>
      <c r="T156" s="8">
        <v>0</v>
      </c>
      <c r="U156" s="17">
        <f t="shared" si="168"/>
        <v>0</v>
      </c>
      <c r="V156" s="97">
        <f t="shared" si="169"/>
        <v>22</v>
      </c>
      <c r="W156" s="98">
        <f t="shared" si="170"/>
        <v>22</v>
      </c>
      <c r="X156" s="14">
        <f t="shared" si="135"/>
        <v>0</v>
      </c>
      <c r="Y156" s="11" t="s">
        <v>109</v>
      </c>
    </row>
    <row r="157" spans="2:25" s="1" customFormat="1" x14ac:dyDescent="0.25">
      <c r="B157" s="108"/>
      <c r="C157" s="7" t="s">
        <v>49</v>
      </c>
      <c r="D157" s="8" t="s">
        <v>34</v>
      </c>
      <c r="E157" s="9">
        <f t="shared" si="164"/>
        <v>22</v>
      </c>
      <c r="F157" s="9">
        <f t="shared" si="164"/>
        <v>22</v>
      </c>
      <c r="G157" s="9">
        <f t="shared" si="165"/>
        <v>0</v>
      </c>
      <c r="H157" s="10">
        <f t="shared" si="166"/>
        <v>1</v>
      </c>
      <c r="I157" s="11" t="s">
        <v>109</v>
      </c>
      <c r="K157" s="34"/>
      <c r="M157" s="108"/>
      <c r="N157" s="7" t="s">
        <v>49</v>
      </c>
      <c r="O157" s="8" t="s">
        <v>34</v>
      </c>
      <c r="P157" s="8">
        <v>22</v>
      </c>
      <c r="Q157" s="8">
        <v>22</v>
      </c>
      <c r="R157" s="17">
        <f t="shared" si="167"/>
        <v>0</v>
      </c>
      <c r="S157" s="8">
        <v>0</v>
      </c>
      <c r="T157" s="8">
        <v>0</v>
      </c>
      <c r="U157" s="17">
        <f t="shared" si="168"/>
        <v>0</v>
      </c>
      <c r="V157" s="97">
        <f t="shared" si="169"/>
        <v>22</v>
      </c>
      <c r="W157" s="98">
        <f t="shared" si="170"/>
        <v>22</v>
      </c>
      <c r="X157" s="14">
        <f t="shared" si="135"/>
        <v>0</v>
      </c>
      <c r="Y157" s="11" t="s">
        <v>109</v>
      </c>
    </row>
    <row r="158" spans="2:25" s="1" customFormat="1" x14ac:dyDescent="0.25">
      <c r="B158" s="108"/>
      <c r="C158" s="7" t="s">
        <v>46</v>
      </c>
      <c r="D158" s="8" t="s">
        <v>47</v>
      </c>
      <c r="E158" s="9">
        <f t="shared" si="164"/>
        <v>4</v>
      </c>
      <c r="F158" s="9">
        <f t="shared" si="164"/>
        <v>3</v>
      </c>
      <c r="G158" s="9">
        <f t="shared" si="165"/>
        <v>-1</v>
      </c>
      <c r="H158" s="10">
        <f t="shared" si="166"/>
        <v>0.75</v>
      </c>
      <c r="I158" s="11" t="s">
        <v>109</v>
      </c>
      <c r="K158" s="34"/>
      <c r="M158" s="108"/>
      <c r="N158" s="7" t="s">
        <v>46</v>
      </c>
      <c r="O158" s="8" t="s">
        <v>47</v>
      </c>
      <c r="P158" s="8">
        <v>4</v>
      </c>
      <c r="Q158" s="8">
        <v>3</v>
      </c>
      <c r="R158" s="17">
        <f t="shared" si="167"/>
        <v>-1</v>
      </c>
      <c r="S158" s="8">
        <v>0</v>
      </c>
      <c r="T158" s="8">
        <v>0</v>
      </c>
      <c r="U158" s="17">
        <f t="shared" si="168"/>
        <v>0</v>
      </c>
      <c r="V158" s="97">
        <f t="shared" si="169"/>
        <v>4</v>
      </c>
      <c r="W158" s="98">
        <f t="shared" si="170"/>
        <v>3</v>
      </c>
      <c r="X158" s="14">
        <f t="shared" si="135"/>
        <v>-1</v>
      </c>
      <c r="Y158" s="11" t="s">
        <v>109</v>
      </c>
    </row>
    <row r="159" spans="2:25" s="1" customFormat="1" x14ac:dyDescent="0.25">
      <c r="B159" s="109"/>
      <c r="C159" s="7" t="s">
        <v>49</v>
      </c>
      <c r="D159" s="8" t="s">
        <v>47</v>
      </c>
      <c r="E159" s="9">
        <f t="shared" si="164"/>
        <v>4</v>
      </c>
      <c r="F159" s="9">
        <f t="shared" si="164"/>
        <v>3</v>
      </c>
      <c r="G159" s="9">
        <f t="shared" si="165"/>
        <v>-1</v>
      </c>
      <c r="H159" s="10">
        <f t="shared" si="166"/>
        <v>0.75</v>
      </c>
      <c r="I159" s="11" t="s">
        <v>109</v>
      </c>
      <c r="K159" s="34"/>
      <c r="M159" s="109"/>
      <c r="N159" s="7" t="s">
        <v>49</v>
      </c>
      <c r="O159" s="8" t="s">
        <v>47</v>
      </c>
      <c r="P159" s="8">
        <v>4</v>
      </c>
      <c r="Q159" s="8">
        <v>3</v>
      </c>
      <c r="R159" s="17">
        <f t="shared" si="167"/>
        <v>-1</v>
      </c>
      <c r="S159" s="8">
        <v>0</v>
      </c>
      <c r="T159" s="8">
        <v>0</v>
      </c>
      <c r="U159" s="17">
        <f t="shared" si="168"/>
        <v>0</v>
      </c>
      <c r="V159" s="97">
        <f t="shared" si="169"/>
        <v>4</v>
      </c>
      <c r="W159" s="98">
        <f t="shared" si="170"/>
        <v>3</v>
      </c>
      <c r="X159" s="14">
        <f t="shared" si="135"/>
        <v>-1</v>
      </c>
      <c r="Y159" s="11" t="s">
        <v>109</v>
      </c>
    </row>
    <row r="160" spans="2:25" s="1" customFormat="1" x14ac:dyDescent="0.25">
      <c r="B160" s="88"/>
      <c r="C160" s="89"/>
      <c r="D160" s="89"/>
      <c r="E160" s="82">
        <f>SUM(E154:E159)</f>
        <v>96</v>
      </c>
      <c r="F160" s="82">
        <f>SUM(F154:F159)</f>
        <v>93</v>
      </c>
      <c r="G160" s="82">
        <f>SUM(G154:G159)</f>
        <v>-3</v>
      </c>
      <c r="H160" s="87">
        <f>F160/E160</f>
        <v>0.96875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93</v>
      </c>
      <c r="R160" s="82">
        <f>Q160-P160</f>
        <v>-3</v>
      </c>
      <c r="S160" s="81">
        <f>SUM(S154:S159)</f>
        <v>0</v>
      </c>
      <c r="T160" s="81">
        <f>SUM(T154:T159)</f>
        <v>0</v>
      </c>
      <c r="U160" s="82">
        <f>T160-S160</f>
        <v>0</v>
      </c>
      <c r="V160" s="19">
        <f>SUM(V154:V159)</f>
        <v>96</v>
      </c>
      <c r="W160" s="19">
        <f>SUM(W154:W159)</f>
        <v>93</v>
      </c>
      <c r="X160" s="24">
        <f>W160-V160</f>
        <v>-3</v>
      </c>
      <c r="Y160" s="11"/>
    </row>
    <row r="161" spans="2:25" s="1" customFormat="1" x14ac:dyDescent="0.25">
      <c r="B161" s="107" t="s">
        <v>102</v>
      </c>
      <c r="C161" s="7" t="s">
        <v>45</v>
      </c>
      <c r="D161" s="8" t="s">
        <v>80</v>
      </c>
      <c r="E161" s="9">
        <f t="shared" ref="E161:F166" si="171">V161</f>
        <v>22</v>
      </c>
      <c r="F161" s="9">
        <f t="shared" si="171"/>
        <v>22</v>
      </c>
      <c r="G161" s="9">
        <f t="shared" ref="G161:G166" si="172">F161-E161</f>
        <v>0</v>
      </c>
      <c r="H161" s="10">
        <f t="shared" ref="H161:H166" si="173">F161/E161</f>
        <v>1</v>
      </c>
      <c r="I161" s="11" t="s">
        <v>109</v>
      </c>
      <c r="K161" s="34"/>
      <c r="M161" s="107" t="s">
        <v>102</v>
      </c>
      <c r="N161" s="7" t="s">
        <v>45</v>
      </c>
      <c r="O161" s="8" t="s">
        <v>80</v>
      </c>
      <c r="P161" s="8">
        <v>22</v>
      </c>
      <c r="Q161" s="8">
        <v>22</v>
      </c>
      <c r="R161" s="13">
        <f t="shared" ref="R161:R195" si="174">Q161-P161</f>
        <v>0</v>
      </c>
      <c r="S161" s="8">
        <v>0</v>
      </c>
      <c r="T161" s="8">
        <v>0</v>
      </c>
      <c r="U161" s="13">
        <f t="shared" ref="U161:U166" si="175">T161-S161</f>
        <v>0</v>
      </c>
      <c r="V161" s="97">
        <f t="shared" ref="V161:V166" si="176">P161+S161</f>
        <v>22</v>
      </c>
      <c r="W161" s="98">
        <f t="shared" ref="W161:W166" si="177">T161+Q161</f>
        <v>22</v>
      </c>
      <c r="X161" s="14">
        <f t="shared" ref="X161:X166" si="178">W161-V161</f>
        <v>0</v>
      </c>
      <c r="Y161" s="11" t="s">
        <v>109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71"/>
        <v>22</v>
      </c>
      <c r="F162" s="9">
        <f t="shared" si="171"/>
        <v>21</v>
      </c>
      <c r="G162" s="9">
        <f t="shared" si="172"/>
        <v>-1</v>
      </c>
      <c r="H162" s="10">
        <f t="shared" si="173"/>
        <v>0.95454545454545459</v>
      </c>
      <c r="I162" s="11" t="s">
        <v>109</v>
      </c>
      <c r="K162" s="34"/>
      <c r="M162" s="108"/>
      <c r="N162" s="7" t="s">
        <v>77</v>
      </c>
      <c r="O162" s="8" t="s">
        <v>80</v>
      </c>
      <c r="P162" s="8">
        <v>22</v>
      </c>
      <c r="Q162" s="8">
        <v>21</v>
      </c>
      <c r="R162" s="17">
        <f t="shared" si="174"/>
        <v>-1</v>
      </c>
      <c r="S162" s="8">
        <v>0</v>
      </c>
      <c r="T162" s="8">
        <v>0</v>
      </c>
      <c r="U162" s="17">
        <f t="shared" si="175"/>
        <v>0</v>
      </c>
      <c r="V162" s="97">
        <f t="shared" si="176"/>
        <v>22</v>
      </c>
      <c r="W162" s="98">
        <f t="shared" si="177"/>
        <v>21</v>
      </c>
      <c r="X162" s="14">
        <f t="shared" si="178"/>
        <v>-1</v>
      </c>
      <c r="Y162" s="11" t="s">
        <v>109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71"/>
        <v>22</v>
      </c>
      <c r="F163" s="9">
        <f t="shared" si="171"/>
        <v>22</v>
      </c>
      <c r="G163" s="9">
        <f t="shared" si="172"/>
        <v>0</v>
      </c>
      <c r="H163" s="10">
        <f t="shared" si="173"/>
        <v>1</v>
      </c>
      <c r="I163" s="11" t="s">
        <v>109</v>
      </c>
      <c r="K163" s="34"/>
      <c r="M163" s="108"/>
      <c r="N163" s="7" t="s">
        <v>46</v>
      </c>
      <c r="O163" s="8" t="s">
        <v>81</v>
      </c>
      <c r="P163" s="8">
        <v>22</v>
      </c>
      <c r="Q163" s="8">
        <v>22</v>
      </c>
      <c r="R163" s="17">
        <f t="shared" si="174"/>
        <v>0</v>
      </c>
      <c r="S163" s="8">
        <v>0</v>
      </c>
      <c r="T163" s="8">
        <v>0</v>
      </c>
      <c r="U163" s="17">
        <f t="shared" si="175"/>
        <v>0</v>
      </c>
      <c r="V163" s="97">
        <f t="shared" si="176"/>
        <v>22</v>
      </c>
      <c r="W163" s="98">
        <f t="shared" si="177"/>
        <v>22</v>
      </c>
      <c r="X163" s="14">
        <f t="shared" si="178"/>
        <v>0</v>
      </c>
      <c r="Y163" s="11" t="s">
        <v>109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71"/>
        <v>22</v>
      </c>
      <c r="F164" s="9">
        <f t="shared" si="171"/>
        <v>22</v>
      </c>
      <c r="G164" s="9">
        <f t="shared" si="172"/>
        <v>0</v>
      </c>
      <c r="H164" s="10">
        <f t="shared" si="173"/>
        <v>1</v>
      </c>
      <c r="I164" s="11" t="s">
        <v>109</v>
      </c>
      <c r="K164" s="34"/>
      <c r="M164" s="108"/>
      <c r="N164" s="7" t="s">
        <v>49</v>
      </c>
      <c r="O164" s="8" t="s">
        <v>81</v>
      </c>
      <c r="P164" s="8">
        <v>22</v>
      </c>
      <c r="Q164" s="8">
        <v>22</v>
      </c>
      <c r="R164" s="17">
        <f t="shared" si="174"/>
        <v>0</v>
      </c>
      <c r="S164" s="8">
        <v>0</v>
      </c>
      <c r="T164" s="8">
        <v>0</v>
      </c>
      <c r="U164" s="17">
        <f t="shared" si="175"/>
        <v>0</v>
      </c>
      <c r="V164" s="97">
        <f t="shared" si="176"/>
        <v>22</v>
      </c>
      <c r="W164" s="98">
        <f t="shared" si="177"/>
        <v>22</v>
      </c>
      <c r="X164" s="14">
        <f t="shared" si="178"/>
        <v>0</v>
      </c>
      <c r="Y164" s="11" t="s">
        <v>109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71"/>
        <v>4</v>
      </c>
      <c r="F165" s="9">
        <f t="shared" si="171"/>
        <v>5</v>
      </c>
      <c r="G165" s="9">
        <f t="shared" si="172"/>
        <v>1</v>
      </c>
      <c r="H165" s="10">
        <f t="shared" si="173"/>
        <v>1.25</v>
      </c>
      <c r="I165" s="11" t="s">
        <v>109</v>
      </c>
      <c r="K165" s="34"/>
      <c r="M165" s="108"/>
      <c r="N165" s="7" t="s">
        <v>73</v>
      </c>
      <c r="O165" s="8" t="s">
        <v>81</v>
      </c>
      <c r="P165" s="8">
        <v>4</v>
      </c>
      <c r="Q165" s="8">
        <v>5</v>
      </c>
      <c r="R165" s="17">
        <f t="shared" si="174"/>
        <v>1</v>
      </c>
      <c r="S165" s="8">
        <v>0</v>
      </c>
      <c r="T165" s="8">
        <v>0</v>
      </c>
      <c r="U165" s="17">
        <f t="shared" si="175"/>
        <v>0</v>
      </c>
      <c r="V165" s="97">
        <f t="shared" si="176"/>
        <v>4</v>
      </c>
      <c r="W165" s="98">
        <f t="shared" si="177"/>
        <v>5</v>
      </c>
      <c r="X165" s="14">
        <f t="shared" si="178"/>
        <v>1</v>
      </c>
      <c r="Y165" s="11" t="s">
        <v>109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71"/>
        <v>4</v>
      </c>
      <c r="F166" s="9">
        <f t="shared" si="171"/>
        <v>4</v>
      </c>
      <c r="G166" s="9">
        <f t="shared" si="172"/>
        <v>0</v>
      </c>
      <c r="H166" s="10">
        <f t="shared" si="173"/>
        <v>1</v>
      </c>
      <c r="I166" s="11" t="s">
        <v>109</v>
      </c>
      <c r="K166" s="34"/>
      <c r="M166" s="109"/>
      <c r="N166" s="7" t="s">
        <v>73</v>
      </c>
      <c r="O166" s="8" t="s">
        <v>80</v>
      </c>
      <c r="P166" s="8">
        <v>4</v>
      </c>
      <c r="Q166" s="8">
        <v>4</v>
      </c>
      <c r="R166" s="17">
        <f t="shared" si="174"/>
        <v>0</v>
      </c>
      <c r="S166" s="8">
        <v>0</v>
      </c>
      <c r="T166" s="8">
        <v>0</v>
      </c>
      <c r="U166" s="17">
        <f t="shared" si="175"/>
        <v>0</v>
      </c>
      <c r="V166" s="97">
        <f t="shared" si="176"/>
        <v>4</v>
      </c>
      <c r="W166" s="98">
        <f t="shared" si="177"/>
        <v>4</v>
      </c>
      <c r="X166" s="14">
        <f t="shared" si="178"/>
        <v>0</v>
      </c>
      <c r="Y166" s="11" t="s">
        <v>109</v>
      </c>
    </row>
    <row r="167" spans="2:25" s="1" customFormat="1" x14ac:dyDescent="0.25">
      <c r="B167" s="79"/>
      <c r="C167" s="80"/>
      <c r="D167" s="80"/>
      <c r="E167" s="82">
        <f>SUM(E161:E166)</f>
        <v>96</v>
      </c>
      <c r="F167" s="82">
        <f>SUM(F161:F166)</f>
        <v>96</v>
      </c>
      <c r="G167" s="82">
        <f>SUM(G161:G166)</f>
        <v>0</v>
      </c>
      <c r="H167" s="87">
        <f>F167/E167</f>
        <v>1</v>
      </c>
      <c r="I167" s="11"/>
      <c r="K167" s="34"/>
      <c r="M167" s="79"/>
      <c r="N167" s="80"/>
      <c r="O167" s="80"/>
      <c r="P167" s="81">
        <f>SUM(P161:P166)</f>
        <v>96</v>
      </c>
      <c r="Q167" s="81">
        <f>SUM(Q161:Q166)</f>
        <v>96</v>
      </c>
      <c r="R167" s="82">
        <f t="shared" si="174"/>
        <v>0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96</v>
      </c>
      <c r="W167" s="19">
        <f>SUM(W161:W166)</f>
        <v>96</v>
      </c>
      <c r="X167" s="24">
        <f>W167-V167</f>
        <v>0</v>
      </c>
      <c r="Y167" s="11"/>
    </row>
    <row r="168" spans="2:25" s="1" customFormat="1" x14ac:dyDescent="0.25">
      <c r="B168" s="107" t="s">
        <v>78</v>
      </c>
      <c r="C168" s="7" t="s">
        <v>45</v>
      </c>
      <c r="D168" s="8" t="s">
        <v>80</v>
      </c>
      <c r="E168" s="9">
        <f t="shared" ref="E168:F173" si="179">V168</f>
        <v>13</v>
      </c>
      <c r="F168" s="9">
        <f t="shared" si="179"/>
        <v>13</v>
      </c>
      <c r="G168" s="9">
        <f t="shared" ref="G168:G173" si="180">F168-E168</f>
        <v>0</v>
      </c>
      <c r="H168" s="10">
        <f t="shared" ref="H168:H173" si="181">F168/E168</f>
        <v>1</v>
      </c>
      <c r="I168" s="11" t="s">
        <v>109</v>
      </c>
      <c r="K168" s="34"/>
      <c r="M168" s="107" t="s">
        <v>78</v>
      </c>
      <c r="N168" s="7" t="s">
        <v>45</v>
      </c>
      <c r="O168" s="8" t="s">
        <v>80</v>
      </c>
      <c r="P168" s="8">
        <v>6</v>
      </c>
      <c r="Q168" s="8">
        <v>6</v>
      </c>
      <c r="R168" s="13">
        <f t="shared" si="174"/>
        <v>0</v>
      </c>
      <c r="S168" s="8">
        <v>7</v>
      </c>
      <c r="T168" s="8">
        <v>7</v>
      </c>
      <c r="U168" s="13">
        <f t="shared" ref="U168:U173" si="182">T168-S168</f>
        <v>0</v>
      </c>
      <c r="V168" s="97">
        <f t="shared" ref="V168:V173" si="183">P168+S168</f>
        <v>13</v>
      </c>
      <c r="W168" s="98">
        <f t="shared" ref="W168:W173" si="184">T168+Q168</f>
        <v>13</v>
      </c>
      <c r="X168" s="14">
        <f t="shared" ref="X168:X173" si="185">W168-V168</f>
        <v>0</v>
      </c>
      <c r="Y168" s="11" t="s">
        <v>109</v>
      </c>
    </row>
    <row r="169" spans="2:25" s="1" customFormat="1" x14ac:dyDescent="0.25">
      <c r="B169" s="108"/>
      <c r="C169" s="7" t="s">
        <v>77</v>
      </c>
      <c r="D169" s="8" t="s">
        <v>80</v>
      </c>
      <c r="E169" s="9">
        <f t="shared" si="179"/>
        <v>12</v>
      </c>
      <c r="F169" s="9">
        <f t="shared" si="179"/>
        <v>12</v>
      </c>
      <c r="G169" s="9">
        <f t="shared" si="180"/>
        <v>0</v>
      </c>
      <c r="H169" s="10">
        <f t="shared" si="181"/>
        <v>1</v>
      </c>
      <c r="I169" s="11" t="s">
        <v>109</v>
      </c>
      <c r="K169" s="34"/>
      <c r="M169" s="108"/>
      <c r="N169" s="7" t="s">
        <v>77</v>
      </c>
      <c r="O169" s="8" t="s">
        <v>80</v>
      </c>
      <c r="P169" s="8">
        <v>6</v>
      </c>
      <c r="Q169" s="8">
        <v>6</v>
      </c>
      <c r="R169" s="17">
        <f t="shared" si="174"/>
        <v>0</v>
      </c>
      <c r="S169" s="8">
        <v>6</v>
      </c>
      <c r="T169" s="8">
        <v>6</v>
      </c>
      <c r="U169" s="17">
        <f t="shared" si="182"/>
        <v>0</v>
      </c>
      <c r="V169" s="97">
        <f t="shared" si="183"/>
        <v>12</v>
      </c>
      <c r="W169" s="98">
        <f t="shared" si="184"/>
        <v>12</v>
      </c>
      <c r="X169" s="14">
        <f t="shared" si="185"/>
        <v>0</v>
      </c>
      <c r="Y169" s="11" t="s">
        <v>109</v>
      </c>
    </row>
    <row r="170" spans="2:25" s="1" customFormat="1" x14ac:dyDescent="0.25">
      <c r="B170" s="108"/>
      <c r="C170" s="7" t="s">
        <v>46</v>
      </c>
      <c r="D170" s="8" t="s">
        <v>81</v>
      </c>
      <c r="E170" s="9">
        <f t="shared" si="179"/>
        <v>5</v>
      </c>
      <c r="F170" s="9">
        <f t="shared" si="179"/>
        <v>5</v>
      </c>
      <c r="G170" s="9">
        <f t="shared" si="180"/>
        <v>0</v>
      </c>
      <c r="H170" s="10">
        <f t="shared" si="181"/>
        <v>1</v>
      </c>
      <c r="I170" s="11" t="s">
        <v>109</v>
      </c>
      <c r="K170" s="34"/>
      <c r="M170" s="108"/>
      <c r="N170" s="7" t="s">
        <v>46</v>
      </c>
      <c r="O170" s="8" t="s">
        <v>81</v>
      </c>
      <c r="P170" s="8">
        <v>2</v>
      </c>
      <c r="Q170" s="8">
        <v>2</v>
      </c>
      <c r="R170" s="17">
        <f t="shared" si="174"/>
        <v>0</v>
      </c>
      <c r="S170" s="8">
        <v>3</v>
      </c>
      <c r="T170" s="8">
        <v>3</v>
      </c>
      <c r="U170" s="17">
        <f t="shared" si="182"/>
        <v>0</v>
      </c>
      <c r="V170" s="97">
        <f t="shared" si="183"/>
        <v>5</v>
      </c>
      <c r="W170" s="98">
        <f t="shared" si="184"/>
        <v>5</v>
      </c>
      <c r="X170" s="14">
        <f t="shared" si="185"/>
        <v>0</v>
      </c>
      <c r="Y170" s="11" t="s">
        <v>109</v>
      </c>
    </row>
    <row r="171" spans="2:25" s="1" customFormat="1" x14ac:dyDescent="0.25">
      <c r="B171" s="108"/>
      <c r="C171" s="7" t="s">
        <v>49</v>
      </c>
      <c r="D171" s="8" t="s">
        <v>81</v>
      </c>
      <c r="E171" s="9">
        <f t="shared" si="179"/>
        <v>13</v>
      </c>
      <c r="F171" s="9">
        <f t="shared" si="179"/>
        <v>11</v>
      </c>
      <c r="G171" s="9">
        <f t="shared" si="180"/>
        <v>-2</v>
      </c>
      <c r="H171" s="10">
        <f t="shared" si="181"/>
        <v>0.84615384615384615</v>
      </c>
      <c r="I171" s="11" t="s">
        <v>109</v>
      </c>
      <c r="K171" s="34"/>
      <c r="M171" s="108"/>
      <c r="N171" s="7" t="s">
        <v>49</v>
      </c>
      <c r="O171" s="8" t="s">
        <v>81</v>
      </c>
      <c r="P171" s="8">
        <v>6</v>
      </c>
      <c r="Q171" s="8">
        <v>5</v>
      </c>
      <c r="R171" s="17">
        <f t="shared" si="174"/>
        <v>-1</v>
      </c>
      <c r="S171" s="8">
        <v>7</v>
      </c>
      <c r="T171" s="8">
        <v>6</v>
      </c>
      <c r="U171" s="17">
        <f t="shared" si="182"/>
        <v>-1</v>
      </c>
      <c r="V171" s="97">
        <f t="shared" si="183"/>
        <v>13</v>
      </c>
      <c r="W171" s="98">
        <f t="shared" si="184"/>
        <v>11</v>
      </c>
      <c r="X171" s="14">
        <f t="shared" si="185"/>
        <v>-2</v>
      </c>
      <c r="Y171" s="11" t="s">
        <v>109</v>
      </c>
    </row>
    <row r="172" spans="2:25" s="1" customFormat="1" x14ac:dyDescent="0.25">
      <c r="B172" s="108"/>
      <c r="C172" s="7" t="s">
        <v>73</v>
      </c>
      <c r="D172" s="8" t="s">
        <v>81</v>
      </c>
      <c r="E172" s="9">
        <f t="shared" si="179"/>
        <v>0</v>
      </c>
      <c r="F172" s="9">
        <f t="shared" si="179"/>
        <v>0</v>
      </c>
      <c r="G172" s="9">
        <f t="shared" si="180"/>
        <v>0</v>
      </c>
      <c r="H172" s="10" t="e">
        <f t="shared" si="181"/>
        <v>#DIV/0!</v>
      </c>
      <c r="I172" s="11" t="s">
        <v>109</v>
      </c>
      <c r="K172" s="34"/>
      <c r="M172" s="108"/>
      <c r="N172" s="7" t="s">
        <v>73</v>
      </c>
      <c r="O172" s="8" t="s">
        <v>81</v>
      </c>
      <c r="P172" s="8">
        <v>0</v>
      </c>
      <c r="Q172" s="8">
        <v>0</v>
      </c>
      <c r="R172" s="17">
        <f t="shared" si="174"/>
        <v>0</v>
      </c>
      <c r="S172" s="8">
        <v>0</v>
      </c>
      <c r="T172" s="8">
        <v>0</v>
      </c>
      <c r="U172" s="17">
        <f t="shared" si="182"/>
        <v>0</v>
      </c>
      <c r="V172" s="97">
        <f t="shared" si="183"/>
        <v>0</v>
      </c>
      <c r="W172" s="98">
        <f t="shared" si="184"/>
        <v>0</v>
      </c>
      <c r="X172" s="14">
        <f t="shared" si="185"/>
        <v>0</v>
      </c>
      <c r="Y172" s="11" t="s">
        <v>109</v>
      </c>
    </row>
    <row r="173" spans="2:25" s="1" customFormat="1" x14ac:dyDescent="0.25">
      <c r="B173" s="109"/>
      <c r="C173" s="7" t="s">
        <v>73</v>
      </c>
      <c r="D173" s="8" t="s">
        <v>80</v>
      </c>
      <c r="E173" s="9">
        <f t="shared" si="179"/>
        <v>0</v>
      </c>
      <c r="F173" s="9">
        <f t="shared" si="179"/>
        <v>0</v>
      </c>
      <c r="G173" s="9">
        <f t="shared" si="180"/>
        <v>0</v>
      </c>
      <c r="H173" s="10" t="e">
        <f t="shared" si="181"/>
        <v>#DIV/0!</v>
      </c>
      <c r="I173" s="11" t="s">
        <v>109</v>
      </c>
      <c r="K173" s="34"/>
      <c r="M173" s="109"/>
      <c r="N173" s="7" t="s">
        <v>73</v>
      </c>
      <c r="O173" s="8" t="s">
        <v>80</v>
      </c>
      <c r="P173" s="8">
        <v>0</v>
      </c>
      <c r="Q173" s="8">
        <v>0</v>
      </c>
      <c r="R173" s="17">
        <f t="shared" si="174"/>
        <v>0</v>
      </c>
      <c r="S173" s="8">
        <v>0</v>
      </c>
      <c r="T173" s="8">
        <v>0</v>
      </c>
      <c r="U173" s="17">
        <f t="shared" si="182"/>
        <v>0</v>
      </c>
      <c r="V173" s="97">
        <f t="shared" si="183"/>
        <v>0</v>
      </c>
      <c r="W173" s="98">
        <f t="shared" si="184"/>
        <v>0</v>
      </c>
      <c r="X173" s="14">
        <f t="shared" si="185"/>
        <v>0</v>
      </c>
      <c r="Y173" s="11" t="s">
        <v>109</v>
      </c>
    </row>
    <row r="174" spans="2:25" s="1" customFormat="1" x14ac:dyDescent="0.25">
      <c r="B174" s="79"/>
      <c r="C174" s="80"/>
      <c r="D174" s="80"/>
      <c r="E174" s="82">
        <f>SUM(E168:E173)</f>
        <v>43</v>
      </c>
      <c r="F174" s="82">
        <f>SUM(F168:F173)</f>
        <v>41</v>
      </c>
      <c r="G174" s="82">
        <f>SUM(G168:G173)</f>
        <v>-2</v>
      </c>
      <c r="H174" s="87">
        <f>F174/E174</f>
        <v>0.95348837209302328</v>
      </c>
      <c r="I174" s="11"/>
      <c r="K174" s="34"/>
      <c r="M174" s="79"/>
      <c r="N174" s="80"/>
      <c r="O174" s="80"/>
      <c r="P174" s="81">
        <f>SUM(P168:P173)</f>
        <v>20</v>
      </c>
      <c r="Q174" s="81">
        <f>SUM(Q168:Q173)</f>
        <v>19</v>
      </c>
      <c r="R174" s="82">
        <f t="shared" si="174"/>
        <v>-1</v>
      </c>
      <c r="S174" s="81">
        <f>SUM(S168:S173)</f>
        <v>23</v>
      </c>
      <c r="T174" s="81">
        <f>SUM(T168:T173)</f>
        <v>22</v>
      </c>
      <c r="U174" s="82">
        <f>T174-S174</f>
        <v>-1</v>
      </c>
      <c r="V174" s="19">
        <f>SUM(V168:V173)</f>
        <v>43</v>
      </c>
      <c r="W174" s="19">
        <f>SUM(W168:W173)</f>
        <v>41</v>
      </c>
      <c r="X174" s="24">
        <f>W174-V174</f>
        <v>-2</v>
      </c>
      <c r="Y174" s="11"/>
    </row>
    <row r="175" spans="2:25" s="1" customFormat="1" x14ac:dyDescent="0.25">
      <c r="B175" s="107" t="s">
        <v>79</v>
      </c>
      <c r="C175" s="7" t="s">
        <v>45</v>
      </c>
      <c r="D175" s="8" t="s">
        <v>26</v>
      </c>
      <c r="E175" s="9">
        <f t="shared" ref="E175:F180" si="186">V175</f>
        <v>22</v>
      </c>
      <c r="F175" s="9">
        <f t="shared" si="186"/>
        <v>23</v>
      </c>
      <c r="G175" s="9">
        <f t="shared" ref="G175:G180" si="187">F175-E175</f>
        <v>1</v>
      </c>
      <c r="H175" s="10">
        <f t="shared" ref="H175:H180" si="188">F175/E175</f>
        <v>1.0454545454545454</v>
      </c>
      <c r="I175" s="11" t="s">
        <v>109</v>
      </c>
      <c r="K175" s="34"/>
      <c r="M175" s="107" t="s">
        <v>79</v>
      </c>
      <c r="N175" s="7" t="s">
        <v>45</v>
      </c>
      <c r="O175" s="8" t="s">
        <v>26</v>
      </c>
      <c r="P175" s="8">
        <v>22</v>
      </c>
      <c r="Q175" s="8">
        <v>23</v>
      </c>
      <c r="R175" s="13">
        <f t="shared" si="174"/>
        <v>1</v>
      </c>
      <c r="S175" s="8">
        <v>0</v>
      </c>
      <c r="T175" s="8">
        <v>0</v>
      </c>
      <c r="U175" s="13">
        <f t="shared" ref="U175:U180" si="189">T175-S175</f>
        <v>0</v>
      </c>
      <c r="V175" s="97">
        <f t="shared" ref="V175:V180" si="190">P175+S175</f>
        <v>22</v>
      </c>
      <c r="W175" s="98">
        <f t="shared" ref="W175:W180" si="191">T175+Q175</f>
        <v>23</v>
      </c>
      <c r="X175" s="14">
        <f t="shared" ref="X175:X180" si="192">W175-V175</f>
        <v>1</v>
      </c>
      <c r="Y175" s="11" t="s">
        <v>109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6"/>
        <v>22</v>
      </c>
      <c r="F176" s="9">
        <f t="shared" si="186"/>
        <v>21</v>
      </c>
      <c r="G176" s="9">
        <f t="shared" si="187"/>
        <v>-1</v>
      </c>
      <c r="H176" s="10">
        <f t="shared" si="188"/>
        <v>0.95454545454545459</v>
      </c>
      <c r="I176" s="11" t="s">
        <v>109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21</v>
      </c>
      <c r="R176" s="17">
        <f t="shared" si="174"/>
        <v>-1</v>
      </c>
      <c r="S176" s="8">
        <v>0</v>
      </c>
      <c r="T176" s="8">
        <v>0</v>
      </c>
      <c r="U176" s="17">
        <f t="shared" si="189"/>
        <v>0</v>
      </c>
      <c r="V176" s="97">
        <f t="shared" si="190"/>
        <v>22</v>
      </c>
      <c r="W176" s="98">
        <f t="shared" si="191"/>
        <v>21</v>
      </c>
      <c r="X176" s="14">
        <f t="shared" si="192"/>
        <v>-1</v>
      </c>
      <c r="Y176" s="11" t="s">
        <v>109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6"/>
        <v>22</v>
      </c>
      <c r="F177" s="9">
        <f t="shared" si="186"/>
        <v>21</v>
      </c>
      <c r="G177" s="9">
        <f t="shared" si="187"/>
        <v>-1</v>
      </c>
      <c r="H177" s="10">
        <f t="shared" si="188"/>
        <v>0.95454545454545459</v>
      </c>
      <c r="I177" s="11" t="s">
        <v>109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74"/>
        <v>-1</v>
      </c>
      <c r="S177" s="8">
        <v>0</v>
      </c>
      <c r="T177" s="8">
        <v>0</v>
      </c>
      <c r="U177" s="17">
        <f t="shared" si="189"/>
        <v>0</v>
      </c>
      <c r="V177" s="97">
        <f t="shared" si="190"/>
        <v>22</v>
      </c>
      <c r="W177" s="98">
        <f t="shared" si="191"/>
        <v>21</v>
      </c>
      <c r="X177" s="14">
        <f t="shared" si="192"/>
        <v>-1</v>
      </c>
      <c r="Y177" s="11" t="s">
        <v>109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6"/>
        <v>22</v>
      </c>
      <c r="F178" s="9">
        <f t="shared" si="186"/>
        <v>21</v>
      </c>
      <c r="G178" s="9">
        <f t="shared" si="187"/>
        <v>-1</v>
      </c>
      <c r="H178" s="10">
        <f t="shared" si="188"/>
        <v>0.95454545454545459</v>
      </c>
      <c r="I178" s="11" t="s">
        <v>109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74"/>
        <v>-1</v>
      </c>
      <c r="S178" s="8">
        <v>0</v>
      </c>
      <c r="T178" s="8">
        <v>0</v>
      </c>
      <c r="U178" s="17">
        <f t="shared" si="189"/>
        <v>0</v>
      </c>
      <c r="V178" s="97">
        <f t="shared" si="190"/>
        <v>22</v>
      </c>
      <c r="W178" s="98">
        <f t="shared" si="191"/>
        <v>21</v>
      </c>
      <c r="X178" s="14">
        <f t="shared" si="192"/>
        <v>-1</v>
      </c>
      <c r="Y178" s="11" t="s">
        <v>109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6"/>
        <v>4</v>
      </c>
      <c r="F179" s="9">
        <f t="shared" si="186"/>
        <v>4</v>
      </c>
      <c r="G179" s="9">
        <f t="shared" si="187"/>
        <v>0</v>
      </c>
      <c r="H179" s="10">
        <f t="shared" si="188"/>
        <v>1</v>
      </c>
      <c r="I179" s="11" t="s">
        <v>109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74"/>
        <v>0</v>
      </c>
      <c r="S179" s="8">
        <v>0</v>
      </c>
      <c r="T179" s="8">
        <v>0</v>
      </c>
      <c r="U179" s="17">
        <f t="shared" si="189"/>
        <v>0</v>
      </c>
      <c r="V179" s="97">
        <f t="shared" si="190"/>
        <v>4</v>
      </c>
      <c r="W179" s="98">
        <f t="shared" si="191"/>
        <v>4</v>
      </c>
      <c r="X179" s="14">
        <f t="shared" si="192"/>
        <v>0</v>
      </c>
      <c r="Y179" s="11" t="s">
        <v>109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6"/>
        <v>4</v>
      </c>
      <c r="F180" s="9">
        <f t="shared" si="186"/>
        <v>4</v>
      </c>
      <c r="G180" s="9">
        <f t="shared" si="187"/>
        <v>0</v>
      </c>
      <c r="H180" s="10">
        <f t="shared" si="188"/>
        <v>1</v>
      </c>
      <c r="I180" s="11" t="s">
        <v>109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74"/>
        <v>0</v>
      </c>
      <c r="S180" s="8">
        <v>0</v>
      </c>
      <c r="T180" s="8">
        <v>0</v>
      </c>
      <c r="U180" s="17">
        <f t="shared" si="189"/>
        <v>0</v>
      </c>
      <c r="V180" s="97">
        <f t="shared" si="190"/>
        <v>4</v>
      </c>
      <c r="W180" s="98">
        <f t="shared" si="191"/>
        <v>4</v>
      </c>
      <c r="X180" s="14">
        <f t="shared" si="192"/>
        <v>0</v>
      </c>
      <c r="Y180" s="11" t="s">
        <v>109</v>
      </c>
    </row>
    <row r="181" spans="2:25" s="1" customFormat="1" x14ac:dyDescent="0.25">
      <c r="B181" s="88"/>
      <c r="C181" s="89"/>
      <c r="D181" s="89"/>
      <c r="E181" s="82">
        <f>SUM(E175:E180)</f>
        <v>96</v>
      </c>
      <c r="F181" s="82">
        <f>SUM(F175:F180)</f>
        <v>94</v>
      </c>
      <c r="G181" s="82">
        <f>SUM(G175:G180)</f>
        <v>-2</v>
      </c>
      <c r="H181" s="87">
        <f>F181/E181</f>
        <v>0.97916666666666663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74"/>
        <v>-2</v>
      </c>
      <c r="S181" s="81">
        <f>SUM(S175:S180)</f>
        <v>0</v>
      </c>
      <c r="T181" s="81">
        <f>SUM(T175:T180)</f>
        <v>0</v>
      </c>
      <c r="U181" s="82">
        <f>T181-S181</f>
        <v>0</v>
      </c>
      <c r="V181" s="19">
        <f>SUM(V175:V180)</f>
        <v>96</v>
      </c>
      <c r="W181" s="19">
        <f>SUM(W175:W180)</f>
        <v>94</v>
      </c>
      <c r="X181" s="24">
        <f>W181-V181</f>
        <v>-2</v>
      </c>
      <c r="Y181" s="11"/>
    </row>
    <row r="182" spans="2:25" s="1" customFormat="1" x14ac:dyDescent="0.25">
      <c r="B182" s="107" t="s">
        <v>103</v>
      </c>
      <c r="C182" s="7" t="s">
        <v>45</v>
      </c>
      <c r="D182" s="8" t="s">
        <v>26</v>
      </c>
      <c r="E182" s="9">
        <f t="shared" ref="E182:F187" si="193">V182</f>
        <v>44</v>
      </c>
      <c r="F182" s="9">
        <f t="shared" si="193"/>
        <v>44</v>
      </c>
      <c r="G182" s="9">
        <f t="shared" ref="G182:G187" si="194">F182-E182</f>
        <v>0</v>
      </c>
      <c r="H182" s="10">
        <f t="shared" ref="H182:H187" si="195">F182/E182</f>
        <v>1</v>
      </c>
      <c r="I182" s="11" t="s">
        <v>109</v>
      </c>
      <c r="K182" s="34"/>
      <c r="M182" s="107" t="s">
        <v>103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74"/>
        <v>0</v>
      </c>
      <c r="S182" s="8">
        <v>22</v>
      </c>
      <c r="T182" s="8">
        <v>22</v>
      </c>
      <c r="U182" s="13">
        <f t="shared" ref="U182:U187" si="196">T182-S182</f>
        <v>0</v>
      </c>
      <c r="V182" s="97">
        <f t="shared" ref="V182:V187" si="197">P182+S182</f>
        <v>44</v>
      </c>
      <c r="W182" s="98">
        <f t="shared" ref="W182:W187" si="198">T182+Q182</f>
        <v>44</v>
      </c>
      <c r="X182" s="14">
        <f t="shared" ref="X182:X187" si="199">W182-V182</f>
        <v>0</v>
      </c>
      <c r="Y182" s="11" t="s">
        <v>109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3"/>
        <v>44</v>
      </c>
      <c r="F183" s="9">
        <f t="shared" si="193"/>
        <v>44</v>
      </c>
      <c r="G183" s="9">
        <f t="shared" si="194"/>
        <v>0</v>
      </c>
      <c r="H183" s="10">
        <f t="shared" si="195"/>
        <v>1</v>
      </c>
      <c r="I183" s="11" t="s">
        <v>109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174"/>
        <v>0</v>
      </c>
      <c r="S183" s="8">
        <v>22</v>
      </c>
      <c r="T183" s="8">
        <v>22</v>
      </c>
      <c r="U183" s="17">
        <f t="shared" si="196"/>
        <v>0</v>
      </c>
      <c r="V183" s="97">
        <f t="shared" si="197"/>
        <v>44</v>
      </c>
      <c r="W183" s="98">
        <f t="shared" si="198"/>
        <v>44</v>
      </c>
      <c r="X183" s="14">
        <f t="shared" si="199"/>
        <v>0</v>
      </c>
      <c r="Y183" s="11" t="s">
        <v>109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3"/>
        <v>44</v>
      </c>
      <c r="F184" s="9">
        <f t="shared" si="193"/>
        <v>44</v>
      </c>
      <c r="G184" s="9">
        <f t="shared" si="194"/>
        <v>0</v>
      </c>
      <c r="H184" s="10">
        <f t="shared" si="195"/>
        <v>1</v>
      </c>
      <c r="I184" s="11" t="s">
        <v>109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74"/>
        <v>0</v>
      </c>
      <c r="S184" s="8">
        <v>22</v>
      </c>
      <c r="T184" s="8">
        <v>22</v>
      </c>
      <c r="U184" s="17">
        <f t="shared" si="196"/>
        <v>0</v>
      </c>
      <c r="V184" s="97">
        <f t="shared" si="197"/>
        <v>44</v>
      </c>
      <c r="W184" s="98">
        <f t="shared" si="198"/>
        <v>44</v>
      </c>
      <c r="X184" s="14">
        <f t="shared" si="199"/>
        <v>0</v>
      </c>
      <c r="Y184" s="11" t="s">
        <v>109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3"/>
        <v>44</v>
      </c>
      <c r="F185" s="9">
        <f t="shared" si="193"/>
        <v>44</v>
      </c>
      <c r="G185" s="9">
        <f t="shared" si="194"/>
        <v>0</v>
      </c>
      <c r="H185" s="10">
        <f t="shared" si="195"/>
        <v>1</v>
      </c>
      <c r="I185" s="11" t="s">
        <v>109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74"/>
        <v>0</v>
      </c>
      <c r="S185" s="8">
        <v>22</v>
      </c>
      <c r="T185" s="8">
        <v>22</v>
      </c>
      <c r="U185" s="17">
        <f t="shared" si="196"/>
        <v>0</v>
      </c>
      <c r="V185" s="97">
        <f t="shared" si="197"/>
        <v>44</v>
      </c>
      <c r="W185" s="98">
        <f t="shared" si="198"/>
        <v>44</v>
      </c>
      <c r="X185" s="14">
        <f t="shared" si="199"/>
        <v>0</v>
      </c>
      <c r="Y185" s="11" t="s">
        <v>109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3"/>
        <v>8</v>
      </c>
      <c r="F186" s="9">
        <f t="shared" si="193"/>
        <v>7</v>
      </c>
      <c r="G186" s="9">
        <f t="shared" si="194"/>
        <v>-1</v>
      </c>
      <c r="H186" s="10">
        <f t="shared" si="195"/>
        <v>0.875</v>
      </c>
      <c r="I186" s="11" t="s">
        <v>109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3</v>
      </c>
      <c r="R186" s="17">
        <f t="shared" si="174"/>
        <v>-1</v>
      </c>
      <c r="S186" s="8">
        <v>4</v>
      </c>
      <c r="T186" s="8">
        <v>4</v>
      </c>
      <c r="U186" s="17">
        <f t="shared" si="196"/>
        <v>0</v>
      </c>
      <c r="V186" s="97">
        <f t="shared" si="197"/>
        <v>8</v>
      </c>
      <c r="W186" s="98">
        <f t="shared" si="198"/>
        <v>7</v>
      </c>
      <c r="X186" s="14">
        <f t="shared" si="199"/>
        <v>-1</v>
      </c>
      <c r="Y186" s="11" t="s">
        <v>109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3"/>
        <v>8</v>
      </c>
      <c r="F187" s="9">
        <f t="shared" si="193"/>
        <v>8</v>
      </c>
      <c r="G187" s="9">
        <f t="shared" si="194"/>
        <v>0</v>
      </c>
      <c r="H187" s="10">
        <f t="shared" si="195"/>
        <v>1</v>
      </c>
      <c r="I187" s="11" t="s">
        <v>109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74"/>
        <v>0</v>
      </c>
      <c r="S187" s="8">
        <v>4</v>
      </c>
      <c r="T187" s="8">
        <v>4</v>
      </c>
      <c r="U187" s="17">
        <f t="shared" si="196"/>
        <v>0</v>
      </c>
      <c r="V187" s="97">
        <f t="shared" si="197"/>
        <v>8</v>
      </c>
      <c r="W187" s="98">
        <f t="shared" si="198"/>
        <v>8</v>
      </c>
      <c r="X187" s="14">
        <f t="shared" si="199"/>
        <v>0</v>
      </c>
      <c r="Y187" s="11" t="s">
        <v>109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95</v>
      </c>
      <c r="R188" s="82">
        <f t="shared" si="174"/>
        <v>-1</v>
      </c>
      <c r="S188" s="81">
        <f>SUM(S182:S187)</f>
        <v>96</v>
      </c>
      <c r="T188" s="81">
        <f>SUM(T182:T187)</f>
        <v>96</v>
      </c>
      <c r="U188" s="82">
        <f>T188-S188</f>
        <v>0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x14ac:dyDescent="0.25">
      <c r="B189" s="107" t="s">
        <v>104</v>
      </c>
      <c r="C189" s="7" t="s">
        <v>45</v>
      </c>
      <c r="D189" s="8" t="s">
        <v>26</v>
      </c>
      <c r="E189" s="9">
        <f t="shared" ref="E189:F194" si="200">V189</f>
        <v>44</v>
      </c>
      <c r="F189" s="9">
        <f t="shared" si="200"/>
        <v>45</v>
      </c>
      <c r="G189" s="9">
        <f t="shared" ref="G189:G194" si="201">F189-E189</f>
        <v>1</v>
      </c>
      <c r="H189" s="10">
        <f t="shared" ref="H189:H194" si="202">F189/E189</f>
        <v>1.0227272727272727</v>
      </c>
      <c r="I189" s="11" t="s">
        <v>109</v>
      </c>
      <c r="K189" s="34"/>
      <c r="M189" s="107" t="s">
        <v>104</v>
      </c>
      <c r="N189" s="7" t="s">
        <v>45</v>
      </c>
      <c r="O189" s="8" t="s">
        <v>26</v>
      </c>
      <c r="P189" s="8">
        <v>22</v>
      </c>
      <c r="Q189" s="8">
        <v>23</v>
      </c>
      <c r="R189" s="13">
        <f t="shared" si="174"/>
        <v>1</v>
      </c>
      <c r="S189" s="8">
        <v>22</v>
      </c>
      <c r="T189" s="8">
        <v>22</v>
      </c>
      <c r="U189" s="13">
        <f t="shared" ref="U189:U194" si="203">T189-S189</f>
        <v>0</v>
      </c>
      <c r="V189" s="97">
        <f t="shared" ref="V189:V194" si="204">P189+S189</f>
        <v>44</v>
      </c>
      <c r="W189" s="98">
        <f t="shared" ref="W189:W194" si="205">T189+Q189</f>
        <v>45</v>
      </c>
      <c r="X189" s="14">
        <f t="shared" ref="X189:X194" si="206">W189-V189</f>
        <v>1</v>
      </c>
      <c r="Y189" s="11" t="s">
        <v>109</v>
      </c>
    </row>
    <row r="190" spans="2:25" s="1" customFormat="1" x14ac:dyDescent="0.25">
      <c r="B190" s="108"/>
      <c r="C190" s="7" t="s">
        <v>48</v>
      </c>
      <c r="D190" s="8" t="s">
        <v>26</v>
      </c>
      <c r="E190" s="9">
        <f t="shared" si="200"/>
        <v>44</v>
      </c>
      <c r="F190" s="9">
        <f t="shared" si="200"/>
        <v>44</v>
      </c>
      <c r="G190" s="9">
        <f t="shared" si="201"/>
        <v>0</v>
      </c>
      <c r="H190" s="10">
        <f t="shared" si="202"/>
        <v>1</v>
      </c>
      <c r="I190" s="11" t="s">
        <v>109</v>
      </c>
      <c r="K190" s="34"/>
      <c r="M190" s="108"/>
      <c r="N190" s="7" t="s">
        <v>48</v>
      </c>
      <c r="O190" s="8" t="s">
        <v>26</v>
      </c>
      <c r="P190" s="8">
        <v>22</v>
      </c>
      <c r="Q190" s="8">
        <v>21</v>
      </c>
      <c r="R190" s="17">
        <f t="shared" si="174"/>
        <v>-1</v>
      </c>
      <c r="S190" s="8">
        <v>22</v>
      </c>
      <c r="T190" s="8">
        <v>23</v>
      </c>
      <c r="U190" s="17">
        <f t="shared" si="203"/>
        <v>1</v>
      </c>
      <c r="V190" s="97">
        <f t="shared" si="204"/>
        <v>44</v>
      </c>
      <c r="W190" s="98">
        <f t="shared" si="205"/>
        <v>44</v>
      </c>
      <c r="X190" s="14">
        <f t="shared" si="206"/>
        <v>0</v>
      </c>
      <c r="Y190" s="11" t="s">
        <v>109</v>
      </c>
    </row>
    <row r="191" spans="2:25" s="1" customFormat="1" x14ac:dyDescent="0.25">
      <c r="B191" s="108"/>
      <c r="C191" s="7" t="s">
        <v>46</v>
      </c>
      <c r="D191" s="8" t="s">
        <v>34</v>
      </c>
      <c r="E191" s="9">
        <f t="shared" si="200"/>
        <v>44</v>
      </c>
      <c r="F191" s="9">
        <f t="shared" si="200"/>
        <v>43</v>
      </c>
      <c r="G191" s="9">
        <f t="shared" si="201"/>
        <v>-1</v>
      </c>
      <c r="H191" s="10">
        <f t="shared" si="202"/>
        <v>0.97727272727272729</v>
      </c>
      <c r="I191" s="11" t="s">
        <v>109</v>
      </c>
      <c r="K191" s="34"/>
      <c r="M191" s="108"/>
      <c r="N191" s="7" t="s">
        <v>46</v>
      </c>
      <c r="O191" s="8" t="s">
        <v>34</v>
      </c>
      <c r="P191" s="8">
        <v>22</v>
      </c>
      <c r="Q191" s="8">
        <v>22</v>
      </c>
      <c r="R191" s="17">
        <f t="shared" si="174"/>
        <v>0</v>
      </c>
      <c r="S191" s="8">
        <v>22</v>
      </c>
      <c r="T191" s="8">
        <v>21</v>
      </c>
      <c r="U191" s="17">
        <f t="shared" si="203"/>
        <v>-1</v>
      </c>
      <c r="V191" s="97">
        <f t="shared" si="204"/>
        <v>44</v>
      </c>
      <c r="W191" s="98">
        <f t="shared" si="205"/>
        <v>43</v>
      </c>
      <c r="X191" s="14">
        <f t="shared" si="206"/>
        <v>-1</v>
      </c>
      <c r="Y191" s="11" t="s">
        <v>109</v>
      </c>
    </row>
    <row r="192" spans="2:25" s="1" customFormat="1" x14ac:dyDescent="0.25">
      <c r="B192" s="108"/>
      <c r="C192" s="7" t="s">
        <v>49</v>
      </c>
      <c r="D192" s="8" t="s">
        <v>34</v>
      </c>
      <c r="E192" s="9">
        <f t="shared" si="200"/>
        <v>44</v>
      </c>
      <c r="F192" s="9">
        <f t="shared" si="200"/>
        <v>44</v>
      </c>
      <c r="G192" s="9">
        <f t="shared" si="201"/>
        <v>0</v>
      </c>
      <c r="H192" s="10">
        <f t="shared" si="202"/>
        <v>1</v>
      </c>
      <c r="I192" s="11" t="s">
        <v>109</v>
      </c>
      <c r="K192" s="34"/>
      <c r="M192" s="108"/>
      <c r="N192" s="7" t="s">
        <v>49</v>
      </c>
      <c r="O192" s="8" t="s">
        <v>34</v>
      </c>
      <c r="P192" s="8">
        <v>22</v>
      </c>
      <c r="Q192" s="8">
        <v>23</v>
      </c>
      <c r="R192" s="17">
        <f t="shared" si="174"/>
        <v>1</v>
      </c>
      <c r="S192" s="8">
        <v>22</v>
      </c>
      <c r="T192" s="8">
        <v>21</v>
      </c>
      <c r="U192" s="17">
        <f t="shared" si="203"/>
        <v>-1</v>
      </c>
      <c r="V192" s="97">
        <f t="shared" si="204"/>
        <v>44</v>
      </c>
      <c r="W192" s="98">
        <f t="shared" si="205"/>
        <v>44</v>
      </c>
      <c r="X192" s="14">
        <f t="shared" si="206"/>
        <v>0</v>
      </c>
      <c r="Y192" s="11" t="s">
        <v>109</v>
      </c>
    </row>
    <row r="193" spans="2:25" s="1" customFormat="1" x14ac:dyDescent="0.25">
      <c r="B193" s="108"/>
      <c r="C193" s="7" t="s">
        <v>46</v>
      </c>
      <c r="D193" s="8" t="s">
        <v>47</v>
      </c>
      <c r="E193" s="9">
        <f t="shared" si="200"/>
        <v>8</v>
      </c>
      <c r="F193" s="9">
        <f t="shared" si="200"/>
        <v>9</v>
      </c>
      <c r="G193" s="9">
        <f t="shared" si="201"/>
        <v>1</v>
      </c>
      <c r="H193" s="10">
        <f t="shared" si="202"/>
        <v>1.125</v>
      </c>
      <c r="I193" s="11" t="s">
        <v>109</v>
      </c>
      <c r="K193" s="34"/>
      <c r="M193" s="108"/>
      <c r="N193" s="7" t="s">
        <v>46</v>
      </c>
      <c r="O193" s="8" t="s">
        <v>47</v>
      </c>
      <c r="P193" s="8">
        <v>4</v>
      </c>
      <c r="Q193" s="8">
        <v>5</v>
      </c>
      <c r="R193" s="17">
        <f t="shared" si="174"/>
        <v>1</v>
      </c>
      <c r="S193" s="8">
        <v>4</v>
      </c>
      <c r="T193" s="8">
        <v>4</v>
      </c>
      <c r="U193" s="17">
        <f t="shared" si="203"/>
        <v>0</v>
      </c>
      <c r="V193" s="97">
        <f t="shared" si="204"/>
        <v>8</v>
      </c>
      <c r="W193" s="98">
        <f t="shared" si="205"/>
        <v>9</v>
      </c>
      <c r="X193" s="14">
        <f t="shared" si="206"/>
        <v>1</v>
      </c>
      <c r="Y193" s="11" t="s">
        <v>109</v>
      </c>
    </row>
    <row r="194" spans="2:25" s="1" customFormat="1" x14ac:dyDescent="0.25">
      <c r="B194" s="109"/>
      <c r="C194" s="7" t="s">
        <v>49</v>
      </c>
      <c r="D194" s="8" t="s">
        <v>47</v>
      </c>
      <c r="E194" s="9">
        <f t="shared" si="200"/>
        <v>8</v>
      </c>
      <c r="F194" s="9">
        <f t="shared" si="200"/>
        <v>6</v>
      </c>
      <c r="G194" s="9">
        <f t="shared" si="201"/>
        <v>-2</v>
      </c>
      <c r="H194" s="10">
        <f t="shared" si="202"/>
        <v>0.75</v>
      </c>
      <c r="I194" s="11" t="s">
        <v>109</v>
      </c>
      <c r="K194" s="34"/>
      <c r="M194" s="109"/>
      <c r="N194" s="7" t="s">
        <v>49</v>
      </c>
      <c r="O194" s="8" t="s">
        <v>47</v>
      </c>
      <c r="P194" s="8">
        <v>4</v>
      </c>
      <c r="Q194" s="8">
        <v>4</v>
      </c>
      <c r="R194" s="17">
        <f t="shared" si="174"/>
        <v>0</v>
      </c>
      <c r="S194" s="8">
        <v>4</v>
      </c>
      <c r="T194" s="8">
        <v>2</v>
      </c>
      <c r="U194" s="17">
        <f t="shared" si="203"/>
        <v>-2</v>
      </c>
      <c r="V194" s="97">
        <f t="shared" si="204"/>
        <v>8</v>
      </c>
      <c r="W194" s="98">
        <f t="shared" si="205"/>
        <v>6</v>
      </c>
      <c r="X194" s="14">
        <f t="shared" si="206"/>
        <v>-2</v>
      </c>
      <c r="Y194" s="11" t="s">
        <v>109</v>
      </c>
    </row>
    <row r="195" spans="2:25" s="1" customFormat="1" x14ac:dyDescent="0.25">
      <c r="B195" s="88"/>
      <c r="C195" s="89"/>
      <c r="D195" s="89"/>
      <c r="E195" s="82">
        <f>SUM(E189:E194)</f>
        <v>192</v>
      </c>
      <c r="F195" s="82">
        <f>SUM(F189:F194)</f>
        <v>191</v>
      </c>
      <c r="G195" s="82">
        <f>SUM(G189:G194)</f>
        <v>-1</v>
      </c>
      <c r="H195" s="87">
        <f>F195/E195</f>
        <v>0.99479166666666663</v>
      </c>
      <c r="I195" s="11"/>
      <c r="K195" s="34"/>
      <c r="M195" s="79"/>
      <c r="N195" s="80"/>
      <c r="O195" s="80"/>
      <c r="P195" s="81">
        <f>SUM(P189:P194)</f>
        <v>96</v>
      </c>
      <c r="Q195" s="81">
        <f>SUM(Q189:Q194)</f>
        <v>98</v>
      </c>
      <c r="R195" s="82">
        <f t="shared" si="174"/>
        <v>2</v>
      </c>
      <c r="S195" s="81">
        <f>SUM(S189:S194)</f>
        <v>96</v>
      </c>
      <c r="T195" s="81">
        <f>SUM(T189:T194)</f>
        <v>93</v>
      </c>
      <c r="U195" s="82">
        <f>T195-S195</f>
        <v>-3</v>
      </c>
      <c r="V195" s="19">
        <f>SUM(V189:V194)</f>
        <v>192</v>
      </c>
      <c r="W195" s="19">
        <f>SUM(W189:W194)</f>
        <v>191</v>
      </c>
      <c r="X195" s="24">
        <f>W195-V195</f>
        <v>-1</v>
      </c>
      <c r="Y195" s="11"/>
    </row>
    <row r="196" spans="2:25" s="1" customFormat="1" ht="20.5" customHeight="1" thickBot="1" x14ac:dyDescent="0.45">
      <c r="B196" s="173" t="s">
        <v>7</v>
      </c>
      <c r="C196" s="174"/>
      <c r="D196" s="91"/>
      <c r="E196" s="47">
        <f>E13+E20+E27+E34+E41+E48+E55+E62+E69+E76+E83+E90+E97+E104+E111+E118+E125+E132+E139+E146+E153+E160+E167+E174+E181+E188+E195</f>
        <v>3492</v>
      </c>
      <c r="F196" s="47">
        <f>F13+F20+F27+F34+F41+F48+F55+F62+F69+F76+F83+F90+F97+F104+F111+F118+F125+F132+F139+F146+F153+F160+F167+F174+F181+F188+F195</f>
        <v>3427</v>
      </c>
      <c r="G196" s="47">
        <f>G13+G20+G27+G34+G41+G48+G55+G62+G69+G76+G83+G90+G97+G104+G111+G118+G125+G132+G139+G146+G153+G160+G167+G174+G181+G188+G195</f>
        <v>-65</v>
      </c>
      <c r="H196" s="39">
        <f>F196/E196</f>
        <v>0.98138602520045815</v>
      </c>
      <c r="I196" s="40"/>
      <c r="K196" s="34"/>
      <c r="M196" s="175" t="s">
        <v>7</v>
      </c>
      <c r="N196" s="176"/>
      <c r="O196" s="48"/>
      <c r="P196" s="47">
        <f t="shared" ref="P196:X196" si="207">P13+P20+P27+P34+P41+P48+P55+P62+P69+P76+P83+P90+P97+P104+P111+P118+P125+P132+P139+P146+P153+P160+P167+P174+P181+P188+P195</f>
        <v>2221</v>
      </c>
      <c r="Q196" s="47">
        <f t="shared" si="207"/>
        <v>2175</v>
      </c>
      <c r="R196" s="47">
        <f t="shared" si="207"/>
        <v>-46</v>
      </c>
      <c r="S196" s="47">
        <f t="shared" si="207"/>
        <v>1271</v>
      </c>
      <c r="T196" s="47">
        <f t="shared" si="207"/>
        <v>1252</v>
      </c>
      <c r="U196" s="47">
        <f t="shared" si="207"/>
        <v>-19</v>
      </c>
      <c r="V196" s="47">
        <f t="shared" si="207"/>
        <v>3492</v>
      </c>
      <c r="W196" s="47">
        <f t="shared" si="207"/>
        <v>3427</v>
      </c>
      <c r="X196" s="47">
        <f t="shared" si="207"/>
        <v>-65</v>
      </c>
      <c r="Y196" s="49"/>
    </row>
    <row r="197" spans="2:25" s="1" customFormat="1" x14ac:dyDescent="0.25">
      <c r="F197" s="94"/>
      <c r="G197" s="2"/>
      <c r="K197" s="34"/>
      <c r="Q197" s="94"/>
      <c r="R197" s="94"/>
      <c r="S197" s="2"/>
    </row>
    <row r="198" spans="2:25" s="1" customFormat="1" x14ac:dyDescent="0.25">
      <c r="F198" s="94"/>
      <c r="G198" s="2"/>
      <c r="P198" s="94"/>
      <c r="Q198" s="46"/>
    </row>
    <row r="199" spans="2:25" s="1" customFormat="1" ht="14.5" customHeight="1" thickBot="1" x14ac:dyDescent="0.3">
      <c r="I199" s="45"/>
      <c r="Q199" s="46"/>
    </row>
    <row r="200" spans="2:25" s="1" customFormat="1" ht="11.5" customHeight="1" x14ac:dyDescent="0.25">
      <c r="C200" s="142" t="s">
        <v>10</v>
      </c>
      <c r="D200" s="144" t="s">
        <v>64</v>
      </c>
      <c r="E200" s="144"/>
      <c r="F200" s="144"/>
      <c r="G200" s="145"/>
    </row>
    <row r="201" spans="2:25" s="1" customFormat="1" ht="29" customHeight="1" thickBot="1" x14ac:dyDescent="0.3">
      <c r="C201" s="143"/>
      <c r="D201" s="146"/>
      <c r="E201" s="146"/>
      <c r="F201" s="146"/>
      <c r="G201" s="147"/>
      <c r="P201" s="46"/>
      <c r="S201" s="46"/>
    </row>
    <row r="202" spans="2:25" s="1" customFormat="1" ht="45" customHeight="1" x14ac:dyDescent="0.25">
      <c r="C202" s="132">
        <v>44651</v>
      </c>
      <c r="D202" s="134">
        <f>H196</f>
        <v>0.98138602520045815</v>
      </c>
      <c r="E202" s="136" t="s">
        <v>84</v>
      </c>
      <c r="F202" s="136"/>
      <c r="G202" s="137"/>
      <c r="O202" s="46"/>
      <c r="P202" s="46"/>
    </row>
    <row r="203" spans="2:25" s="1" customFormat="1" ht="11.5" customHeight="1" thickBot="1" x14ac:dyDescent="0.3">
      <c r="C203" s="133"/>
      <c r="D203" s="172"/>
      <c r="E203" s="138"/>
      <c r="F203" s="138"/>
      <c r="G203" s="139"/>
    </row>
    <row r="204" spans="2:25" s="1" customFormat="1" x14ac:dyDescent="0.25">
      <c r="P204" s="46"/>
      <c r="S204" s="46"/>
    </row>
    <row r="205" spans="2:25" s="1" customFormat="1" x14ac:dyDescent="0.25"/>
    <row r="206" spans="2:25" s="1" customFormat="1" x14ac:dyDescent="0.25"/>
    <row r="207" spans="2:25" s="1" customFormat="1" x14ac:dyDescent="0.25"/>
    <row r="208" spans="2:25" s="1" customFormat="1" x14ac:dyDescent="0.25"/>
    <row r="209" spans="2:25" s="1" customFormat="1" x14ac:dyDescent="0.25"/>
    <row r="210" spans="2:25" s="1" customFormat="1" x14ac:dyDescent="0.25"/>
    <row r="211" spans="2:25" s="1" customFormat="1" x14ac:dyDescent="0.25"/>
    <row r="212" spans="2:25" s="1" customFormat="1" x14ac:dyDescent="0.25"/>
    <row r="213" spans="2:25" s="1" customFormat="1" x14ac:dyDescent="0.25"/>
    <row r="214" spans="2:25" s="1" customFormat="1" x14ac:dyDescent="0.25"/>
    <row r="215" spans="2:25" x14ac:dyDescent="0.25">
      <c r="B215" s="1"/>
      <c r="C215" s="1"/>
      <c r="D215" s="1"/>
      <c r="E215" s="1"/>
      <c r="F215" s="1"/>
      <c r="G215" s="1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1"/>
      <c r="G216" s="1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1"/>
      <c r="G217" s="1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x14ac:dyDescent="0.25">
      <c r="B311" s="1"/>
      <c r="C311" s="1"/>
      <c r="D311" s="1"/>
      <c r="E311" s="1"/>
      <c r="F311" s="94"/>
      <c r="G311" s="2"/>
      <c r="H311" s="1"/>
      <c r="I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x14ac:dyDescent="0.25">
      <c r="B312" s="1"/>
      <c r="C312" s="1"/>
      <c r="D312" s="1"/>
      <c r="E312" s="1"/>
      <c r="F312" s="94"/>
      <c r="G312" s="2"/>
      <c r="H312" s="1"/>
      <c r="I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x14ac:dyDescent="0.25">
      <c r="B313" s="1"/>
      <c r="C313" s="1"/>
      <c r="D313" s="1"/>
      <c r="E313" s="1"/>
      <c r="F313" s="94"/>
      <c r="G313" s="2"/>
      <c r="H313" s="1"/>
      <c r="I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x14ac:dyDescent="0.25">
      <c r="B314" s="1"/>
      <c r="C314" s="1"/>
      <c r="D314" s="1"/>
      <c r="E314" s="1"/>
      <c r="F314" s="94"/>
      <c r="G314" s="2"/>
      <c r="H314" s="1"/>
      <c r="I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x14ac:dyDescent="0.25">
      <c r="B315" s="1"/>
      <c r="C315" s="1"/>
      <c r="D315" s="1"/>
      <c r="E315" s="1"/>
      <c r="F315" s="94"/>
      <c r="G315" s="2"/>
      <c r="H315" s="1"/>
      <c r="I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x14ac:dyDescent="0.25">
      <c r="B316" s="1"/>
      <c r="C316" s="1"/>
      <c r="D316" s="1"/>
      <c r="E316" s="1"/>
      <c r="F316" s="94"/>
      <c r="G316" s="2"/>
      <c r="H316" s="1"/>
      <c r="I316" s="1"/>
    </row>
    <row r="317" spans="2:25" x14ac:dyDescent="0.25">
      <c r="B317" s="1"/>
      <c r="C317" s="1"/>
      <c r="D317" s="1"/>
      <c r="E317" s="1"/>
      <c r="F317" s="94"/>
      <c r="G317" s="2"/>
      <c r="H317" s="1"/>
      <c r="I317" s="1"/>
    </row>
  </sheetData>
  <mergeCells count="82">
    <mergeCell ref="B28:B33"/>
    <mergeCell ref="M28:M33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X5:X6"/>
    <mergeCell ref="B7:B12"/>
    <mergeCell ref="M7:M12"/>
    <mergeCell ref="B14:B19"/>
    <mergeCell ref="M14:M19"/>
    <mergeCell ref="N4:N5"/>
    <mergeCell ref="O4:O5"/>
    <mergeCell ref="P4:U4"/>
    <mergeCell ref="V4:V6"/>
    <mergeCell ref="W4:W6"/>
    <mergeCell ref="S5:T5"/>
    <mergeCell ref="U5:U6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M133:M138"/>
    <mergeCell ref="B98:B103"/>
    <mergeCell ref="M98:M103"/>
    <mergeCell ref="B105:B110"/>
    <mergeCell ref="M105:M110"/>
    <mergeCell ref="B112:B117"/>
    <mergeCell ref="M112:M117"/>
    <mergeCell ref="B196:C196"/>
    <mergeCell ref="M196:N196"/>
    <mergeCell ref="B161:B166"/>
    <mergeCell ref="M161:M166"/>
    <mergeCell ref="B168:B173"/>
    <mergeCell ref="M168:M173"/>
    <mergeCell ref="B175:B180"/>
    <mergeCell ref="M175:M180"/>
    <mergeCell ref="B21:B26"/>
    <mergeCell ref="B182:B187"/>
    <mergeCell ref="M182:M187"/>
    <mergeCell ref="B189:B194"/>
    <mergeCell ref="M189:M194"/>
    <mergeCell ref="B140:B145"/>
    <mergeCell ref="M140:M145"/>
    <mergeCell ref="B147:B152"/>
    <mergeCell ref="M147:M152"/>
    <mergeCell ref="B154:B159"/>
    <mergeCell ref="M154:M159"/>
    <mergeCell ref="B119:B124"/>
    <mergeCell ref="M119:M124"/>
    <mergeCell ref="B126:B131"/>
    <mergeCell ref="M126:M131"/>
    <mergeCell ref="B133:B138"/>
    <mergeCell ref="C200:C201"/>
    <mergeCell ref="D200:G201"/>
    <mergeCell ref="C202:C203"/>
    <mergeCell ref="D202:D203"/>
    <mergeCell ref="E202:G20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BCA-2255-4818-BABF-B3CFF9D8E6A7}">
  <sheetPr>
    <tabColor rgb="FFFFC000"/>
  </sheetPr>
  <dimension ref="A1:AC147"/>
  <sheetViews>
    <sheetView topLeftCell="A3" zoomScale="63" zoomScaleNormal="63" workbookViewId="0">
      <selection activeCell="I41" sqref="I41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106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110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110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110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110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110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110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110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110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110</v>
      </c>
      <c r="J12" s="27"/>
      <c r="K12" s="41"/>
      <c r="L12" s="15"/>
      <c r="M12" s="108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110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110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110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110</v>
      </c>
      <c r="J14" s="26"/>
      <c r="K14" s="37"/>
      <c r="M14" s="109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110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110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110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110</v>
      </c>
      <c r="J17" s="26"/>
      <c r="K17" s="37"/>
      <c r="M17" s="108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110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110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110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110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110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110</v>
      </c>
      <c r="K21" s="34"/>
      <c r="M21" s="108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110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110</v>
      </c>
      <c r="K22" s="34"/>
      <c r="M22" s="108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110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110</v>
      </c>
      <c r="K23" s="34"/>
      <c r="M23" s="109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110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110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110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110</v>
      </c>
      <c r="K26" s="34"/>
      <c r="M26" s="108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110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110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110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110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110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110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110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110</v>
      </c>
      <c r="K30" s="34"/>
      <c r="M30" s="109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110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44681</v>
      </c>
      <c r="D40" s="134">
        <f>H32</f>
        <v>0.96543209876543212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7E3C-5CBC-4683-A353-49BC49BFFE88}">
  <sheetPr>
    <tabColor rgb="FFFFC000"/>
  </sheetPr>
  <dimension ref="A1:AC310"/>
  <sheetViews>
    <sheetView topLeftCell="A162" zoomScale="60" zoomScaleNormal="60" workbookViewId="0">
      <selection activeCell="M191" sqref="M191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58" t="s">
        <v>21</v>
      </c>
      <c r="C3" s="159"/>
      <c r="D3" s="159"/>
      <c r="E3" s="159"/>
      <c r="F3" s="159"/>
      <c r="G3" s="159"/>
      <c r="H3" s="159"/>
      <c r="I3" s="160"/>
      <c r="J3" s="28"/>
      <c r="K3" s="35"/>
      <c r="M3" s="164" t="s">
        <v>17</v>
      </c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29"/>
      <c r="Y3" s="1"/>
      <c r="Z3" s="1"/>
    </row>
    <row r="4" spans="2:29" ht="17.5" customHeight="1" x14ac:dyDescent="0.25">
      <c r="B4" s="161"/>
      <c r="C4" s="162"/>
      <c r="D4" s="162"/>
      <c r="E4" s="162"/>
      <c r="F4" s="162"/>
      <c r="G4" s="162"/>
      <c r="H4" s="162"/>
      <c r="I4" s="163"/>
      <c r="J4" s="25"/>
      <c r="K4" s="36"/>
      <c r="M4" s="125" t="s">
        <v>5</v>
      </c>
      <c r="N4" s="127" t="s">
        <v>6</v>
      </c>
      <c r="O4" s="127" t="s">
        <v>19</v>
      </c>
      <c r="P4" s="129" t="s">
        <v>70</v>
      </c>
      <c r="Q4" s="130"/>
      <c r="R4" s="130"/>
      <c r="S4" s="130"/>
      <c r="T4" s="130"/>
      <c r="U4" s="166"/>
      <c r="V4" s="177" t="s">
        <v>15</v>
      </c>
      <c r="W4" s="177" t="s">
        <v>16</v>
      </c>
      <c r="X4" s="6"/>
      <c r="Y4" s="148" t="s">
        <v>10</v>
      </c>
      <c r="Z4" s="1"/>
      <c r="AA4" s="1"/>
      <c r="AB4" s="1"/>
    </row>
    <row r="5" spans="2:29" ht="14" customHeight="1" x14ac:dyDescent="0.25">
      <c r="B5" s="151" t="s">
        <v>5</v>
      </c>
      <c r="C5" s="153" t="s">
        <v>6</v>
      </c>
      <c r="D5" s="153" t="s">
        <v>18</v>
      </c>
      <c r="E5" s="154" t="s">
        <v>0</v>
      </c>
      <c r="F5" s="154" t="s">
        <v>1</v>
      </c>
      <c r="G5" s="154" t="s">
        <v>8</v>
      </c>
      <c r="H5" s="155" t="s">
        <v>9</v>
      </c>
      <c r="I5" s="93"/>
      <c r="J5" s="26"/>
      <c r="K5" s="37"/>
      <c r="M5" s="126"/>
      <c r="N5" s="128"/>
      <c r="O5" s="128"/>
      <c r="P5" s="156" t="s">
        <v>106</v>
      </c>
      <c r="Q5" s="157"/>
      <c r="R5" s="119" t="s">
        <v>8</v>
      </c>
      <c r="S5" s="170" t="s">
        <v>96</v>
      </c>
      <c r="T5" s="171"/>
      <c r="U5" s="121" t="s">
        <v>8</v>
      </c>
      <c r="V5" s="178"/>
      <c r="W5" s="178"/>
      <c r="X5" s="119" t="s">
        <v>8</v>
      </c>
      <c r="Y5" s="149"/>
      <c r="Z5" s="1"/>
      <c r="AA5" s="1"/>
      <c r="AB5" s="1"/>
      <c r="AC5" s="1"/>
    </row>
    <row r="6" spans="2:29" x14ac:dyDescent="0.25">
      <c r="B6" s="152"/>
      <c r="C6" s="153"/>
      <c r="D6" s="153"/>
      <c r="E6" s="154"/>
      <c r="F6" s="154"/>
      <c r="G6" s="154"/>
      <c r="H6" s="155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20"/>
      <c r="S6" s="85" t="s">
        <v>13</v>
      </c>
      <c r="T6" s="86" t="s">
        <v>14</v>
      </c>
      <c r="U6" s="120"/>
      <c r="V6" s="179"/>
      <c r="W6" s="179"/>
      <c r="X6" s="120"/>
      <c r="Y6" s="150"/>
      <c r="Z6" s="1"/>
      <c r="AA6" s="1"/>
      <c r="AB6" s="1"/>
      <c r="AC6" s="1"/>
    </row>
    <row r="7" spans="2:29" s="1" customFormat="1" x14ac:dyDescent="0.25">
      <c r="B7" s="107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110</v>
      </c>
      <c r="K7" s="34"/>
      <c r="M7" s="107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110</v>
      </c>
    </row>
    <row r="8" spans="2:29" s="1" customFormat="1" x14ac:dyDescent="0.25">
      <c r="B8" s="108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110</v>
      </c>
      <c r="K8" s="34"/>
      <c r="M8" s="108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110</v>
      </c>
    </row>
    <row r="9" spans="2:29" s="1" customFormat="1" x14ac:dyDescent="0.25">
      <c r="B9" s="108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110</v>
      </c>
      <c r="K9" s="34"/>
      <c r="M9" s="108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110</v>
      </c>
    </row>
    <row r="10" spans="2:29" s="1" customFormat="1" x14ac:dyDescent="0.25">
      <c r="B10" s="108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110</v>
      </c>
      <c r="K10" s="34"/>
      <c r="M10" s="108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110</v>
      </c>
    </row>
    <row r="11" spans="2:29" s="1" customFormat="1" x14ac:dyDescent="0.25">
      <c r="B11" s="108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110</v>
      </c>
      <c r="K11" s="34"/>
      <c r="M11" s="108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110</v>
      </c>
    </row>
    <row r="12" spans="2:29" s="1" customFormat="1" ht="14.5" customHeight="1" x14ac:dyDescent="0.25">
      <c r="B12" s="109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110</v>
      </c>
      <c r="K12" s="34"/>
      <c r="M12" s="109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110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107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110</v>
      </c>
      <c r="K14" s="34"/>
      <c r="M14" s="107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110</v>
      </c>
    </row>
    <row r="15" spans="2:29" s="1" customFormat="1" x14ac:dyDescent="0.25">
      <c r="B15" s="108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110</v>
      </c>
      <c r="K15" s="34"/>
      <c r="M15" s="108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110</v>
      </c>
    </row>
    <row r="16" spans="2:29" s="1" customFormat="1" x14ac:dyDescent="0.25">
      <c r="B16" s="108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110</v>
      </c>
      <c r="K16" s="34"/>
      <c r="M16" s="108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110</v>
      </c>
    </row>
    <row r="17" spans="2:25" s="1" customFormat="1" x14ac:dyDescent="0.25">
      <c r="B17" s="108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110</v>
      </c>
      <c r="K17" s="34"/>
      <c r="M17" s="108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110</v>
      </c>
    </row>
    <row r="18" spans="2:25" s="1" customFormat="1" x14ac:dyDescent="0.25">
      <c r="B18" s="108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110</v>
      </c>
      <c r="K18" s="34"/>
      <c r="M18" s="108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110</v>
      </c>
    </row>
    <row r="19" spans="2:25" s="1" customFormat="1" x14ac:dyDescent="0.25">
      <c r="B19" s="109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110</v>
      </c>
      <c r="K19" s="34"/>
      <c r="M19" s="109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110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107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110</v>
      </c>
      <c r="K21" s="34"/>
      <c r="M21" s="107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110</v>
      </c>
    </row>
    <row r="22" spans="2:25" s="1" customFormat="1" x14ac:dyDescent="0.25">
      <c r="B22" s="108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110</v>
      </c>
      <c r="K22" s="34"/>
      <c r="M22" s="108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110</v>
      </c>
    </row>
    <row r="23" spans="2:25" s="1" customFormat="1" x14ac:dyDescent="0.25">
      <c r="B23" s="108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110</v>
      </c>
      <c r="K23" s="34"/>
      <c r="M23" s="108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110</v>
      </c>
    </row>
    <row r="24" spans="2:25" s="1" customFormat="1" x14ac:dyDescent="0.25">
      <c r="B24" s="108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110</v>
      </c>
      <c r="K24" s="34"/>
      <c r="M24" s="108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110</v>
      </c>
    </row>
    <row r="25" spans="2:25" s="1" customFormat="1" x14ac:dyDescent="0.25">
      <c r="B25" s="108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110</v>
      </c>
      <c r="K25" s="34"/>
      <c r="M25" s="108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110</v>
      </c>
    </row>
    <row r="26" spans="2:25" s="1" customFormat="1" x14ac:dyDescent="0.25">
      <c r="B26" s="109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110</v>
      </c>
      <c r="K26" s="34"/>
      <c r="M26" s="109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110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107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110</v>
      </c>
      <c r="K28" s="34"/>
      <c r="M28" s="107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110</v>
      </c>
    </row>
    <row r="29" spans="2:25" s="1" customFormat="1" x14ac:dyDescent="0.25">
      <c r="B29" s="108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110</v>
      </c>
      <c r="K29" s="34"/>
      <c r="M29" s="108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110</v>
      </c>
    </row>
    <row r="30" spans="2:25" s="1" customFormat="1" x14ac:dyDescent="0.25">
      <c r="B30" s="108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110</v>
      </c>
      <c r="K30" s="34"/>
      <c r="M30" s="108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110</v>
      </c>
    </row>
    <row r="31" spans="2:25" s="1" customFormat="1" x14ac:dyDescent="0.25">
      <c r="B31" s="108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110</v>
      </c>
      <c r="K31" s="34"/>
      <c r="M31" s="108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110</v>
      </c>
    </row>
    <row r="32" spans="2:25" s="1" customFormat="1" x14ac:dyDescent="0.25">
      <c r="B32" s="108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110</v>
      </c>
      <c r="K32" s="34"/>
      <c r="M32" s="108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110</v>
      </c>
    </row>
    <row r="33" spans="2:25" s="1" customFormat="1" x14ac:dyDescent="0.25">
      <c r="B33" s="109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110</v>
      </c>
      <c r="K33" s="34"/>
      <c r="M33" s="109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110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107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110</v>
      </c>
      <c r="K35" s="34"/>
      <c r="M35" s="107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110</v>
      </c>
    </row>
    <row r="36" spans="2:25" s="1" customFormat="1" x14ac:dyDescent="0.25">
      <c r="B36" s="108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110</v>
      </c>
      <c r="K36" s="34"/>
      <c r="M36" s="108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110</v>
      </c>
    </row>
    <row r="37" spans="2:25" s="1" customFormat="1" x14ac:dyDescent="0.25">
      <c r="B37" s="108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110</v>
      </c>
      <c r="K37" s="34"/>
      <c r="M37" s="108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110</v>
      </c>
    </row>
    <row r="38" spans="2:25" s="1" customFormat="1" x14ac:dyDescent="0.25">
      <c r="B38" s="108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110</v>
      </c>
      <c r="K38" s="34"/>
      <c r="M38" s="108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110</v>
      </c>
    </row>
    <row r="39" spans="2:25" s="1" customFormat="1" x14ac:dyDescent="0.25">
      <c r="B39" s="108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110</v>
      </c>
      <c r="K39" s="34"/>
      <c r="M39" s="108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110</v>
      </c>
    </row>
    <row r="40" spans="2:25" s="1" customFormat="1" x14ac:dyDescent="0.25">
      <c r="B40" s="109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110</v>
      </c>
      <c r="K40" s="34"/>
      <c r="M40" s="109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110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107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110</v>
      </c>
      <c r="K42" s="34"/>
      <c r="M42" s="107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110</v>
      </c>
    </row>
    <row r="43" spans="2:25" s="1" customFormat="1" x14ac:dyDescent="0.25">
      <c r="B43" s="108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110</v>
      </c>
      <c r="K43" s="34"/>
      <c r="M43" s="108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110</v>
      </c>
    </row>
    <row r="44" spans="2:25" s="1" customFormat="1" x14ac:dyDescent="0.25">
      <c r="B44" s="108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110</v>
      </c>
      <c r="K44" s="34"/>
      <c r="M44" s="108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110</v>
      </c>
    </row>
    <row r="45" spans="2:25" s="1" customFormat="1" x14ac:dyDescent="0.25">
      <c r="B45" s="108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110</v>
      </c>
      <c r="K45" s="34"/>
      <c r="M45" s="108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110</v>
      </c>
    </row>
    <row r="46" spans="2:25" s="1" customFormat="1" x14ac:dyDescent="0.25">
      <c r="B46" s="108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110</v>
      </c>
      <c r="K46" s="34"/>
      <c r="M46" s="108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110</v>
      </c>
    </row>
    <row r="47" spans="2:25" s="1" customFormat="1" x14ac:dyDescent="0.25">
      <c r="B47" s="109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110</v>
      </c>
      <c r="K47" s="34"/>
      <c r="M47" s="109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110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107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110</v>
      </c>
      <c r="K49" s="34"/>
      <c r="M49" s="107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110</v>
      </c>
    </row>
    <row r="50" spans="2:25" s="1" customFormat="1" x14ac:dyDescent="0.25">
      <c r="B50" s="108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110</v>
      </c>
      <c r="K50" s="34"/>
      <c r="M50" s="108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110</v>
      </c>
    </row>
    <row r="51" spans="2:25" s="1" customFormat="1" x14ac:dyDescent="0.25">
      <c r="B51" s="108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110</v>
      </c>
      <c r="K51" s="34"/>
      <c r="M51" s="108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110</v>
      </c>
    </row>
    <row r="52" spans="2:25" s="1" customFormat="1" x14ac:dyDescent="0.25">
      <c r="B52" s="108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110</v>
      </c>
      <c r="K52" s="34"/>
      <c r="M52" s="108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110</v>
      </c>
    </row>
    <row r="53" spans="2:25" s="1" customFormat="1" x14ac:dyDescent="0.25">
      <c r="B53" s="108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110</v>
      </c>
      <c r="K53" s="34"/>
      <c r="M53" s="108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110</v>
      </c>
    </row>
    <row r="54" spans="2:25" s="1" customFormat="1" x14ac:dyDescent="0.25">
      <c r="B54" s="109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110</v>
      </c>
      <c r="K54" s="34"/>
      <c r="M54" s="109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110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107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110</v>
      </c>
      <c r="K56" s="34"/>
      <c r="M56" s="107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110</v>
      </c>
    </row>
    <row r="57" spans="2:25" s="1" customFormat="1" x14ac:dyDescent="0.25">
      <c r="B57" s="108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110</v>
      </c>
      <c r="K57" s="34"/>
      <c r="M57" s="108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110</v>
      </c>
    </row>
    <row r="58" spans="2:25" s="1" customFormat="1" x14ac:dyDescent="0.25">
      <c r="B58" s="108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110</v>
      </c>
      <c r="K58" s="34"/>
      <c r="M58" s="108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110</v>
      </c>
    </row>
    <row r="59" spans="2:25" s="1" customFormat="1" x14ac:dyDescent="0.25">
      <c r="B59" s="108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110</v>
      </c>
      <c r="K59" s="34"/>
      <c r="M59" s="108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110</v>
      </c>
    </row>
    <row r="60" spans="2:25" s="1" customFormat="1" x14ac:dyDescent="0.25">
      <c r="B60" s="108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110</v>
      </c>
      <c r="K60" s="34"/>
      <c r="M60" s="108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110</v>
      </c>
    </row>
    <row r="61" spans="2:25" s="1" customFormat="1" x14ac:dyDescent="0.25">
      <c r="B61" s="109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110</v>
      </c>
      <c r="K61" s="34"/>
      <c r="M61" s="109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110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107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110</v>
      </c>
      <c r="K63" s="34"/>
      <c r="M63" s="107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110</v>
      </c>
    </row>
    <row r="64" spans="2:25" s="1" customFormat="1" x14ac:dyDescent="0.25">
      <c r="B64" s="108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110</v>
      </c>
      <c r="K64" s="34"/>
      <c r="M64" s="108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110</v>
      </c>
    </row>
    <row r="65" spans="2:25" s="1" customFormat="1" x14ac:dyDescent="0.25">
      <c r="B65" s="108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110</v>
      </c>
      <c r="K65" s="34"/>
      <c r="M65" s="108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110</v>
      </c>
    </row>
    <row r="66" spans="2:25" s="1" customFormat="1" x14ac:dyDescent="0.25">
      <c r="B66" s="108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110</v>
      </c>
      <c r="K66" s="34"/>
      <c r="M66" s="108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110</v>
      </c>
    </row>
    <row r="67" spans="2:25" s="1" customFormat="1" x14ac:dyDescent="0.25">
      <c r="B67" s="108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110</v>
      </c>
      <c r="K67" s="34"/>
      <c r="M67" s="108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110</v>
      </c>
    </row>
    <row r="68" spans="2:25" s="1" customFormat="1" x14ac:dyDescent="0.25">
      <c r="B68" s="109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110</v>
      </c>
      <c r="K68" s="34"/>
      <c r="M68" s="109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110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107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110</v>
      </c>
      <c r="K70" s="34"/>
      <c r="M70" s="107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110</v>
      </c>
    </row>
    <row r="71" spans="2:25" s="1" customFormat="1" x14ac:dyDescent="0.25">
      <c r="B71" s="108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110</v>
      </c>
      <c r="K71" s="34"/>
      <c r="M71" s="108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110</v>
      </c>
    </row>
    <row r="72" spans="2:25" s="1" customFormat="1" x14ac:dyDescent="0.25">
      <c r="B72" s="108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110</v>
      </c>
      <c r="K72" s="34"/>
      <c r="M72" s="108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110</v>
      </c>
    </row>
    <row r="73" spans="2:25" s="1" customFormat="1" x14ac:dyDescent="0.25">
      <c r="B73" s="108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110</v>
      </c>
      <c r="K73" s="34"/>
      <c r="M73" s="108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110</v>
      </c>
    </row>
    <row r="74" spans="2:25" s="1" customFormat="1" x14ac:dyDescent="0.25">
      <c r="B74" s="108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110</v>
      </c>
      <c r="K74" s="34"/>
      <c r="M74" s="108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110</v>
      </c>
    </row>
    <row r="75" spans="2:25" s="1" customFormat="1" x14ac:dyDescent="0.25">
      <c r="B75" s="109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110</v>
      </c>
      <c r="K75" s="34"/>
      <c r="M75" s="109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110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107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110</v>
      </c>
      <c r="K77" s="34"/>
      <c r="M77" s="107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110</v>
      </c>
    </row>
    <row r="78" spans="2:25" s="1" customFormat="1" x14ac:dyDescent="0.25">
      <c r="B78" s="108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110</v>
      </c>
      <c r="K78" s="34"/>
      <c r="M78" s="108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110</v>
      </c>
    </row>
    <row r="79" spans="2:25" s="1" customFormat="1" x14ac:dyDescent="0.25">
      <c r="B79" s="108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110</v>
      </c>
      <c r="K79" s="34"/>
      <c r="M79" s="108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110</v>
      </c>
    </row>
    <row r="80" spans="2:25" s="1" customFormat="1" x14ac:dyDescent="0.25">
      <c r="B80" s="108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110</v>
      </c>
      <c r="K80" s="34"/>
      <c r="M80" s="108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110</v>
      </c>
    </row>
    <row r="81" spans="2:25" s="1" customFormat="1" x14ac:dyDescent="0.25">
      <c r="B81" s="108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110</v>
      </c>
      <c r="K81" s="34"/>
      <c r="M81" s="108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110</v>
      </c>
    </row>
    <row r="82" spans="2:25" s="1" customFormat="1" x14ac:dyDescent="0.25">
      <c r="B82" s="109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110</v>
      </c>
      <c r="K82" s="34"/>
      <c r="M82" s="109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110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107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110</v>
      </c>
      <c r="K84" s="34"/>
      <c r="M84" s="107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110</v>
      </c>
    </row>
    <row r="85" spans="2:25" s="1" customFormat="1" x14ac:dyDescent="0.25">
      <c r="B85" s="108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110</v>
      </c>
      <c r="K85" s="34"/>
      <c r="M85" s="108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110</v>
      </c>
    </row>
    <row r="86" spans="2:25" s="1" customFormat="1" x14ac:dyDescent="0.25">
      <c r="B86" s="108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110</v>
      </c>
      <c r="K86" s="34"/>
      <c r="M86" s="108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110</v>
      </c>
    </row>
    <row r="87" spans="2:25" s="1" customFormat="1" x14ac:dyDescent="0.25">
      <c r="B87" s="108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110</v>
      </c>
      <c r="K87" s="34"/>
      <c r="M87" s="108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110</v>
      </c>
    </row>
    <row r="88" spans="2:25" s="1" customFormat="1" x14ac:dyDescent="0.25">
      <c r="B88" s="108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110</v>
      </c>
      <c r="K88" s="34"/>
      <c r="M88" s="108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110</v>
      </c>
    </row>
    <row r="89" spans="2:25" s="1" customFormat="1" x14ac:dyDescent="0.25">
      <c r="B89" s="109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110</v>
      </c>
      <c r="K89" s="34"/>
      <c r="M89" s="109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110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107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110</v>
      </c>
      <c r="K91" s="34"/>
      <c r="M91" s="107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110</v>
      </c>
    </row>
    <row r="92" spans="2:25" s="1" customFormat="1" x14ac:dyDescent="0.25">
      <c r="B92" s="108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110</v>
      </c>
      <c r="K92" s="34"/>
      <c r="M92" s="108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110</v>
      </c>
    </row>
    <row r="93" spans="2:25" s="1" customFormat="1" x14ac:dyDescent="0.25">
      <c r="B93" s="108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110</v>
      </c>
      <c r="K93" s="34"/>
      <c r="M93" s="108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110</v>
      </c>
    </row>
    <row r="94" spans="2:25" s="1" customFormat="1" x14ac:dyDescent="0.25">
      <c r="B94" s="108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110</v>
      </c>
      <c r="K94" s="34"/>
      <c r="M94" s="108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110</v>
      </c>
    </row>
    <row r="95" spans="2:25" s="1" customFormat="1" x14ac:dyDescent="0.25">
      <c r="B95" s="108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110</v>
      </c>
      <c r="K95" s="34"/>
      <c r="M95" s="108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110</v>
      </c>
    </row>
    <row r="96" spans="2:25" s="1" customFormat="1" x14ac:dyDescent="0.25">
      <c r="B96" s="109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110</v>
      </c>
      <c r="K96" s="34"/>
      <c r="M96" s="109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110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107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110</v>
      </c>
      <c r="K98" s="34"/>
      <c r="M98" s="107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110</v>
      </c>
    </row>
    <row r="99" spans="2:25" s="1" customFormat="1" x14ac:dyDescent="0.25">
      <c r="B99" s="108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110</v>
      </c>
      <c r="K99" s="34"/>
      <c r="M99" s="108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110</v>
      </c>
    </row>
    <row r="100" spans="2:25" s="1" customFormat="1" x14ac:dyDescent="0.25">
      <c r="B100" s="108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110</v>
      </c>
      <c r="K100" s="34"/>
      <c r="M100" s="108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110</v>
      </c>
    </row>
    <row r="101" spans="2:25" s="1" customFormat="1" x14ac:dyDescent="0.25">
      <c r="B101" s="108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110</v>
      </c>
      <c r="K101" s="34"/>
      <c r="M101" s="108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110</v>
      </c>
    </row>
    <row r="102" spans="2:25" s="1" customFormat="1" x14ac:dyDescent="0.25">
      <c r="B102" s="108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110</v>
      </c>
      <c r="K102" s="34"/>
      <c r="M102" s="108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110</v>
      </c>
    </row>
    <row r="103" spans="2:25" s="1" customFormat="1" x14ac:dyDescent="0.25">
      <c r="B103" s="109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110</v>
      </c>
      <c r="K103" s="34"/>
      <c r="M103" s="109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110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107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110</v>
      </c>
      <c r="K105" s="34"/>
      <c r="M105" s="107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110</v>
      </c>
    </row>
    <row r="106" spans="2:25" s="1" customFormat="1" x14ac:dyDescent="0.25">
      <c r="B106" s="108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110</v>
      </c>
      <c r="K106" s="34"/>
      <c r="M106" s="108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110</v>
      </c>
    </row>
    <row r="107" spans="2:25" s="1" customFormat="1" x14ac:dyDescent="0.25">
      <c r="B107" s="108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110</v>
      </c>
      <c r="K107" s="34"/>
      <c r="M107" s="108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110</v>
      </c>
    </row>
    <row r="108" spans="2:25" s="1" customFormat="1" x14ac:dyDescent="0.25">
      <c r="B108" s="108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110</v>
      </c>
      <c r="K108" s="34"/>
      <c r="M108" s="108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110</v>
      </c>
    </row>
    <row r="109" spans="2:25" s="1" customFormat="1" x14ac:dyDescent="0.25">
      <c r="B109" s="108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110</v>
      </c>
      <c r="K109" s="34"/>
      <c r="M109" s="108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110</v>
      </c>
    </row>
    <row r="110" spans="2:25" s="1" customFormat="1" x14ac:dyDescent="0.25">
      <c r="B110" s="109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110</v>
      </c>
      <c r="K110" s="34"/>
      <c r="M110" s="109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110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107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110</v>
      </c>
      <c r="K112" s="34"/>
      <c r="M112" s="107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110</v>
      </c>
    </row>
    <row r="113" spans="2:25" s="1" customFormat="1" x14ac:dyDescent="0.25">
      <c r="B113" s="108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110</v>
      </c>
      <c r="K113" s="34"/>
      <c r="M113" s="108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110</v>
      </c>
    </row>
    <row r="114" spans="2:25" s="1" customFormat="1" x14ac:dyDescent="0.25">
      <c r="B114" s="108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110</v>
      </c>
      <c r="K114" s="34"/>
      <c r="M114" s="108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110</v>
      </c>
    </row>
    <row r="115" spans="2:25" s="1" customFormat="1" x14ac:dyDescent="0.25">
      <c r="B115" s="108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110</v>
      </c>
      <c r="K115" s="34"/>
      <c r="M115" s="108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110</v>
      </c>
    </row>
    <row r="116" spans="2:25" s="1" customFormat="1" x14ac:dyDescent="0.25">
      <c r="B116" s="108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110</v>
      </c>
      <c r="K116" s="34"/>
      <c r="M116" s="108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110</v>
      </c>
    </row>
    <row r="117" spans="2:25" s="1" customFormat="1" x14ac:dyDescent="0.25">
      <c r="B117" s="109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110</v>
      </c>
      <c r="K117" s="34"/>
      <c r="M117" s="109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110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107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110</v>
      </c>
      <c r="K119" s="34"/>
      <c r="M119" s="107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110</v>
      </c>
    </row>
    <row r="120" spans="2:25" s="1" customFormat="1" x14ac:dyDescent="0.25">
      <c r="B120" s="108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110</v>
      </c>
      <c r="K120" s="34"/>
      <c r="M120" s="108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110</v>
      </c>
    </row>
    <row r="121" spans="2:25" s="1" customFormat="1" x14ac:dyDescent="0.25">
      <c r="B121" s="108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110</v>
      </c>
      <c r="K121" s="34"/>
      <c r="M121" s="108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110</v>
      </c>
    </row>
    <row r="122" spans="2:25" s="1" customFormat="1" x14ac:dyDescent="0.25">
      <c r="B122" s="108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110</v>
      </c>
      <c r="K122" s="34"/>
      <c r="M122" s="108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110</v>
      </c>
    </row>
    <row r="123" spans="2:25" s="1" customFormat="1" x14ac:dyDescent="0.25">
      <c r="B123" s="108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110</v>
      </c>
      <c r="K123" s="34"/>
      <c r="M123" s="108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110</v>
      </c>
    </row>
    <row r="124" spans="2:25" s="1" customFormat="1" x14ac:dyDescent="0.25">
      <c r="B124" s="109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110</v>
      </c>
      <c r="K124" s="34"/>
      <c r="M124" s="109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110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107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110</v>
      </c>
      <c r="K126" s="34"/>
      <c r="M126" s="107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110</v>
      </c>
    </row>
    <row r="127" spans="2:25" s="1" customFormat="1" x14ac:dyDescent="0.25">
      <c r="B127" s="108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110</v>
      </c>
      <c r="K127" s="34"/>
      <c r="M127" s="108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110</v>
      </c>
    </row>
    <row r="128" spans="2:25" s="1" customFormat="1" x14ac:dyDescent="0.25">
      <c r="B128" s="108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110</v>
      </c>
      <c r="K128" s="34"/>
      <c r="M128" s="108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110</v>
      </c>
    </row>
    <row r="129" spans="2:25" s="1" customFormat="1" x14ac:dyDescent="0.25">
      <c r="B129" s="108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110</v>
      </c>
      <c r="K129" s="34"/>
      <c r="M129" s="108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110</v>
      </c>
    </row>
    <row r="130" spans="2:25" s="1" customFormat="1" x14ac:dyDescent="0.25">
      <c r="B130" s="108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110</v>
      </c>
      <c r="K130" s="34"/>
      <c r="M130" s="108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110</v>
      </c>
    </row>
    <row r="131" spans="2:25" s="1" customFormat="1" x14ac:dyDescent="0.25">
      <c r="B131" s="109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110</v>
      </c>
      <c r="K131" s="34"/>
      <c r="M131" s="109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110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107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110</v>
      </c>
      <c r="K133" s="34"/>
      <c r="M133" s="107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110</v>
      </c>
    </row>
    <row r="134" spans="2:25" s="1" customFormat="1" x14ac:dyDescent="0.25">
      <c r="B134" s="108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110</v>
      </c>
      <c r="K134" s="34"/>
      <c r="M134" s="108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110</v>
      </c>
    </row>
    <row r="135" spans="2:25" s="1" customFormat="1" x14ac:dyDescent="0.25">
      <c r="B135" s="108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110</v>
      </c>
      <c r="K135" s="34"/>
      <c r="M135" s="108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110</v>
      </c>
    </row>
    <row r="136" spans="2:25" s="1" customFormat="1" x14ac:dyDescent="0.25">
      <c r="B136" s="108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110</v>
      </c>
      <c r="K136" s="34"/>
      <c r="M136" s="108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110</v>
      </c>
    </row>
    <row r="137" spans="2:25" s="1" customFormat="1" x14ac:dyDescent="0.25">
      <c r="B137" s="108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110</v>
      </c>
      <c r="K137" s="34"/>
      <c r="M137" s="108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110</v>
      </c>
    </row>
    <row r="138" spans="2:25" s="1" customFormat="1" x14ac:dyDescent="0.25">
      <c r="B138" s="109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110</v>
      </c>
      <c r="K138" s="34"/>
      <c r="M138" s="109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110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107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110</v>
      </c>
      <c r="K140" s="34"/>
      <c r="M140" s="107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110</v>
      </c>
    </row>
    <row r="141" spans="2:25" s="1" customFormat="1" x14ac:dyDescent="0.25">
      <c r="B141" s="108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110</v>
      </c>
      <c r="K141" s="34"/>
      <c r="M141" s="108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110</v>
      </c>
    </row>
    <row r="142" spans="2:25" s="1" customFormat="1" x14ac:dyDescent="0.25">
      <c r="B142" s="108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110</v>
      </c>
      <c r="K142" s="34"/>
      <c r="M142" s="108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110</v>
      </c>
    </row>
    <row r="143" spans="2:25" s="1" customFormat="1" x14ac:dyDescent="0.25">
      <c r="B143" s="108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110</v>
      </c>
      <c r="K143" s="34"/>
      <c r="M143" s="108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110</v>
      </c>
    </row>
    <row r="144" spans="2:25" s="1" customFormat="1" x14ac:dyDescent="0.25">
      <c r="B144" s="108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110</v>
      </c>
      <c r="K144" s="34"/>
      <c r="M144" s="108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110</v>
      </c>
    </row>
    <row r="145" spans="2:25" s="1" customFormat="1" x14ac:dyDescent="0.25">
      <c r="B145" s="109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110</v>
      </c>
      <c r="K145" s="34"/>
      <c r="M145" s="109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110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107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110</v>
      </c>
      <c r="K147" s="34"/>
      <c r="M147" s="107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110</v>
      </c>
    </row>
    <row r="148" spans="2:25" s="1" customFormat="1" x14ac:dyDescent="0.25">
      <c r="B148" s="108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110</v>
      </c>
      <c r="K148" s="34"/>
      <c r="M148" s="108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110</v>
      </c>
    </row>
    <row r="149" spans="2:25" s="1" customFormat="1" x14ac:dyDescent="0.25">
      <c r="B149" s="108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110</v>
      </c>
      <c r="K149" s="34"/>
      <c r="M149" s="108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110</v>
      </c>
    </row>
    <row r="150" spans="2:25" s="1" customFormat="1" x14ac:dyDescent="0.25">
      <c r="B150" s="108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110</v>
      </c>
      <c r="K150" s="34"/>
      <c r="M150" s="108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110</v>
      </c>
    </row>
    <row r="151" spans="2:25" s="1" customFormat="1" x14ac:dyDescent="0.25">
      <c r="B151" s="108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110</v>
      </c>
      <c r="K151" s="34"/>
      <c r="M151" s="108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110</v>
      </c>
    </row>
    <row r="152" spans="2:25" s="1" customFormat="1" x14ac:dyDescent="0.25">
      <c r="B152" s="109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110</v>
      </c>
      <c r="K152" s="34"/>
      <c r="M152" s="109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110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107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110</v>
      </c>
      <c r="K154" s="34"/>
      <c r="M154" s="107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110</v>
      </c>
    </row>
    <row r="155" spans="2:25" s="1" customFormat="1" x14ac:dyDescent="0.25">
      <c r="B155" s="108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110</v>
      </c>
      <c r="K155" s="34"/>
      <c r="M155" s="108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110</v>
      </c>
    </row>
    <row r="156" spans="2:25" s="1" customFormat="1" x14ac:dyDescent="0.25">
      <c r="B156" s="108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110</v>
      </c>
      <c r="K156" s="34"/>
      <c r="M156" s="108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110</v>
      </c>
    </row>
    <row r="157" spans="2:25" s="1" customFormat="1" x14ac:dyDescent="0.25">
      <c r="B157" s="108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110</v>
      </c>
      <c r="K157" s="34"/>
      <c r="M157" s="108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110</v>
      </c>
    </row>
    <row r="158" spans="2:25" s="1" customFormat="1" x14ac:dyDescent="0.25">
      <c r="B158" s="108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110</v>
      </c>
      <c r="K158" s="34"/>
      <c r="M158" s="108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110</v>
      </c>
    </row>
    <row r="159" spans="2:25" s="1" customFormat="1" x14ac:dyDescent="0.25">
      <c r="B159" s="109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110</v>
      </c>
      <c r="K159" s="34"/>
      <c r="M159" s="109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110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107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110</v>
      </c>
      <c r="K161" s="34"/>
      <c r="M161" s="107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110</v>
      </c>
    </row>
    <row r="162" spans="2:25" s="1" customFormat="1" x14ac:dyDescent="0.25">
      <c r="B162" s="108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110</v>
      </c>
      <c r="K162" s="34"/>
      <c r="M162" s="108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110</v>
      </c>
    </row>
    <row r="163" spans="2:25" s="1" customFormat="1" x14ac:dyDescent="0.25">
      <c r="B163" s="108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110</v>
      </c>
      <c r="K163" s="34"/>
      <c r="M163" s="108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110</v>
      </c>
    </row>
    <row r="164" spans="2:25" s="1" customFormat="1" x14ac:dyDescent="0.25">
      <c r="B164" s="108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110</v>
      </c>
      <c r="K164" s="34"/>
      <c r="M164" s="108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110</v>
      </c>
    </row>
    <row r="165" spans="2:25" s="1" customFormat="1" x14ac:dyDescent="0.25">
      <c r="B165" s="108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110</v>
      </c>
      <c r="K165" s="34"/>
      <c r="M165" s="108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110</v>
      </c>
    </row>
    <row r="166" spans="2:25" s="1" customFormat="1" x14ac:dyDescent="0.25">
      <c r="B166" s="109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110</v>
      </c>
      <c r="K166" s="34"/>
      <c r="M166" s="109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110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107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110</v>
      </c>
      <c r="K168" s="34"/>
      <c r="M168" s="107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110</v>
      </c>
    </row>
    <row r="169" spans="2:25" s="1" customFormat="1" x14ac:dyDescent="0.25">
      <c r="B169" s="108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110</v>
      </c>
      <c r="K169" s="34"/>
      <c r="M169" s="108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110</v>
      </c>
    </row>
    <row r="170" spans="2:25" s="1" customFormat="1" x14ac:dyDescent="0.25">
      <c r="B170" s="108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110</v>
      </c>
      <c r="K170" s="34"/>
      <c r="M170" s="108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110</v>
      </c>
    </row>
    <row r="171" spans="2:25" s="1" customFormat="1" x14ac:dyDescent="0.25">
      <c r="B171" s="108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110</v>
      </c>
      <c r="K171" s="34"/>
      <c r="M171" s="108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110</v>
      </c>
    </row>
    <row r="172" spans="2:25" s="1" customFormat="1" x14ac:dyDescent="0.25">
      <c r="B172" s="108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110</v>
      </c>
      <c r="K172" s="34"/>
      <c r="M172" s="108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110</v>
      </c>
    </row>
    <row r="173" spans="2:25" s="1" customFormat="1" x14ac:dyDescent="0.25">
      <c r="B173" s="109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110</v>
      </c>
      <c r="K173" s="34"/>
      <c r="M173" s="109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110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107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110</v>
      </c>
      <c r="K175" s="34"/>
      <c r="M175" s="107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110</v>
      </c>
    </row>
    <row r="176" spans="2:25" s="1" customFormat="1" x14ac:dyDescent="0.25">
      <c r="B176" s="108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110</v>
      </c>
      <c r="K176" s="34"/>
      <c r="M176" s="108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110</v>
      </c>
    </row>
    <row r="177" spans="2:25" s="1" customFormat="1" x14ac:dyDescent="0.25">
      <c r="B177" s="108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110</v>
      </c>
      <c r="K177" s="34"/>
      <c r="M177" s="108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110</v>
      </c>
    </row>
    <row r="178" spans="2:25" s="1" customFormat="1" x14ac:dyDescent="0.25">
      <c r="B178" s="108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110</v>
      </c>
      <c r="K178" s="34"/>
      <c r="M178" s="108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110</v>
      </c>
    </row>
    <row r="179" spans="2:25" s="1" customFormat="1" x14ac:dyDescent="0.25">
      <c r="B179" s="108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110</v>
      </c>
      <c r="K179" s="34"/>
      <c r="M179" s="108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110</v>
      </c>
    </row>
    <row r="180" spans="2:25" s="1" customFormat="1" x14ac:dyDescent="0.25">
      <c r="B180" s="109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110</v>
      </c>
      <c r="K180" s="34"/>
      <c r="M180" s="109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110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107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110</v>
      </c>
      <c r="K182" s="34"/>
      <c r="M182" s="107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110</v>
      </c>
    </row>
    <row r="183" spans="2:25" s="1" customFormat="1" x14ac:dyDescent="0.25">
      <c r="B183" s="108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110</v>
      </c>
      <c r="K183" s="34"/>
      <c r="M183" s="108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110</v>
      </c>
    </row>
    <row r="184" spans="2:25" s="1" customFormat="1" x14ac:dyDescent="0.25">
      <c r="B184" s="108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110</v>
      </c>
      <c r="K184" s="34"/>
      <c r="M184" s="108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110</v>
      </c>
    </row>
    <row r="185" spans="2:25" s="1" customFormat="1" x14ac:dyDescent="0.25">
      <c r="B185" s="108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110</v>
      </c>
      <c r="K185" s="34"/>
      <c r="M185" s="108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110</v>
      </c>
    </row>
    <row r="186" spans="2:25" s="1" customFormat="1" x14ac:dyDescent="0.25">
      <c r="B186" s="108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110</v>
      </c>
      <c r="K186" s="34"/>
      <c r="M186" s="108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110</v>
      </c>
    </row>
    <row r="187" spans="2:25" s="1" customFormat="1" x14ac:dyDescent="0.25">
      <c r="B187" s="109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110</v>
      </c>
      <c r="K187" s="34"/>
      <c r="M187" s="109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110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73" t="s">
        <v>7</v>
      </c>
      <c r="C189" s="174"/>
      <c r="D189" s="9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75" t="s">
        <v>7</v>
      </c>
      <c r="N189" s="176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94"/>
      <c r="G190" s="2"/>
      <c r="K190" s="34"/>
      <c r="Q190" s="94"/>
      <c r="R190" s="94"/>
      <c r="S190" s="2"/>
    </row>
    <row r="191" spans="2:25" s="1" customFormat="1" x14ac:dyDescent="0.25">
      <c r="F191" s="94"/>
      <c r="G191" s="2"/>
      <c r="P191" s="94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42" t="s">
        <v>10</v>
      </c>
      <c r="D193" s="144" t="s">
        <v>64</v>
      </c>
      <c r="E193" s="144"/>
      <c r="F193" s="144"/>
      <c r="G193" s="145"/>
    </row>
    <row r="194" spans="2:25" s="1" customFormat="1" ht="29" customHeight="1" thickBot="1" x14ac:dyDescent="0.3">
      <c r="C194" s="143"/>
      <c r="D194" s="146"/>
      <c r="E194" s="146"/>
      <c r="F194" s="146"/>
      <c r="G194" s="147"/>
      <c r="P194" s="46"/>
      <c r="S194" s="46"/>
    </row>
    <row r="195" spans="2:25" s="1" customFormat="1" ht="45" customHeight="1" x14ac:dyDescent="0.25">
      <c r="C195" s="132">
        <v>44681</v>
      </c>
      <c r="D195" s="134">
        <f>H189</f>
        <v>0.9816821465428277</v>
      </c>
      <c r="E195" s="136" t="s">
        <v>84</v>
      </c>
      <c r="F195" s="136"/>
      <c r="G195" s="137"/>
      <c r="O195" s="46"/>
      <c r="P195" s="46"/>
    </row>
    <row r="196" spans="2:25" s="1" customFormat="1" ht="11.5" customHeight="1" thickBot="1" x14ac:dyDescent="0.3">
      <c r="C196" s="133"/>
      <c r="D196" s="172"/>
      <c r="E196" s="138"/>
      <c r="F196" s="138"/>
      <c r="G196" s="139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4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4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4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4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4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4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4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</row>
  </sheetData>
  <mergeCells count="80"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8:B33"/>
    <mergeCell ref="M28:M33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B98:B103"/>
    <mergeCell ref="M98:M103"/>
    <mergeCell ref="B105:B110"/>
    <mergeCell ref="M105:M110"/>
    <mergeCell ref="B112:B117"/>
    <mergeCell ref="M112:M117"/>
    <mergeCell ref="B119:B124"/>
    <mergeCell ref="M119:M124"/>
    <mergeCell ref="B126:B131"/>
    <mergeCell ref="M126:M131"/>
    <mergeCell ref="B133:B138"/>
    <mergeCell ref="M133:M138"/>
    <mergeCell ref="B140:B145"/>
    <mergeCell ref="M140:M145"/>
    <mergeCell ref="B147:B152"/>
    <mergeCell ref="M147:M152"/>
    <mergeCell ref="B154:B159"/>
    <mergeCell ref="M154:M159"/>
    <mergeCell ref="B161:B166"/>
    <mergeCell ref="M161:M166"/>
    <mergeCell ref="B168:B173"/>
    <mergeCell ref="M168:M173"/>
    <mergeCell ref="B175:B180"/>
    <mergeCell ref="M175:M180"/>
    <mergeCell ref="B182:B187"/>
    <mergeCell ref="M182:M187"/>
    <mergeCell ref="B189:C189"/>
    <mergeCell ref="M189:N189"/>
    <mergeCell ref="C193:C194"/>
    <mergeCell ref="D193:G194"/>
    <mergeCell ref="C195:C196"/>
    <mergeCell ref="D195:D196"/>
    <mergeCell ref="E195:G19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C01A-EF68-4748-BD12-CDA4CEBDD728}">
  <sheetPr>
    <tabColor theme="2" tint="-0.249977111117893"/>
  </sheetPr>
  <dimension ref="A1:AC147"/>
  <sheetViews>
    <sheetView topLeftCell="D1" zoomScale="63" zoomScaleNormal="63" workbookViewId="0">
      <selection activeCell="I7" sqref="I7:I9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29" s="1" customFormat="1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34"/>
    </row>
    <row r="3" spans="1:29" ht="22" customHeight="1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35"/>
      <c r="M3" s="123" t="s">
        <v>17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29"/>
      <c r="Y3" s="1"/>
      <c r="Z3" s="1"/>
    </row>
    <row r="4" spans="1:29" ht="23.5" customHeight="1" thickBot="1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36"/>
      <c r="M4" s="125" t="s">
        <v>5</v>
      </c>
      <c r="N4" s="127" t="s">
        <v>6</v>
      </c>
      <c r="O4" s="127" t="s">
        <v>19</v>
      </c>
      <c r="P4" s="129" t="s">
        <v>12</v>
      </c>
      <c r="Q4" s="130"/>
      <c r="R4" s="130"/>
      <c r="S4" s="130"/>
      <c r="T4" s="130"/>
      <c r="U4" s="130"/>
      <c r="V4" s="131" t="s">
        <v>15</v>
      </c>
      <c r="W4" s="104" t="s">
        <v>16</v>
      </c>
      <c r="X4" s="6"/>
      <c r="Y4" s="111" t="s">
        <v>10</v>
      </c>
      <c r="Z4" s="1"/>
      <c r="AA4" s="1"/>
      <c r="AB4" s="1"/>
    </row>
    <row r="5" spans="1:29" ht="35" customHeight="1" x14ac:dyDescent="0.3">
      <c r="B5" s="114" t="s">
        <v>21</v>
      </c>
      <c r="C5" s="115"/>
      <c r="D5" s="115"/>
      <c r="E5" s="115"/>
      <c r="F5" s="115"/>
      <c r="G5" s="115"/>
      <c r="H5" s="115"/>
      <c r="I5" s="116"/>
      <c r="J5" s="26"/>
      <c r="K5" s="37"/>
      <c r="M5" s="126"/>
      <c r="N5" s="128"/>
      <c r="O5" s="128"/>
      <c r="P5" s="117" t="s">
        <v>117</v>
      </c>
      <c r="Q5" s="118"/>
      <c r="R5" s="119" t="s">
        <v>8</v>
      </c>
      <c r="S5" s="117" t="s">
        <v>96</v>
      </c>
      <c r="T5" s="118"/>
      <c r="U5" s="121" t="s">
        <v>8</v>
      </c>
      <c r="V5" s="105"/>
      <c r="W5" s="105"/>
      <c r="X5" s="119" t="s">
        <v>8</v>
      </c>
      <c r="Y5" s="112"/>
      <c r="Z5" s="1"/>
      <c r="AA5" s="1"/>
      <c r="AB5" s="1"/>
      <c r="AC5" s="1"/>
    </row>
    <row r="6" spans="1:29" ht="44.5" customHeight="1" x14ac:dyDescent="0.25">
      <c r="B6" s="4" t="s">
        <v>5</v>
      </c>
      <c r="C6" s="102" t="s">
        <v>6</v>
      </c>
      <c r="D6" s="10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100"/>
      <c r="O6" s="30"/>
      <c r="P6" s="68" t="s">
        <v>13</v>
      </c>
      <c r="Q6" s="69" t="s">
        <v>14</v>
      </c>
      <c r="R6" s="120"/>
      <c r="S6" s="68" t="s">
        <v>13</v>
      </c>
      <c r="T6" s="69" t="s">
        <v>14</v>
      </c>
      <c r="U6" s="120"/>
      <c r="V6" s="106"/>
      <c r="W6" s="106"/>
      <c r="X6" s="120"/>
      <c r="Y6" s="113"/>
      <c r="Z6" s="1"/>
      <c r="AA6" s="1"/>
      <c r="AB6" s="1"/>
      <c r="AC6" s="1"/>
    </row>
    <row r="7" spans="1:29" x14ac:dyDescent="0.25">
      <c r="B7" s="107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116</v>
      </c>
      <c r="J7" s="26"/>
      <c r="K7" s="37"/>
      <c r="M7" s="110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116</v>
      </c>
      <c r="AA7" s="1"/>
      <c r="AB7" s="1"/>
      <c r="AC7" s="1"/>
    </row>
    <row r="8" spans="1:29" s="18" customFormat="1" x14ac:dyDescent="0.25">
      <c r="A8" s="15"/>
      <c r="B8" s="108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116</v>
      </c>
      <c r="J8" s="27"/>
      <c r="K8" s="41"/>
      <c r="L8" s="15"/>
      <c r="M8" s="110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116</v>
      </c>
      <c r="Z8" s="1"/>
      <c r="AA8" s="15"/>
      <c r="AB8" s="15"/>
      <c r="AC8" s="15"/>
    </row>
    <row r="9" spans="1:29" x14ac:dyDescent="0.25">
      <c r="B9" s="109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116</v>
      </c>
      <c r="J9" s="26"/>
      <c r="K9" s="37"/>
      <c r="M9" s="110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116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107" t="s">
        <v>4</v>
      </c>
      <c r="C11" s="7" t="s">
        <v>30</v>
      </c>
      <c r="D11" s="8" t="s">
        <v>33</v>
      </c>
      <c r="E11" s="9">
        <f t="shared" ref="E11:F13" si="6">V11</f>
        <v>11</v>
      </c>
      <c r="F11" s="9">
        <f t="shared" si="6"/>
        <v>8</v>
      </c>
      <c r="G11" s="9">
        <f>F11-E11</f>
        <v>-3</v>
      </c>
      <c r="H11" s="10">
        <f t="shared" si="1"/>
        <v>0.72727272727272729</v>
      </c>
      <c r="I11" s="11" t="s">
        <v>116</v>
      </c>
      <c r="J11" s="26"/>
      <c r="K11" s="37"/>
      <c r="M11" s="107" t="s">
        <v>4</v>
      </c>
      <c r="N11" s="7" t="s">
        <v>30</v>
      </c>
      <c r="O11" s="8" t="s">
        <v>33</v>
      </c>
      <c r="P11" s="8">
        <v>0</v>
      </c>
      <c r="Q11" s="8">
        <v>0</v>
      </c>
      <c r="R11" s="13">
        <f t="shared" si="2"/>
        <v>0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11</v>
      </c>
      <c r="W11" s="95">
        <f t="shared" si="7"/>
        <v>8</v>
      </c>
      <c r="X11" s="14">
        <f t="shared" si="5"/>
        <v>-3</v>
      </c>
      <c r="Y11" s="11" t="s">
        <v>116</v>
      </c>
      <c r="Z11" s="1"/>
      <c r="AA11" s="1"/>
      <c r="AB11" s="1"/>
      <c r="AC11" s="1"/>
    </row>
    <row r="12" spans="1:29" s="18" customFormat="1" x14ac:dyDescent="0.25">
      <c r="A12" s="15"/>
      <c r="B12" s="108"/>
      <c r="C12" s="7" t="s">
        <v>31</v>
      </c>
      <c r="D12" s="8" t="s">
        <v>34</v>
      </c>
      <c r="E12" s="9">
        <f t="shared" si="6"/>
        <v>11</v>
      </c>
      <c r="F12" s="9">
        <f t="shared" si="6"/>
        <v>8</v>
      </c>
      <c r="G12" s="9">
        <f>F12-E12</f>
        <v>-3</v>
      </c>
      <c r="H12" s="10">
        <f t="shared" si="1"/>
        <v>0.72727272727272729</v>
      </c>
      <c r="I12" s="11" t="s">
        <v>116</v>
      </c>
      <c r="J12" s="27"/>
      <c r="K12" s="41"/>
      <c r="L12" s="15"/>
      <c r="M12" s="108"/>
      <c r="N12" s="7" t="s">
        <v>31</v>
      </c>
      <c r="O12" s="8" t="s">
        <v>34</v>
      </c>
      <c r="P12" s="8">
        <v>5</v>
      </c>
      <c r="Q12" s="8">
        <v>4</v>
      </c>
      <c r="R12" s="17">
        <f t="shared" si="2"/>
        <v>-1</v>
      </c>
      <c r="S12" s="8">
        <v>6</v>
      </c>
      <c r="T12" s="8">
        <v>4</v>
      </c>
      <c r="U12" s="17">
        <f t="shared" si="3"/>
        <v>-2</v>
      </c>
      <c r="V12" s="95">
        <f t="shared" si="7"/>
        <v>11</v>
      </c>
      <c r="W12" s="95">
        <f t="shared" si="7"/>
        <v>8</v>
      </c>
      <c r="X12" s="14">
        <f t="shared" si="5"/>
        <v>-3</v>
      </c>
      <c r="Y12" s="11" t="s">
        <v>116</v>
      </c>
      <c r="Z12" s="1"/>
      <c r="AA12" s="15"/>
      <c r="AB12" s="15"/>
      <c r="AC12" s="15"/>
    </row>
    <row r="13" spans="1:29" x14ac:dyDescent="0.25">
      <c r="B13" s="108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116</v>
      </c>
      <c r="J13" s="26"/>
      <c r="K13" s="37"/>
      <c r="M13" s="108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116</v>
      </c>
      <c r="Z13" s="1"/>
      <c r="AA13" s="1"/>
      <c r="AB13" s="1"/>
      <c r="AC13" s="1"/>
    </row>
    <row r="14" spans="1:29" x14ac:dyDescent="0.25">
      <c r="B14" s="109"/>
      <c r="C14" s="7" t="s">
        <v>97</v>
      </c>
      <c r="D14" s="8" t="s">
        <v>35</v>
      </c>
      <c r="E14" s="9">
        <f>V14</f>
        <v>5</v>
      </c>
      <c r="F14" s="9">
        <f>W14</f>
        <v>5</v>
      </c>
      <c r="G14" s="9">
        <f>F14-E14</f>
        <v>0</v>
      </c>
      <c r="H14" s="10">
        <f>F14/E14</f>
        <v>1</v>
      </c>
      <c r="I14" s="11" t="s">
        <v>116</v>
      </c>
      <c r="J14" s="26"/>
      <c r="K14" s="37"/>
      <c r="M14" s="109"/>
      <c r="N14" s="7" t="s">
        <v>97</v>
      </c>
      <c r="O14" s="8" t="s">
        <v>35</v>
      </c>
      <c r="P14" s="8">
        <v>5</v>
      </c>
      <c r="Q14" s="8">
        <v>5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5</v>
      </c>
      <c r="W14" s="95">
        <f>Q14+T14</f>
        <v>5</v>
      </c>
      <c r="X14" s="14">
        <f>W14-V14</f>
        <v>0</v>
      </c>
      <c r="Y14" s="11" t="s">
        <v>116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32</v>
      </c>
      <c r="F15" s="59">
        <f>SUM(F11:F14)</f>
        <v>26</v>
      </c>
      <c r="G15" s="59">
        <f>SUM(G11:G14)</f>
        <v>-6</v>
      </c>
      <c r="H15" s="60">
        <f t="shared" si="1"/>
        <v>0.8125</v>
      </c>
      <c r="I15" s="16"/>
      <c r="J15" s="26"/>
      <c r="K15" s="37"/>
      <c r="M15" s="61"/>
      <c r="N15" s="62"/>
      <c r="O15" s="63"/>
      <c r="P15" s="58">
        <f>SUM(P11:P14)</f>
        <v>13</v>
      </c>
      <c r="Q15" s="58">
        <f>SUM(Q11:Q14)</f>
        <v>12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32</v>
      </c>
      <c r="W15" s="19">
        <f>SUM(W11:W14)</f>
        <v>26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107" t="s">
        <v>20</v>
      </c>
      <c r="C16" s="7" t="s">
        <v>36</v>
      </c>
      <c r="D16" s="8" t="s">
        <v>26</v>
      </c>
      <c r="E16" s="9">
        <f t="shared" ref="E16:F18" si="8">V16</f>
        <v>12</v>
      </c>
      <c r="F16" s="9">
        <f t="shared" si="8"/>
        <v>11</v>
      </c>
      <c r="G16" s="9">
        <f>F16-E16</f>
        <v>-1</v>
      </c>
      <c r="H16" s="10">
        <f t="shared" si="1"/>
        <v>0.91666666666666663</v>
      </c>
      <c r="I16" s="11" t="s">
        <v>116</v>
      </c>
      <c r="J16" s="26"/>
      <c r="K16" s="37"/>
      <c r="M16" s="107" t="s">
        <v>20</v>
      </c>
      <c r="N16" s="7" t="s">
        <v>36</v>
      </c>
      <c r="O16" s="8" t="s">
        <v>26</v>
      </c>
      <c r="P16" s="8">
        <v>7</v>
      </c>
      <c r="Q16" s="8">
        <v>7</v>
      </c>
      <c r="R16" s="13">
        <f t="shared" si="2"/>
        <v>0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12</v>
      </c>
      <c r="W16" s="95">
        <f t="shared" si="9"/>
        <v>11</v>
      </c>
      <c r="X16" s="14">
        <f t="shared" si="5"/>
        <v>-1</v>
      </c>
      <c r="Y16" s="11" t="s">
        <v>116</v>
      </c>
      <c r="Z16" s="1"/>
      <c r="AA16" s="1"/>
      <c r="AB16" s="1"/>
      <c r="AC16" s="1"/>
    </row>
    <row r="17" spans="2:29" x14ac:dyDescent="0.25">
      <c r="B17" s="108"/>
      <c r="C17" s="7" t="s">
        <v>67</v>
      </c>
      <c r="D17" s="8" t="s">
        <v>25</v>
      </c>
      <c r="E17" s="9">
        <f t="shared" si="8"/>
        <v>15</v>
      </c>
      <c r="F17" s="9">
        <f t="shared" si="8"/>
        <v>11</v>
      </c>
      <c r="G17" s="9">
        <f>F17-E17</f>
        <v>-4</v>
      </c>
      <c r="H17" s="10">
        <f t="shared" si="1"/>
        <v>0.73333333333333328</v>
      </c>
      <c r="I17" s="11" t="s">
        <v>116</v>
      </c>
      <c r="J17" s="26"/>
      <c r="K17" s="37"/>
      <c r="M17" s="108"/>
      <c r="N17" s="7" t="s">
        <v>67</v>
      </c>
      <c r="O17" s="8" t="s">
        <v>25</v>
      </c>
      <c r="P17" s="8">
        <v>6</v>
      </c>
      <c r="Q17" s="8">
        <v>6</v>
      </c>
      <c r="R17" s="17">
        <f t="shared" si="2"/>
        <v>0</v>
      </c>
      <c r="S17" s="8">
        <v>9</v>
      </c>
      <c r="T17" s="8">
        <v>5</v>
      </c>
      <c r="U17" s="17">
        <f t="shared" si="3"/>
        <v>-4</v>
      </c>
      <c r="V17" s="95">
        <f t="shared" si="9"/>
        <v>15</v>
      </c>
      <c r="W17" s="95">
        <f t="shared" si="9"/>
        <v>11</v>
      </c>
      <c r="X17" s="14">
        <f t="shared" si="5"/>
        <v>-4</v>
      </c>
      <c r="Y17" s="11" t="s">
        <v>116</v>
      </c>
      <c r="Z17" s="1"/>
      <c r="AA17" s="1"/>
      <c r="AB17" s="1"/>
      <c r="AC17" s="1"/>
    </row>
    <row r="18" spans="2:29" x14ac:dyDescent="0.25">
      <c r="B18" s="109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116</v>
      </c>
      <c r="J18" s="26"/>
      <c r="K18" s="37"/>
      <c r="M18" s="109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116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28</v>
      </c>
      <c r="G19" s="59">
        <f>SUM(G16:G18)</f>
        <v>-6</v>
      </c>
      <c r="H19" s="60">
        <f>F19/E19</f>
        <v>0.82352941176470584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19</v>
      </c>
      <c r="R19" s="59">
        <f t="shared" si="2"/>
        <v>-1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28</v>
      </c>
      <c r="X19" s="24">
        <f>W19-V19</f>
        <v>-6</v>
      </c>
      <c r="Y19" s="11"/>
      <c r="Z19" s="1"/>
    </row>
    <row r="20" spans="2:29" s="1" customFormat="1" x14ac:dyDescent="0.25">
      <c r="B20" s="107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116</v>
      </c>
      <c r="K20" s="34"/>
      <c r="M20" s="107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116</v>
      </c>
    </row>
    <row r="21" spans="2:29" s="1" customFormat="1" x14ac:dyDescent="0.25">
      <c r="B21" s="108"/>
      <c r="C21" s="7" t="s">
        <v>23</v>
      </c>
      <c r="D21" s="8" t="s">
        <v>25</v>
      </c>
      <c r="E21" s="9">
        <f t="shared" si="10"/>
        <v>9</v>
      </c>
      <c r="F21" s="9">
        <f t="shared" si="10"/>
        <v>10</v>
      </c>
      <c r="G21" s="9">
        <f>F21-E21</f>
        <v>1</v>
      </c>
      <c r="H21" s="10">
        <f>F21/E21</f>
        <v>1.1111111111111112</v>
      </c>
      <c r="I21" s="11" t="s">
        <v>116</v>
      </c>
      <c r="K21" s="34"/>
      <c r="M21" s="108"/>
      <c r="N21" s="96" t="s">
        <v>108</v>
      </c>
      <c r="O21" s="8" t="s">
        <v>69</v>
      </c>
      <c r="P21" s="8">
        <v>2</v>
      </c>
      <c r="Q21" s="8">
        <v>3</v>
      </c>
      <c r="R21" s="17">
        <f t="shared" si="2"/>
        <v>1</v>
      </c>
      <c r="S21" s="8">
        <v>7</v>
      </c>
      <c r="T21" s="8">
        <v>7</v>
      </c>
      <c r="U21" s="17">
        <f t="shared" si="3"/>
        <v>0</v>
      </c>
      <c r="V21" s="95">
        <f t="shared" si="11"/>
        <v>9</v>
      </c>
      <c r="W21" s="95">
        <f t="shared" si="11"/>
        <v>10</v>
      </c>
      <c r="X21" s="14">
        <f t="shared" si="5"/>
        <v>1</v>
      </c>
      <c r="Y21" s="11" t="s">
        <v>116</v>
      </c>
    </row>
    <row r="22" spans="2:29" s="1" customFormat="1" x14ac:dyDescent="0.25">
      <c r="B22" s="108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116</v>
      </c>
      <c r="K22" s="34"/>
      <c r="M22" s="108"/>
      <c r="N22" s="7" t="s">
        <v>11</v>
      </c>
      <c r="O22" s="8" t="s">
        <v>94</v>
      </c>
      <c r="P22" s="8">
        <v>8</v>
      </c>
      <c r="Q22" s="8">
        <v>8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si="5"/>
        <v>0</v>
      </c>
      <c r="Y22" s="11" t="s">
        <v>116</v>
      </c>
    </row>
    <row r="23" spans="2:29" s="1" customFormat="1" x14ac:dyDescent="0.25">
      <c r="B23" s="109"/>
      <c r="C23" s="7" t="s">
        <v>68</v>
      </c>
      <c r="D23" s="8" t="s">
        <v>69</v>
      </c>
      <c r="E23" s="9">
        <f t="shared" si="10"/>
        <v>8</v>
      </c>
      <c r="F23" s="9">
        <f t="shared" si="10"/>
        <v>8</v>
      </c>
      <c r="G23" s="9">
        <f>F23-E23</f>
        <v>0</v>
      </c>
      <c r="H23" s="10">
        <f t="shared" si="1"/>
        <v>1</v>
      </c>
      <c r="I23" s="11" t="s">
        <v>116</v>
      </c>
      <c r="K23" s="34"/>
      <c r="M23" s="109"/>
      <c r="N23" s="7" t="s">
        <v>100</v>
      </c>
      <c r="O23" s="8" t="s">
        <v>94</v>
      </c>
      <c r="P23" s="8">
        <v>8</v>
      </c>
      <c r="Q23" s="8">
        <v>8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8</v>
      </c>
      <c r="W23" s="95">
        <f t="shared" si="11"/>
        <v>8</v>
      </c>
      <c r="X23" s="14">
        <f t="shared" si="5"/>
        <v>0</v>
      </c>
      <c r="Y23" s="11" t="s">
        <v>116</v>
      </c>
    </row>
    <row r="24" spans="2:29" s="1" customFormat="1" x14ac:dyDescent="0.25">
      <c r="B24" s="64"/>
      <c r="C24" s="65"/>
      <c r="D24" s="66"/>
      <c r="E24" s="59">
        <f>SUM(E20:E23)</f>
        <v>33</v>
      </c>
      <c r="F24" s="58">
        <f>SUM(F20:F22)</f>
        <v>26</v>
      </c>
      <c r="G24" s="59">
        <f>SUM(G20:G23)</f>
        <v>1</v>
      </c>
      <c r="H24" s="60">
        <f t="shared" si="1"/>
        <v>0.78787878787878785</v>
      </c>
      <c r="I24" s="11"/>
      <c r="K24" s="34"/>
      <c r="M24" s="64"/>
      <c r="N24" s="65"/>
      <c r="O24" s="66"/>
      <c r="P24" s="58">
        <f>SUM(P20:P23)</f>
        <v>20</v>
      </c>
      <c r="Q24" s="58">
        <f>SUM(Q20:Q23)</f>
        <v>21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33</v>
      </c>
      <c r="W24" s="19">
        <f>SUM(W20:W23)</f>
        <v>34</v>
      </c>
      <c r="X24" s="24">
        <f t="shared" si="5"/>
        <v>1</v>
      </c>
      <c r="Y24" s="11"/>
    </row>
    <row r="25" spans="2:29" s="1" customFormat="1" x14ac:dyDescent="0.25">
      <c r="B25" s="107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49</v>
      </c>
      <c r="G25" s="9">
        <f t="shared" ref="G25:G30" si="13">F25-E25</f>
        <v>-1</v>
      </c>
      <c r="H25" s="10">
        <f t="shared" si="1"/>
        <v>0.98</v>
      </c>
      <c r="I25" s="11" t="s">
        <v>116</v>
      </c>
      <c r="K25" s="34"/>
      <c r="M25" s="107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49</v>
      </c>
      <c r="X25" s="14">
        <f t="shared" si="5"/>
        <v>-1</v>
      </c>
      <c r="Y25" s="11" t="s">
        <v>116</v>
      </c>
    </row>
    <row r="26" spans="2:29" s="1" customFormat="1" x14ac:dyDescent="0.25">
      <c r="B26" s="108"/>
      <c r="C26" s="7" t="s">
        <v>38</v>
      </c>
      <c r="D26" s="8" t="s">
        <v>43</v>
      </c>
      <c r="E26" s="9">
        <f t="shared" si="12"/>
        <v>50</v>
      </c>
      <c r="F26" s="9">
        <f t="shared" si="12"/>
        <v>48</v>
      </c>
      <c r="G26" s="9">
        <f t="shared" si="13"/>
        <v>-2</v>
      </c>
      <c r="H26" s="10">
        <f t="shared" si="1"/>
        <v>0.96</v>
      </c>
      <c r="I26" s="11" t="s">
        <v>116</v>
      </c>
      <c r="K26" s="34"/>
      <c r="M26" s="108"/>
      <c r="N26" s="7" t="s">
        <v>38</v>
      </c>
      <c r="O26" s="8" t="s">
        <v>43</v>
      </c>
      <c r="P26" s="8">
        <v>25</v>
      </c>
      <c r="Q26" s="8">
        <v>23</v>
      </c>
      <c r="R26" s="17">
        <f t="shared" si="14"/>
        <v>-2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48</v>
      </c>
      <c r="X26" s="14">
        <f t="shared" si="5"/>
        <v>-2</v>
      </c>
      <c r="Y26" s="11" t="s">
        <v>116</v>
      </c>
    </row>
    <row r="27" spans="2:29" s="1" customFormat="1" x14ac:dyDescent="0.25">
      <c r="B27" s="108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116</v>
      </c>
      <c r="K27" s="34"/>
      <c r="M27" s="108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116</v>
      </c>
    </row>
    <row r="28" spans="2:29" s="1" customFormat="1" x14ac:dyDescent="0.25">
      <c r="B28" s="108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116</v>
      </c>
      <c r="K28" s="34"/>
      <c r="M28" s="108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116</v>
      </c>
    </row>
    <row r="29" spans="2:29" s="1" customFormat="1" x14ac:dyDescent="0.25">
      <c r="B29" s="108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116</v>
      </c>
      <c r="K29" s="34"/>
      <c r="M29" s="108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116</v>
      </c>
    </row>
    <row r="30" spans="2:29" s="1" customFormat="1" ht="14.5" customHeight="1" x14ac:dyDescent="0.25">
      <c r="B30" s="108"/>
      <c r="C30" s="7" t="s">
        <v>41</v>
      </c>
      <c r="D30" s="8" t="s">
        <v>44</v>
      </c>
      <c r="E30" s="9">
        <f t="shared" si="12"/>
        <v>50</v>
      </c>
      <c r="F30" s="9">
        <f t="shared" si="12"/>
        <v>54</v>
      </c>
      <c r="G30" s="9">
        <f t="shared" si="13"/>
        <v>4</v>
      </c>
      <c r="H30" s="10">
        <f t="shared" si="1"/>
        <v>1.08</v>
      </c>
      <c r="I30" s="11" t="s">
        <v>116</v>
      </c>
      <c r="K30" s="34"/>
      <c r="M30" s="109"/>
      <c r="N30" s="7" t="s">
        <v>41</v>
      </c>
      <c r="O30" s="8" t="s">
        <v>44</v>
      </c>
      <c r="P30" s="8">
        <v>25</v>
      </c>
      <c r="Q30" s="8">
        <v>27</v>
      </c>
      <c r="R30" s="17">
        <f>Q30-P30</f>
        <v>2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54</v>
      </c>
      <c r="X30" s="14">
        <f t="shared" si="5"/>
        <v>4</v>
      </c>
      <c r="Y30" s="11" t="s">
        <v>116</v>
      </c>
    </row>
    <row r="31" spans="2:29" s="1" customFormat="1" x14ac:dyDescent="0.25">
      <c r="B31" s="109"/>
      <c r="C31" s="67"/>
      <c r="D31" s="67"/>
      <c r="E31" s="59">
        <f>SUM(E25:E30)</f>
        <v>300</v>
      </c>
      <c r="F31" s="59">
        <f>SUM(F25:F30)</f>
        <v>303</v>
      </c>
      <c r="G31" s="59">
        <f>SUM(G25:G30)</f>
        <v>3</v>
      </c>
      <c r="H31" s="60">
        <f>F31/E31</f>
        <v>1.01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149</v>
      </c>
      <c r="R31" s="59">
        <f>Q31-P31</f>
        <v>-1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303</v>
      </c>
      <c r="X31" s="24">
        <f t="shared" si="5"/>
        <v>3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399</v>
      </c>
      <c r="F32" s="20">
        <f>F19+F15+F10+F24+F31</f>
        <v>383</v>
      </c>
      <c r="G32" s="20">
        <f>G19+G15+G10+G24+G31</f>
        <v>-8</v>
      </c>
      <c r="H32" s="44">
        <f>F32/E32</f>
        <v>0.95989974937343359</v>
      </c>
      <c r="I32" s="21"/>
      <c r="K32" s="34"/>
      <c r="M32" s="140" t="s">
        <v>7</v>
      </c>
      <c r="N32" s="141"/>
      <c r="O32" s="31"/>
      <c r="P32" s="32">
        <f t="shared" ref="P32:X32" si="16">P19+P15+P10+P24+P31</f>
        <v>203</v>
      </c>
      <c r="Q32" s="32">
        <f t="shared" si="16"/>
        <v>201</v>
      </c>
      <c r="R32" s="32">
        <f t="shared" si="16"/>
        <v>-2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399</v>
      </c>
      <c r="W32" s="32">
        <f t="shared" si="16"/>
        <v>391</v>
      </c>
      <c r="X32" s="32">
        <f t="shared" si="16"/>
        <v>-8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42" t="s">
        <v>10</v>
      </c>
      <c r="D38" s="144" t="s">
        <v>64</v>
      </c>
      <c r="E38" s="144"/>
      <c r="F38" s="144"/>
      <c r="G38" s="145"/>
    </row>
    <row r="39" spans="3:11" s="1" customFormat="1" ht="12" thickBot="1" x14ac:dyDescent="0.3">
      <c r="C39" s="143"/>
      <c r="D39" s="146"/>
      <c r="E39" s="146"/>
      <c r="F39" s="146"/>
      <c r="G39" s="147"/>
    </row>
    <row r="40" spans="3:11" s="1" customFormat="1" ht="11.5" customHeight="1" x14ac:dyDescent="0.25">
      <c r="C40" s="132">
        <v>44712</v>
      </c>
      <c r="D40" s="134">
        <f>H32</f>
        <v>0.95989974937343359</v>
      </c>
      <c r="E40" s="136" t="s">
        <v>85</v>
      </c>
      <c r="F40" s="136"/>
      <c r="G40" s="137"/>
    </row>
    <row r="41" spans="3:11" s="1" customFormat="1" ht="28.5" customHeight="1" thickBot="1" x14ac:dyDescent="0.3">
      <c r="C41" s="133"/>
      <c r="D41" s="135"/>
      <c r="E41" s="138"/>
      <c r="F41" s="138"/>
      <c r="G41" s="139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9"/>
      <c r="G47" s="2"/>
    </row>
    <row r="48" spans="3:11" s="1" customFormat="1" x14ac:dyDescent="0.25">
      <c r="F48" s="99"/>
      <c r="G48" s="2"/>
    </row>
    <row r="49" spans="6:7" s="1" customFormat="1" x14ac:dyDescent="0.25">
      <c r="F49" s="99"/>
      <c r="G49" s="2"/>
    </row>
    <row r="50" spans="6:7" s="1" customFormat="1" x14ac:dyDescent="0.25">
      <c r="F50" s="99"/>
      <c r="G50" s="2"/>
    </row>
    <row r="51" spans="6:7" s="1" customFormat="1" x14ac:dyDescent="0.25">
      <c r="F51" s="99"/>
      <c r="G51" s="2"/>
    </row>
    <row r="52" spans="6:7" s="1" customFormat="1" x14ac:dyDescent="0.25">
      <c r="F52" s="99"/>
      <c r="G52" s="2"/>
    </row>
    <row r="53" spans="6:7" s="1" customFormat="1" x14ac:dyDescent="0.25">
      <c r="F53" s="99"/>
      <c r="G53" s="2"/>
    </row>
    <row r="54" spans="6:7" s="1" customFormat="1" x14ac:dyDescent="0.25">
      <c r="F54" s="99"/>
      <c r="G54" s="2"/>
    </row>
    <row r="55" spans="6:7" s="1" customFormat="1" x14ac:dyDescent="0.25">
      <c r="F55" s="99"/>
      <c r="G55" s="2"/>
    </row>
    <row r="56" spans="6:7" s="1" customFormat="1" x14ac:dyDescent="0.25">
      <c r="F56" s="99"/>
      <c r="G56" s="2"/>
    </row>
    <row r="57" spans="6:7" s="1" customFormat="1" x14ac:dyDescent="0.25">
      <c r="F57" s="99"/>
      <c r="G57" s="2"/>
    </row>
    <row r="58" spans="6:7" s="1" customFormat="1" x14ac:dyDescent="0.25">
      <c r="F58" s="99"/>
      <c r="G58" s="2"/>
    </row>
    <row r="59" spans="6:7" s="1" customFormat="1" x14ac:dyDescent="0.25">
      <c r="F59" s="99"/>
      <c r="G59" s="2"/>
    </row>
    <row r="60" spans="6:7" s="1" customFormat="1" x14ac:dyDescent="0.25">
      <c r="F60" s="99"/>
      <c r="G60" s="2"/>
    </row>
    <row r="61" spans="6:7" s="1" customFormat="1" x14ac:dyDescent="0.25">
      <c r="F61" s="99"/>
      <c r="G61" s="2"/>
    </row>
    <row r="62" spans="6:7" s="1" customFormat="1" x14ac:dyDescent="0.25">
      <c r="F62" s="99"/>
      <c r="G62" s="2"/>
    </row>
    <row r="63" spans="6:7" s="1" customFormat="1" x14ac:dyDescent="0.25">
      <c r="F63" s="99"/>
      <c r="G63" s="2"/>
    </row>
    <row r="64" spans="6:7" s="1" customFormat="1" x14ac:dyDescent="0.25">
      <c r="F64" s="99"/>
      <c r="G64" s="2"/>
    </row>
    <row r="65" spans="6:7" s="1" customFormat="1" x14ac:dyDescent="0.25">
      <c r="F65" s="99"/>
      <c r="G65" s="2"/>
    </row>
    <row r="66" spans="6:7" s="1" customFormat="1" x14ac:dyDescent="0.25">
      <c r="F66" s="99"/>
      <c r="G66" s="2"/>
    </row>
    <row r="67" spans="6:7" s="1" customFormat="1" x14ac:dyDescent="0.25">
      <c r="F67" s="99"/>
      <c r="G67" s="2"/>
    </row>
    <row r="68" spans="6:7" s="1" customFormat="1" x14ac:dyDescent="0.25">
      <c r="F68" s="99"/>
      <c r="G68" s="2"/>
    </row>
    <row r="69" spans="6:7" s="1" customFormat="1" x14ac:dyDescent="0.25">
      <c r="F69" s="99"/>
      <c r="G69" s="2"/>
    </row>
    <row r="70" spans="6:7" s="1" customFormat="1" x14ac:dyDescent="0.25">
      <c r="F70" s="99"/>
      <c r="G70" s="2"/>
    </row>
    <row r="71" spans="6:7" s="1" customFormat="1" x14ac:dyDescent="0.25">
      <c r="F71" s="99"/>
      <c r="G71" s="2"/>
    </row>
    <row r="72" spans="6:7" s="1" customFormat="1" x14ac:dyDescent="0.25">
      <c r="F72" s="99"/>
      <c r="G72" s="2"/>
    </row>
    <row r="73" spans="6:7" s="1" customFormat="1" x14ac:dyDescent="0.25">
      <c r="F73" s="99"/>
      <c r="G73" s="2"/>
    </row>
    <row r="74" spans="6:7" s="1" customFormat="1" x14ac:dyDescent="0.25">
      <c r="F74" s="99"/>
      <c r="G74" s="2"/>
    </row>
    <row r="75" spans="6:7" s="1" customFormat="1" x14ac:dyDescent="0.25">
      <c r="F75" s="99"/>
      <c r="G75" s="2"/>
    </row>
    <row r="76" spans="6:7" s="1" customFormat="1" x14ac:dyDescent="0.25">
      <c r="F76" s="99"/>
      <c r="G76" s="2"/>
    </row>
    <row r="77" spans="6:7" s="1" customFormat="1" x14ac:dyDescent="0.25">
      <c r="F77" s="99"/>
      <c r="G77" s="2"/>
    </row>
    <row r="78" spans="6:7" s="1" customFormat="1" x14ac:dyDescent="0.25">
      <c r="F78" s="99"/>
      <c r="G78" s="2"/>
    </row>
    <row r="79" spans="6:7" s="1" customFormat="1" x14ac:dyDescent="0.25">
      <c r="F79" s="99"/>
      <c r="G79" s="2"/>
    </row>
    <row r="80" spans="6:7" s="1" customFormat="1" x14ac:dyDescent="0.25">
      <c r="F80" s="99"/>
      <c r="G80" s="2"/>
    </row>
    <row r="81" spans="6:7" s="1" customFormat="1" x14ac:dyDescent="0.25">
      <c r="F81" s="99"/>
      <c r="G81" s="2"/>
    </row>
    <row r="82" spans="6:7" s="1" customFormat="1" x14ac:dyDescent="0.25">
      <c r="F82" s="99"/>
      <c r="G82" s="2"/>
    </row>
    <row r="83" spans="6:7" s="1" customFormat="1" x14ac:dyDescent="0.25">
      <c r="F83" s="99"/>
      <c r="G83" s="2"/>
    </row>
    <row r="84" spans="6:7" s="1" customFormat="1" x14ac:dyDescent="0.25">
      <c r="F84" s="99"/>
      <c r="G84" s="2"/>
    </row>
    <row r="85" spans="6:7" s="1" customFormat="1" x14ac:dyDescent="0.25">
      <c r="F85" s="99"/>
      <c r="G85" s="2"/>
    </row>
    <row r="86" spans="6:7" s="1" customFormat="1" x14ac:dyDescent="0.25">
      <c r="F86" s="99"/>
      <c r="G86" s="2"/>
    </row>
    <row r="87" spans="6:7" s="1" customFormat="1" x14ac:dyDescent="0.25">
      <c r="F87" s="99"/>
      <c r="G87" s="2"/>
    </row>
    <row r="88" spans="6:7" s="1" customFormat="1" x14ac:dyDescent="0.25">
      <c r="F88" s="99"/>
      <c r="G88" s="2"/>
    </row>
    <row r="89" spans="6:7" s="1" customFormat="1" x14ac:dyDescent="0.25">
      <c r="F89" s="99"/>
      <c r="G89" s="2"/>
    </row>
    <row r="90" spans="6:7" s="1" customFormat="1" x14ac:dyDescent="0.25">
      <c r="F90" s="99"/>
      <c r="G90" s="2"/>
    </row>
    <row r="91" spans="6:7" s="1" customFormat="1" x14ac:dyDescent="0.25">
      <c r="F91" s="99"/>
      <c r="G91" s="2"/>
    </row>
    <row r="92" spans="6:7" s="1" customFormat="1" x14ac:dyDescent="0.25">
      <c r="F92" s="99"/>
      <c r="G92" s="2"/>
    </row>
    <row r="93" spans="6:7" s="1" customFormat="1" x14ac:dyDescent="0.25">
      <c r="F93" s="99"/>
      <c r="G93" s="2"/>
    </row>
    <row r="94" spans="6:7" s="1" customFormat="1" x14ac:dyDescent="0.25">
      <c r="F94" s="99"/>
      <c r="G94" s="2"/>
    </row>
    <row r="95" spans="6:7" s="1" customFormat="1" x14ac:dyDescent="0.25">
      <c r="F95" s="99"/>
      <c r="G95" s="2"/>
    </row>
    <row r="96" spans="6:7" s="1" customFormat="1" x14ac:dyDescent="0.25">
      <c r="F96" s="99"/>
      <c r="G96" s="2"/>
    </row>
    <row r="97" spans="6:7" s="1" customFormat="1" x14ac:dyDescent="0.25">
      <c r="F97" s="99"/>
      <c r="G97" s="2"/>
    </row>
    <row r="98" spans="6:7" s="1" customFormat="1" x14ac:dyDescent="0.25">
      <c r="F98" s="99"/>
      <c r="G98" s="2"/>
    </row>
    <row r="99" spans="6:7" s="1" customFormat="1" x14ac:dyDescent="0.25">
      <c r="F99" s="99"/>
      <c r="G99" s="2"/>
    </row>
    <row r="100" spans="6:7" s="1" customFormat="1" x14ac:dyDescent="0.25">
      <c r="F100" s="99"/>
      <c r="G100" s="2"/>
    </row>
    <row r="101" spans="6:7" s="1" customFormat="1" x14ac:dyDescent="0.25">
      <c r="F101" s="99"/>
      <c r="G101" s="2"/>
    </row>
    <row r="102" spans="6:7" s="1" customFormat="1" x14ac:dyDescent="0.25">
      <c r="F102" s="99"/>
      <c r="G102" s="2"/>
    </row>
    <row r="103" spans="6:7" s="1" customFormat="1" x14ac:dyDescent="0.25">
      <c r="F103" s="99"/>
      <c r="G103" s="2"/>
    </row>
    <row r="104" spans="6:7" s="1" customFormat="1" x14ac:dyDescent="0.25">
      <c r="F104" s="99"/>
      <c r="G104" s="2"/>
    </row>
    <row r="105" spans="6:7" s="1" customFormat="1" x14ac:dyDescent="0.25">
      <c r="F105" s="99"/>
      <c r="G105" s="2"/>
    </row>
    <row r="106" spans="6:7" s="1" customFormat="1" x14ac:dyDescent="0.25">
      <c r="F106" s="99"/>
      <c r="G106" s="2"/>
    </row>
    <row r="107" spans="6:7" s="1" customFormat="1" x14ac:dyDescent="0.25">
      <c r="F107" s="99"/>
      <c r="G107" s="2"/>
    </row>
    <row r="108" spans="6:7" s="1" customFormat="1" x14ac:dyDescent="0.25">
      <c r="F108" s="99"/>
      <c r="G108" s="2"/>
    </row>
    <row r="109" spans="6:7" s="1" customFormat="1" x14ac:dyDescent="0.25">
      <c r="F109" s="99"/>
      <c r="G109" s="2"/>
    </row>
    <row r="110" spans="6:7" s="1" customFormat="1" x14ac:dyDescent="0.25">
      <c r="F110" s="99"/>
      <c r="G110" s="2"/>
    </row>
    <row r="111" spans="6:7" s="1" customFormat="1" x14ac:dyDescent="0.25">
      <c r="F111" s="99"/>
      <c r="G111" s="2"/>
    </row>
    <row r="112" spans="6:7" s="1" customFormat="1" x14ac:dyDescent="0.25">
      <c r="F112" s="99"/>
      <c r="G112" s="2"/>
    </row>
    <row r="113" spans="6:7" s="1" customFormat="1" x14ac:dyDescent="0.25">
      <c r="F113" s="99"/>
      <c r="G113" s="2"/>
    </row>
    <row r="114" spans="6:7" s="1" customFormat="1" x14ac:dyDescent="0.25">
      <c r="F114" s="99"/>
      <c r="G114" s="2"/>
    </row>
    <row r="115" spans="6:7" s="1" customFormat="1" x14ac:dyDescent="0.25">
      <c r="F115" s="99"/>
      <c r="G115" s="2"/>
    </row>
    <row r="116" spans="6:7" s="1" customFormat="1" x14ac:dyDescent="0.25">
      <c r="F116" s="99"/>
      <c r="G116" s="2"/>
    </row>
    <row r="117" spans="6:7" s="1" customFormat="1" x14ac:dyDescent="0.25">
      <c r="F117" s="99"/>
      <c r="G117" s="2"/>
    </row>
    <row r="118" spans="6:7" s="1" customFormat="1" x14ac:dyDescent="0.25">
      <c r="F118" s="99"/>
      <c r="G118" s="2"/>
    </row>
    <row r="119" spans="6:7" s="1" customFormat="1" x14ac:dyDescent="0.25">
      <c r="F119" s="99"/>
      <c r="G119" s="2"/>
    </row>
    <row r="120" spans="6:7" s="1" customFormat="1" x14ac:dyDescent="0.25">
      <c r="F120" s="99"/>
      <c r="G120" s="2"/>
    </row>
    <row r="121" spans="6:7" s="1" customFormat="1" x14ac:dyDescent="0.25">
      <c r="F121" s="99"/>
      <c r="G121" s="2"/>
    </row>
    <row r="122" spans="6:7" s="1" customFormat="1" x14ac:dyDescent="0.25">
      <c r="F122" s="99"/>
      <c r="G122" s="2"/>
    </row>
    <row r="123" spans="6:7" s="1" customFormat="1" x14ac:dyDescent="0.25">
      <c r="F123" s="99"/>
      <c r="G123" s="2"/>
    </row>
    <row r="124" spans="6:7" s="1" customFormat="1" x14ac:dyDescent="0.25">
      <c r="F124" s="99"/>
      <c r="G124" s="2"/>
    </row>
    <row r="125" spans="6:7" s="1" customFormat="1" x14ac:dyDescent="0.25">
      <c r="F125" s="99"/>
      <c r="G125" s="2"/>
    </row>
    <row r="126" spans="6:7" s="1" customFormat="1" x14ac:dyDescent="0.25">
      <c r="F126" s="99"/>
      <c r="G126" s="2"/>
    </row>
    <row r="127" spans="6:7" s="1" customFormat="1" x14ac:dyDescent="0.25">
      <c r="F127" s="99"/>
      <c r="G127" s="2"/>
    </row>
    <row r="128" spans="6:7" s="1" customFormat="1" x14ac:dyDescent="0.25">
      <c r="F128" s="99"/>
      <c r="G128" s="2"/>
    </row>
    <row r="129" spans="2:25" s="1" customFormat="1" x14ac:dyDescent="0.25">
      <c r="F129" s="99"/>
      <c r="G129" s="2"/>
    </row>
    <row r="130" spans="2:25" s="1" customFormat="1" x14ac:dyDescent="0.25">
      <c r="F130" s="99"/>
      <c r="G130" s="2"/>
    </row>
    <row r="131" spans="2:25" s="1" customFormat="1" x14ac:dyDescent="0.25">
      <c r="F131" s="99"/>
      <c r="G131" s="2"/>
    </row>
    <row r="132" spans="2:25" s="1" customFormat="1" x14ac:dyDescent="0.25">
      <c r="F132" s="99"/>
      <c r="G132" s="2"/>
    </row>
    <row r="133" spans="2:25" s="1" customFormat="1" x14ac:dyDescent="0.25">
      <c r="F133" s="99"/>
      <c r="G133" s="2"/>
    </row>
    <row r="134" spans="2:25" s="1" customFormat="1" x14ac:dyDescent="0.25">
      <c r="F134" s="99"/>
      <c r="G134" s="2"/>
    </row>
    <row r="135" spans="2:25" s="1" customFormat="1" x14ac:dyDescent="0.25">
      <c r="F135" s="99"/>
      <c r="G135" s="2"/>
    </row>
    <row r="136" spans="2:25" s="1" customFormat="1" x14ac:dyDescent="0.25">
      <c r="F136" s="99"/>
      <c r="G136" s="2"/>
    </row>
    <row r="137" spans="2:25" x14ac:dyDescent="0.25">
      <c r="B137" s="1"/>
      <c r="C137" s="1"/>
      <c r="D137" s="1"/>
      <c r="E137" s="1"/>
      <c r="F137" s="99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9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9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9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9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9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9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9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9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9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JAN_TV</vt:lpstr>
      <vt:lpstr>JAN_RD</vt:lpstr>
      <vt:lpstr>FEB_TV</vt:lpstr>
      <vt:lpstr>FEB_RD</vt:lpstr>
      <vt:lpstr>MAR_TV</vt:lpstr>
      <vt:lpstr>MAR_RD</vt:lpstr>
      <vt:lpstr>APR_TV</vt:lpstr>
      <vt:lpstr>APR_RD</vt:lpstr>
      <vt:lpstr>MAY_TV</vt:lpstr>
      <vt:lpstr>MAY_RD</vt:lpstr>
      <vt:lpstr>JUNE_TV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Adamtey</dc:creator>
  <cp:lastModifiedBy>Temitope Johnson</cp:lastModifiedBy>
  <dcterms:created xsi:type="dcterms:W3CDTF">2020-05-27T18:45:11Z</dcterms:created>
  <dcterms:modified xsi:type="dcterms:W3CDTF">2022-10-21T16:50:18Z</dcterms:modified>
</cp:coreProperties>
</file>