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kantor\1. program minilab\contoh implementasi dari KAP\ATLAS 2.01\UM\PElatihan ATLAS_tanggal 15 feb 2020\"/>
    </mc:Choice>
  </mc:AlternateContent>
  <bookViews>
    <workbookView xWindow="0" yWindow="0" windowWidth="20490" windowHeight="8340"/>
  </bookViews>
  <sheets>
    <sheet name="Soal" sheetId="4" r:id="rId1"/>
    <sheet name="Informasi Penugasan" sheetId="3" r:id="rId2"/>
    <sheet name="Independensi" sheetId="18" r:id="rId3"/>
    <sheet name="Personil KAP" sheetId="17" r:id="rId4"/>
    <sheet name="Data Input LK" sheetId="11" r:id="rId5"/>
    <sheet name="Inf Umum &amp; Legal" sheetId="36" r:id="rId6"/>
    <sheet name="Struktur Organisasi" sheetId="37" r:id="rId7"/>
    <sheet name="Pemahaman Lingkungan Bisnis" sheetId="29" r:id="rId8"/>
    <sheet name="Proses Bisnis" sheetId="21" r:id="rId9"/>
    <sheet name="Pemahaman Peraturan" sheetId="31" r:id="rId10"/>
    <sheet name="Penyusunan LK" sheetId="32" r:id="rId11"/>
    <sheet name="Fraud_AJE" sheetId="30" r:id="rId12"/>
    <sheet name="Akun Signifikan_AJE" sheetId="28" r:id="rId13"/>
    <sheet name="Aktuaris_AJE" sheetId="33" r:id="rId14"/>
    <sheet name="Penilai Publik_AJE" sheetId="34" r:id="rId15"/>
    <sheet name="CR" sheetId="25" r:id="rId16"/>
    <sheet name="TCWG" sheetId="27" r:id="rId17"/>
    <sheet name="Pihak Berelasi" sheetId="8" state="hidden" r:id="rId18"/>
    <sheet name="Data Input" sheetId="1" state="hidden" r:id="rId19"/>
    <sheet name="CAJE PAJE" sheetId="12" state="hidden" r:id="rId20"/>
    <sheet name="COA" sheetId="13" state="hidden" r:id="rId21"/>
    <sheet name="LAI" sheetId="19" r:id="rId2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11" l="1"/>
  <c r="J13" i="11"/>
  <c r="J8" i="11"/>
  <c r="H8" i="11"/>
  <c r="E25" i="34" l="1"/>
  <c r="H13" i="17" l="1"/>
  <c r="H12" i="17"/>
  <c r="H11" i="17"/>
  <c r="H10" i="17"/>
  <c r="H9" i="17"/>
  <c r="H8" i="17"/>
  <c r="H7" i="17"/>
  <c r="H6" i="17"/>
  <c r="H5" i="17"/>
  <c r="H4" i="17"/>
  <c r="J42" i="11"/>
  <c r="J41" i="11"/>
  <c r="J40" i="11"/>
  <c r="J39" i="11"/>
  <c r="J38" i="11"/>
  <c r="J37" i="11"/>
  <c r="J36" i="11"/>
  <c r="J35" i="11"/>
  <c r="J34" i="11"/>
  <c r="J33" i="11"/>
  <c r="J32" i="11"/>
  <c r="J31" i="11"/>
  <c r="J30" i="11"/>
  <c r="J29" i="11"/>
  <c r="J28" i="11"/>
  <c r="J27" i="11"/>
  <c r="J26" i="11"/>
  <c r="J25" i="11"/>
  <c r="H42" i="11"/>
  <c r="H41" i="11"/>
  <c r="H40" i="11"/>
  <c r="H39" i="11"/>
  <c r="H38" i="11"/>
  <c r="H37" i="11"/>
  <c r="H36" i="11"/>
  <c r="H35" i="11"/>
  <c r="H34" i="11"/>
  <c r="H33" i="11"/>
  <c r="H32" i="11"/>
  <c r="H31" i="11"/>
  <c r="H30" i="11"/>
  <c r="H29" i="11"/>
  <c r="H28" i="11"/>
  <c r="H27" i="11"/>
  <c r="H26" i="11"/>
  <c r="H25" i="11"/>
  <c r="J7" i="11"/>
  <c r="J24" i="11"/>
  <c r="J23" i="11"/>
  <c r="J22" i="11"/>
  <c r="J21" i="11"/>
  <c r="J20" i="11"/>
  <c r="J19" i="11"/>
  <c r="J18" i="11"/>
  <c r="J17" i="11"/>
  <c r="J16" i="11"/>
  <c r="J12" i="11"/>
  <c r="J11" i="11"/>
  <c r="J10" i="11"/>
  <c r="J9" i="11"/>
  <c r="J6" i="11"/>
  <c r="J5" i="11"/>
  <c r="H24" i="11"/>
  <c r="H23" i="11"/>
  <c r="H22" i="11"/>
  <c r="H21" i="11"/>
  <c r="H20" i="11"/>
  <c r="H19" i="11"/>
  <c r="H18" i="11"/>
  <c r="H17" i="11"/>
  <c r="H16" i="11"/>
  <c r="H12" i="11"/>
  <c r="H11" i="11"/>
  <c r="H10" i="11"/>
  <c r="H9" i="11"/>
  <c r="H7" i="11"/>
  <c r="H6" i="11"/>
  <c r="H5" i="11"/>
  <c r="H14" i="11" l="1"/>
  <c r="H15" i="11"/>
  <c r="J15" i="11"/>
  <c r="J14" i="11"/>
  <c r="E26" i="34" l="1"/>
  <c r="C8" i="30"/>
  <c r="L38" i="1" l="1"/>
  <c r="L37" i="1"/>
  <c r="R36" i="1"/>
  <c r="P36" i="1"/>
  <c r="N36" i="1"/>
  <c r="L36" i="1"/>
  <c r="J36" i="1"/>
  <c r="H36" i="1"/>
  <c r="R35" i="1"/>
  <c r="P35" i="1"/>
  <c r="N35" i="1"/>
  <c r="L35" i="1"/>
  <c r="J35" i="1"/>
  <c r="H35" i="1"/>
  <c r="R34" i="1"/>
  <c r="P34" i="1"/>
  <c r="N34" i="1"/>
  <c r="L34" i="1"/>
  <c r="J34" i="1"/>
  <c r="H34" i="1"/>
  <c r="R33" i="1"/>
  <c r="P33" i="1"/>
  <c r="N33" i="1"/>
  <c r="L33" i="1"/>
  <c r="J33" i="1"/>
  <c r="H33" i="1"/>
  <c r="R32" i="1"/>
  <c r="P32" i="1"/>
  <c r="N32" i="1"/>
  <c r="L32" i="1"/>
  <c r="J32" i="1"/>
  <c r="H32" i="1"/>
  <c r="R31" i="1"/>
  <c r="P31" i="1"/>
  <c r="N31" i="1"/>
  <c r="L31" i="1"/>
  <c r="J31" i="1"/>
  <c r="H31" i="1"/>
  <c r="R30" i="1"/>
  <c r="P30" i="1"/>
  <c r="N30" i="1"/>
  <c r="L30" i="1"/>
  <c r="J30" i="1"/>
  <c r="H30" i="1"/>
  <c r="R29" i="1"/>
  <c r="P29" i="1"/>
  <c r="N29" i="1"/>
  <c r="L29" i="1"/>
  <c r="J29" i="1"/>
  <c r="H29" i="1"/>
  <c r="R28" i="1"/>
  <c r="P28" i="1"/>
  <c r="N28" i="1"/>
  <c r="L28" i="1"/>
  <c r="J28" i="1"/>
  <c r="H28" i="1"/>
  <c r="R27" i="1"/>
  <c r="P27" i="1"/>
  <c r="N27" i="1"/>
  <c r="L27" i="1"/>
  <c r="J27" i="1"/>
  <c r="H27" i="1"/>
  <c r="R26" i="1"/>
  <c r="P26" i="1"/>
  <c r="N26" i="1"/>
  <c r="L26" i="1"/>
  <c r="J26" i="1"/>
  <c r="H26" i="1"/>
  <c r="R25" i="1"/>
  <c r="P25" i="1"/>
  <c r="N25" i="1"/>
  <c r="L25" i="1"/>
  <c r="J25" i="1"/>
  <c r="H25" i="1"/>
  <c r="R24" i="1"/>
  <c r="N24" i="1"/>
  <c r="J24" i="1"/>
  <c r="H24" i="1"/>
  <c r="R23" i="1"/>
  <c r="P23" i="1"/>
  <c r="N23" i="1"/>
  <c r="L23" i="1"/>
  <c r="J23" i="1"/>
  <c r="H23" i="1"/>
  <c r="R22" i="1"/>
  <c r="P22" i="1"/>
  <c r="N22" i="1"/>
  <c r="L22" i="1"/>
  <c r="J22" i="1"/>
  <c r="H22" i="1"/>
  <c r="R21" i="1"/>
  <c r="P21" i="1"/>
  <c r="N21" i="1"/>
  <c r="L21" i="1"/>
  <c r="J21" i="1"/>
  <c r="H21" i="1"/>
  <c r="R20" i="1"/>
  <c r="P20" i="1"/>
  <c r="N20" i="1"/>
  <c r="L20" i="1"/>
  <c r="J20" i="1"/>
  <c r="H20" i="1"/>
  <c r="R19" i="1"/>
  <c r="P19" i="1"/>
  <c r="N19" i="1"/>
  <c r="L19" i="1"/>
  <c r="J19" i="1"/>
  <c r="H19" i="1"/>
  <c r="R18" i="1"/>
  <c r="P18" i="1"/>
  <c r="N18" i="1"/>
  <c r="L18" i="1"/>
  <c r="J18" i="1"/>
  <c r="H18" i="1"/>
  <c r="R17" i="1"/>
  <c r="P17" i="1"/>
  <c r="N17" i="1"/>
  <c r="L17" i="1"/>
  <c r="J17" i="1"/>
  <c r="H17" i="1"/>
  <c r="R16" i="1"/>
  <c r="P16" i="1"/>
  <c r="N16" i="1"/>
  <c r="L16" i="1"/>
  <c r="J16" i="1"/>
  <c r="H16" i="1"/>
  <c r="R15" i="1"/>
  <c r="P15" i="1"/>
  <c r="N15" i="1"/>
  <c r="L15" i="1"/>
  <c r="J15" i="1"/>
  <c r="H15" i="1"/>
  <c r="R14" i="1"/>
  <c r="P14" i="1"/>
  <c r="N14" i="1"/>
  <c r="L14" i="1"/>
  <c r="J14" i="1"/>
  <c r="H14" i="1"/>
  <c r="R13" i="1"/>
  <c r="P13" i="1"/>
  <c r="N13" i="1"/>
  <c r="L13" i="1"/>
  <c r="J13" i="1"/>
  <c r="H13" i="1"/>
  <c r="R12" i="1"/>
  <c r="P12" i="1"/>
  <c r="N12" i="1"/>
  <c r="L12" i="1"/>
  <c r="J12" i="1"/>
  <c r="H12" i="1"/>
  <c r="R11" i="1"/>
  <c r="P11" i="1"/>
  <c r="N11" i="1"/>
  <c r="L11" i="1"/>
  <c r="J11" i="1"/>
  <c r="H11" i="1"/>
  <c r="R10" i="1"/>
  <c r="P10" i="1"/>
  <c r="N10" i="1"/>
  <c r="L10" i="1"/>
  <c r="J10" i="1"/>
  <c r="H10" i="1"/>
  <c r="R9" i="1"/>
  <c r="P9" i="1"/>
  <c r="N9" i="1"/>
  <c r="L9" i="1"/>
  <c r="J9" i="1"/>
  <c r="H9" i="1"/>
  <c r="R8" i="1"/>
  <c r="P8" i="1"/>
  <c r="N8" i="1"/>
  <c r="L8" i="1"/>
  <c r="J8" i="1"/>
  <c r="H8" i="1"/>
  <c r="R7" i="1"/>
  <c r="P7" i="1"/>
  <c r="N7" i="1"/>
  <c r="L7" i="1"/>
  <c r="J7" i="1"/>
  <c r="H7" i="1"/>
  <c r="R6" i="1"/>
  <c r="P6" i="1"/>
  <c r="N6" i="1"/>
  <c r="L6" i="1"/>
  <c r="J6" i="1"/>
  <c r="H6" i="1"/>
  <c r="R5" i="1"/>
  <c r="P5" i="1"/>
  <c r="N5" i="1"/>
  <c r="L5" i="1"/>
  <c r="J5" i="1"/>
  <c r="H5" i="1"/>
  <c r="R2" i="1"/>
  <c r="N2" i="1"/>
  <c r="J2" i="1"/>
</calcChain>
</file>

<file path=xl/sharedStrings.xml><?xml version="1.0" encoding="utf-8"?>
<sst xmlns="http://schemas.openxmlformats.org/spreadsheetml/2006/main" count="1190" uniqueCount="656">
  <si>
    <t>No Akun</t>
  </si>
  <si>
    <t>Nama Akun</t>
  </si>
  <si>
    <t>Mapping Group Akun</t>
  </si>
  <si>
    <t>Mapping Kelompok Akun</t>
  </si>
  <si>
    <t>Mapping Header Akun</t>
  </si>
  <si>
    <t>Default Akun</t>
  </si>
  <si>
    <t>Input Angka</t>
  </si>
  <si>
    <t>Angka LK</t>
  </si>
  <si>
    <t xml:space="preserve">Input </t>
  </si>
  <si>
    <t>Kas Kecil</t>
  </si>
  <si>
    <t>ASET</t>
  </si>
  <si>
    <t>ASET LANCAR</t>
  </si>
  <si>
    <t>Kas dan setara kas</t>
  </si>
  <si>
    <t>D</t>
  </si>
  <si>
    <t>Ya</t>
  </si>
  <si>
    <t>Bank Mandiri-KCP Rawamangun</t>
  </si>
  <si>
    <t>PU-INSTITUT AKUNTAN PUBLIK INDONESIA</t>
  </si>
  <si>
    <t>Piutang usaha</t>
  </si>
  <si>
    <t xml:space="preserve">BDM-Office Rent </t>
  </si>
  <si>
    <t>Uang muka dan beban dibayar dimuka</t>
  </si>
  <si>
    <t>UM-Purchasing</t>
  </si>
  <si>
    <t>Uang muka PPN</t>
  </si>
  <si>
    <t>Pajak dibayar dimuka</t>
  </si>
  <si>
    <t>Pers-Kertas</t>
  </si>
  <si>
    <t>Persediaan</t>
  </si>
  <si>
    <t>Nilai perolehan Peralatan Gudang</t>
  </si>
  <si>
    <t>ASET TIDAK LANCAR</t>
  </si>
  <si>
    <t>Aset tetap</t>
  </si>
  <si>
    <t>Akumulasi penyusutan Peralatan Gudang</t>
  </si>
  <si>
    <t>K</t>
  </si>
  <si>
    <t>Nilai perolehan peralatan kantor dan furnitur</t>
  </si>
  <si>
    <t>Akumulasi penyusutan peralatan kantor dan furnitur</t>
  </si>
  <si>
    <t>AL-ATW undefinite lives</t>
  </si>
  <si>
    <t>Aset takberwujud</t>
  </si>
  <si>
    <t>HU-GRAMEDIA</t>
  </si>
  <si>
    <t>LIABILITAS</t>
  </si>
  <si>
    <t>LIABILITAS JANGKA PENDEK</t>
  </si>
  <si>
    <t>Utang usaha</t>
  </si>
  <si>
    <t>HUP-PPh Pasal 21 Masa</t>
  </si>
  <si>
    <t>Utang pajak</t>
  </si>
  <si>
    <t>HUP-PPN Masa</t>
  </si>
  <si>
    <t>BYMHD-Beban Kantor</t>
  </si>
  <si>
    <t>Beban akrual</t>
  </si>
  <si>
    <t>KJPL-Afiliasi</t>
  </si>
  <si>
    <t>LIABILITAS JANGKA PANJANG</t>
  </si>
  <si>
    <t>Utang lain-lain jangka panjang</t>
  </si>
  <si>
    <t>MD-Tuan Pramedi</t>
  </si>
  <si>
    <t>EKUITAS_ASET_BERSIH</t>
  </si>
  <si>
    <t>EKUITAS</t>
  </si>
  <si>
    <t>Modal disetor</t>
  </si>
  <si>
    <t>MD-Tuan Hanif</t>
  </si>
  <si>
    <t>Laba (rugi) periode berjalan</t>
  </si>
  <si>
    <t>Saldo laba</t>
  </si>
  <si>
    <t xml:space="preserve">Penjualan ATK </t>
  </si>
  <si>
    <t>PENDAPATAN</t>
  </si>
  <si>
    <t>Penjualan barang dagangan</t>
  </si>
  <si>
    <t>BPP-Barang ATK</t>
  </si>
  <si>
    <t>BEBAN</t>
  </si>
  <si>
    <t>HPP</t>
  </si>
  <si>
    <t>Beban pokok pendapatan</t>
  </si>
  <si>
    <t>SGA-GAJI DAN TUNJANGAN</t>
  </si>
  <si>
    <t>Biaya Gaji dan upah</t>
  </si>
  <si>
    <t>SGA-LISTRIK DAN AIR</t>
  </si>
  <si>
    <t>Beban administrasi dan umum</t>
  </si>
  <si>
    <t>SGA-TRANSPORTASI</t>
  </si>
  <si>
    <t>SGA-POS DAN TELEKOMUNIKASI</t>
  </si>
  <si>
    <t>SGA-PENYUSUTAN DAN AMORTISASI</t>
  </si>
  <si>
    <t>SGA-PAJAK DAN PERIJINAN SERTA IURAN RUTIN</t>
  </si>
  <si>
    <t>SGA-PERLENGKAPAN KANTOR DAN ADMINISTRASI</t>
  </si>
  <si>
    <t>PLU- Jasa Giro Bank</t>
  </si>
  <si>
    <t>Pendapatan non operasional</t>
  </si>
  <si>
    <t>BLU-Bunga Bank</t>
  </si>
  <si>
    <t>Beban non operasional</t>
  </si>
  <si>
    <t>BLU-Biaya administrasi/pajak bank</t>
  </si>
  <si>
    <t/>
  </si>
  <si>
    <t>Auditor melakukan usulan koreksi sebagai berikut:</t>
  </si>
  <si>
    <t>LATIHAN</t>
  </si>
  <si>
    <t>PROPOSED ADJUSTMENT JOURNAL ENTRIE(PAJE)</t>
  </si>
  <si>
    <t>JAKARTA</t>
  </si>
  <si>
    <t>021-8888888</t>
  </si>
  <si>
    <t>01.234.567.8.999</t>
  </si>
  <si>
    <t>Sektor usaha klien **</t>
  </si>
  <si>
    <t>Swasta</t>
  </si>
  <si>
    <t>Tahun Buku ***</t>
  </si>
  <si>
    <t>1 Januari - 31 Desember 2018</t>
  </si>
  <si>
    <t>Tipe Perikatan **</t>
  </si>
  <si>
    <t>Perikatan Tahun Pertama</t>
  </si>
  <si>
    <t>Jenis Perikatan **</t>
  </si>
  <si>
    <t>Audit atas Laporan Keuangan</t>
  </si>
  <si>
    <t>Standar Audit **</t>
  </si>
  <si>
    <t>Standar Profesional Akuntan Publik</t>
  </si>
  <si>
    <t>Standar Akuntansi Klien **</t>
  </si>
  <si>
    <t>SAK Umum konvergensi IFRS</t>
  </si>
  <si>
    <t>KAP AGUS, ARIE &amp; TRIYANTO</t>
  </si>
  <si>
    <t>Agus</t>
  </si>
  <si>
    <t>PT P2PK</t>
  </si>
  <si>
    <t>Indeks</t>
  </si>
  <si>
    <t>A110</t>
  </si>
  <si>
    <t>1.</t>
  </si>
  <si>
    <t>Partner</t>
  </si>
  <si>
    <t>2.</t>
  </si>
  <si>
    <t>3.</t>
  </si>
  <si>
    <t>4.</t>
  </si>
  <si>
    <t>Eko</t>
  </si>
  <si>
    <t>Staf</t>
  </si>
  <si>
    <t>5.</t>
  </si>
  <si>
    <t>6.</t>
  </si>
  <si>
    <t>7.</t>
  </si>
  <si>
    <t>8.</t>
  </si>
  <si>
    <t>9.</t>
  </si>
  <si>
    <t>10.</t>
  </si>
  <si>
    <t>Manager</t>
  </si>
  <si>
    <t>Personil KAP</t>
  </si>
  <si>
    <t>Batasan Waktu</t>
  </si>
  <si>
    <t>Tidak</t>
  </si>
  <si>
    <t>Cuti</t>
  </si>
  <si>
    <t>Mempunyai hubungan bisnis dengan klien</t>
  </si>
  <si>
    <t>No</t>
  </si>
  <si>
    <t>Nama</t>
  </si>
  <si>
    <t>Jabatan</t>
  </si>
  <si>
    <t>Jumlah Hari Libur (Sabtu-Minggu)</t>
  </si>
  <si>
    <t>Jumlah Hari Libur Lain</t>
  </si>
  <si>
    <t>Jam Mulai Kerja</t>
  </si>
  <si>
    <t>Lama Istirahat (jam)</t>
  </si>
  <si>
    <t>Jam Pulang</t>
  </si>
  <si>
    <t>Info Lain tentang penugasan</t>
  </si>
  <si>
    <t>A120</t>
  </si>
  <si>
    <t>Uraian Siklus Penjualan, Piutang Usaha, dan Penerimaan</t>
  </si>
  <si>
    <t>Uraian Siklus Pembelian Persediaan, Hutang dan Pengeluaran</t>
  </si>
  <si>
    <t>Pihak</t>
  </si>
  <si>
    <t>Sifat hubungan</t>
  </si>
  <si>
    <t>Tujuan transaksi</t>
  </si>
  <si>
    <t>C400</t>
  </si>
  <si>
    <t>Pemegang saham utama</t>
  </si>
  <si>
    <t>Yang terpilih jadi Tim Audit</t>
  </si>
  <si>
    <t>Keterangan</t>
  </si>
  <si>
    <t>Materialitas</t>
  </si>
  <si>
    <t>Utang dar pemegang saham untuk operasional perusahaan</t>
  </si>
  <si>
    <t>Informasi Penugasan'!A1</t>
  </si>
  <si>
    <t>Debet</t>
  </si>
  <si>
    <t>Kredit</t>
  </si>
  <si>
    <t>Dibukukan klien</t>
  </si>
  <si>
    <t>NO AKUN</t>
  </si>
  <si>
    <t>NAMA AKUN</t>
  </si>
  <si>
    <t>Data Input LK'!A1</t>
  </si>
  <si>
    <t xml:space="preserve">Pada analisis integritas manajemen, terdapat indikasi bahwa pihak-pihak yang memiliki hubungan istimewa bereputasi buruk serta pengguna LK tersebut merupakan pengurus partai politik </t>
  </si>
  <si>
    <t>Informasi Umum</t>
  </si>
  <si>
    <t>Bacalah petunjuk ini sebelum mengisi aplikasi ATLAS</t>
  </si>
  <si>
    <t>Bidang keahlian</t>
  </si>
  <si>
    <t>Akun pengungkapan</t>
  </si>
  <si>
    <t>Ruang lingkup pekerjaan</t>
  </si>
  <si>
    <t>Latar belakang pakar</t>
  </si>
  <si>
    <t xml:space="preserve">Asumsi yang digunakan </t>
  </si>
  <si>
    <t>Opini yang dipilih auditor mengikuti saran dari aplikasi ATLAS yaitu WDP</t>
  </si>
  <si>
    <t>Arie</t>
  </si>
  <si>
    <t>Triyanto</t>
  </si>
  <si>
    <t>Adib</t>
  </si>
  <si>
    <t>Joko</t>
  </si>
  <si>
    <t>Wawan</t>
  </si>
  <si>
    <t>Isyana</t>
  </si>
  <si>
    <t>Septin</t>
  </si>
  <si>
    <t>Gerry</t>
  </si>
  <si>
    <t>A1102.1</t>
  </si>
  <si>
    <t>A210
A210.1</t>
  </si>
  <si>
    <t>A230.3</t>
  </si>
  <si>
    <t>B220</t>
  </si>
  <si>
    <t xml:space="preserve">B210
B270
</t>
  </si>
  <si>
    <t>B230</t>
  </si>
  <si>
    <t>B250</t>
  </si>
  <si>
    <t>B260</t>
  </si>
  <si>
    <t>B280</t>
  </si>
  <si>
    <t>Nama pakar</t>
  </si>
  <si>
    <t>ABC</t>
  </si>
  <si>
    <t>Aktuaris</t>
  </si>
  <si>
    <t>Imbalan Pasca Kerja</t>
  </si>
  <si>
    <t>Menghitung imbalan pasca kerja</t>
  </si>
  <si>
    <t>Aktuaris ABC telah memperoleh izin dari PAI dan terdaftar di Kementerian Keuangan</t>
  </si>
  <si>
    <r>
      <t xml:space="preserve">Nama Kantor Akuntan Publik (KAP) </t>
    </r>
    <r>
      <rPr>
        <b/>
        <sz val="12"/>
        <rFont val="Calibri"/>
        <family val="2"/>
        <charset val="1"/>
        <scheme val="minor"/>
      </rPr>
      <t>***</t>
    </r>
  </si>
  <si>
    <r>
      <t>Nama Akuntan Publik (AP)</t>
    </r>
    <r>
      <rPr>
        <sz val="12"/>
        <rFont val="Calibri"/>
        <family val="2"/>
        <charset val="1"/>
      </rPr>
      <t xml:space="preserve"> </t>
    </r>
    <r>
      <rPr>
        <b/>
        <sz val="12"/>
        <rFont val="Calibri"/>
        <family val="2"/>
        <charset val="1"/>
      </rPr>
      <t>***</t>
    </r>
  </si>
  <si>
    <r>
      <t xml:space="preserve">Nama Klien </t>
    </r>
    <r>
      <rPr>
        <b/>
        <sz val="12"/>
        <rFont val="Calibri"/>
        <family val="2"/>
        <charset val="1"/>
        <scheme val="minor"/>
      </rPr>
      <t>***</t>
    </r>
  </si>
  <si>
    <r>
      <t>Alamat Klien</t>
    </r>
    <r>
      <rPr>
        <sz val="12"/>
        <rFont val="Calibri"/>
        <family val="2"/>
        <charset val="1"/>
      </rPr>
      <t xml:space="preserve"> </t>
    </r>
    <r>
      <rPr>
        <b/>
        <sz val="12"/>
        <rFont val="Calibri"/>
        <family val="2"/>
        <charset val="1"/>
      </rPr>
      <t>***</t>
    </r>
  </si>
  <si>
    <r>
      <t>No Telp/Fax/Email</t>
    </r>
    <r>
      <rPr>
        <sz val="12"/>
        <rFont val="Calibri"/>
        <family val="2"/>
        <charset val="1"/>
      </rPr>
      <t xml:space="preserve"> </t>
    </r>
    <r>
      <rPr>
        <b/>
        <sz val="12"/>
        <rFont val="Calibri"/>
        <family val="2"/>
        <charset val="1"/>
      </rPr>
      <t>***</t>
    </r>
  </si>
  <si>
    <r>
      <t>Nomor Pokok Wajib Pajak (NPWP)</t>
    </r>
    <r>
      <rPr>
        <sz val="12"/>
        <rFont val="Calibri"/>
        <family val="2"/>
        <charset val="1"/>
      </rPr>
      <t xml:space="preserve"> </t>
    </r>
    <r>
      <rPr>
        <b/>
        <sz val="12"/>
        <rFont val="Calibri"/>
        <family val="2"/>
        <charset val="1"/>
      </rPr>
      <t>***</t>
    </r>
  </si>
  <si>
    <r>
      <t xml:space="preserve">Status kepemilikan klien </t>
    </r>
    <r>
      <rPr>
        <b/>
        <sz val="12"/>
        <rFont val="Calibri"/>
        <family val="2"/>
        <charset val="1"/>
      </rPr>
      <t>**</t>
    </r>
  </si>
  <si>
    <t>Mulai penugasan</t>
  </si>
  <si>
    <t>Akhir penugasan</t>
  </si>
  <si>
    <t>Isian</t>
  </si>
  <si>
    <t>Pengalaman bidang audit (tahun)</t>
  </si>
  <si>
    <t xml:space="preserve">Entitas berdiri sejak lama dan Laporan keuangan periode sebelumnya tersedia dan telah diaudit auditor independen lain. </t>
  </si>
  <si>
    <t>Kompetensi</t>
  </si>
  <si>
    <t>Memadai</t>
  </si>
  <si>
    <t>Inisial</t>
  </si>
  <si>
    <t>AG</t>
  </si>
  <si>
    <t>TR</t>
  </si>
  <si>
    <t>AD</t>
  </si>
  <si>
    <t>Independen</t>
  </si>
  <si>
    <t>Evaluasi indpendensi tim</t>
  </si>
  <si>
    <t>Info Lain</t>
  </si>
  <si>
    <t>Situs ABC</t>
  </si>
  <si>
    <t>INPUT</t>
  </si>
  <si>
    <t>Simpulan</t>
  </si>
  <si>
    <t>Tidak Memadai</t>
  </si>
  <si>
    <t>Jumlah transaksi/saldo</t>
  </si>
  <si>
    <t>Terjadi tahun berjalan dan belum tercatat</t>
  </si>
  <si>
    <t>manajemen mengajukan restrukturisasi utang pinjaman</t>
  </si>
  <si>
    <t>Inherent Risk</t>
  </si>
  <si>
    <t>Control Risk</t>
  </si>
  <si>
    <t>Merupakan transaksi yang sering terjadi</t>
  </si>
  <si>
    <t>Terdapat kontijensi yang teridentifikasi</t>
  </si>
  <si>
    <t>Merupakan akun yang memiliki signifikansi transaksi dengan pihak berelasi</t>
  </si>
  <si>
    <t>Merupakan akun yang diukur menggunakan estimasi</t>
  </si>
  <si>
    <t>Rentan terhadap fraud</t>
  </si>
  <si>
    <t>Penjualan, piutang usaha</t>
  </si>
  <si>
    <t>Persediaan, penjualan</t>
  </si>
  <si>
    <t>Akun terpengaruh</t>
  </si>
  <si>
    <t>Beban imbalan pasca kerja</t>
  </si>
  <si>
    <t>Nomor LAI</t>
  </si>
  <si>
    <t>Tanggal LAI</t>
  </si>
  <si>
    <t>No Ijin AP</t>
  </si>
  <si>
    <t>Pihak yang dituju</t>
  </si>
  <si>
    <t>Opini Auditor</t>
  </si>
  <si>
    <t>Lokasi Opini Terbit</t>
  </si>
  <si>
    <t>C530</t>
  </si>
  <si>
    <t>LAI!A1</t>
  </si>
  <si>
    <t>Hal Lain</t>
  </si>
  <si>
    <t xml:space="preserve">Permintaan pembelian, pesanan pembelian, laporan penerimaan barang, faktur pemasok dilampirkan pada voucher </t>
  </si>
  <si>
    <t>Perolehan disetujui pada tingkat yang layak</t>
  </si>
  <si>
    <t>Komputer menerima entri perolehan hanya dari pemasok yang sudah diotorisasi di dalam berkas induk pemasok</t>
  </si>
  <si>
    <t>Faktur pemasok, laporan penerimaan barang, pemesanan pembelian diverifikasi secara internal</t>
  </si>
  <si>
    <t>Pesanan pembelian bernomor urut cetak dan dipertanggungjawabkan</t>
  </si>
  <si>
    <t>Laporan Penerimaan Barang bernomor urut cetak dan dipertanggungjawabkan</t>
  </si>
  <si>
    <t>Voucher  bernomor urut cetak dan dipertanggung-jawabkan</t>
  </si>
  <si>
    <t>Kalkulasi dan penjumlahan secara internal diverifikasi</t>
  </si>
  <si>
    <t>Total batch komputer dibandingkan dengan laporan ikhtisar komputer</t>
  </si>
  <si>
    <t>Perolehan disetujui dengan harga dan potongan</t>
  </si>
  <si>
    <t>Prosedur mengharuskan pembukuan transaksi segera mungkin setelah barang dan jasa diterima</t>
  </si>
  <si>
    <t>Tanggal diverifikasi secara internal</t>
  </si>
  <si>
    <t>Adanya pemisahan tugas yang mencukupi antara hutang usaha dan yang berwenang menandatangani cek</t>
  </si>
  <si>
    <t>Dokumen pendukung diperiksa sebelum penandatanganan cek oleh orang yang diotorisasi</t>
  </si>
  <si>
    <t>Persetujuan pembayaran pada saat cek ditandatangani</t>
  </si>
  <si>
    <t>Cek bernomor urut cetak dan dipertanggungjawabkan</t>
  </si>
  <si>
    <t>Rekonsiliasi bank disiapkan setiap bulan oleh seorang pegawai independen mengenai membukukan pengeluaran kas atau yang berwenang atas aktiva</t>
  </si>
  <si>
    <t>Kalkulasi dan jumlah harus diverifikasi secara internal</t>
  </si>
  <si>
    <t>A110.1</t>
  </si>
  <si>
    <t>Untuk prosedur perikatan tahun pertama auditor telah melakukan prosedur untuk melakukan komunikasi dengan auditor pendahulu. Namun tidak terdapat balasan.</t>
  </si>
  <si>
    <t>A170</t>
  </si>
  <si>
    <t>A240</t>
  </si>
  <si>
    <t>Beban imbalan kerja</t>
  </si>
  <si>
    <t>A250</t>
  </si>
  <si>
    <t>A270</t>
  </si>
  <si>
    <t>Trend industri sejenis</t>
  </si>
  <si>
    <t>Kondisi perekonomian nasional</t>
  </si>
  <si>
    <t>Amandemen/Perubahan SAK</t>
  </si>
  <si>
    <t>Perubahan Peraturan</t>
  </si>
  <si>
    <t>Perkembangan teknologi</t>
  </si>
  <si>
    <t>Siklus alam</t>
  </si>
  <si>
    <t>Ketersediaan dan biaya energi</t>
  </si>
  <si>
    <t>Aspek</t>
  </si>
  <si>
    <t>Penjualan, Piutang Usaha, dan Penerimaan</t>
  </si>
  <si>
    <t>Pembelian Persediaan, Hutang dan Pengeluaran</t>
  </si>
  <si>
    <t>Uraian Siklus</t>
  </si>
  <si>
    <t>Evaluasi Pemahaman Pengendalian</t>
  </si>
  <si>
    <t>Anda dalam tahap identifikasi risiko pengendalian (Control Risk)</t>
  </si>
  <si>
    <r>
      <t xml:space="preserve">Silahkan anda masuk pada sheet A250 </t>
    </r>
    <r>
      <rPr>
        <i/>
        <sz val="11"/>
        <color theme="1"/>
        <rFont val="Calibri"/>
        <family val="2"/>
        <scheme val="minor"/>
      </rPr>
      <t>Control Risk</t>
    </r>
  </si>
  <si>
    <t>Entity Level</t>
  </si>
  <si>
    <t>Kondisi</t>
  </si>
  <si>
    <t>Manajemen telah membudayakan kejujuran dan berperilaku etis dan telah memastikan hal tersebut diimplementasikan.</t>
  </si>
  <si>
    <t>Manajemen dalam melakukan rekrutmen tidak melalui seleksi yang baik sehingga terdapat pegawai yang tidak kompeten diterima dalam perusahaan.</t>
  </si>
  <si>
    <t>TCWG kurang melakukan pengawasan terhadap pengendalian internal</t>
  </si>
  <si>
    <t>Sistem operasional perusahaan belum melaksanakan pengendalian internal dan pengendalian risiko dengan baik</t>
  </si>
  <si>
    <t>Lingkungan Pengendalian</t>
  </si>
  <si>
    <t>Proses Penilaian Risiko</t>
  </si>
  <si>
    <t>Manajemen tidak melakukan penilaian risiko</t>
  </si>
  <si>
    <t>Aktivitas Pengendalian</t>
  </si>
  <si>
    <t>Informasi dan Komunikasi</t>
  </si>
  <si>
    <t>Struktur organisasi telah dibuat sebaik mungkin untuk mencapai tujuan perusahaan namun masih terdapat pemisahaan tanggung jawab yang belum secara jelas dipisahkan sehingga mengganggu aktivitas pengendalian perusahaan.</t>
  </si>
  <si>
    <t>Otorisasi telah dilakukan oleh pihak yang berwenang sesuai dengan tanggung jawa yang diberikan berdasarkan struktur organisasi yang ada.</t>
  </si>
  <si>
    <t>Turnover persediaan yang tinggi mengakibatkan beberapa dokumen transaksi pembelian persediaan tidak terdokumentasi dengan baik termasuk pencatatan dalam kartu persediaan yang kurang lengkap.</t>
  </si>
  <si>
    <t>Sampai dengan saat ini, manajemen belum menerapkan penelaahan kinerja di perusahaan.</t>
  </si>
  <si>
    <t>Auditor sudah memperoleh pemahaman terkait operasional perusahaan yang berpengaruh signifikan terhadap laporan keuangan.</t>
  </si>
  <si>
    <t>Auditor telah mendapatkan pemahaman alur awal pembentukkan transaksi sampai dengan penyusunan laporan keuangan.</t>
  </si>
  <si>
    <t>Pemantauan atas Pengendalian</t>
  </si>
  <si>
    <t xml:space="preserve">Manajemen memiliki internal audit namun pengawasan yang dilakukan kurang memadai sehingga Auditor tidak mengandalkan laporan SPI </t>
  </si>
  <si>
    <t>Berdasarkan pemahaman yang diperoleh auditor, teridentifikasi terdapat defisiensi dalam pengendalian internal. Defisiensi yang teridentifkasi tersebut berdampak signifikan</t>
  </si>
  <si>
    <t>Asersi</t>
  </si>
  <si>
    <t>Existance</t>
  </si>
  <si>
    <t>Completeness</t>
  </si>
  <si>
    <t>Akun Terkait</t>
  </si>
  <si>
    <t>Piutang Usaha</t>
  </si>
  <si>
    <t>Penjualan Barang Dagang</t>
  </si>
  <si>
    <t>Terima pemesanan dari pelanggan, laporan pengeluaran barang, faktur untuk pelanggan</t>
  </si>
  <si>
    <t>Komputer menerima entri penjualan yang sudah diotorisasi di dalam berkas induk pelanggan</t>
  </si>
  <si>
    <t>Verifikasi internal atas laporan pengeluaran barang dan invoice penjualan barang</t>
  </si>
  <si>
    <t>Faktur penjualan bernomor urut cetak dan dipertanggungjawabkan</t>
  </si>
  <si>
    <t>Laporan pengeluaran barang bernomor urut cetak dan dipertanggungjawabkan</t>
  </si>
  <si>
    <t>Penjualan disetujui dengan harga dan potongan</t>
  </si>
  <si>
    <t>Adanya pemisahan tugas yang mencukupi antara piutang usaha dan yang berwenang mencatat penerimaan</t>
  </si>
  <si>
    <t>Dokumen pendukung diperiksa dengan bukti pembayaran yang dikirim oleh pelanggan dan diotorisasi oleh pihak yang bertangg jawab</t>
  </si>
  <si>
    <t>pengecekan pada rekening koran</t>
  </si>
  <si>
    <t>Rekonsiliasi bank disiapkan setiap bulan oleh seorang pegawai independen mengenai membukukan penerimaan kas atau yang berwenang atas aktiva</t>
  </si>
  <si>
    <t>Hutang Usaha</t>
  </si>
  <si>
    <t>Proses Bisnis</t>
  </si>
  <si>
    <t>CR</t>
  </si>
  <si>
    <t>Entitas memiliki Satuan Pengendalian Internal namun auditor tidak menggunakan hasil pekerjaan SPI.</t>
  </si>
  <si>
    <t>Komunikasi dengan TCWG dan SPI</t>
  </si>
  <si>
    <t>Komunikasi dengan TCWG</t>
  </si>
  <si>
    <t>Auditor dan TCWG telah melakukan pemahaman terkait hubungan kerja dengan baik</t>
  </si>
  <si>
    <t>Auditor telah memperoleh informasi menyeluruh dari TCWG</t>
  </si>
  <si>
    <t>Auditor mengidentifikasi terdapat kecurangan dan defisiensi yang signifikan dalam pengendalian internal. Hal tersebut telah dikomunikasikan kepada TCWG</t>
  </si>
  <si>
    <t>Situasi</t>
  </si>
  <si>
    <t>TCWG</t>
  </si>
  <si>
    <t>A250.1</t>
  </si>
  <si>
    <t>A250.2</t>
  </si>
  <si>
    <t>A250.3</t>
  </si>
  <si>
    <t>Simpulan untuk uraian siklus :</t>
  </si>
  <si>
    <t>Pengendalian Internal pada pada siklus ini belum sepenuhnya memadai</t>
  </si>
  <si>
    <t>Beban Pokok Pendapatan</t>
  </si>
  <si>
    <t>Valuation</t>
  </si>
  <si>
    <t>Pengendalian Internal</t>
  </si>
  <si>
    <t>RELY ON CONTROL</t>
  </si>
  <si>
    <t>TOC</t>
  </si>
  <si>
    <t>imbalan kerja</t>
  </si>
  <si>
    <t>utang pajak</t>
  </si>
  <si>
    <t>Impairment Piutang Usaha</t>
  </si>
  <si>
    <t>Perhitungan pajak dilakukan oleh divisi akuntansi yang kurang memahami perpajakan</t>
  </si>
  <si>
    <t>Existance, Accuracy &amp; Cutoff</t>
  </si>
  <si>
    <t>Accuracy &amp; Cutoff</t>
  </si>
  <si>
    <t>Tidak rely</t>
  </si>
  <si>
    <t>Tidak Efektif</t>
  </si>
  <si>
    <t>Akun</t>
  </si>
  <si>
    <t>Akun Signifikan</t>
  </si>
  <si>
    <t>A250.12</t>
  </si>
  <si>
    <t>Akun signifikan</t>
  </si>
  <si>
    <t>Manajemen belum melakukan perhitungan imbalan pasca kerja</t>
  </si>
  <si>
    <t>Manajemen belum mencatat penyisihan piutang usaha dari debitur yang dinyatakan pailit</t>
  </si>
  <si>
    <t xml:space="preserve">Pada tahun 2017, entitas diperiksa oleh DJP. Hasil dari pemeriksaan tersebut adalah entitas mendapatkan SKPKB atas PPh pasal 21 untuk tahun 2015 sebesar Rp15.750.000. Hal tersebut karena direktur keuangan tidak menyetor PPh Pasal 21 yang dipungut dari karyawan. </t>
  </si>
  <si>
    <t>Form A230.5 Pemahaman Lingkungan Bisnis</t>
  </si>
  <si>
    <t>Hasil Pemahaman</t>
  </si>
  <si>
    <t>Pengaruh ke LK</t>
  </si>
  <si>
    <t>Akun Terdampak</t>
  </si>
  <si>
    <t xml:space="preserve">Terdapat banyak toko ATK baru bermunculan yang menawarkan variasi ATK dengan harga yang juga terjangkau sehingga mengurangi pangsa pasar yang ada. </t>
  </si>
  <si>
    <t>Terjadi penurunan penjualan ATK karena sebagian pembeli beralih ke toko ATK baru.</t>
  </si>
  <si>
    <t>Terjadi kenaikan harga bahan baku kertas dan ATK pada tahun berjalan</t>
  </si>
  <si>
    <t>asumsikan tidak ada</t>
  </si>
  <si>
    <t>Dikarenakan faktor alam yang kurang mendukung, maka secara umum di berbagai negara terjadi penurunan jumlah pohon yang dapat digunakan sebagai bahan baku kertas dan pensil</t>
  </si>
  <si>
    <t>Berikut data penjualan dan hasil audit:</t>
  </si>
  <si>
    <t>Nilai</t>
  </si>
  <si>
    <t>Overstatement penjualan</t>
  </si>
  <si>
    <t>Patuh</t>
  </si>
  <si>
    <t>Liabilitas Imbalan pasca kerja</t>
  </si>
  <si>
    <t>Klien harus menghitung kewajiban imbalan pasca kerja</t>
  </si>
  <si>
    <t>UU Ketenagakerjaan No 13 tahun 2003</t>
  </si>
  <si>
    <t>Utang Pajak</t>
  </si>
  <si>
    <t xml:space="preserve">Klien melakukan impor atas barang dagangan dan memungut PPh Impor.
Klien juga memotong PPh dari gaji yang dibayarkan kepada pegawai
</t>
  </si>
  <si>
    <t>UU PPh</t>
  </si>
  <si>
    <t xml:space="preserve">Klien memungut PPN atas penjualan barang dagangan.
Setiap bulan menyampaikan SPT Masa ke KPP. </t>
  </si>
  <si>
    <t>UU PPN</t>
  </si>
  <si>
    <t>Patuh/Tidak Patuh</t>
  </si>
  <si>
    <t>Akun Utama Terkait</t>
  </si>
  <si>
    <t>Dampak terhadap entitas</t>
  </si>
  <si>
    <t>Kondisi di Klien</t>
  </si>
  <si>
    <t xml:space="preserve">No dan Nama Peraturan </t>
  </si>
  <si>
    <t>Prosedur:</t>
  </si>
  <si>
    <t xml:space="preserve">Lakukan interviu dengan untuk memperoleh pemahaman terkait </t>
  </si>
  <si>
    <t>Cek SOP untuk menentukan desain dari proses dan pengendalian terkait</t>
  </si>
  <si>
    <t>Jika terdapat pengecualian, peroleh penjelasan mengenai hal tersebut kepada pemilik kontrol</t>
  </si>
  <si>
    <t>Staf terlibat dalam pembuatan closing Laporan Keuangan</t>
  </si>
  <si>
    <t>Uraian Tugas sesuai SOP</t>
  </si>
  <si>
    <t>Abdul</t>
  </si>
  <si>
    <t>Direktur Keuangan</t>
  </si>
  <si>
    <t xml:space="preserve">Memeriksa neraca saldo setiap 3 bulan </t>
  </si>
  <si>
    <t>Ahmad</t>
  </si>
  <si>
    <t>Head of Accounting</t>
  </si>
  <si>
    <t>Menyetujui jurnal memo</t>
  </si>
  <si>
    <t>Ali</t>
  </si>
  <si>
    <t>Staf Akunting</t>
  </si>
  <si>
    <t>Menjurnal transaksi keuangan</t>
  </si>
  <si>
    <t>Deskripsi Proses</t>
  </si>
  <si>
    <t>Item</t>
  </si>
  <si>
    <t>Uraian Proses Bisinis</t>
  </si>
  <si>
    <t>Aktivitas Kontrol</t>
  </si>
  <si>
    <t>Apakah control relevan terhadap audit</t>
  </si>
  <si>
    <t>Identifikasi Salah Saji (RMM?)</t>
  </si>
  <si>
    <t>Penyiapan laporan keuangan</t>
  </si>
  <si>
    <t>Semua akun</t>
  </si>
  <si>
    <t>Pencatatan jurnal penyesuaian</t>
  </si>
  <si>
    <t>Transaksi antar Perusahaan</t>
  </si>
  <si>
    <t xml:space="preserve">Intercompany transaction yang umumnya terjadi pada Perusahaan adalah berupa penjualan kepada pihak berelasi dan pinjaman dari pemegang saham
</t>
  </si>
  <si>
    <t>1. Transaksi tidak diapprove
2. Perjanjian tidak ada dan tidak diungkapkan dalam CALK</t>
  </si>
  <si>
    <t>Utang Pihak Berelasi</t>
  </si>
  <si>
    <t>:</t>
  </si>
  <si>
    <t>ABC merupakan aktuaris berpengalaman selama 15 tahun. Kliennya banyak instansi BUMN dan perusahaan besar</t>
  </si>
  <si>
    <t>Perizinan</t>
  </si>
  <si>
    <t>Metode Projected unit credit</t>
  </si>
  <si>
    <t>Rumus manfaat: 2 x masa kerja x gaji pada saat pensiun</t>
  </si>
  <si>
    <t>Suku bunga obligasi pemerintah 8%</t>
  </si>
  <si>
    <t>Kenaikan gaji 6%</t>
  </si>
  <si>
    <t>Usia pensiun 55 tahun</t>
  </si>
  <si>
    <t>Penilai Publik</t>
  </si>
  <si>
    <t>DEF</t>
  </si>
  <si>
    <t>Berpengalaman 20 tahun dalam menilai properti</t>
  </si>
  <si>
    <t>Penilai Publik  DEF telah memperoleh izin dari MAPPI dan terdaftar di Kementerian Keuangan</t>
  </si>
  <si>
    <t>Inflasi 5%</t>
  </si>
  <si>
    <t>Situs DEF</t>
  </si>
  <si>
    <t>Perhitungan selisih revaluasi</t>
  </si>
  <si>
    <t>Nilai aset awal</t>
  </si>
  <si>
    <t>Nilai revaluasi</t>
  </si>
  <si>
    <t>Selisih revaluasi</t>
  </si>
  <si>
    <t>Besar Kewajiban Imbalan Pasca Kerja</t>
  </si>
  <si>
    <t>Soal No. 16</t>
  </si>
  <si>
    <t>Pada bulan Desember 2018 terdapat penyusutan peralatan gedung  dan pendapatan jasa giro bank yang belum dibukukan sebesar Rp20.000 dan Rp100.000.</t>
  </si>
  <si>
    <t>Terdapat beberapa transaksi penjualan yang tidak terdapat bukti pendukung baik dari pelanggan (costumer) maupun dari dokumen pengiriman barang ke pelanggan</t>
  </si>
  <si>
    <t>Nilai catatan Klien</t>
  </si>
  <si>
    <t>Nilai hasil Audit</t>
  </si>
  <si>
    <t>CAJE PAJE'!A1</t>
  </si>
  <si>
    <t>Keterangan Transaksi</t>
  </si>
  <si>
    <t>Auditor menemukan beban penyusutan peralatan gedung yang belum dicatat per 31 Des 2018 Rp20.000</t>
  </si>
  <si>
    <t>Auditor menemukan kurang catat pendapatan jasa giro sebesar Rp20.000</t>
  </si>
  <si>
    <r>
      <t xml:space="preserve">Untuk pembuatan adjustment bulanan; seperti penjurnalan depresiasi, accrual, dsb; penjurnalan dilakukan oleh Ali langsung
Jurnal adjustment dan supporting documentnya akan didokumentasikan oleh Ali.
Jurnal adjustment ini akan langsung di-posted ke GL module oleh Ali dan  diperlukan adanya approval dari Head of Accounting 
</t>
    </r>
    <r>
      <rPr>
        <b/>
        <i/>
        <sz val="11"/>
        <color theme="1"/>
        <rFont val="Calibri"/>
        <family val="2"/>
        <scheme val="minor"/>
      </rPr>
      <t xml:space="preserve">Flow Penjurnalan Accrual yaitu:
1. Beban Akrual (Listrik, Air, Bunga Pinjaman, Gaji, 
Flow Penjurnalan Depresiasi  yaitu:
1. Beban Depresiasi Aset Tetap
Flow Penjurnalan Penyisihan Piutang:
1. Piutang tak Tertagih
</t>
    </r>
  </si>
  <si>
    <t>Transaksi intercompany loan akan dilakukan berdasarkan agreement yang ada dan harus diapproved oleh direktur keuangan. Setiap ada penerimaan dan pengeluaran dana untuk intercompany transaction,maka akan dibuatkan JV untuk kemudian direview dan diotorisasi oleh Head of Accounting . Perhitungan bunga juga dibuat oleh Staf Akuntansi dan direview oleh Head of Accounting</t>
  </si>
  <si>
    <t>Auditor mulai mengakui kewajiban imbalan kerja dan menggunakan perhitungan dari aktuaris (Pakar Auditor). Berdasarkan laporan aktuaris liabilitas imbalan pasca kerja sebesar Rp50.000.000</t>
  </si>
  <si>
    <t>Ref Nomor Soal</t>
  </si>
  <si>
    <t>Tambah akun baru</t>
  </si>
  <si>
    <t>Prosedur pengisian tambahan</t>
  </si>
  <si>
    <t>Informasi Umum dan Aspek Legalitas terdapat kemungkinan salah saji material</t>
  </si>
  <si>
    <t>Kontak Klien</t>
  </si>
  <si>
    <t>Tlp/HP</t>
  </si>
  <si>
    <t>Email</t>
  </si>
  <si>
    <t>Direktur Utama</t>
  </si>
  <si>
    <t>Budiman</t>
  </si>
  <si>
    <t>085622334455</t>
  </si>
  <si>
    <t>081233445566</t>
  </si>
  <si>
    <t>081966778899</t>
  </si>
  <si>
    <t>a</t>
  </si>
  <si>
    <t>Nomor dan tanggal Akta Pendirian Perusahaan</t>
  </si>
  <si>
    <t>Nama Notaris</t>
  </si>
  <si>
    <t>Jimmy Aditya</t>
  </si>
  <si>
    <t>Isi Akta Notaris</t>
  </si>
  <si>
    <t>-</t>
  </si>
  <si>
    <t>Maksud dan Tujuan Perusahaan</t>
  </si>
  <si>
    <t>Modal dasar</t>
  </si>
  <si>
    <t>Domisili Perusahaan</t>
  </si>
  <si>
    <t>Jakarta</t>
  </si>
  <si>
    <t>Susunan Pemegang Saham</t>
  </si>
  <si>
    <t>No.</t>
  </si>
  <si>
    <t>Lembar Saham</t>
  </si>
  <si>
    <t>Arisman Budi</t>
  </si>
  <si>
    <t>Susunan Pengurus Perusahaan</t>
  </si>
  <si>
    <t>Direktur Produksi</t>
  </si>
  <si>
    <t>Direktur Pemasaran</t>
  </si>
  <si>
    <t>Kepala Divisi Umum</t>
  </si>
  <si>
    <t>b</t>
  </si>
  <si>
    <t>Informasi mengenai Legalitas Lainnya</t>
  </si>
  <si>
    <t>Surat izin Usaha</t>
  </si>
  <si>
    <t>165/NAD/2009</t>
  </si>
  <si>
    <t>TDP</t>
  </si>
  <si>
    <t>236/INDAG/2009</t>
  </si>
  <si>
    <t>Perizinan Lainnya</t>
  </si>
  <si>
    <t>156-X/BTSP/2009</t>
  </si>
  <si>
    <t>NPWP</t>
  </si>
  <si>
    <t>c</t>
  </si>
  <si>
    <t>Status Kepemilikan</t>
  </si>
  <si>
    <t>Kantor pusat</t>
  </si>
  <si>
    <t>Milik Sendiri</t>
  </si>
  <si>
    <t>Kantor cabang</t>
  </si>
  <si>
    <t>Sewa</t>
  </si>
  <si>
    <t>Gudang</t>
  </si>
  <si>
    <t>d</t>
  </si>
  <si>
    <t>Jumlah karyawan</t>
  </si>
  <si>
    <t>Struktur Organisasi</t>
  </si>
  <si>
    <t>Dir Keuangan</t>
  </si>
  <si>
    <t>Dir Produksi</t>
  </si>
  <si>
    <t>Uraian Tanggung Jawab</t>
  </si>
  <si>
    <t xml:space="preserve">Sebagai koordinator, komunikator, pengambil keputusan, pemimpin, pengelola dan eksekutor dalam menjalankan dan memimpin perusahaan </t>
  </si>
  <si>
    <t>Menjalankan proses pemantauan dan pengambilan keputusan mengenai perihal yang berhubungan dengan keuangan di perusahaan.</t>
  </si>
  <si>
    <t>Membuat perencanaan, mengawasi, berinovasi dan bertanggung jawab penuh dalam proses produksi</t>
  </si>
  <si>
    <t>Merencanakan dan merumuskan kebijakan strategis yang menyangkut Pemasaran</t>
  </si>
  <si>
    <t>e</t>
  </si>
  <si>
    <t>Supporting atas seluruh kegiatan operasional perusahaan</t>
  </si>
  <si>
    <t>Intan</t>
  </si>
  <si>
    <t>Agung</t>
  </si>
  <si>
    <t>Edi</t>
  </si>
  <si>
    <t>Manager Akunting</t>
  </si>
  <si>
    <t>Perdagangan perlengkapan kantor</t>
  </si>
  <si>
    <t>NPPKP</t>
  </si>
  <si>
    <t>S-107PKP/WPJ.1/KP.1703/2016</t>
  </si>
  <si>
    <t>Legalitas</t>
  </si>
  <si>
    <t>Tari</t>
  </si>
  <si>
    <t>Aditya</t>
  </si>
  <si>
    <t>Heru</t>
  </si>
  <si>
    <t>Piutang Usaha-INSTITUT AKUNTAN PUBLIK INDONESIA</t>
  </si>
  <si>
    <t>Uang Muka-Pembelian</t>
  </si>
  <si>
    <t>Biaya Dibayar Dimuka-Sewa Kantor</t>
  </si>
  <si>
    <t>Persediaan-ATK</t>
  </si>
  <si>
    <t>Bangunan Gudang</t>
  </si>
  <si>
    <t>Akumulasi penyusutan Bangunan Gudang</t>
  </si>
  <si>
    <t>Peralatan kantor dan furnitur</t>
  </si>
  <si>
    <t>Utang Usaha-GRAMEDIA</t>
  </si>
  <si>
    <t>Utang Pajak-PPh Pasal 21 Masa</t>
  </si>
  <si>
    <t>Utang Pajak-PPN Masa</t>
  </si>
  <si>
    <t>Beban Yang Masih Harus Dibayar-Beban Kantor</t>
  </si>
  <si>
    <t>Modal-Tuan Pramedi</t>
  </si>
  <si>
    <t>Modal-Tuan Hanif</t>
  </si>
  <si>
    <t>HPP-Barang ATK</t>
  </si>
  <si>
    <t>Beban-GAJI DAN TUNJANGAN</t>
  </si>
  <si>
    <t>Beban-LISTRIK DAN AIR</t>
  </si>
  <si>
    <t>Beban-TRANSPORTASI</t>
  </si>
  <si>
    <t>Beban-POS DAN TELEKOMUNIKASI</t>
  </si>
  <si>
    <t>Beban-PENYUSUTAN DAN AMORTISASI</t>
  </si>
  <si>
    <t>Beban-PAJAK DAN PERIJINAN SERTA IURAN RUTIN</t>
  </si>
  <si>
    <t>Beban-PERLENGKAPAN KANTOR DAN ADMINISTRASI</t>
  </si>
  <si>
    <t>Pendapatan Lainnya - Jasa Giro Bank</t>
  </si>
  <si>
    <t>Beban Lainnya-Bunga Bank</t>
  </si>
  <si>
    <t>Beban Lainnya- Biaya administrasi/pajak bank</t>
  </si>
  <si>
    <t>Aset Tak Berwujud</t>
  </si>
  <si>
    <t>Setelah melakukan analisis penerimaan dan keberlanjutan dan menerima perikatan, auditor telah memperoleh data saldo unaudited laporan keuangan yang telah disediakan. Auditor melakukan input data LK dilakukan secara manual</t>
  </si>
  <si>
    <t>PKP</t>
  </si>
  <si>
    <t>Auditor akan melakukan audit ke klien. KAP telah mengidentifikasi klien dan merencanakan waktu pelaksanaan audit</t>
  </si>
  <si>
    <t>Home</t>
  </si>
  <si>
    <t>KAP telah mengidentifikasi personil yang akan melakukan penugasan audit beserta kebutuhan teknis lainnya</t>
  </si>
  <si>
    <t>A1103</t>
  </si>
  <si>
    <t>Personil KAP'!A1</t>
  </si>
  <si>
    <t>A1104</t>
  </si>
  <si>
    <t>KAP telah membuat surat perikatan dan mengidentifikasi kelengkapannya</t>
  </si>
  <si>
    <t>A130</t>
  </si>
  <si>
    <t>Setelah itu KAP menerbitkan surat tugas ke klien</t>
  </si>
  <si>
    <t>A140</t>
  </si>
  <si>
    <t>KAP juga telah mengkomunikasikan kepad tim perikatan mengenai perikatan tersebut</t>
  </si>
  <si>
    <t>A160</t>
  </si>
  <si>
    <t>KAP membuat perencanaan alokasi waktu dan tim yang akan ditugaskan di klien. EQCR perlu dilakukan dengan pertimbangan klien ini merupakan klien pertama dengan opini sebelumnya adalah WDP.</t>
  </si>
  <si>
    <t>Terkait perikatan tahun pertama, KAP telah mengirimkan surat komunikasi ke auditor pendahulu, namun tidak memperoleh jawaban. Sebagai prosedur alternatif auditor melakukan prosedur spesifik untuk meyakni saldo awal dan tidak terdapat indikasi adanya salah saji</t>
  </si>
  <si>
    <t>A230.4</t>
  </si>
  <si>
    <t>Pemahaman Peraturan'!A1</t>
  </si>
  <si>
    <t>Belum menerapkan imbalan pasca kerja</t>
  </si>
  <si>
    <t>Tn Hanif</t>
  </si>
  <si>
    <t>Perintah lainnya</t>
  </si>
  <si>
    <t>buatlah alasan atau penyebab apabila ditemukan kesimpulan yang terjadi penyimpangan terhadap kriteria yang ada di ATLAS, jika relevan, termasuk respon auditor atas kondisi tersebut.</t>
  </si>
  <si>
    <t>PT Kertas Makmur</t>
  </si>
  <si>
    <t>Berikut ini adalah informasi terkait dengan penugasan audit untuk klien PT KERTAS MAKMUR:</t>
  </si>
  <si>
    <t xml:space="preserve">Subsequent event
a. Pada tanggal 15 Januari 2019, PT PPA (Debitur) menyatakan kebangkrutan sehingga tidak dapat melunasi utang usahanya kepada PT KERTAS MAKMUR sebesar Rp45.000.000,00.
b. Pada tanggal 22 Februari 2019, atas Banding nomor No. 47/G/2018/PTTUN.JKT, Majelis Hakim Pengadilan Tinggi Tata Usaha Negara Jakarta, menyatakan amarnya putusan antara lain (1) menyatakan batal atau tidak sah SK IMB No. 1223/387.K. (2) mewajibkan kepada Tergugat untuk mencabut SK IMB No. 1223/387.K.
</t>
  </si>
  <si>
    <t>Utang Bank Jangka Pendek</t>
  </si>
  <si>
    <t>Tanah</t>
  </si>
  <si>
    <t>Bangunan</t>
  </si>
  <si>
    <t>Mesin</t>
  </si>
  <si>
    <t>Akumulasi Mesin</t>
  </si>
  <si>
    <t>Akumulasi penyusutan Bangunan</t>
  </si>
  <si>
    <t>Properti Investasi</t>
  </si>
  <si>
    <t xml:space="preserve"> 150 orang</t>
  </si>
  <si>
    <t>Tidak perubahan tarif TDL</t>
  </si>
  <si>
    <t>Negara saat ini sedang mengalami inflasi yang 5% lebih tinggi dari tahun sebelumnya</t>
  </si>
  <si>
    <t>Sekarang banyak media-media yang sebelumnya menggunakan kertas dan sekarang pada beralih ke digital</t>
  </si>
  <si>
    <t>Terjadi penurunan penjualan ATK karena peralihan ke media digital</t>
  </si>
  <si>
    <t>Klien merupakan perusahaan yang telah lama berdiri dan memiliki 100an lebih karyawan tetap. Namun, Klien belum mencatat kewajiban imbalan pasca kerja.</t>
  </si>
  <si>
    <t>Laba rugi</t>
  </si>
  <si>
    <t>Kewajiban Imbalan pasca kerja jangka panjang</t>
  </si>
  <si>
    <t>Pemberi Tugas</t>
  </si>
  <si>
    <t>Manajemen</t>
  </si>
  <si>
    <t>Komisaris</t>
  </si>
  <si>
    <t>Penilaian per 31 Desember 2018</t>
  </si>
  <si>
    <t>Tidak Patuh</t>
  </si>
  <si>
    <t>Penjualan Usaha</t>
  </si>
  <si>
    <t>Setiap bulan, Staf Akunting akan membuat kertas kerja neraca saldo yang berisikan rekonsiliasi neraca  dan laporan laba rugi bulanan. Kertas kerja tersebut akan direview oleh Head of Accounting.</t>
  </si>
  <si>
    <t>1.Tidak dilakukan impairment test atas Piutang Usaha dan Aset tetap.
2. terdapat kesalahan dalam penghitungan depresiasi Aset tetap</t>
  </si>
  <si>
    <t>Beban Penyusutan Aset Tetap
Impairment atas Piutang Usaha
Impairment atas Aset Tetap</t>
  </si>
  <si>
    <t>Persediaan 
HPP</t>
  </si>
  <si>
    <t>Independensi</t>
  </si>
  <si>
    <t>Perlu update SAK</t>
  </si>
  <si>
    <t>Izin Belajar</t>
  </si>
  <si>
    <t>Mempunyai Istri sebagai Dirut di klien</t>
  </si>
  <si>
    <t>Namun, selain itu ada beberapa adjusment yang dibuat berdasarkan soal/kondisi sebelumnya</t>
  </si>
  <si>
    <t>Utang Usaha</t>
  </si>
  <si>
    <t>Berdasarkan evaluasi atas penyesuaian auditor menyimpulkan bahwa bukti audit yang cukup telah diperoleh dan terdapat salah saji yang material pada akun terkait.</t>
  </si>
  <si>
    <t>Laporan Auditor Independen Final</t>
  </si>
  <si>
    <t>26.2.1974</t>
  </si>
  <si>
    <t xml:space="preserve">No Induk KAP </t>
  </si>
  <si>
    <t>'Pemegang Saham dan Direksi</t>
  </si>
  <si>
    <t>'0001</t>
  </si>
  <si>
    <t>- Terdapat opini Penekanan Suatu hal atas permasalahan kelangsungan usaha yang dijelaskan pada CALK no.30 dan peristiwa kemudian di par. 28.
- Auditor memutuskan untuk menambah pada Hal Lain terkait perikatan audit tahun sebelumnya.</t>
  </si>
  <si>
    <t>Komitmen dan kontinjensi:
a. Auditor melakukan konfirmasi ke penasihat hukum dan diperoleh informasi sebagai berikut: 
Klien mengajukan banding atas sengketa pajak dan menurut pengacara akan menang. Auditor memperoleh bukti pengajuan bandingnya.
SKP berapa, dibayar berapa dan mengapa dia yakin bisa menang.
b. Berdasarkan Perkara No. 17/G/2017/PTUN.JKT Tanggal 26 Juli 2017, pada Pengadilan Tata Usaha Negara Jakarta, Yayasan Kejar Keadilan (Penggugat) mengajukan gugatan Tata Usaha Negara kepada Walikota Jakarta (Tergugat) dan PT KERTAS MAKMUR (Tergugat II), terkait dengan Izin Mendirikan Bangunan kepada PT KERTAS MAKMUR. Perkara ini telah diputus oleh Majelis Hakim Pengadilan Tata Usaha Negara Jakarta tanggal 19 April 2018 dengan amarnya putusan antara lain (1) menyatakan batal atau tidak sah SK IMB No. 1223/387.K. (2) mewajibkan kepada Tergugat untuk mencabut SK IMB No. 1223/387.K.
Atas putusan tersebut, Tergugat dan Tergugat II mengajukan banding dengan nomor No. 47/G/2018/PTTUN.JKT pada tanggal 7 Oktober 2018 ke Pengadilan Tinggi Tata Usaha Negara Jakarta. Sampai dengan tanggal penerbitan laporan keuangan ini, berdasarkan keterangan PT KERTAS MAKMUR, Pemerintah Kota Jakarta masih mempersiapkan memori Banding. Manajemen berpendapat, setelah berkonsultasi dengan konsultan hukum atas perkara ini, masih dimungkinkan bagi perusahaan mengajukan Izin Mendirikan Bangunan yang baru dan Walikota Jakarta wajib menerbitkan keputusan Izin Mendirikan Bangunan  yang baru atas permohonan yang diajukan perusahaan.</t>
  </si>
  <si>
    <t>imbalan pasca kerja, Porperti Investasi, Impairment atas Piutang Usaha</t>
  </si>
  <si>
    <t>Menghitung nilai wajar dari Properti Investasi</t>
  </si>
  <si>
    <t>Pendekatan Income</t>
  </si>
  <si>
    <t>Country Risk 1%</t>
  </si>
  <si>
    <t>Pertumbuhan atas kenaikan pendapat atas sewa properti investasi 2%</t>
  </si>
  <si>
    <t>Independensi!A1</t>
  </si>
  <si>
    <t>Pemahaman Entitas dan Lingkungan</t>
  </si>
  <si>
    <t>Informasi Umum dan Legal</t>
  </si>
  <si>
    <t>A230.1</t>
  </si>
  <si>
    <t>Inf Umum &amp; Legal'!A1</t>
  </si>
  <si>
    <t>A230.2</t>
  </si>
  <si>
    <t>Struktur Organisasi'!A1</t>
  </si>
  <si>
    <t>Pemahaman Lingkungan Klien</t>
  </si>
  <si>
    <t>Pemahaman Lingkungan Bisnis'!A1</t>
  </si>
  <si>
    <t>Pemahaman Faktor kecurangan</t>
  </si>
  <si>
    <t>Fraud!A1</t>
  </si>
  <si>
    <t>A230.8</t>
  </si>
  <si>
    <t>A230.5</t>
  </si>
  <si>
    <t xml:space="preserve">Pemahaman Penyiapan dan Penyusunan LK </t>
  </si>
  <si>
    <t>A230.7</t>
  </si>
  <si>
    <t>Penyusunan LK'!A1</t>
  </si>
  <si>
    <t>Auditor mengajukan adjustment ke manajemen atas kelebihan pengakuan penjualan tersebut dan manajemen setuju untuk dikoreksi</t>
  </si>
  <si>
    <t>lihat no. 20</t>
  </si>
  <si>
    <t>Worsheet</t>
  </si>
  <si>
    <t>B100</t>
  </si>
  <si>
    <t>Buat Lead Schedule pada akun Piutang usaha, Penjualan, Imbalan Kerja, Persediaan dan tentukan jumlah sampel pengujian transaksi dan prosedur yang akan dipilih.</t>
  </si>
  <si>
    <t>B120</t>
  </si>
  <si>
    <t>Perdagangan_dan_Jasa</t>
  </si>
  <si>
    <t xml:space="preserve">Tanah </t>
  </si>
  <si>
    <t>entitas harus membayarkan PPN</t>
  </si>
  <si>
    <t>entitas harus membayarkan PPh</t>
  </si>
  <si>
    <t>cek CALK</t>
  </si>
  <si>
    <t>Periode Kini</t>
  </si>
  <si>
    <t>Periode Lalu</t>
  </si>
  <si>
    <t>Beban Penyusutan dan Amortisasi</t>
  </si>
  <si>
    <t>Beban bunga non operasional</t>
  </si>
  <si>
    <t>Dokumen yang dibatalkan akan dihancurkan untuk mencegah penggunaan ulang</t>
  </si>
  <si>
    <t>CAJE/PAJE</t>
  </si>
  <si>
    <t>Evaluasi Pemahaman Pengendalian tingkat entitas</t>
  </si>
  <si>
    <t>SEMUA INDEKS YANG RELEVAN</t>
  </si>
  <si>
    <t>Utang lain-lain</t>
  </si>
  <si>
    <t>Akumulasi penyusutan PU</t>
  </si>
  <si>
    <t>Terdapat  pembelian kredit persediaan yang baru sampai di gudang sebesar Rp300.000.000 pada akhir Desember dengan syarat FOB Destination yang belum dicatat</t>
  </si>
  <si>
    <t>Terdapat Penjualan kredit dengan syarat FOB Destination sebesar Rp200.000.0000 yang diakui pada akhir Desember 2018</t>
  </si>
  <si>
    <t>Investasi</t>
  </si>
  <si>
    <t>Terdapat Investasi Surat Berharga yang tujuan manajemen tidak untuk diperjualbelikan dan tidak diinvestasikan samapi jatuh tempo dengan harga pasar pada akhir periode sebesar Rp. 275.000.000</t>
  </si>
  <si>
    <t>terdapat utang bunga bank yang belum dicatat sebesar Rp. 85.000.000</t>
  </si>
  <si>
    <t>Utang bank Sebesar Rp 1.600.000.000 telah selesai direstrukturisasi</t>
  </si>
  <si>
    <r>
      <t xml:space="preserve">Dalam menetapkan materialitas, auditor menggunakan benchmark </t>
    </r>
    <r>
      <rPr>
        <b/>
        <i/>
        <sz val="14"/>
        <color theme="1"/>
        <rFont val="Baskerville Old Face"/>
        <family val="1"/>
      </rPr>
      <t>TOTAL ASET</t>
    </r>
    <r>
      <rPr>
        <sz val="14"/>
        <color theme="1"/>
        <rFont val="Baskerville Old Face"/>
        <family val="1"/>
      </rPr>
      <t xml:space="preserve">
Untuk OM menggunakan benchmarK 3%.
Untuk PM menggunakan benchmark 65% dari OM.
Di samping itu, untuk audit ini ditetapkan materialitas khusus untuk akun sebagai berikut:
1. Persediaan (SOM= 30% dari PM dan SPM= 50% dari SOM)
2. Utang Pajak (SOM= 30% dari PM dan SPM= 50% dari SOM)</t>
    </r>
  </si>
  <si>
    <r>
      <rPr>
        <b/>
        <sz val="14"/>
        <color theme="1"/>
        <rFont val="Baskerville Old Face"/>
        <family val="1"/>
      </rPr>
      <t>Pemahaman Bisnis Klien:</t>
    </r>
    <r>
      <rPr>
        <sz val="14"/>
        <color theme="1"/>
        <rFont val="Baskerville Old Face"/>
        <family val="1"/>
      </rPr>
      <t xml:space="preserve">
Siklus utama proses bisini pada klien adalah:
1. Uraian Siklus Penjualan, Piutang Usaha, dan Penerimaan
2. Uraian Siklus Pembelian Persediaan, Hutang dan Pengeluaran
</t>
    </r>
  </si>
  <si>
    <r>
      <t xml:space="preserve">Analsis going concern:
- </t>
    </r>
    <r>
      <rPr>
        <sz val="14"/>
        <color theme="1"/>
        <rFont val="Baskerville Old Face"/>
        <family val="1"/>
      </rPr>
      <t>Terdapat indikasi bahwa tidak mampu membayar hutang dalam waktu yang ditentukan sejak tahun 2017.
- Terdapat rencana manajemen dengan memberikan pinjaman subordinasi kepada klien
- Utang bank Sebesar Rp 1.600.000.000 telah selesai direstrukturisasi pada akhir periode</t>
    </r>
  </si>
  <si>
    <r>
      <rPr>
        <b/>
        <sz val="14"/>
        <color theme="1"/>
        <rFont val="Baskerville Old Face"/>
        <family val="1"/>
      </rPr>
      <t>Representasi Manajemen.</t>
    </r>
    <r>
      <rPr>
        <sz val="14"/>
        <color theme="1"/>
        <rFont val="Baskerville Old Face"/>
        <family val="1"/>
      </rPr>
      <t xml:space="preserve">
Auditor telah memeperoleh surat representasi manajemen dari klien dan isinya telah sesuai dengan SA 580 </t>
    </r>
  </si>
  <si>
    <r>
      <t xml:space="preserve">Estimasi akuntansi yang berlaku:
- </t>
    </r>
    <r>
      <rPr>
        <sz val="14"/>
        <color theme="1"/>
        <rFont val="Baskerville Old Face"/>
        <family val="1"/>
      </rPr>
      <t xml:space="preserve">Klien mengestimasi piutang tidak tertagih sebesar 1 % dari total Piutang Usaha dan telah dibukukan. </t>
    </r>
    <r>
      <rPr>
        <b/>
        <sz val="14"/>
        <color theme="1"/>
        <rFont val="Baskerville Old Face"/>
        <family val="1"/>
      </rPr>
      <t xml:space="preserve">
- </t>
    </r>
    <r>
      <rPr>
        <sz val="14"/>
        <color theme="1"/>
        <rFont val="Baskerville Old Face"/>
        <family val="1"/>
      </rPr>
      <t>Manajemen telah menugaskan ahli dalam menghitung Imbalan Pascakerja dengan menugaskan Kantor Jasa Aktuaria ABC dan 
- menghitung Nilai Wajar Properti Investasi menggunakan Jasa Penilai Publik DEF</t>
    </r>
  </si>
  <si>
    <r>
      <t xml:space="preserve">Transaksi dengan pihak berelasi:
</t>
    </r>
    <r>
      <rPr>
        <sz val="14"/>
        <color theme="1"/>
        <rFont val="Baskerville Old Face"/>
        <family val="1"/>
      </rPr>
      <t>Tn. Hanif pada akhir tahun 2018 berjanji akan memberikan utang kepada perusahaan pada bulan Januari 2019 dan telah dituangkan dalam perjanjian pinjaman. Utang tidak berbunga dengan jangka waktu 5 tahun sebesar Rp1.000.000.000</t>
    </r>
    <r>
      <rPr>
        <b/>
        <sz val="14"/>
        <color theme="1"/>
        <rFont val="Baskerville Old Face"/>
        <family val="1"/>
      </rPr>
      <t xml:space="preserve">
Sebelum laporan auditor diterbitkan, klien telah menerima pembayaran sebesar Rp500.000.000</t>
    </r>
  </si>
  <si>
    <r>
      <rPr>
        <b/>
        <sz val="14"/>
        <color theme="1"/>
        <rFont val="Baskerville Old Face"/>
        <family val="1"/>
      </rPr>
      <t>Pakar Manajemen</t>
    </r>
    <r>
      <rPr>
        <sz val="14"/>
        <color theme="1"/>
        <rFont val="Baskerville Old Face"/>
        <family val="1"/>
      </rPr>
      <t xml:space="preserve">
Klien menggunakan pakar manajemen yaitu untuk menghitung imbalan pasca kerja dan melakukan penilaian Properti Investasi
</t>
    </r>
  </si>
  <si>
    <t>B220
B240</t>
  </si>
  <si>
    <r>
      <t xml:space="preserve">- Opini auditor tahun lalu adalah </t>
    </r>
    <r>
      <rPr>
        <b/>
        <sz val="14"/>
        <color theme="1"/>
        <rFont val="Baskerville Old Face"/>
        <family val="1"/>
      </rPr>
      <t xml:space="preserve">Wajar Dengan Pengecualian (WDP) karena tidak terdapat pengakuan imbalan kerja. 
- </t>
    </r>
    <r>
      <rPr>
        <sz val="14"/>
        <color theme="1"/>
        <rFont val="Baskerville Old Face"/>
        <family val="1"/>
      </rPr>
      <t>Tahun sebelumnya perusahaan telah melakukan restrukturisasi atas utang bank yang akan jatuh tempo di tahun 2017 untuk mereschedule jadwal pelunasan utang yang akan jatuh tempo. Namun belum ada kesepakatan dengan pihak Bank. Pihak meminta bahwa klien harus meningkatkan tingkat sovabilitasnya...</t>
    </r>
  </si>
  <si>
    <t>Berdasarkan konfirmasi piutang yang dikirimkan oleh Auditor, diperoleh balasan dari 1 perusahaan bahwa perusahaan tersebut dinyatakan pailit sehingga tidak dapat membayar utang ybs terhadap entitas sebesar Rp350.000.000. 
Namun demikian, debitur memberikan janji kepada manajemen akan membayar utang tersebut dan tidak mau menerima proposed adjusment dari auditor</t>
  </si>
  <si>
    <r>
      <t xml:space="preserve">Setiap bulannya, pada saat dilakukan closing bulanan,staf Akunting melakukan rekonsiliasi antara sub-ledger yang terdapat pada masing - masing modul dengan ledger yang terdapat pada GL. </t>
    </r>
    <r>
      <rPr>
        <b/>
        <i/>
        <sz val="11"/>
        <color theme="1"/>
        <rFont val="Calibri"/>
        <family val="2"/>
        <scheme val="minor"/>
      </rPr>
      <t>Rekonsiliasi ini akan di-review oleh Ahmad. Bukti reviu ini dituangkan dalam bentuk tanda tangan pada draft laporan keuangan bulanan</t>
    </r>
  </si>
  <si>
    <t>Selain itu, terdapat akun yang memungkinkan terdapat risiko salah saji material yg disebabkan oleh faktor kecurangan seperti: Kas dan Setara Kas, Persediaan, Utang Pajak</t>
  </si>
  <si>
    <t>Kecuali atas pendapat kami atas ketidakwajaran pada paragraf sebelumnya, kami membawa perhatian Saudara pada Catatan X atas laporan keuangan yang mengindikasikan bahwa Perusahaan mengalami rugi bersih sebesar Rpxx untuk tahun yang berakhir pada tanggal 31 Desember 2018 dan, pada tanggal tersebut, liabilitas lancar Perusahaan melampaui total asetnya sebesar Rpyy. Kondisi tersebut, bersama dengan hal-hal lain sebagaimana dijelaskan dalam Catatan X, mengindikasikan adanya suatu ketidakpastian material yang dapat menyebabkan keraguan signifikan atas kemampuan Perusahaan untuk mempertahankan kelangsungan usahanya.</t>
  </si>
  <si>
    <t>Penekanan Suatu Hal</t>
  </si>
  <si>
    <t>Laporan keuangan perusahaan PT Kertas Makmur untuk tahun yang berakhir pada tanggal 31 Desember 2017 diaudit oleh auditor independen lain yang laporannya bertanggal 31 Maret 2018 berisi opini tanpa modifikasian atas laporan keuangan tersebut.</t>
  </si>
  <si>
    <t>Basis untuk opini wajar dengan pengecualian</t>
  </si>
  <si>
    <t>Saldo piutang usaha Perusahaan tanggal 31 Desember 2018 sebagaimana tercatat pada laporan posisi keuangan terlampir adalah sebesar Rp[•].
Sebagaimana yang diungkapkan pada Catatan [•] atas laporan keuangan terlampir, Perusahaan tidak menyajikan piutang usaha sebesar nilai yang dapat direalisasikan, tetapi menyajikannya sebesar biaya perolehan dengan menyajikan tingkat penurunan piutang usaha tanpa didukung dengan asumsi yang memadai, yang merupakan penyimpangan dari Standar Akuntansi Keuangan di Indonesia. Catatan akuntansi Perusahaan menunjukkan bahwa seandainya Perusahaan menyajikan piutang usaha sebesar nilai yang direalisasikan, suatu beban penghapusan piutang usaha sebesar Rp[•] akan diperlukan untuk menurunkan nilai piutang usaha ke nilai realisasi. Oleh karena itu: (i) beban penghapusan piutang usaha untuk tahu yang berakhir pada tanggal 31 Desember 2018 akan meningkat sebesar Rp[•], (ii) rugi tahun berjalan untuk tahun yang berakhir pada tanggal 31 Desember 2018 akan meningkat sebesar Rp[•], dan (iii) total ekuitas tanggal 31 Desember 2018 akan turun sebesar Rp[•].</t>
  </si>
  <si>
    <t>Yoga</t>
  </si>
  <si>
    <t>YO</t>
  </si>
  <si>
    <t>Terdapat penjualan kepada pihak ketiga dengan dokumen penjualan lengkap, tetapi ketika dilakukan konfirmasi piutang usaha kepada debitur maka debitur menyatakan penjualan persediaan tersebut merupakan konsinyasi persediaan sebesar Rp250.000.000. klien hanya mengakui penjualan tanpa mengakui HPP atas persediaan yang dijual</t>
  </si>
  <si>
    <t>manajemen mengajukan jurnal koreksi atas penilaian impairment atas Piutang Usaha dan auditor menganggap perhitungan manajemen telah wajar atas utang para debitur besar dengan status pelunasannya lancar dan Piutang Usaha dibawah material dengan metode penghitungan impairment secara kumulatif dengan metode rollrate. Data piutang usaha yang digunakan selama 5 tahun terakhir, dengan hasil rata-rata tingkat impairment tersebut sebesar 15%. Sehingga penurunan secara kolektif terdapat kenaikan impairment sebesar Rp75.000.000</t>
  </si>
  <si>
    <t>Pendapatan atas penjualan dalam negeri diakui pada saat barang diserahkan kepada pelanggan. Pendapatan atas penjualan ekspor diakui sesuai dengan syarat penjualan (f.o.b. shipping point). Revenue from local sales is recognized when the goods are delivered to the customers. Revenue from export sales is recognized when the goods are shipped (f.o.b. shipping point). Pendapatan diukur dengan nilai wajar imbalan yang diterima atau dapat diterima dari penjualan barang dan jasa dalam kegiatan usaha normal Grup. Pendapatan disajikan bersih setelah dikurangkan dengan Pajak Pertambahan Nilai, pengembalian, rabat dan diskon dan setelah eliminasi penjualan intra Grup.</t>
  </si>
  <si>
    <t>Persediaan dinyatakan berdasarkan biaya atau nilai realisasi bersih, mana yang lebih rendah (the lower of cost and net realizable value). Biaya persediaan ditentukan berdasarkan metode rata-rata tertimbang.</t>
  </si>
  <si>
    <t>Kebijakan Akuntansi Persediaan dan Beban</t>
  </si>
  <si>
    <t>Beban diakui secara akrual</t>
  </si>
  <si>
    <t>Piutang adalah aset keuangan non-derivatif dengan pembayaran telah ditentukan dan tidak mempunyai kuotasi di pasar aktif, yang selanjutnya diukur pada biaya perolehan, dikurangi cadangan kerugian penurunan nilai.</t>
  </si>
  <si>
    <t>Kebijakan akuntansi pendapatan dan Piutang Usaha</t>
  </si>
  <si>
    <t>upload file</t>
  </si>
  <si>
    <r>
      <t xml:space="preserve">Pemahaman peraturan yang relevan:
</t>
    </r>
    <r>
      <rPr>
        <sz val="14"/>
        <color theme="1"/>
        <rFont val="Baskerville Old Face"/>
        <family val="1"/>
      </rPr>
      <t>Perusahaan terkait peraturan Pph kurang patuh berdasarkan hasil pemeriksaan petugas pajak pada tahun sebelumnya serta saat ini sedang diawasi secara ketat oleh kantor pajak. 
Saat ini klien telah mengajukan beberapa keberatan pajak atas kurang bayar hasil pemeriksaan.</t>
    </r>
    <r>
      <rPr>
        <b/>
        <sz val="14"/>
        <color theme="1"/>
        <rFont val="Baskerville Old Face"/>
        <family val="1"/>
      </rPr>
      <t xml:space="preserve">
Sedangkan untuk kepatuhan thd UU PPN secara umum klien telah patuh.
KLien belum mencadangkan imbalan kerja
</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</si>
</sst>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_(* \(#,##0\);_(* &quot;-&quot;_);_(@_)"/>
    <numFmt numFmtId="43" formatCode="_(* #,##0.00_);_(* \(#,##0.00\);_(* &quot;-&quot;??_);_(@_)"/>
    <numFmt numFmtId="164" formatCode="[$-F800]dddd\,\ mmmm\ dd\,\ yyyy"/>
    <numFmt numFmtId="165" formatCode="[$-13809]h:mm;@"/>
    <numFmt numFmtId="166" formatCode="[$-421]dd\ mmmm\ yyyy;@"/>
    <numFmt numFmtId="167" formatCode="_(* #,##0_);_(* \(#,##0\);_(* &quot;-&quot;??_);_(@_)"/>
  </numFmts>
  <fonts count="37">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
      <scheme val="minor"/>
    </font>
    <font>
      <b/>
      <sz val="11"/>
      <color theme="1"/>
      <name val="Calibri"/>
      <family val="2"/>
      <scheme val="minor"/>
    </font>
    <font>
      <sz val="11"/>
      <color theme="1"/>
      <name val="Calibri"/>
      <family val="2"/>
      <scheme val="minor"/>
    </font>
    <font>
      <u/>
      <sz val="11"/>
      <color theme="10"/>
      <name val="Calibri"/>
      <family val="2"/>
      <scheme val="minor"/>
    </font>
    <font>
      <b/>
      <i/>
      <sz val="11"/>
      <color theme="1"/>
      <name val="Calibri"/>
      <family val="2"/>
      <scheme val="minor"/>
    </font>
    <font>
      <sz val="12"/>
      <color theme="1"/>
      <name val="Calibri"/>
      <family val="2"/>
      <charset val="1"/>
      <scheme val="minor"/>
    </font>
    <font>
      <b/>
      <sz val="12"/>
      <color theme="1"/>
      <name val="Calibri"/>
      <family val="2"/>
      <scheme val="minor"/>
    </font>
    <font>
      <sz val="12"/>
      <color theme="1"/>
      <name val="Calibri"/>
      <family val="2"/>
      <scheme val="minor"/>
    </font>
    <font>
      <u/>
      <sz val="12"/>
      <color theme="10"/>
      <name val="Calibri"/>
      <family val="2"/>
      <scheme val="minor"/>
    </font>
    <font>
      <sz val="10"/>
      <color theme="1"/>
      <name val="Abadi"/>
      <family val="2"/>
    </font>
    <font>
      <sz val="10"/>
      <name val="Abadi"/>
      <family val="2"/>
    </font>
    <font>
      <i/>
      <sz val="11"/>
      <color theme="1"/>
      <name val="Calibri"/>
      <family val="2"/>
      <scheme val="minor"/>
    </font>
    <font>
      <sz val="12"/>
      <name val="Calibri"/>
      <family val="2"/>
      <charset val="1"/>
      <scheme val="minor"/>
    </font>
    <font>
      <b/>
      <sz val="12"/>
      <name val="Calibri"/>
      <family val="2"/>
      <charset val="1"/>
      <scheme val="minor"/>
    </font>
    <font>
      <sz val="12"/>
      <name val="Calibri"/>
      <family val="2"/>
      <charset val="1"/>
    </font>
    <font>
      <b/>
      <sz val="12"/>
      <name val="Calibri"/>
      <family val="2"/>
      <charset val="1"/>
    </font>
    <font>
      <i/>
      <sz val="12"/>
      <color theme="1"/>
      <name val="Microsoft Sans Serif"/>
      <family val="2"/>
    </font>
    <font>
      <sz val="12"/>
      <color theme="1"/>
      <name val="Microsoft Sans Serif"/>
      <family val="2"/>
    </font>
    <font>
      <i/>
      <sz val="12"/>
      <color theme="1"/>
      <name val="Calibri"/>
      <family val="2"/>
      <scheme val="minor"/>
    </font>
    <font>
      <b/>
      <sz val="11"/>
      <color theme="1"/>
      <name val="Calibri"/>
      <family val="2"/>
      <charset val="1"/>
      <scheme val="minor"/>
    </font>
    <font>
      <i/>
      <sz val="10"/>
      <color theme="1"/>
      <name val="Abadi"/>
      <family val="2"/>
    </font>
    <font>
      <sz val="12"/>
      <name val="Calibri"/>
      <family val="2"/>
      <scheme val="minor"/>
    </font>
    <font>
      <sz val="11"/>
      <name val="Calibri"/>
      <family val="2"/>
      <scheme val="minor"/>
    </font>
    <font>
      <b/>
      <sz val="14"/>
      <color theme="1"/>
      <name val="Baskerville Old Face"/>
      <family val="1"/>
    </font>
    <font>
      <sz val="14"/>
      <color theme="1"/>
      <name val="Baskerville Old Face"/>
      <family val="1"/>
    </font>
    <font>
      <u/>
      <sz val="14"/>
      <color theme="10"/>
      <name val="Baskerville Old Face"/>
      <family val="1"/>
    </font>
    <font>
      <b/>
      <i/>
      <sz val="14"/>
      <color theme="1"/>
      <name val="Baskerville Old Face"/>
      <family val="1"/>
    </font>
    <font>
      <u/>
      <sz val="14"/>
      <color theme="1"/>
      <name val="Baskerville Old Face"/>
      <family val="1"/>
    </font>
    <font>
      <sz val="11"/>
      <name val="Microsoft Sans Serif"/>
      <family val="2"/>
    </font>
    <font>
      <sz val="11"/>
      <color theme="1"/>
      <name val="Microsoft Sans Serif"/>
      <family val="2"/>
    </font>
    <font>
      <b/>
      <sz val="11"/>
      <color theme="1"/>
      <name val="Abadi"/>
      <family val="2"/>
    </font>
    <font>
      <sz val="11"/>
      <color theme="1"/>
      <name val="Abadi"/>
      <family val="2"/>
    </font>
    <font>
      <strike/>
      <sz val="14"/>
      <color theme="1"/>
      <name val="Baskerville Old Face"/>
      <family val="1"/>
    </font>
  </fonts>
  <fills count="11">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rgb="FFFFC000"/>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s>
  <cellStyleXfs count="6">
    <xf numFmtId="0" fontId="0" fillId="0" borderId="0"/>
    <xf numFmtId="41" fontId="4" fillId="0" borderId="0" applyFont="0" applyFill="0" applyBorder="0" applyAlignment="0" applyProtection="0"/>
    <xf numFmtId="0" fontId="7" fillId="0" borderId="0" applyNumberFormat="0" applyFill="0" applyBorder="0" applyAlignment="0" applyProtection="0"/>
    <xf numFmtId="43" fontId="4" fillId="0" borderId="0" applyFont="0" applyFill="0" applyBorder="0" applyAlignment="0" applyProtection="0"/>
    <xf numFmtId="0" fontId="4" fillId="0" borderId="0"/>
    <xf numFmtId="41" fontId="4" fillId="0" borderId="0" applyFont="0" applyFill="0" applyBorder="0" applyAlignment="0" applyProtection="0"/>
  </cellStyleXfs>
  <cellXfs count="256">
    <xf numFmtId="0" fontId="0" fillId="0" borderId="0" xfId="0"/>
    <xf numFmtId="41" fontId="0" fillId="0" borderId="1" xfId="1" applyFont="1" applyBorder="1"/>
    <xf numFmtId="41" fontId="5" fillId="0" borderId="1" xfId="1" applyFont="1" applyBorder="1" applyAlignment="1">
      <alignment horizontal="center"/>
    </xf>
    <xf numFmtId="0" fontId="5" fillId="0" borderId="0" xfId="0" applyFont="1" applyAlignment="1">
      <alignment horizontal="center"/>
    </xf>
    <xf numFmtId="0" fontId="0" fillId="2" borderId="0" xfId="0" applyFill="1"/>
    <xf numFmtId="41" fontId="5" fillId="2" borderId="1" xfId="1" applyFont="1" applyFill="1" applyBorder="1" applyAlignment="1">
      <alignment horizontal="center"/>
    </xf>
    <xf numFmtId="41" fontId="0" fillId="2" borderId="1" xfId="1" applyFont="1" applyFill="1" applyBorder="1"/>
    <xf numFmtId="41" fontId="0" fillId="2" borderId="0" xfId="0" applyNumberFormat="1" applyFill="1"/>
    <xf numFmtId="41" fontId="5" fillId="3" borderId="1" xfId="1" applyFont="1" applyFill="1" applyBorder="1" applyAlignment="1">
      <alignment horizontal="center"/>
    </xf>
    <xf numFmtId="41" fontId="5" fillId="3" borderId="0" xfId="0" applyNumberFormat="1" applyFont="1" applyFill="1"/>
    <xf numFmtId="41" fontId="5" fillId="3" borderId="1" xfId="1" applyFont="1" applyFill="1" applyBorder="1"/>
    <xf numFmtId="0" fontId="5" fillId="3" borderId="0" xfId="0" applyFont="1" applyFill="1"/>
    <xf numFmtId="41" fontId="6" fillId="3" borderId="0" xfId="0" applyNumberFormat="1" applyFont="1" applyFill="1"/>
    <xf numFmtId="41" fontId="6" fillId="3" borderId="1" xfId="1" applyFont="1" applyFill="1" applyBorder="1" applyAlignment="1">
      <alignment horizontal="center"/>
    </xf>
    <xf numFmtId="41" fontId="6" fillId="3" borderId="1" xfId="1" applyFont="1" applyFill="1" applyBorder="1"/>
    <xf numFmtId="0" fontId="6" fillId="3" borderId="0" xfId="0" applyFont="1" applyFill="1"/>
    <xf numFmtId="0" fontId="0" fillId="0" borderId="1" xfId="0" applyBorder="1"/>
    <xf numFmtId="0" fontId="0" fillId="0" borderId="0" xfId="0"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6" borderId="0" xfId="0" applyFill="1" applyAlignment="1">
      <alignment horizontal="center"/>
    </xf>
    <xf numFmtId="0" fontId="9" fillId="0" borderId="0" xfId="0" applyFont="1"/>
    <xf numFmtId="0" fontId="9" fillId="0" borderId="1" xfId="0" applyFont="1" applyBorder="1" applyAlignment="1">
      <alignment horizontal="center" vertical="top"/>
    </xf>
    <xf numFmtId="0" fontId="10" fillId="0" borderId="1" xfId="0" applyFont="1" applyBorder="1" applyAlignment="1">
      <alignment wrapText="1"/>
    </xf>
    <xf numFmtId="0" fontId="11" fillId="0" borderId="1" xfId="0" applyFont="1" applyBorder="1" applyAlignment="1">
      <alignment wrapText="1"/>
    </xf>
    <xf numFmtId="0" fontId="9" fillId="0" borderId="1" xfId="0" applyFont="1" applyBorder="1" applyAlignment="1">
      <alignment vertical="top" wrapText="1"/>
    </xf>
    <xf numFmtId="0" fontId="9" fillId="0" borderId="0" xfId="0" applyFont="1" applyAlignment="1">
      <alignment horizontal="center" vertical="top"/>
    </xf>
    <xf numFmtId="0" fontId="0" fillId="0" borderId="0" xfId="0" applyFill="1"/>
    <xf numFmtId="0" fontId="6" fillId="0" borderId="0" xfId="0" applyFont="1" applyFill="1"/>
    <xf numFmtId="0" fontId="8" fillId="0" borderId="0" xfId="0" applyFont="1"/>
    <xf numFmtId="0" fontId="13" fillId="3" borderId="7" xfId="0" applyFont="1" applyFill="1" applyBorder="1" applyAlignment="1">
      <alignment horizontal="center"/>
    </xf>
    <xf numFmtId="0" fontId="13" fillId="3" borderId="7" xfId="4" applyFont="1" applyFill="1" applyBorder="1"/>
    <xf numFmtId="167" fontId="13" fillId="8" borderId="7" xfId="3" applyNumberFormat="1" applyFont="1" applyFill="1" applyBorder="1" applyAlignment="1">
      <alignment horizontal="center"/>
    </xf>
    <xf numFmtId="167" fontId="13" fillId="3" borderId="7" xfId="3" applyNumberFormat="1" applyFont="1" applyFill="1" applyBorder="1" applyAlignment="1">
      <alignment horizontal="center"/>
    </xf>
    <xf numFmtId="0" fontId="13" fillId="3" borderId="7" xfId="0" quotePrefix="1" applyFont="1" applyFill="1" applyBorder="1" applyAlignment="1">
      <alignment horizontal="center"/>
    </xf>
    <xf numFmtId="0" fontId="14" fillId="3" borderId="7" xfId="4" applyFont="1" applyFill="1" applyBorder="1"/>
    <xf numFmtId="0" fontId="10" fillId="0" borderId="0" xfId="0" applyFont="1" applyAlignment="1">
      <alignment horizontal="left" vertical="top"/>
    </xf>
    <xf numFmtId="0" fontId="9" fillId="0" borderId="0" xfId="0" applyFont="1" applyAlignment="1">
      <alignment vertical="top" wrapText="1"/>
    </xf>
    <xf numFmtId="0" fontId="11" fillId="0" borderId="0" xfId="0" applyFont="1"/>
    <xf numFmtId="0" fontId="11" fillId="0" borderId="0" xfId="0" applyFont="1" applyAlignment="1">
      <alignment horizontal="center" vertical="top"/>
    </xf>
    <xf numFmtId="0" fontId="11" fillId="0" borderId="0" xfId="0" applyFont="1" applyAlignment="1">
      <alignment wrapText="1"/>
    </xf>
    <xf numFmtId="0" fontId="11" fillId="0" borderId="0" xfId="0" applyFont="1" applyAlignment="1">
      <alignment vertical="top" wrapText="1"/>
    </xf>
    <xf numFmtId="0" fontId="11" fillId="0" borderId="0" xfId="0" applyFont="1" applyAlignment="1">
      <alignment horizontal="left" vertical="top"/>
    </xf>
    <xf numFmtId="0" fontId="11" fillId="0" borderId="1" xfId="0" applyFont="1" applyBorder="1" applyAlignment="1">
      <alignment vertical="top" wrapText="1"/>
    </xf>
    <xf numFmtId="0" fontId="11" fillId="0" borderId="1" xfId="0" applyFont="1" applyBorder="1" applyAlignment="1">
      <alignment horizontal="center" vertical="top"/>
    </xf>
    <xf numFmtId="0" fontId="11" fillId="0" borderId="0" xfId="0" applyFont="1" applyAlignment="1">
      <alignment vertical="top"/>
    </xf>
    <xf numFmtId="0" fontId="9" fillId="0" borderId="0" xfId="0" applyFont="1" applyAlignment="1">
      <alignment vertical="top"/>
    </xf>
    <xf numFmtId="0" fontId="9" fillId="0" borderId="0" xfId="0" applyFont="1" applyAlignment="1">
      <alignment horizontal="center"/>
    </xf>
    <xf numFmtId="0" fontId="16" fillId="0" borderId="1" xfId="0" applyFont="1" applyBorder="1" applyAlignment="1">
      <alignment vertical="top" wrapText="1"/>
    </xf>
    <xf numFmtId="0" fontId="9" fillId="0" borderId="1" xfId="0" applyFont="1" applyBorder="1" applyAlignment="1">
      <alignment vertical="top"/>
    </xf>
    <xf numFmtId="0" fontId="10" fillId="0" borderId="0" xfId="0" applyFont="1" applyAlignment="1">
      <alignment vertical="top"/>
    </xf>
    <xf numFmtId="0" fontId="10" fillId="6" borderId="1" xfId="0" applyFont="1" applyFill="1" applyBorder="1" applyAlignment="1">
      <alignment horizontal="center" vertical="top" wrapText="1"/>
    </xf>
    <xf numFmtId="0" fontId="10" fillId="6" borderId="1" xfId="0" applyFont="1" applyFill="1" applyBorder="1" applyAlignment="1">
      <alignment horizontal="center"/>
    </xf>
    <xf numFmtId="0" fontId="10" fillId="0" borderId="0" xfId="0" applyFont="1" applyAlignment="1">
      <alignment horizontal="center"/>
    </xf>
    <xf numFmtId="0" fontId="9" fillId="0" borderId="1" xfId="0" applyFont="1" applyBorder="1" applyAlignment="1">
      <alignment horizontal="center"/>
    </xf>
    <xf numFmtId="0" fontId="9" fillId="0" borderId="1" xfId="0" applyFont="1" applyBorder="1"/>
    <xf numFmtId="0" fontId="9" fillId="0" borderId="1" xfId="0" applyFont="1" applyFill="1" applyBorder="1"/>
    <xf numFmtId="165" fontId="21" fillId="4" borderId="1" xfId="0" applyNumberFormat="1" applyFont="1" applyFill="1" applyBorder="1" applyAlignment="1">
      <alignment vertical="top"/>
    </xf>
    <xf numFmtId="164" fontId="9" fillId="0" borderId="5" xfId="0" applyNumberFormat="1" applyFont="1" applyBorder="1" applyAlignment="1">
      <alignment vertical="top"/>
    </xf>
    <xf numFmtId="0" fontId="9" fillId="0" borderId="5" xfId="0" applyFont="1" applyBorder="1" applyAlignment="1">
      <alignment vertical="top"/>
    </xf>
    <xf numFmtId="165" fontId="21" fillId="4" borderId="5" xfId="0" applyNumberFormat="1" applyFont="1" applyFill="1" applyBorder="1" applyAlignment="1">
      <alignment vertical="top"/>
    </xf>
    <xf numFmtId="0" fontId="20" fillId="5" borderId="8" xfId="0" applyFont="1" applyFill="1" applyBorder="1"/>
    <xf numFmtId="165" fontId="21" fillId="4" borderId="8" xfId="0" applyNumberFormat="1" applyFont="1" applyFill="1" applyBorder="1"/>
    <xf numFmtId="0" fontId="9" fillId="0" borderId="8" xfId="0" applyFont="1" applyBorder="1" applyAlignment="1">
      <alignment horizontal="center"/>
    </xf>
    <xf numFmtId="0" fontId="11" fillId="0" borderId="0" xfId="0" applyFont="1" applyAlignment="1">
      <alignment horizontal="center" vertical="top" wrapText="1"/>
    </xf>
    <xf numFmtId="0" fontId="10" fillId="0" borderId="0" xfId="0" applyFont="1" applyAlignment="1">
      <alignment horizontal="center" vertical="center" wrapText="1"/>
    </xf>
    <xf numFmtId="0" fontId="10" fillId="6" borderId="1" xfId="0" applyFont="1" applyFill="1" applyBorder="1" applyAlignment="1">
      <alignment horizontal="center" vertical="center" wrapText="1"/>
    </xf>
    <xf numFmtId="0" fontId="10" fillId="0" borderId="1" xfId="0" applyFont="1" applyBorder="1" applyAlignment="1">
      <alignment vertical="top" wrapText="1"/>
    </xf>
    <xf numFmtId="41" fontId="0" fillId="6" borderId="1" xfId="1" applyFont="1" applyFill="1" applyBorder="1" applyAlignment="1">
      <alignment horizontal="center"/>
    </xf>
    <xf numFmtId="41" fontId="0" fillId="0" borderId="0" xfId="1" applyFont="1"/>
    <xf numFmtId="0" fontId="5" fillId="0" borderId="0" xfId="0" applyFont="1"/>
    <xf numFmtId="0" fontId="0" fillId="0" borderId="0" xfId="0" applyFont="1"/>
    <xf numFmtId="0" fontId="23" fillId="0" borderId="0" xfId="0" applyFont="1" applyBorder="1" applyAlignment="1">
      <alignment horizontal="center" vertical="center"/>
    </xf>
    <xf numFmtId="0" fontId="23" fillId="0" borderId="0" xfId="0" applyFont="1" applyBorder="1" applyAlignment="1">
      <alignment horizontal="center"/>
    </xf>
    <xf numFmtId="0" fontId="23" fillId="0" borderId="0" xfId="0" applyFont="1" applyFill="1" applyBorder="1" applyAlignment="1">
      <alignment horizontal="center" vertical="center" wrapText="1"/>
    </xf>
    <xf numFmtId="0" fontId="0" fillId="0" borderId="0" xfId="0" applyFont="1" applyBorder="1"/>
    <xf numFmtId="0" fontId="0" fillId="0" borderId="1" xfId="0" applyFont="1" applyBorder="1" applyAlignment="1">
      <alignment vertical="top" wrapText="1"/>
    </xf>
    <xf numFmtId="0" fontId="0" fillId="0" borderId="1" xfId="0" applyFont="1" applyFill="1" applyBorder="1" applyAlignment="1">
      <alignment vertical="center" wrapText="1"/>
    </xf>
    <xf numFmtId="0" fontId="0" fillId="0" borderId="1" xfId="0" applyFont="1" applyBorder="1"/>
    <xf numFmtId="0" fontId="0" fillId="0" borderId="0" xfId="0" applyFont="1" applyBorder="1" applyAlignment="1">
      <alignment vertical="top" wrapText="1"/>
    </xf>
    <xf numFmtId="0" fontId="0" fillId="0" borderId="0" xfId="0" applyFont="1" applyBorder="1" applyAlignment="1">
      <alignment horizontal="center" vertical="center" wrapText="1"/>
    </xf>
    <xf numFmtId="0" fontId="0" fillId="0" borderId="1" xfId="0" applyFont="1" applyBorder="1" applyAlignment="1">
      <alignment wrapText="1"/>
    </xf>
    <xf numFmtId="0" fontId="5" fillId="0" borderId="0" xfId="0" applyFont="1" applyBorder="1" applyAlignment="1">
      <alignment vertical="top" wrapText="1"/>
    </xf>
    <xf numFmtId="0" fontId="0" fillId="0" borderId="1" xfId="0" applyFont="1" applyBorder="1" applyAlignment="1">
      <alignment vertical="center"/>
    </xf>
    <xf numFmtId="0" fontId="0" fillId="0" borderId="1" xfId="0" applyFont="1" applyBorder="1" applyAlignment="1">
      <alignment vertical="center" wrapText="1"/>
    </xf>
    <xf numFmtId="0" fontId="5" fillId="0" borderId="1" xfId="0" applyFont="1" applyBorder="1" applyAlignment="1">
      <alignment horizontal="center"/>
    </xf>
    <xf numFmtId="0" fontId="5" fillId="0" borderId="1" xfId="0" applyFont="1" applyBorder="1" applyAlignment="1">
      <alignment horizontal="center" vertical="center"/>
    </xf>
    <xf numFmtId="0" fontId="0" fillId="0" borderId="0" xfId="0" applyFont="1" applyFill="1" applyBorder="1" applyAlignment="1">
      <alignment vertical="top" wrapText="1"/>
    </xf>
    <xf numFmtId="0" fontId="0" fillId="0" borderId="1" xfId="0" applyBorder="1" applyAlignment="1">
      <alignment wrapText="1"/>
    </xf>
    <xf numFmtId="0" fontId="0" fillId="0" borderId="1" xfId="0" applyBorder="1" applyAlignment="1">
      <alignment vertical="top"/>
    </xf>
    <xf numFmtId="0" fontId="0" fillId="0" borderId="1" xfId="0" quotePrefix="1" applyBorder="1" applyAlignment="1">
      <alignment vertical="top" wrapText="1"/>
    </xf>
    <xf numFmtId="167" fontId="0" fillId="0" borderId="0" xfId="0" applyNumberFormat="1"/>
    <xf numFmtId="0" fontId="0" fillId="0" borderId="0" xfId="0" applyAlignment="1">
      <alignment vertical="top"/>
    </xf>
    <xf numFmtId="0" fontId="2" fillId="0" borderId="0" xfId="0" applyFont="1" applyAlignment="1">
      <alignment vertical="top"/>
    </xf>
    <xf numFmtId="41" fontId="0" fillId="0" borderId="0" xfId="0" applyNumberFormat="1"/>
    <xf numFmtId="0" fontId="0" fillId="0" borderId="0" xfId="0" applyAlignment="1">
      <alignment wrapText="1"/>
    </xf>
    <xf numFmtId="0" fontId="0" fillId="0" borderId="0" xfId="0" applyAlignment="1">
      <alignment vertical="top" wrapText="1"/>
    </xf>
    <xf numFmtId="167" fontId="0" fillId="0" borderId="1" xfId="0" applyNumberFormat="1" applyBorder="1"/>
    <xf numFmtId="0" fontId="0" fillId="0" borderId="0" xfId="0" applyAlignment="1">
      <alignment horizontal="center" wrapText="1"/>
    </xf>
    <xf numFmtId="0" fontId="0" fillId="0" borderId="0" xfId="0"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5" fillId="9" borderId="1" xfId="0" applyFont="1" applyFill="1" applyBorder="1" applyAlignment="1">
      <alignment horizontal="center" wrapText="1"/>
    </xf>
    <xf numFmtId="0" fontId="5" fillId="6" borderId="1" xfId="0" applyFont="1" applyFill="1" applyBorder="1" applyAlignment="1">
      <alignment horizontal="center"/>
    </xf>
    <xf numFmtId="0" fontId="5" fillId="6" borderId="1" xfId="0" applyFont="1" applyFill="1" applyBorder="1" applyAlignment="1">
      <alignment horizontal="center" wrapText="1"/>
    </xf>
    <xf numFmtId="0" fontId="5" fillId="0" borderId="0" xfId="0" applyFont="1" applyAlignment="1">
      <alignment horizontal="center" vertical="center" wrapText="1"/>
    </xf>
    <xf numFmtId="0" fontId="5" fillId="6" borderId="1" xfId="0" applyFont="1" applyFill="1" applyBorder="1" applyAlignment="1">
      <alignment horizontal="center" vertical="center" wrapText="1"/>
    </xf>
    <xf numFmtId="0" fontId="0" fillId="0" borderId="1" xfId="0" applyBorder="1" applyAlignment="1">
      <alignment horizontal="center" vertical="top"/>
    </xf>
    <xf numFmtId="0" fontId="15" fillId="0" borderId="1" xfId="0" applyFont="1" applyBorder="1" applyAlignment="1">
      <alignment vertical="top" wrapText="1"/>
    </xf>
    <xf numFmtId="0" fontId="5" fillId="0" borderId="0" xfId="0" applyFont="1" applyAlignment="1"/>
    <xf numFmtId="0" fontId="0" fillId="0" borderId="0" xfId="0" applyAlignment="1"/>
    <xf numFmtId="41" fontId="0" fillId="0" borderId="0" xfId="1" applyFont="1" applyAlignment="1">
      <alignment vertical="top"/>
    </xf>
    <xf numFmtId="41" fontId="5" fillId="0" borderId="0" xfId="1" applyFont="1" applyAlignment="1">
      <alignment vertical="top"/>
    </xf>
    <xf numFmtId="167" fontId="5" fillId="0" borderId="1" xfId="0" applyNumberFormat="1" applyFont="1" applyBorder="1" applyAlignment="1">
      <alignment horizontal="center"/>
    </xf>
    <xf numFmtId="0" fontId="7" fillId="0" borderId="0" xfId="2" quotePrefix="1"/>
    <xf numFmtId="0" fontId="10" fillId="7" borderId="9" xfId="0" applyFont="1" applyFill="1" applyBorder="1" applyAlignment="1">
      <alignment horizontal="center" vertical="top"/>
    </xf>
    <xf numFmtId="0" fontId="10" fillId="7" borderId="10" xfId="0" applyFont="1" applyFill="1" applyBorder="1" applyAlignment="1">
      <alignment horizontal="center" wrapText="1"/>
    </xf>
    <xf numFmtId="0" fontId="10" fillId="7" borderId="10" xfId="0" applyFont="1" applyFill="1" applyBorder="1" applyAlignment="1">
      <alignment horizontal="center" vertical="top"/>
    </xf>
    <xf numFmtId="0" fontId="10" fillId="7" borderId="11" xfId="0" applyFont="1" applyFill="1" applyBorder="1" applyAlignment="1">
      <alignment horizontal="center" vertical="top"/>
    </xf>
    <xf numFmtId="0" fontId="10" fillId="7" borderId="11" xfId="0" applyFont="1" applyFill="1" applyBorder="1" applyAlignment="1">
      <alignment horizontal="center"/>
    </xf>
    <xf numFmtId="0" fontId="11" fillId="0" borderId="1" xfId="0" applyFont="1" applyBorder="1"/>
    <xf numFmtId="0" fontId="11" fillId="0" borderId="1" xfId="0" applyFont="1" applyBorder="1" applyAlignment="1">
      <alignment vertical="top"/>
    </xf>
    <xf numFmtId="0" fontId="22" fillId="0" borderId="1" xfId="0" applyFont="1" applyBorder="1" applyAlignment="1">
      <alignment wrapText="1"/>
    </xf>
    <xf numFmtId="41" fontId="11" fillId="0" borderId="1" xfId="1" applyFont="1" applyBorder="1" applyAlignment="1">
      <alignment horizontal="center" vertical="top"/>
    </xf>
    <xf numFmtId="41" fontId="11" fillId="0" borderId="1" xfId="1" applyFont="1" applyBorder="1" applyAlignment="1">
      <alignment vertical="top"/>
    </xf>
    <xf numFmtId="0" fontId="22" fillId="0" borderId="1" xfId="0" applyFont="1" applyBorder="1" applyAlignment="1">
      <alignment vertical="top" wrapText="1"/>
    </xf>
    <xf numFmtId="0" fontId="11" fillId="0" borderId="0" xfId="0" applyFont="1" applyBorder="1" applyAlignment="1">
      <alignment vertical="top"/>
    </xf>
    <xf numFmtId="0" fontId="10" fillId="7" borderId="12" xfId="0" applyFont="1" applyFill="1" applyBorder="1" applyAlignment="1">
      <alignment horizontal="center" vertical="top"/>
    </xf>
    <xf numFmtId="0" fontId="11" fillId="0" borderId="0" xfId="0" applyFont="1" applyBorder="1" applyAlignment="1">
      <alignment horizontal="center" vertical="top"/>
    </xf>
    <xf numFmtId="0" fontId="11" fillId="0" borderId="0" xfId="0" applyFont="1" applyBorder="1"/>
    <xf numFmtId="0" fontId="11" fillId="0" borderId="0" xfId="0" applyFont="1" applyBorder="1" applyAlignment="1">
      <alignment wrapText="1"/>
    </xf>
    <xf numFmtId="0" fontId="0" fillId="0" borderId="0" xfId="0" applyBorder="1"/>
    <xf numFmtId="0" fontId="10" fillId="0" borderId="0" xfId="0" applyFont="1"/>
    <xf numFmtId="0" fontId="12" fillId="0" borderId="1" xfId="2" applyFont="1" applyBorder="1"/>
    <xf numFmtId="0" fontId="10" fillId="0" borderId="0" xfId="0" applyFont="1" applyBorder="1" applyAlignment="1">
      <alignment horizontal="center"/>
    </xf>
    <xf numFmtId="0" fontId="25" fillId="0" borderId="0" xfId="0" applyFont="1" applyBorder="1" applyAlignment="1">
      <alignment vertical="top" wrapText="1"/>
    </xf>
    <xf numFmtId="0" fontId="11" fillId="0" borderId="0" xfId="0" applyFont="1" applyBorder="1" applyAlignment="1">
      <alignment horizontal="center" vertical="center"/>
    </xf>
    <xf numFmtId="0" fontId="11" fillId="0" borderId="0" xfId="0" applyFont="1" applyAlignment="1">
      <alignment horizontal="center"/>
    </xf>
    <xf numFmtId="41" fontId="11" fillId="0" borderId="0" xfId="1" applyFont="1"/>
    <xf numFmtId="0" fontId="9" fillId="0" borderId="0" xfId="0" applyFont="1" applyBorder="1" applyAlignment="1">
      <alignment vertical="top"/>
    </xf>
    <xf numFmtId="0" fontId="0" fillId="0" borderId="0" xfId="0" applyFont="1" applyFill="1" applyAlignment="1" applyProtection="1">
      <alignment vertical="top"/>
      <protection locked="0"/>
    </xf>
    <xf numFmtId="0" fontId="1" fillId="0" borderId="0" xfId="0" applyFont="1"/>
    <xf numFmtId="0" fontId="1" fillId="0" borderId="0" xfId="0" applyFont="1" applyAlignment="1">
      <alignment horizontal="center"/>
    </xf>
    <xf numFmtId="0" fontId="1" fillId="0" borderId="13" xfId="0" applyFont="1" applyBorder="1" applyAlignment="1">
      <alignment horizontal="center"/>
    </xf>
    <xf numFmtId="0" fontId="1" fillId="0" borderId="1" xfId="0" applyFont="1" applyBorder="1"/>
    <xf numFmtId="0" fontId="26" fillId="0" borderId="0" xfId="0" applyFont="1"/>
    <xf numFmtId="166" fontId="11" fillId="0" borderId="1" xfId="0" applyNumberFormat="1" applyFont="1" applyBorder="1" applyAlignment="1">
      <alignment horizontal="left" vertical="top"/>
    </xf>
    <xf numFmtId="0" fontId="11" fillId="0" borderId="1" xfId="0" applyFont="1" applyBorder="1" applyAlignment="1">
      <alignment horizontal="left" vertical="top"/>
    </xf>
    <xf numFmtId="0" fontId="11" fillId="0" borderId="1" xfId="0" quotePrefix="1" applyFont="1" applyBorder="1" applyAlignment="1">
      <alignment horizontal="center" vertical="top"/>
    </xf>
    <xf numFmtId="0" fontId="11" fillId="0" borderId="1" xfId="0" quotePrefix="1" applyFont="1" applyBorder="1" applyAlignment="1">
      <alignment vertical="top" wrapText="1"/>
    </xf>
    <xf numFmtId="41" fontId="11" fillId="0" borderId="1" xfId="1" applyFont="1" applyBorder="1" applyAlignment="1">
      <alignment horizontal="left" vertical="top"/>
    </xf>
    <xf numFmtId="0" fontId="11" fillId="0" borderId="1" xfId="0" applyFont="1" applyBorder="1" applyAlignment="1">
      <alignment horizontal="center"/>
    </xf>
    <xf numFmtId="0" fontId="10" fillId="9" borderId="1" xfId="0" applyFont="1" applyFill="1" applyBorder="1" applyAlignment="1">
      <alignment horizontal="center" vertical="top"/>
    </xf>
    <xf numFmtId="0" fontId="10" fillId="9" borderId="1" xfId="0" applyFont="1" applyFill="1" applyBorder="1" applyAlignment="1">
      <alignment horizontal="center"/>
    </xf>
    <xf numFmtId="0" fontId="25" fillId="0" borderId="1" xfId="0" applyFont="1" applyBorder="1" applyAlignment="1">
      <alignment vertical="top" wrapText="1"/>
    </xf>
    <xf numFmtId="0" fontId="10" fillId="0" borderId="0" xfId="0" applyFont="1" applyBorder="1" applyAlignment="1">
      <alignment horizontal="left" vertical="top"/>
    </xf>
    <xf numFmtId="0" fontId="11" fillId="0" borderId="10" xfId="0" applyFont="1" applyBorder="1" applyAlignment="1">
      <alignment horizontal="center" vertical="top"/>
    </xf>
    <xf numFmtId="0" fontId="11" fillId="0" borderId="10" xfId="0" quotePrefix="1" applyFont="1" applyBorder="1" applyAlignment="1">
      <alignment vertical="top" wrapText="1"/>
    </xf>
    <xf numFmtId="0" fontId="11" fillId="0" borderId="10" xfId="0" applyFont="1" applyBorder="1" applyAlignment="1">
      <alignment vertical="top"/>
    </xf>
    <xf numFmtId="0" fontId="11" fillId="0" borderId="14" xfId="0" applyFont="1" applyBorder="1" applyAlignment="1">
      <alignment vertical="top"/>
    </xf>
    <xf numFmtId="0" fontId="10" fillId="9" borderId="1" xfId="0" applyFont="1" applyFill="1" applyBorder="1" applyAlignment="1">
      <alignment horizontal="center" vertical="top" wrapText="1"/>
    </xf>
    <xf numFmtId="0" fontId="11" fillId="0" borderId="0" xfId="0" applyFont="1" applyAlignment="1">
      <alignment horizontal="left"/>
    </xf>
    <xf numFmtId="0" fontId="10" fillId="9" borderId="1" xfId="0" applyFont="1" applyFill="1" applyBorder="1" applyAlignment="1">
      <alignment horizontal="left"/>
    </xf>
    <xf numFmtId="0" fontId="11" fillId="0" borderId="1" xfId="0" quotePrefix="1" applyFont="1" applyBorder="1" applyAlignment="1">
      <alignment horizontal="left"/>
    </xf>
    <xf numFmtId="0" fontId="11" fillId="0" borderId="0" xfId="0" applyFont="1" applyBorder="1" applyAlignment="1">
      <alignment horizontal="left"/>
    </xf>
    <xf numFmtId="166" fontId="11" fillId="0" borderId="0" xfId="0" applyNumberFormat="1" applyFont="1" applyAlignment="1">
      <alignment horizontal="left"/>
    </xf>
    <xf numFmtId="15" fontId="11" fillId="0" borderId="0" xfId="0" applyNumberFormat="1" applyFont="1" applyAlignment="1">
      <alignment horizontal="left"/>
    </xf>
    <xf numFmtId="41" fontId="11" fillId="0" borderId="1" xfId="1" applyFont="1" applyBorder="1" applyAlignment="1">
      <alignment horizontal="left"/>
    </xf>
    <xf numFmtId="0" fontId="23" fillId="9" borderId="1" xfId="0" applyFont="1" applyFill="1" applyBorder="1" applyAlignment="1">
      <alignment horizontal="center" vertical="center" wrapText="1"/>
    </xf>
    <xf numFmtId="0" fontId="23" fillId="9" borderId="1" xfId="0" applyFont="1" applyFill="1" applyBorder="1" applyAlignment="1">
      <alignment horizontal="center"/>
    </xf>
    <xf numFmtId="0" fontId="3" fillId="0" borderId="1" xfId="0" applyFont="1" applyBorder="1" applyAlignment="1">
      <alignment horizontal="center"/>
    </xf>
    <xf numFmtId="0" fontId="0" fillId="0" borderId="0" xfId="0" applyAlignment="1">
      <alignment horizontal="left"/>
    </xf>
    <xf numFmtId="0" fontId="5" fillId="0" borderId="0" xfId="0" applyFont="1" applyAlignment="1">
      <alignment horizontal="left"/>
    </xf>
    <xf numFmtId="0" fontId="5" fillId="0" borderId="1" xfId="0" applyFont="1" applyBorder="1" applyAlignment="1">
      <alignment horizontal="left"/>
    </xf>
    <xf numFmtId="0" fontId="5" fillId="9" borderId="1" xfId="0" applyFont="1" applyFill="1" applyBorder="1" applyAlignment="1">
      <alignment horizontal="center"/>
    </xf>
    <xf numFmtId="0" fontId="8" fillId="0" borderId="0" xfId="0" applyFont="1" applyAlignment="1">
      <alignment horizontal="center"/>
    </xf>
    <xf numFmtId="0" fontId="24" fillId="0" borderId="1" xfId="0" applyFont="1" applyFill="1" applyBorder="1" applyAlignment="1">
      <alignment vertical="top"/>
    </xf>
    <xf numFmtId="0" fontId="0" fillId="0" borderId="1" xfId="0" applyBorder="1" applyAlignment="1">
      <alignment horizontal="left" vertical="top" wrapText="1"/>
    </xf>
    <xf numFmtId="0" fontId="0" fillId="0" borderId="1" xfId="0" applyBorder="1" applyAlignment="1">
      <alignment horizontal="left" vertical="top"/>
    </xf>
    <xf numFmtId="0" fontId="14" fillId="0" borderId="1" xfId="4" applyFont="1" applyFill="1" applyBorder="1" applyAlignment="1">
      <alignment vertical="top"/>
    </xf>
    <xf numFmtId="0" fontId="24" fillId="0" borderId="1" xfId="0" applyFont="1" applyFill="1" applyBorder="1" applyAlignment="1">
      <alignment horizontal="center" vertical="top"/>
    </xf>
    <xf numFmtId="43" fontId="13" fillId="3" borderId="7" xfId="3" applyNumberFormat="1" applyFont="1" applyFill="1" applyBorder="1" applyAlignment="1">
      <alignment horizontal="center"/>
    </xf>
    <xf numFmtId="43" fontId="0" fillId="0" borderId="1" xfId="1" applyNumberFormat="1" applyFont="1" applyBorder="1"/>
    <xf numFmtId="43" fontId="13" fillId="3" borderId="7" xfId="3" applyNumberFormat="1" applyFont="1" applyFill="1" applyBorder="1" applyAlignment="1" applyProtection="1">
      <alignment horizontal="center"/>
      <protection locked="0"/>
    </xf>
    <xf numFmtId="43" fontId="0" fillId="3" borderId="0" xfId="0" applyNumberFormat="1" applyFill="1"/>
    <xf numFmtId="43" fontId="0" fillId="0" borderId="0" xfId="0" applyNumberFormat="1"/>
    <xf numFmtId="41" fontId="0" fillId="8" borderId="1" xfId="1" applyFont="1" applyFill="1" applyBorder="1"/>
    <xf numFmtId="0" fontId="14" fillId="8" borderId="7" xfId="4" applyFont="1" applyFill="1" applyBorder="1"/>
    <xf numFmtId="0" fontId="0" fillId="5" borderId="0" xfId="0" applyFill="1"/>
    <xf numFmtId="164" fontId="5" fillId="5" borderId="2" xfId="0" applyNumberFormat="1" applyFont="1" applyFill="1" applyBorder="1" applyAlignment="1">
      <alignment horizontal="center"/>
    </xf>
    <xf numFmtId="164" fontId="5" fillId="5" borderId="0" xfId="0" applyNumberFormat="1" applyFont="1" applyFill="1" applyBorder="1" applyAlignment="1">
      <alignment horizontal="center"/>
    </xf>
    <xf numFmtId="0" fontId="5" fillId="5" borderId="3" xfId="0" applyFont="1" applyFill="1" applyBorder="1" applyAlignment="1">
      <alignment horizontal="center"/>
    </xf>
    <xf numFmtId="0" fontId="5" fillId="5" borderId="0" xfId="0" applyFont="1" applyFill="1" applyBorder="1" applyAlignment="1">
      <alignment horizontal="center"/>
    </xf>
    <xf numFmtId="41" fontId="5" fillId="5" borderId="1" xfId="1" applyFont="1" applyFill="1" applyBorder="1" applyAlignment="1">
      <alignment horizontal="center"/>
    </xf>
    <xf numFmtId="41" fontId="5" fillId="5" borderId="4" xfId="1" applyFont="1" applyFill="1" applyBorder="1" applyAlignment="1">
      <alignment horizontal="center"/>
    </xf>
    <xf numFmtId="14" fontId="0" fillId="0" borderId="0" xfId="0" applyNumberFormat="1"/>
    <xf numFmtId="0" fontId="0" fillId="0" borderId="0" xfId="0" applyBorder="1" applyAlignment="1">
      <alignment horizontal="center"/>
    </xf>
    <xf numFmtId="0" fontId="0" fillId="0" borderId="0" xfId="0" applyBorder="1" applyAlignment="1">
      <alignment vertical="top"/>
    </xf>
    <xf numFmtId="167" fontId="0" fillId="0" borderId="0" xfId="0" applyNumberFormat="1" applyBorder="1"/>
    <xf numFmtId="167" fontId="0" fillId="0" borderId="0" xfId="0" applyNumberFormat="1" applyAlignment="1">
      <alignment vertical="top" wrapText="1"/>
    </xf>
    <xf numFmtId="167" fontId="13" fillId="0" borderId="0" xfId="3" applyNumberFormat="1" applyFont="1" applyFill="1" applyBorder="1" applyAlignment="1" applyProtection="1">
      <alignment horizontal="center"/>
      <protection hidden="1"/>
    </xf>
    <xf numFmtId="41" fontId="0" fillId="8" borderId="1" xfId="5" applyFont="1" applyFill="1" applyBorder="1" applyProtection="1">
      <protection locked="0"/>
    </xf>
    <xf numFmtId="43" fontId="13" fillId="10" borderId="7" xfId="3" applyNumberFormat="1" applyFont="1" applyFill="1" applyBorder="1" applyAlignment="1">
      <alignment horizontal="center"/>
    </xf>
    <xf numFmtId="0" fontId="0" fillId="0" borderId="0" xfId="0" applyFont="1" applyFill="1" applyBorder="1"/>
    <xf numFmtId="41" fontId="0" fillId="8" borderId="0" xfId="1" applyFont="1" applyFill="1" applyBorder="1"/>
    <xf numFmtId="0" fontId="27" fillId="6" borderId="1" xfId="0" applyFont="1" applyFill="1" applyBorder="1" applyAlignment="1">
      <alignment horizontal="center" vertical="top"/>
    </xf>
    <xf numFmtId="0" fontId="27" fillId="6" borderId="1" xfId="0" applyFont="1" applyFill="1" applyBorder="1" applyAlignment="1">
      <alignment horizontal="center" wrapText="1"/>
    </xf>
    <xf numFmtId="0" fontId="27" fillId="6" borderId="1" xfId="0" applyFont="1" applyFill="1" applyBorder="1" applyAlignment="1">
      <alignment horizontal="center" vertical="top" wrapText="1"/>
    </xf>
    <xf numFmtId="0" fontId="28" fillId="0" borderId="1" xfId="0" applyFont="1" applyBorder="1" applyAlignment="1">
      <alignment horizontal="center" vertical="top"/>
    </xf>
    <xf numFmtId="0" fontId="28" fillId="0" borderId="1" xfId="0" applyFont="1" applyBorder="1" applyAlignment="1">
      <alignment horizontal="center" vertical="top" wrapText="1"/>
    </xf>
    <xf numFmtId="0" fontId="29" fillId="0" borderId="1" xfId="2" quotePrefix="1" applyFont="1" applyBorder="1" applyAlignment="1">
      <alignment vertical="top"/>
    </xf>
    <xf numFmtId="0" fontId="28" fillId="0" borderId="1" xfId="0" applyFont="1" applyBorder="1" applyAlignment="1">
      <alignment vertical="top"/>
    </xf>
    <xf numFmtId="0" fontId="28" fillId="0" borderId="1" xfId="0" applyFont="1" applyBorder="1" applyAlignment="1">
      <alignment vertical="top" wrapText="1"/>
    </xf>
    <xf numFmtId="0" fontId="27" fillId="5" borderId="1" xfId="0" applyFont="1" applyFill="1" applyBorder="1" applyAlignment="1">
      <alignment vertical="top" wrapText="1"/>
    </xf>
    <xf numFmtId="0" fontId="27" fillId="0" borderId="1" xfId="0" applyFont="1" applyBorder="1" applyAlignment="1">
      <alignment horizontal="center" vertical="top" wrapText="1"/>
    </xf>
    <xf numFmtId="0" fontId="29" fillId="0" borderId="1" xfId="2" quotePrefix="1" applyFont="1" applyBorder="1" applyAlignment="1">
      <alignment vertical="top" wrapText="1"/>
    </xf>
    <xf numFmtId="0" fontId="29" fillId="0" borderId="1" xfId="2" applyFont="1" applyBorder="1" applyAlignment="1">
      <alignment vertical="top" wrapText="1"/>
    </xf>
    <xf numFmtId="0" fontId="28" fillId="5" borderId="1" xfId="0" applyFont="1" applyFill="1" applyBorder="1" applyAlignment="1">
      <alignment horizontal="center" vertical="top" wrapText="1"/>
    </xf>
    <xf numFmtId="0" fontId="31" fillId="5" borderId="1" xfId="2" quotePrefix="1" applyFont="1" applyFill="1" applyBorder="1" applyAlignment="1">
      <alignment vertical="top" wrapText="1"/>
    </xf>
    <xf numFmtId="0" fontId="28" fillId="0" borderId="1" xfId="0" quotePrefix="1" applyFont="1" applyBorder="1" applyAlignment="1">
      <alignment vertical="top"/>
    </xf>
    <xf numFmtId="0" fontId="28" fillId="0" borderId="1" xfId="0" applyFont="1" applyBorder="1"/>
    <xf numFmtId="0" fontId="28" fillId="5" borderId="1" xfId="0" applyFont="1" applyFill="1" applyBorder="1" applyAlignment="1">
      <alignment vertical="top" wrapText="1"/>
    </xf>
    <xf numFmtId="0" fontId="28" fillId="5" borderId="1" xfId="0" quotePrefix="1" applyFont="1" applyFill="1" applyBorder="1" applyAlignment="1">
      <alignment vertical="top" wrapText="1"/>
    </xf>
    <xf numFmtId="0" fontId="27" fillId="0" borderId="1" xfId="0" applyFont="1" applyBorder="1" applyAlignment="1">
      <alignment horizontal="left" vertical="top"/>
    </xf>
    <xf numFmtId="0" fontId="28" fillId="2" borderId="1" xfId="0" applyFont="1" applyFill="1" applyBorder="1" applyAlignment="1">
      <alignment vertical="top" wrapText="1"/>
    </xf>
    <xf numFmtId="0" fontId="27" fillId="0" borderId="1" xfId="0" applyFont="1" applyFill="1" applyBorder="1" applyAlignment="1">
      <alignment vertical="top" wrapText="1"/>
    </xf>
    <xf numFmtId="0" fontId="32" fillId="0" borderId="0" xfId="0" applyFont="1" applyAlignment="1" applyProtection="1">
      <alignment vertical="top"/>
      <protection locked="0"/>
    </xf>
    <xf numFmtId="0" fontId="33" fillId="0" borderId="0" xfId="0" applyFont="1" applyAlignment="1" applyProtection="1">
      <alignment vertical="top"/>
      <protection locked="0"/>
    </xf>
    <xf numFmtId="0" fontId="34" fillId="0" borderId="0" xfId="0" applyFont="1" applyProtection="1">
      <protection hidden="1"/>
    </xf>
    <xf numFmtId="0" fontId="35" fillId="0" borderId="0" xfId="0" applyFont="1" applyAlignment="1" applyProtection="1">
      <alignment vertical="top"/>
      <protection locked="0"/>
    </xf>
    <xf numFmtId="0" fontId="35" fillId="0" borderId="0" xfId="0" applyFont="1" applyProtection="1">
      <protection locked="0"/>
    </xf>
    <xf numFmtId="0" fontId="10" fillId="0" borderId="1" xfId="0" applyFont="1" applyFill="1" applyBorder="1"/>
    <xf numFmtId="0" fontId="10" fillId="0" borderId="1" xfId="0" applyFont="1" applyBorder="1" applyAlignment="1">
      <alignment horizontal="center"/>
    </xf>
    <xf numFmtId="0" fontId="10" fillId="0" borderId="1" xfId="0" applyFont="1" applyBorder="1"/>
    <xf numFmtId="0" fontId="10" fillId="0" borderId="1" xfId="0" applyFont="1" applyBorder="1" applyAlignment="1">
      <alignment vertical="top"/>
    </xf>
    <xf numFmtId="0" fontId="36" fillId="5" borderId="1" xfId="0" applyFont="1" applyFill="1" applyBorder="1" applyAlignment="1">
      <alignment vertical="top" wrapText="1"/>
    </xf>
    <xf numFmtId="0" fontId="25" fillId="0" borderId="1" xfId="0" applyFont="1" applyBorder="1" applyAlignment="1">
      <alignment horizontal="left" vertical="top" wrapText="1"/>
    </xf>
    <xf numFmtId="0" fontId="10" fillId="0" borderId="14" xfId="0" applyFont="1" applyBorder="1" applyAlignment="1">
      <alignment horizontal="left" vertical="top" wrapText="1"/>
    </xf>
    <xf numFmtId="0" fontId="10" fillId="9" borderId="5" xfId="0" applyFont="1" applyFill="1" applyBorder="1" applyAlignment="1">
      <alignment horizontal="center" vertical="top" wrapText="1"/>
    </xf>
    <xf numFmtId="0" fontId="10" fillId="9" borderId="6" xfId="0" applyFont="1" applyFill="1" applyBorder="1" applyAlignment="1">
      <alignment horizontal="center" vertical="top" wrapText="1"/>
    </xf>
    <xf numFmtId="0" fontId="25" fillId="0" borderId="5" xfId="0" applyFont="1" applyBorder="1" applyAlignment="1">
      <alignment horizontal="left" vertical="top" wrapText="1"/>
    </xf>
    <xf numFmtId="0" fontId="25" fillId="0" borderId="6" xfId="0" applyFont="1" applyBorder="1" applyAlignment="1">
      <alignment horizontal="left" vertical="top" wrapText="1"/>
    </xf>
    <xf numFmtId="0" fontId="10" fillId="0" borderId="0" xfId="0" applyFont="1" applyBorder="1" applyAlignment="1">
      <alignment horizontal="left" vertical="top"/>
    </xf>
    <xf numFmtId="0" fontId="26" fillId="0" borderId="0" xfId="0" applyFont="1" applyBorder="1" applyAlignment="1">
      <alignment horizontal="left" vertical="top" wrapText="1"/>
    </xf>
    <xf numFmtId="0" fontId="1" fillId="0" borderId="0" xfId="0" applyFont="1" applyAlignment="1">
      <alignment horizontal="center"/>
    </xf>
    <xf numFmtId="0" fontId="1" fillId="0" borderId="1" xfId="0" applyFont="1" applyBorder="1" applyAlignment="1">
      <alignment horizontal="center"/>
    </xf>
    <xf numFmtId="0" fontId="0" fillId="0" borderId="0" xfId="0" applyAlignment="1">
      <alignment horizontal="left" wrapText="1"/>
    </xf>
    <xf numFmtId="0" fontId="0" fillId="0" borderId="1" xfId="0" applyFont="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lef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5" fillId="2" borderId="0" xfId="0" applyFont="1" applyFill="1" applyAlignment="1">
      <alignment horizontal="left" vertical="top" wrapText="1"/>
    </xf>
    <xf numFmtId="0" fontId="10" fillId="7" borderId="10" xfId="0" applyFont="1" applyFill="1" applyBorder="1" applyAlignment="1">
      <alignment horizontal="center" vertical="top"/>
    </xf>
    <xf numFmtId="0" fontId="32" fillId="0" borderId="0" xfId="0" applyFont="1" applyAlignment="1" applyProtection="1">
      <alignment horizontal="left" vertical="top" wrapText="1"/>
      <protection locked="0"/>
    </xf>
    <xf numFmtId="0" fontId="33" fillId="0" borderId="0" xfId="0" applyFont="1" applyAlignment="1" applyProtection="1">
      <alignment horizontal="left" vertical="top" wrapText="1"/>
      <protection locked="0"/>
    </xf>
  </cellXfs>
  <cellStyles count="6">
    <cellStyle name="Comma" xfId="3" builtinId="3"/>
    <cellStyle name="Comma [0]" xfId="1" builtinId="6"/>
    <cellStyle name="Comma [0] 3" xfId="5"/>
    <cellStyle name="Hyperlink" xfId="2" builtinId="8"/>
    <cellStyle name="Normal" xfId="0" builtinId="0"/>
    <cellStyle name="Normal 3" xfId="4"/>
  </cellStyles>
  <dxfs count="4">
    <dxf>
      <fill>
        <patternFill>
          <bgColor theme="7" tint="0.39994506668294322"/>
        </patternFill>
      </fill>
    </dxf>
    <dxf>
      <fill>
        <patternFill>
          <bgColor theme="7" tint="0.39994506668294322"/>
        </patternFill>
      </fill>
    </dxf>
    <dxf>
      <font>
        <color auto="1"/>
      </font>
      <fill>
        <patternFill>
          <bgColor theme="7" tint="0.39994506668294322"/>
        </patternFill>
      </fill>
      <border>
        <left style="thin">
          <color theme="0" tint="-0.14996795556505021"/>
        </left>
        <right style="thin">
          <color theme="0" tint="-0.14996795556505021"/>
        </right>
        <top style="thin">
          <color theme="0" tint="-0.14996795556505021"/>
        </top>
        <bottom style="thin">
          <color theme="0" tint="-0.14996795556505021"/>
        </bottom>
        <vertical/>
        <horizontal/>
      </border>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hyperlink" Target="#Soal!A1"/></Relationships>
</file>

<file path=xl/drawings/_rels/drawing10.xml.rels><?xml version="1.0" encoding="UTF-8" standalone="yes"?>
<Relationships xmlns="http://schemas.openxmlformats.org/package/2006/relationships"><Relationship Id="rId1" Type="http://schemas.openxmlformats.org/officeDocument/2006/relationships/hyperlink" Target="#Soal!A1"/></Relationships>
</file>

<file path=xl/drawings/_rels/drawing11.xml.rels><?xml version="1.0" encoding="UTF-8" standalone="yes"?>
<Relationships xmlns="http://schemas.openxmlformats.org/package/2006/relationships"><Relationship Id="rId1" Type="http://schemas.openxmlformats.org/officeDocument/2006/relationships/hyperlink" Target="#Soal!A1"/></Relationships>
</file>

<file path=xl/drawings/_rels/drawing12.xml.rels><?xml version="1.0" encoding="UTF-8" standalone="yes"?>
<Relationships xmlns="http://schemas.openxmlformats.org/package/2006/relationships"><Relationship Id="rId1" Type="http://schemas.openxmlformats.org/officeDocument/2006/relationships/hyperlink" Target="#Soal!A1"/></Relationships>
</file>

<file path=xl/drawings/_rels/drawing13.xml.rels><?xml version="1.0" encoding="UTF-8" standalone="yes"?>
<Relationships xmlns="http://schemas.openxmlformats.org/package/2006/relationships"><Relationship Id="rId1" Type="http://schemas.openxmlformats.org/officeDocument/2006/relationships/hyperlink" Target="#Soal!A1"/></Relationships>
</file>

<file path=xl/drawings/_rels/drawing14.xml.rels><?xml version="1.0" encoding="UTF-8" standalone="yes"?>
<Relationships xmlns="http://schemas.openxmlformats.org/package/2006/relationships"><Relationship Id="rId1" Type="http://schemas.openxmlformats.org/officeDocument/2006/relationships/hyperlink" Target="#Soal!A1"/></Relationships>
</file>

<file path=xl/drawings/_rels/drawing15.xml.rels><?xml version="1.0" encoding="UTF-8" standalone="yes"?>
<Relationships xmlns="http://schemas.openxmlformats.org/package/2006/relationships"><Relationship Id="rId1" Type="http://schemas.openxmlformats.org/officeDocument/2006/relationships/hyperlink" Target="#Soal!A1"/></Relationships>
</file>

<file path=xl/drawings/_rels/drawing16.xml.rels><?xml version="1.0" encoding="UTF-8" standalone="yes"?>
<Relationships xmlns="http://schemas.openxmlformats.org/package/2006/relationships"><Relationship Id="rId1" Type="http://schemas.openxmlformats.org/officeDocument/2006/relationships/hyperlink" Target="#Soal!A1"/></Relationships>
</file>

<file path=xl/drawings/_rels/drawing17.xml.rels><?xml version="1.0" encoding="UTF-8" standalone="yes"?>
<Relationships xmlns="http://schemas.openxmlformats.org/package/2006/relationships"><Relationship Id="rId1" Type="http://schemas.openxmlformats.org/officeDocument/2006/relationships/hyperlink" Target="#Soal!A1"/></Relationships>
</file>

<file path=xl/drawings/_rels/drawing18.xml.rels><?xml version="1.0" encoding="UTF-8" standalone="yes"?>
<Relationships xmlns="http://schemas.openxmlformats.org/package/2006/relationships"><Relationship Id="rId1" Type="http://schemas.openxmlformats.org/officeDocument/2006/relationships/hyperlink" Target="#Soal!A1"/></Relationships>
</file>

<file path=xl/drawings/_rels/drawing19.xml.rels><?xml version="1.0" encoding="UTF-8" standalone="yes"?>
<Relationships xmlns="http://schemas.openxmlformats.org/package/2006/relationships"><Relationship Id="rId1" Type="http://schemas.openxmlformats.org/officeDocument/2006/relationships/hyperlink" Target="#Soal!A1"/></Relationships>
</file>

<file path=xl/drawings/_rels/drawing2.xml.rels><?xml version="1.0" encoding="UTF-8" standalone="yes"?>
<Relationships xmlns="http://schemas.openxmlformats.org/package/2006/relationships"><Relationship Id="rId1" Type="http://schemas.openxmlformats.org/officeDocument/2006/relationships/hyperlink" Target="#Soal!A1"/></Relationships>
</file>

<file path=xl/drawings/_rels/drawing20.xml.rels><?xml version="1.0" encoding="UTF-8" standalone="yes"?>
<Relationships xmlns="http://schemas.openxmlformats.org/package/2006/relationships"><Relationship Id="rId1" Type="http://schemas.openxmlformats.org/officeDocument/2006/relationships/hyperlink" Target="#Soal!A1"/></Relationships>
</file>

<file path=xl/drawings/_rels/drawing3.xml.rels><?xml version="1.0" encoding="UTF-8" standalone="yes"?>
<Relationships xmlns="http://schemas.openxmlformats.org/package/2006/relationships"><Relationship Id="rId1" Type="http://schemas.openxmlformats.org/officeDocument/2006/relationships/hyperlink" Target="#Soal!A1"/></Relationships>
</file>

<file path=xl/drawings/_rels/drawing4.xml.rels><?xml version="1.0" encoding="UTF-8" standalone="yes"?>
<Relationships xmlns="http://schemas.openxmlformats.org/package/2006/relationships"><Relationship Id="rId1" Type="http://schemas.openxmlformats.org/officeDocument/2006/relationships/hyperlink" Target="#Soal!A1"/></Relationships>
</file>

<file path=xl/drawings/_rels/drawing5.xml.rels><?xml version="1.0" encoding="UTF-8" standalone="yes"?>
<Relationships xmlns="http://schemas.openxmlformats.org/package/2006/relationships"><Relationship Id="rId1" Type="http://schemas.openxmlformats.org/officeDocument/2006/relationships/hyperlink" Target="#Soal!A1"/></Relationships>
</file>

<file path=xl/drawings/_rels/drawing6.xml.rels><?xml version="1.0" encoding="UTF-8" standalone="yes"?>
<Relationships xmlns="http://schemas.openxmlformats.org/package/2006/relationships"><Relationship Id="rId1" Type="http://schemas.openxmlformats.org/officeDocument/2006/relationships/hyperlink" Target="#Soal!A1"/></Relationships>
</file>

<file path=xl/drawings/_rels/drawing7.xml.rels><?xml version="1.0" encoding="UTF-8" standalone="yes"?>
<Relationships xmlns="http://schemas.openxmlformats.org/package/2006/relationships"><Relationship Id="rId1" Type="http://schemas.openxmlformats.org/officeDocument/2006/relationships/hyperlink" Target="#Soal!A1"/></Relationships>
</file>

<file path=xl/drawings/_rels/drawing8.xml.rels><?xml version="1.0" encoding="UTF-8" standalone="yes"?>
<Relationships xmlns="http://schemas.openxmlformats.org/package/2006/relationships"><Relationship Id="rId1" Type="http://schemas.openxmlformats.org/officeDocument/2006/relationships/hyperlink" Target="#Soal!A1"/></Relationships>
</file>

<file path=xl/drawings/_rels/drawing9.xml.rels><?xml version="1.0" encoding="UTF-8" standalone="yes"?>
<Relationships xmlns="http://schemas.openxmlformats.org/package/2006/relationships"><Relationship Id="rId1" Type="http://schemas.openxmlformats.org/officeDocument/2006/relationships/hyperlink" Target="#Soal!A1"/></Relationships>
</file>

<file path=xl/drawings/drawing1.xml><?xml version="1.0" encoding="utf-8"?>
<xdr:wsDr xmlns:xdr="http://schemas.openxmlformats.org/drawingml/2006/spreadsheetDrawing" xmlns:a="http://schemas.openxmlformats.org/drawingml/2006/main">
  <xdr:twoCellAnchor>
    <xdr:from>
      <xdr:col>4</xdr:col>
      <xdr:colOff>1568824</xdr:colOff>
      <xdr:row>0</xdr:row>
      <xdr:rowOff>44825</xdr:rowOff>
    </xdr:from>
    <xdr:to>
      <xdr:col>6</xdr:col>
      <xdr:colOff>733426</xdr:colOff>
      <xdr:row>4</xdr:row>
      <xdr:rowOff>11207</xdr:rowOff>
    </xdr:to>
    <xdr:sp macro="" textlink="">
      <xdr:nvSpPr>
        <xdr:cNvPr id="2" name="Left Arrow 1">
          <a:hlinkClick xmlns:r="http://schemas.openxmlformats.org/officeDocument/2006/relationships" r:id="rId1"/>
        </xdr:cNvPr>
        <xdr:cNvSpPr/>
      </xdr:nvSpPr>
      <xdr:spPr>
        <a:xfrm>
          <a:off x="6185648" y="44825"/>
          <a:ext cx="1685925" cy="773206"/>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id-ID" sz="1800" b="1">
              <a:solidFill>
                <a:schemeClr val="tx1"/>
              </a:solidFill>
            </a:rPr>
            <a:t>SOAL</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1</xdr:row>
      <xdr:rowOff>0</xdr:rowOff>
    </xdr:from>
    <xdr:to>
      <xdr:col>6</xdr:col>
      <xdr:colOff>257175</xdr:colOff>
      <xdr:row>4</xdr:row>
      <xdr:rowOff>57150</xdr:rowOff>
    </xdr:to>
    <xdr:sp macro="" textlink="">
      <xdr:nvSpPr>
        <xdr:cNvPr id="2" name="Left Arrow 1">
          <a:hlinkClick xmlns:r="http://schemas.openxmlformats.org/officeDocument/2006/relationships" r:id="rId1"/>
        </xdr:cNvPr>
        <xdr:cNvSpPr/>
      </xdr:nvSpPr>
      <xdr:spPr>
        <a:xfrm>
          <a:off x="9239250" y="190500"/>
          <a:ext cx="1685925" cy="628650"/>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id-ID" sz="1800" b="1">
              <a:solidFill>
                <a:schemeClr val="tx1"/>
              </a:solidFill>
            </a:rPr>
            <a:t>SOAL</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504825</xdr:colOff>
      <xdr:row>1</xdr:row>
      <xdr:rowOff>66676</xdr:rowOff>
    </xdr:from>
    <xdr:to>
      <xdr:col>8</xdr:col>
      <xdr:colOff>361950</xdr:colOff>
      <xdr:row>4</xdr:row>
      <xdr:rowOff>9526</xdr:rowOff>
    </xdr:to>
    <xdr:sp macro="" textlink="">
      <xdr:nvSpPr>
        <xdr:cNvPr id="2" name="Left Arrow 1">
          <a:hlinkClick xmlns:r="http://schemas.openxmlformats.org/officeDocument/2006/relationships" r:id="rId1"/>
        </xdr:cNvPr>
        <xdr:cNvSpPr/>
      </xdr:nvSpPr>
      <xdr:spPr>
        <a:xfrm>
          <a:off x="7515225" y="257176"/>
          <a:ext cx="1685925" cy="895350"/>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id-ID" sz="1800" b="1">
              <a:solidFill>
                <a:schemeClr val="tx1"/>
              </a:solidFill>
            </a:rPr>
            <a:t>SOAL</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0</xdr:colOff>
      <xdr:row>1</xdr:row>
      <xdr:rowOff>0</xdr:rowOff>
    </xdr:from>
    <xdr:to>
      <xdr:col>9</xdr:col>
      <xdr:colOff>377639</xdr:colOff>
      <xdr:row>3</xdr:row>
      <xdr:rowOff>3361</xdr:rowOff>
    </xdr:to>
    <xdr:sp macro="" textlink="">
      <xdr:nvSpPr>
        <xdr:cNvPr id="2" name="Left Arrow 1">
          <a:hlinkClick xmlns:r="http://schemas.openxmlformats.org/officeDocument/2006/relationships" r:id="rId1"/>
        </xdr:cNvPr>
        <xdr:cNvSpPr/>
      </xdr:nvSpPr>
      <xdr:spPr>
        <a:xfrm>
          <a:off x="9353550" y="190500"/>
          <a:ext cx="2339789" cy="974911"/>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id-ID" sz="1800" b="1">
              <a:solidFill>
                <a:schemeClr val="tx1"/>
              </a:solidFill>
            </a:rPr>
            <a:t>SOAL</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361950</xdr:colOff>
      <xdr:row>0</xdr:row>
      <xdr:rowOff>0</xdr:rowOff>
    </xdr:from>
    <xdr:to>
      <xdr:col>8</xdr:col>
      <xdr:colOff>219075</xdr:colOff>
      <xdr:row>4</xdr:row>
      <xdr:rowOff>171450</xdr:rowOff>
    </xdr:to>
    <xdr:sp macro="" textlink="">
      <xdr:nvSpPr>
        <xdr:cNvPr id="2" name="Left Arrow 1">
          <a:hlinkClick xmlns:r="http://schemas.openxmlformats.org/officeDocument/2006/relationships" r:id="rId1"/>
        </xdr:cNvPr>
        <xdr:cNvSpPr/>
      </xdr:nvSpPr>
      <xdr:spPr>
        <a:xfrm>
          <a:off x="8572500" y="0"/>
          <a:ext cx="8715375" cy="920750"/>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id-ID" sz="1800" b="1">
              <a:solidFill>
                <a:schemeClr val="tx1"/>
              </a:solidFill>
            </a:rPr>
            <a:t>SOAL</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657225</xdr:colOff>
      <xdr:row>0</xdr:row>
      <xdr:rowOff>28575</xdr:rowOff>
    </xdr:from>
    <xdr:to>
      <xdr:col>6</xdr:col>
      <xdr:colOff>876300</xdr:colOff>
      <xdr:row>5</xdr:row>
      <xdr:rowOff>9525</xdr:rowOff>
    </xdr:to>
    <xdr:sp macro="" textlink="">
      <xdr:nvSpPr>
        <xdr:cNvPr id="2" name="Left Arrow 1">
          <a:hlinkClick xmlns:r="http://schemas.openxmlformats.org/officeDocument/2006/relationships" r:id="rId1"/>
        </xdr:cNvPr>
        <xdr:cNvSpPr/>
      </xdr:nvSpPr>
      <xdr:spPr>
        <a:xfrm>
          <a:off x="7610475" y="28575"/>
          <a:ext cx="3324225" cy="914400"/>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id-ID" sz="1800" b="1">
              <a:solidFill>
                <a:schemeClr val="tx1"/>
              </a:solidFill>
            </a:rPr>
            <a:t>SOAL</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0</xdr:colOff>
      <xdr:row>1</xdr:row>
      <xdr:rowOff>0</xdr:rowOff>
    </xdr:from>
    <xdr:to>
      <xdr:col>3</xdr:col>
      <xdr:colOff>2339789</xdr:colOff>
      <xdr:row>6</xdr:row>
      <xdr:rowOff>22411</xdr:rowOff>
    </xdr:to>
    <xdr:sp macro="" textlink="">
      <xdr:nvSpPr>
        <xdr:cNvPr id="2" name="Left Arrow 1">
          <a:hlinkClick xmlns:r="http://schemas.openxmlformats.org/officeDocument/2006/relationships" r:id="rId1"/>
        </xdr:cNvPr>
        <xdr:cNvSpPr/>
      </xdr:nvSpPr>
      <xdr:spPr>
        <a:xfrm>
          <a:off x="7934325" y="190500"/>
          <a:ext cx="2339789" cy="974911"/>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id-ID" sz="1800" b="1">
              <a:solidFill>
                <a:schemeClr val="tx1"/>
              </a:solidFill>
            </a:rPr>
            <a:t>SOAL</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0</xdr:colOff>
      <xdr:row>0</xdr:row>
      <xdr:rowOff>0</xdr:rowOff>
    </xdr:from>
    <xdr:to>
      <xdr:col>5</xdr:col>
      <xdr:colOff>466725</xdr:colOff>
      <xdr:row>4</xdr:row>
      <xdr:rowOff>180975</xdr:rowOff>
    </xdr:to>
    <xdr:sp macro="" textlink="">
      <xdr:nvSpPr>
        <xdr:cNvPr id="2" name="Left Arrow 1">
          <a:hlinkClick xmlns:r="http://schemas.openxmlformats.org/officeDocument/2006/relationships" r:id="rId1"/>
        </xdr:cNvPr>
        <xdr:cNvSpPr/>
      </xdr:nvSpPr>
      <xdr:spPr>
        <a:xfrm>
          <a:off x="9725025" y="0"/>
          <a:ext cx="1685925" cy="942975"/>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id-ID" sz="1800" b="1">
              <a:solidFill>
                <a:schemeClr val="tx1"/>
              </a:solidFill>
            </a:rPr>
            <a:t>SOAL</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6</xdr:col>
      <xdr:colOff>352425</xdr:colOff>
      <xdr:row>0</xdr:row>
      <xdr:rowOff>47625</xdr:rowOff>
    </xdr:from>
    <xdr:to>
      <xdr:col>9</xdr:col>
      <xdr:colOff>209550</xdr:colOff>
      <xdr:row>5</xdr:row>
      <xdr:rowOff>38100</xdr:rowOff>
    </xdr:to>
    <xdr:sp macro="" textlink="">
      <xdr:nvSpPr>
        <xdr:cNvPr id="6" name="Left Arrow 5">
          <a:hlinkClick xmlns:r="http://schemas.openxmlformats.org/officeDocument/2006/relationships" r:id="rId1"/>
        </xdr:cNvPr>
        <xdr:cNvSpPr/>
      </xdr:nvSpPr>
      <xdr:spPr>
        <a:xfrm>
          <a:off x="10791825" y="47625"/>
          <a:ext cx="1685925" cy="942975"/>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id-ID" sz="1800" b="1">
              <a:solidFill>
                <a:schemeClr val="tx1"/>
              </a:solidFill>
            </a:rPr>
            <a:t>SOAL</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2</xdr:col>
      <xdr:colOff>561731</xdr:colOff>
      <xdr:row>0</xdr:row>
      <xdr:rowOff>0</xdr:rowOff>
    </xdr:from>
    <xdr:to>
      <xdr:col>2</xdr:col>
      <xdr:colOff>2247656</xdr:colOff>
      <xdr:row>5</xdr:row>
      <xdr:rowOff>27110</xdr:rowOff>
    </xdr:to>
    <xdr:sp macro="" textlink="">
      <xdr:nvSpPr>
        <xdr:cNvPr id="11" name="Left Arrow 10">
          <a:hlinkClick xmlns:r="http://schemas.openxmlformats.org/officeDocument/2006/relationships" r:id="rId1"/>
        </xdr:cNvPr>
        <xdr:cNvSpPr/>
      </xdr:nvSpPr>
      <xdr:spPr>
        <a:xfrm>
          <a:off x="9292981" y="0"/>
          <a:ext cx="1685925" cy="942975"/>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id-ID" sz="1800" b="1">
              <a:solidFill>
                <a:schemeClr val="tx1"/>
              </a:solidFill>
            </a:rPr>
            <a:t>SOAL</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9</xdr:col>
      <xdr:colOff>0</xdr:colOff>
      <xdr:row>20</xdr:row>
      <xdr:rowOff>0</xdr:rowOff>
    </xdr:from>
    <xdr:to>
      <xdr:col>11</xdr:col>
      <xdr:colOff>466725</xdr:colOff>
      <xdr:row>24</xdr:row>
      <xdr:rowOff>180975</xdr:rowOff>
    </xdr:to>
    <xdr:sp macro="" textlink="">
      <xdr:nvSpPr>
        <xdr:cNvPr id="2" name="Left Arrow 1">
          <a:hlinkClick xmlns:r="http://schemas.openxmlformats.org/officeDocument/2006/relationships" r:id="rId1"/>
        </xdr:cNvPr>
        <xdr:cNvSpPr/>
      </xdr:nvSpPr>
      <xdr:spPr>
        <a:xfrm>
          <a:off x="7905750" y="3810000"/>
          <a:ext cx="1685925" cy="942975"/>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id-ID" sz="1800" b="1">
              <a:solidFill>
                <a:schemeClr val="tx1"/>
              </a:solidFill>
            </a:rPr>
            <a:t>SOAL</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485775</xdr:colOff>
      <xdr:row>0</xdr:row>
      <xdr:rowOff>76200</xdr:rowOff>
    </xdr:from>
    <xdr:to>
      <xdr:col>9</xdr:col>
      <xdr:colOff>244289</xdr:colOff>
      <xdr:row>5</xdr:row>
      <xdr:rowOff>50986</xdr:rowOff>
    </xdr:to>
    <xdr:sp macro="" textlink="">
      <xdr:nvSpPr>
        <xdr:cNvPr id="2" name="Left Arrow 1">
          <a:hlinkClick xmlns:r="http://schemas.openxmlformats.org/officeDocument/2006/relationships" r:id="rId1"/>
        </xdr:cNvPr>
        <xdr:cNvSpPr/>
      </xdr:nvSpPr>
      <xdr:spPr>
        <a:xfrm>
          <a:off x="7343775" y="76200"/>
          <a:ext cx="2806514" cy="974911"/>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id-ID" sz="1800" b="1">
              <a:solidFill>
                <a:schemeClr val="tx1"/>
              </a:solidFill>
            </a:rPr>
            <a:t>SOAL</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257175</xdr:colOff>
      <xdr:row>0</xdr:row>
      <xdr:rowOff>0</xdr:rowOff>
    </xdr:from>
    <xdr:to>
      <xdr:col>10</xdr:col>
      <xdr:colOff>15689</xdr:colOff>
      <xdr:row>5</xdr:row>
      <xdr:rowOff>22411</xdr:rowOff>
    </xdr:to>
    <xdr:sp macro="" textlink="">
      <xdr:nvSpPr>
        <xdr:cNvPr id="2" name="Left Arrow 1">
          <a:hlinkClick xmlns:r="http://schemas.openxmlformats.org/officeDocument/2006/relationships" r:id="rId1"/>
        </xdr:cNvPr>
        <xdr:cNvSpPr/>
      </xdr:nvSpPr>
      <xdr:spPr>
        <a:xfrm>
          <a:off x="4752975" y="0"/>
          <a:ext cx="2806514" cy="974911"/>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id-ID" sz="1800" b="1">
              <a:solidFill>
                <a:schemeClr val="tx1"/>
              </a:solidFill>
            </a:rPr>
            <a:t>SOAL</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171450</xdr:colOff>
      <xdr:row>0</xdr:row>
      <xdr:rowOff>0</xdr:rowOff>
    </xdr:from>
    <xdr:to>
      <xdr:col>14</xdr:col>
      <xdr:colOff>539564</xdr:colOff>
      <xdr:row>2</xdr:row>
      <xdr:rowOff>574861</xdr:rowOff>
    </xdr:to>
    <xdr:sp macro="" textlink="">
      <xdr:nvSpPr>
        <xdr:cNvPr id="2" name="Left Arrow 1">
          <a:hlinkClick xmlns:r="http://schemas.openxmlformats.org/officeDocument/2006/relationships" r:id="rId1"/>
        </xdr:cNvPr>
        <xdr:cNvSpPr/>
      </xdr:nvSpPr>
      <xdr:spPr>
        <a:xfrm>
          <a:off x="9248775" y="0"/>
          <a:ext cx="2806514" cy="974911"/>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id-ID" sz="1800" b="1">
              <a:solidFill>
                <a:schemeClr val="tx1"/>
              </a:solidFill>
            </a:rPr>
            <a:t>SOAL</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247650</xdr:colOff>
      <xdr:row>0</xdr:row>
      <xdr:rowOff>28575</xdr:rowOff>
    </xdr:from>
    <xdr:to>
      <xdr:col>12</xdr:col>
      <xdr:colOff>104775</xdr:colOff>
      <xdr:row>5</xdr:row>
      <xdr:rowOff>0</xdr:rowOff>
    </xdr:to>
    <xdr:sp macro="" textlink="">
      <xdr:nvSpPr>
        <xdr:cNvPr id="2" name="Left Arrow 1">
          <a:hlinkClick xmlns:r="http://schemas.openxmlformats.org/officeDocument/2006/relationships" r:id="rId1"/>
        </xdr:cNvPr>
        <xdr:cNvSpPr/>
      </xdr:nvSpPr>
      <xdr:spPr>
        <a:xfrm>
          <a:off x="8515350" y="28575"/>
          <a:ext cx="1685925" cy="942975"/>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id-ID" sz="1800" b="1">
              <a:solidFill>
                <a:schemeClr val="tx1"/>
              </a:solidFill>
            </a:rPr>
            <a:t>SOAL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347382</xdr:colOff>
      <xdr:row>1</xdr:row>
      <xdr:rowOff>0</xdr:rowOff>
    </xdr:from>
    <xdr:to>
      <xdr:col>10</xdr:col>
      <xdr:colOff>217954</xdr:colOff>
      <xdr:row>5</xdr:row>
      <xdr:rowOff>136152</xdr:rowOff>
    </xdr:to>
    <xdr:sp macro="" textlink="">
      <xdr:nvSpPr>
        <xdr:cNvPr id="3" name="Left Arrow 2">
          <a:hlinkClick xmlns:r="http://schemas.openxmlformats.org/officeDocument/2006/relationships" r:id="rId1"/>
        </xdr:cNvPr>
        <xdr:cNvSpPr/>
      </xdr:nvSpPr>
      <xdr:spPr>
        <a:xfrm>
          <a:off x="8785411" y="201706"/>
          <a:ext cx="1685925" cy="942975"/>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id-ID" sz="1800" b="1">
              <a:solidFill>
                <a:schemeClr val="tx1"/>
              </a:solidFill>
            </a:rPr>
            <a:t>SOAL</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447675</xdr:colOff>
      <xdr:row>0</xdr:row>
      <xdr:rowOff>57150</xdr:rowOff>
    </xdr:from>
    <xdr:to>
      <xdr:col>10</xdr:col>
      <xdr:colOff>304800</xdr:colOff>
      <xdr:row>5</xdr:row>
      <xdr:rowOff>47625</xdr:rowOff>
    </xdr:to>
    <xdr:sp macro="" textlink="">
      <xdr:nvSpPr>
        <xdr:cNvPr id="2" name="Left Arrow 1">
          <a:hlinkClick xmlns:r="http://schemas.openxmlformats.org/officeDocument/2006/relationships" r:id="rId1"/>
        </xdr:cNvPr>
        <xdr:cNvSpPr/>
      </xdr:nvSpPr>
      <xdr:spPr>
        <a:xfrm>
          <a:off x="5686425" y="57150"/>
          <a:ext cx="1685925" cy="942975"/>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id-ID" sz="1800" b="1">
              <a:solidFill>
                <a:schemeClr val="tx1"/>
              </a:solidFill>
            </a:rPr>
            <a:t>SOAL</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2809875</xdr:colOff>
      <xdr:row>0</xdr:row>
      <xdr:rowOff>0</xdr:rowOff>
    </xdr:from>
    <xdr:to>
      <xdr:col>5</xdr:col>
      <xdr:colOff>1657350</xdr:colOff>
      <xdr:row>3</xdr:row>
      <xdr:rowOff>171450</xdr:rowOff>
    </xdr:to>
    <xdr:sp macro="" textlink="">
      <xdr:nvSpPr>
        <xdr:cNvPr id="2" name="Left Arrow 1">
          <a:hlinkClick xmlns:r="http://schemas.openxmlformats.org/officeDocument/2006/relationships" r:id="rId1"/>
        </xdr:cNvPr>
        <xdr:cNvSpPr/>
      </xdr:nvSpPr>
      <xdr:spPr>
        <a:xfrm>
          <a:off x="8639175" y="0"/>
          <a:ext cx="1685925" cy="742950"/>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id-ID" sz="1800" b="1">
              <a:solidFill>
                <a:schemeClr val="tx1"/>
              </a:solidFill>
            </a:rPr>
            <a:t>SOAL</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466724</xdr:colOff>
      <xdr:row>1</xdr:row>
      <xdr:rowOff>0</xdr:rowOff>
    </xdr:from>
    <xdr:to>
      <xdr:col>7</xdr:col>
      <xdr:colOff>377638</xdr:colOff>
      <xdr:row>4</xdr:row>
      <xdr:rowOff>22411</xdr:rowOff>
    </xdr:to>
    <xdr:sp macro="" textlink="">
      <xdr:nvSpPr>
        <xdr:cNvPr id="2" name="Left Arrow 1">
          <a:hlinkClick xmlns:r="http://schemas.openxmlformats.org/officeDocument/2006/relationships" r:id="rId1"/>
        </xdr:cNvPr>
        <xdr:cNvSpPr/>
      </xdr:nvSpPr>
      <xdr:spPr>
        <a:xfrm>
          <a:off x="11868149" y="190500"/>
          <a:ext cx="2339789" cy="974911"/>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id-ID" sz="1800" b="1">
              <a:solidFill>
                <a:schemeClr val="tx1"/>
              </a:solidFill>
            </a:rPr>
            <a:t>SOAL</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1685925</xdr:colOff>
      <xdr:row>3</xdr:row>
      <xdr:rowOff>57150</xdr:rowOff>
    </xdr:to>
    <xdr:sp macro="" textlink="">
      <xdr:nvSpPr>
        <xdr:cNvPr id="2" name="Left Arrow 1">
          <a:hlinkClick xmlns:r="http://schemas.openxmlformats.org/officeDocument/2006/relationships" r:id="rId1"/>
        </xdr:cNvPr>
        <xdr:cNvSpPr/>
      </xdr:nvSpPr>
      <xdr:spPr>
        <a:xfrm>
          <a:off x="609600" y="0"/>
          <a:ext cx="1685925" cy="628650"/>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id-ID" sz="1800" b="1">
              <a:solidFill>
                <a:schemeClr val="tx1"/>
              </a:solidFill>
            </a:rPr>
            <a:t>SOAL</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59"/>
  <sheetViews>
    <sheetView tabSelected="1" zoomScale="85" zoomScaleNormal="85" workbookViewId="0">
      <selection activeCell="C2" sqref="C2"/>
    </sheetView>
  </sheetViews>
  <sheetFormatPr defaultColWidth="9.140625" defaultRowHeight="15.75"/>
  <cols>
    <col min="1" max="1" width="9.140625" style="38"/>
    <col min="2" max="2" width="5.42578125" style="39" customWidth="1"/>
    <col min="3" max="3" width="121.42578125" style="40" customWidth="1"/>
    <col min="4" max="4" width="10.7109375" style="64" customWidth="1"/>
    <col min="5" max="5" width="30" style="41" customWidth="1"/>
    <col min="6" max="6" width="44.28515625" style="45" bestFit="1" customWidth="1"/>
    <col min="7" max="7" width="25.7109375" style="38" bestFit="1" customWidth="1"/>
    <col min="8" max="16384" width="9.140625" style="38"/>
  </cols>
  <sheetData>
    <row r="2" spans="2:6">
      <c r="B2" s="36" t="s">
        <v>147</v>
      </c>
      <c r="C2" s="45"/>
      <c r="D2" s="39"/>
      <c r="E2" s="38"/>
    </row>
    <row r="3" spans="2:6">
      <c r="B3" s="36"/>
      <c r="C3" s="45"/>
      <c r="D3" s="39"/>
      <c r="E3" s="38"/>
    </row>
    <row r="4" spans="2:6">
      <c r="B4" s="42" t="s">
        <v>538</v>
      </c>
      <c r="C4" s="45"/>
      <c r="D4" s="39"/>
      <c r="E4" s="38"/>
    </row>
    <row r="5" spans="2:6">
      <c r="B5" s="36"/>
      <c r="C5" s="45"/>
      <c r="D5" s="39"/>
      <c r="E5" s="38"/>
    </row>
    <row r="6" spans="2:6" ht="18.75">
      <c r="B6" s="205" t="s">
        <v>117</v>
      </c>
      <c r="C6" s="206" t="s">
        <v>135</v>
      </c>
      <c r="D6" s="207" t="s">
        <v>96</v>
      </c>
      <c r="E6" s="206" t="s">
        <v>135</v>
      </c>
      <c r="F6" s="207" t="s">
        <v>135</v>
      </c>
    </row>
    <row r="7" spans="2:6" ht="37.5">
      <c r="B7" s="208">
        <v>1</v>
      </c>
      <c r="C7" s="212" t="s">
        <v>517</v>
      </c>
      <c r="D7" s="209" t="s">
        <v>518</v>
      </c>
      <c r="E7" s="210" t="s">
        <v>138</v>
      </c>
      <c r="F7" s="211"/>
    </row>
    <row r="8" spans="2:6" ht="37.5">
      <c r="B8" s="208">
        <v>2</v>
      </c>
      <c r="C8" s="212" t="s">
        <v>188</v>
      </c>
      <c r="D8" s="209" t="s">
        <v>97</v>
      </c>
      <c r="E8" s="212"/>
      <c r="F8" s="211"/>
    </row>
    <row r="9" spans="2:6" ht="103.5" customHeight="1">
      <c r="B9" s="208">
        <v>3</v>
      </c>
      <c r="C9" s="222" t="s">
        <v>635</v>
      </c>
      <c r="D9" s="209" t="s">
        <v>243</v>
      </c>
      <c r="E9" s="212"/>
      <c r="F9" s="211"/>
    </row>
    <row r="10" spans="2:6" ht="37.5">
      <c r="B10" s="208">
        <v>4</v>
      </c>
      <c r="C10" s="221" t="s">
        <v>145</v>
      </c>
      <c r="D10" s="209" t="s">
        <v>162</v>
      </c>
      <c r="E10" s="212"/>
      <c r="F10" s="211"/>
    </row>
    <row r="11" spans="2:6" ht="37.5">
      <c r="B11" s="208">
        <v>5</v>
      </c>
      <c r="C11" s="221" t="s">
        <v>519</v>
      </c>
      <c r="D11" s="209" t="s">
        <v>520</v>
      </c>
      <c r="E11" s="210" t="s">
        <v>521</v>
      </c>
      <c r="F11" s="211"/>
    </row>
    <row r="12" spans="2:6" ht="18.75">
      <c r="B12" s="208">
        <v>5</v>
      </c>
      <c r="C12" s="221"/>
      <c r="D12" s="209"/>
      <c r="E12" s="210" t="s">
        <v>584</v>
      </c>
      <c r="F12" s="211"/>
    </row>
    <row r="13" spans="2:6" ht="37.5">
      <c r="B13" s="208">
        <v>6</v>
      </c>
      <c r="C13" s="221" t="s">
        <v>244</v>
      </c>
      <c r="D13" s="209" t="s">
        <v>522</v>
      </c>
      <c r="E13" s="212"/>
      <c r="F13" s="211" t="s">
        <v>654</v>
      </c>
    </row>
    <row r="14" spans="2:6" ht="56.25">
      <c r="B14" s="208">
        <v>7</v>
      </c>
      <c r="C14" s="221" t="s">
        <v>515</v>
      </c>
      <c r="D14" s="209" t="s">
        <v>97</v>
      </c>
      <c r="E14" s="210" t="s">
        <v>144</v>
      </c>
      <c r="F14" s="211"/>
    </row>
    <row r="15" spans="2:6" ht="37.5">
      <c r="B15" s="208">
        <v>8</v>
      </c>
      <c r="C15" s="221" t="s">
        <v>529</v>
      </c>
      <c r="D15" s="209" t="s">
        <v>126</v>
      </c>
      <c r="E15" s="210"/>
      <c r="F15" s="211"/>
    </row>
    <row r="16" spans="2:6" ht="18.75">
      <c r="B16" s="208">
        <v>9</v>
      </c>
      <c r="C16" s="221" t="s">
        <v>523</v>
      </c>
      <c r="D16" s="209" t="s">
        <v>524</v>
      </c>
      <c r="E16" s="210"/>
      <c r="F16" s="211" t="s">
        <v>654</v>
      </c>
    </row>
    <row r="17" spans="2:6" ht="18.75">
      <c r="B17" s="208">
        <v>10</v>
      </c>
      <c r="C17" s="221" t="s">
        <v>525</v>
      </c>
      <c r="D17" s="209" t="s">
        <v>526</v>
      </c>
      <c r="E17" s="210"/>
      <c r="F17" s="211" t="s">
        <v>654</v>
      </c>
    </row>
    <row r="18" spans="2:6" ht="18.75">
      <c r="B18" s="208">
        <v>11</v>
      </c>
      <c r="C18" s="221" t="s">
        <v>527</v>
      </c>
      <c r="D18" s="209" t="s">
        <v>528</v>
      </c>
      <c r="E18" s="210"/>
      <c r="F18" s="211" t="s">
        <v>654</v>
      </c>
    </row>
    <row r="19" spans="2:6" ht="56.25">
      <c r="B19" s="208">
        <v>12</v>
      </c>
      <c r="C19" s="221" t="s">
        <v>530</v>
      </c>
      <c r="D19" s="209" t="s">
        <v>245</v>
      </c>
      <c r="E19" s="212"/>
      <c r="F19" s="211"/>
    </row>
    <row r="20" spans="2:6" ht="18.75">
      <c r="B20" s="208">
        <v>13</v>
      </c>
      <c r="C20" s="213" t="s">
        <v>136</v>
      </c>
      <c r="D20" s="214"/>
      <c r="E20" s="212"/>
      <c r="F20" s="211"/>
    </row>
    <row r="21" spans="2:6" ht="112.5">
      <c r="B21" s="208"/>
      <c r="C21" s="221" t="s">
        <v>627</v>
      </c>
      <c r="D21" s="209" t="s">
        <v>163</v>
      </c>
      <c r="E21" s="212"/>
      <c r="F21" s="211"/>
    </row>
    <row r="22" spans="2:6" ht="18.75">
      <c r="B22" s="208">
        <v>14</v>
      </c>
      <c r="C22" s="213" t="s">
        <v>585</v>
      </c>
      <c r="D22" s="209"/>
      <c r="E22" s="212"/>
      <c r="F22" s="211"/>
    </row>
    <row r="23" spans="2:6" ht="18.75">
      <c r="B23" s="208"/>
      <c r="C23" s="213" t="s">
        <v>586</v>
      </c>
      <c r="D23" s="209" t="s">
        <v>587</v>
      </c>
      <c r="E23" s="215" t="s">
        <v>588</v>
      </c>
      <c r="F23" s="211"/>
    </row>
    <row r="24" spans="2:6" ht="18.75">
      <c r="B24" s="208"/>
      <c r="C24" s="213" t="s">
        <v>469</v>
      </c>
      <c r="D24" s="209" t="s">
        <v>589</v>
      </c>
      <c r="E24" s="215" t="s">
        <v>590</v>
      </c>
      <c r="F24" s="211"/>
    </row>
    <row r="25" spans="2:6" ht="93.75">
      <c r="B25" s="208"/>
      <c r="C25" s="221" t="s">
        <v>628</v>
      </c>
      <c r="D25" s="209" t="s">
        <v>164</v>
      </c>
      <c r="E25" s="216" t="s">
        <v>301</v>
      </c>
      <c r="F25" s="211"/>
    </row>
    <row r="26" spans="2:6" ht="120" customHeight="1">
      <c r="B26" s="208"/>
      <c r="C26" s="213" t="s">
        <v>655</v>
      </c>
      <c r="D26" s="209" t="s">
        <v>531</v>
      </c>
      <c r="E26" s="215" t="s">
        <v>532</v>
      </c>
      <c r="F26" s="211"/>
    </row>
    <row r="27" spans="2:6" ht="37.5">
      <c r="B27" s="208"/>
      <c r="C27" s="213" t="s">
        <v>591</v>
      </c>
      <c r="D27" s="209" t="s">
        <v>596</v>
      </c>
      <c r="E27" s="215" t="s">
        <v>592</v>
      </c>
      <c r="F27" s="211"/>
    </row>
    <row r="28" spans="2:6" ht="18.75">
      <c r="B28" s="208"/>
      <c r="C28" s="213" t="s">
        <v>597</v>
      </c>
      <c r="D28" s="209" t="s">
        <v>598</v>
      </c>
      <c r="E28" s="215" t="s">
        <v>599</v>
      </c>
      <c r="F28" s="211"/>
    </row>
    <row r="29" spans="2:6" ht="18.75">
      <c r="B29" s="208"/>
      <c r="C29" s="213" t="s">
        <v>593</v>
      </c>
      <c r="D29" s="209" t="s">
        <v>595</v>
      </c>
      <c r="E29" s="215" t="s">
        <v>594</v>
      </c>
      <c r="F29" s="211" t="s">
        <v>616</v>
      </c>
    </row>
    <row r="30" spans="2:6" ht="18.75">
      <c r="B30" s="208">
        <v>15</v>
      </c>
      <c r="C30" s="213" t="s">
        <v>205</v>
      </c>
      <c r="D30" s="209"/>
      <c r="E30" s="215"/>
      <c r="F30" s="211"/>
    </row>
    <row r="31" spans="2:6" ht="18.75">
      <c r="B31" s="208"/>
      <c r="C31" s="221" t="s">
        <v>207</v>
      </c>
      <c r="D31" s="209" t="s">
        <v>246</v>
      </c>
      <c r="E31" s="215"/>
      <c r="F31" s="215" t="s">
        <v>212</v>
      </c>
    </row>
    <row r="32" spans="2:6" ht="18.75">
      <c r="B32" s="208"/>
      <c r="C32" s="221" t="s">
        <v>208</v>
      </c>
      <c r="D32" s="209" t="s">
        <v>246</v>
      </c>
      <c r="E32" s="212"/>
      <c r="F32" s="215" t="s">
        <v>39</v>
      </c>
    </row>
    <row r="33" spans="2:6" ht="18.75">
      <c r="B33" s="208"/>
      <c r="C33" s="221" t="s">
        <v>209</v>
      </c>
      <c r="D33" s="217" t="s">
        <v>246</v>
      </c>
      <c r="E33" s="212"/>
      <c r="F33" s="218" t="s">
        <v>601</v>
      </c>
    </row>
    <row r="34" spans="2:6" ht="56.25">
      <c r="B34" s="208"/>
      <c r="C34" s="221" t="s">
        <v>210</v>
      </c>
      <c r="D34" s="209" t="s">
        <v>246</v>
      </c>
      <c r="E34" s="212"/>
      <c r="F34" s="215" t="s">
        <v>579</v>
      </c>
    </row>
    <row r="35" spans="2:6" ht="18.75">
      <c r="B35" s="208"/>
      <c r="C35" s="221" t="s">
        <v>211</v>
      </c>
      <c r="D35" s="209" t="s">
        <v>246</v>
      </c>
      <c r="E35" s="212"/>
      <c r="F35" s="219" t="s">
        <v>213</v>
      </c>
    </row>
    <row r="36" spans="2:6" ht="18.75">
      <c r="B36" s="208">
        <v>16</v>
      </c>
      <c r="C36" s="213" t="s">
        <v>206</v>
      </c>
      <c r="D36" s="209" t="s">
        <v>248</v>
      </c>
      <c r="E36" s="212"/>
      <c r="F36" s="211"/>
    </row>
    <row r="37" spans="2:6" ht="18.75">
      <c r="B37" s="208"/>
      <c r="C37" s="221" t="s">
        <v>617</v>
      </c>
      <c r="D37" s="209" t="s">
        <v>311</v>
      </c>
      <c r="E37" s="215" t="s">
        <v>302</v>
      </c>
      <c r="F37" s="211"/>
    </row>
    <row r="38" spans="2:6" ht="18.75">
      <c r="B38" s="208"/>
      <c r="C38" s="221" t="s">
        <v>127</v>
      </c>
      <c r="D38" s="209" t="s">
        <v>312</v>
      </c>
      <c r="E38" s="216" t="s">
        <v>301</v>
      </c>
      <c r="F38" s="211"/>
    </row>
    <row r="39" spans="2:6" ht="18.75">
      <c r="B39" s="208"/>
      <c r="C39" s="221" t="s">
        <v>128</v>
      </c>
      <c r="D39" s="209" t="s">
        <v>313</v>
      </c>
      <c r="E39" s="216" t="s">
        <v>301</v>
      </c>
      <c r="F39" s="211"/>
    </row>
    <row r="40" spans="2:6" ht="18.75">
      <c r="B40" s="208"/>
      <c r="C40" s="221" t="s">
        <v>330</v>
      </c>
      <c r="D40" s="209" t="s">
        <v>331</v>
      </c>
      <c r="E40" s="216" t="s">
        <v>332</v>
      </c>
      <c r="F40" s="211" t="s">
        <v>616</v>
      </c>
    </row>
    <row r="41" spans="2:6" ht="18.75">
      <c r="B41" s="208">
        <v>17</v>
      </c>
      <c r="C41" s="213" t="s">
        <v>304</v>
      </c>
      <c r="D41" s="214" t="s">
        <v>249</v>
      </c>
      <c r="E41" s="215" t="s">
        <v>310</v>
      </c>
      <c r="F41" s="211" t="s">
        <v>654</v>
      </c>
    </row>
    <row r="42" spans="2:6" ht="18.75">
      <c r="B42" s="208"/>
      <c r="C42" s="221" t="s">
        <v>303</v>
      </c>
      <c r="D42" s="209"/>
      <c r="E42" s="215"/>
      <c r="F42" s="211"/>
    </row>
    <row r="43" spans="2:6" ht="18.75">
      <c r="B43" s="208">
        <v>18</v>
      </c>
      <c r="C43" s="213" t="s">
        <v>602</v>
      </c>
      <c r="D43" s="209" t="s">
        <v>603</v>
      </c>
      <c r="E43" s="215"/>
      <c r="F43" s="211"/>
    </row>
    <row r="44" spans="2:6" ht="37.5">
      <c r="B44" s="208"/>
      <c r="C44" s="221" t="s">
        <v>604</v>
      </c>
      <c r="D44" s="209" t="s">
        <v>605</v>
      </c>
      <c r="E44" s="215" t="s">
        <v>414</v>
      </c>
      <c r="F44" s="211" t="s">
        <v>654</v>
      </c>
    </row>
    <row r="45" spans="2:6" ht="37.5">
      <c r="B45" s="208"/>
      <c r="C45" s="212" t="s">
        <v>410</v>
      </c>
      <c r="D45" s="209"/>
      <c r="E45" s="215"/>
      <c r="F45" s="211"/>
    </row>
    <row r="46" spans="2:6" ht="124.5" customHeight="1">
      <c r="B46" s="208">
        <v>19</v>
      </c>
      <c r="C46" s="213" t="s">
        <v>631</v>
      </c>
      <c r="D46" s="209" t="s">
        <v>166</v>
      </c>
      <c r="E46" s="215"/>
      <c r="F46" s="211"/>
    </row>
    <row r="47" spans="2:6" ht="112.5">
      <c r="B47" s="208">
        <v>20</v>
      </c>
      <c r="C47" s="213" t="s">
        <v>632</v>
      </c>
      <c r="D47" s="214" t="s">
        <v>165</v>
      </c>
      <c r="E47" s="212"/>
      <c r="F47" s="211"/>
    </row>
    <row r="48" spans="2:6" ht="168.75">
      <c r="B48" s="208">
        <v>21</v>
      </c>
      <c r="C48" s="225" t="s">
        <v>539</v>
      </c>
      <c r="D48" s="214" t="s">
        <v>167</v>
      </c>
      <c r="E48" s="210"/>
      <c r="F48" s="211" t="s">
        <v>616</v>
      </c>
    </row>
    <row r="49" spans="2:6" ht="75">
      <c r="B49" s="208">
        <v>22</v>
      </c>
      <c r="C49" s="213" t="s">
        <v>629</v>
      </c>
      <c r="D49" s="214" t="s">
        <v>634</v>
      </c>
      <c r="E49" s="212" t="s">
        <v>204</v>
      </c>
      <c r="F49" s="211" t="s">
        <v>616</v>
      </c>
    </row>
    <row r="50" spans="2:6" ht="56.25">
      <c r="B50" s="208">
        <v>23</v>
      </c>
      <c r="C50" s="221" t="s">
        <v>630</v>
      </c>
      <c r="D50" s="209" t="s">
        <v>168</v>
      </c>
      <c r="E50" s="212"/>
      <c r="F50" s="211"/>
    </row>
    <row r="51" spans="2:6" ht="75">
      <c r="B51" s="208">
        <v>24</v>
      </c>
      <c r="C51" s="221" t="s">
        <v>633</v>
      </c>
      <c r="D51" s="209" t="s">
        <v>169</v>
      </c>
      <c r="E51" s="215" t="s">
        <v>173</v>
      </c>
      <c r="F51" s="211"/>
    </row>
    <row r="52" spans="2:6" ht="18.75">
      <c r="B52" s="208"/>
      <c r="C52" s="221"/>
      <c r="D52" s="209"/>
      <c r="E52" s="215" t="s">
        <v>398</v>
      </c>
      <c r="F52" s="211"/>
    </row>
    <row r="53" spans="2:6" ht="409.5">
      <c r="B53" s="208">
        <v>25</v>
      </c>
      <c r="C53" s="213" t="s">
        <v>578</v>
      </c>
      <c r="D53" s="214" t="s">
        <v>170</v>
      </c>
      <c r="E53" s="212" t="s">
        <v>610</v>
      </c>
      <c r="F53" s="211"/>
    </row>
    <row r="54" spans="2:6" ht="18.75">
      <c r="B54" s="220"/>
      <c r="C54" s="235"/>
      <c r="D54" s="209"/>
      <c r="E54" s="212"/>
      <c r="F54" s="211"/>
    </row>
    <row r="55" spans="2:6" ht="56.25">
      <c r="B55" s="208">
        <v>26</v>
      </c>
      <c r="C55" s="224" t="s">
        <v>571</v>
      </c>
      <c r="D55" s="209" t="s">
        <v>132</v>
      </c>
      <c r="E55" s="212"/>
      <c r="F55" s="212" t="s">
        <v>153</v>
      </c>
    </row>
    <row r="56" spans="2:6" ht="18.75">
      <c r="B56" s="208"/>
      <c r="C56" s="213" t="s">
        <v>572</v>
      </c>
      <c r="D56" s="209" t="s">
        <v>222</v>
      </c>
      <c r="E56" s="216" t="s">
        <v>223</v>
      </c>
      <c r="F56" s="211"/>
    </row>
    <row r="57" spans="2:6" ht="56.25">
      <c r="B57" s="208">
        <v>27</v>
      </c>
      <c r="C57" s="222" t="s">
        <v>577</v>
      </c>
      <c r="D57" s="209"/>
      <c r="E57" s="216"/>
      <c r="F57" s="211"/>
    </row>
    <row r="58" spans="2:6" ht="18.75">
      <c r="B58" s="208"/>
      <c r="C58" s="223" t="s">
        <v>535</v>
      </c>
      <c r="D58" s="209"/>
      <c r="E58" s="212"/>
      <c r="F58" s="211"/>
    </row>
    <row r="59" spans="2:6" ht="37.5">
      <c r="B59" s="208">
        <v>29</v>
      </c>
      <c r="C59" s="212" t="s">
        <v>536</v>
      </c>
      <c r="D59" s="209"/>
      <c r="E59" s="212"/>
      <c r="F59" s="211" t="s">
        <v>618</v>
      </c>
    </row>
  </sheetData>
  <hyperlinks>
    <hyperlink ref="E7" location="'Informasi Penugasan'!A1" display="'Informasi Penugasan'!A1"/>
    <hyperlink ref="E14" location="'Data Input LK'!A1" display="'Data Input LK'!A1"/>
    <hyperlink ref="E56" location="LAI!A1" display="LAI!A1"/>
    <hyperlink ref="E25" location="'Proses Bisnis'!A1" display="Proses Bisnis"/>
    <hyperlink ref="E37" location="CR!A1" display="CR"/>
    <hyperlink ref="E41" location="TCWG!A1" display="TCWG"/>
    <hyperlink ref="E38:E39" location="'Proses Bisnis'!A1" display="Proses Bisnis"/>
    <hyperlink ref="E40" location="'Akun Signifikan'!A1" display="Akun signifikan"/>
    <hyperlink ref="E11" location="'Personil KAP'!A1" display="'Personil KAP'!A1"/>
    <hyperlink ref="E26" location="'Pemahaman Peraturan'!A1" display="'Pemahaman Peraturan'!A1"/>
    <hyperlink ref="E44" location="'CAJE PAJE'!A1" display="'CAJE PAJE'!A1"/>
    <hyperlink ref="E12" location="Independensi!A1" display="Independensi!A1"/>
    <hyperlink ref="E23" location="'Inf Umum &amp; Legal'!A1" display="'Inf Umum &amp; Legal'!A1"/>
    <hyperlink ref="E24" location="'Struktur Organisasi'!A1" display="'Struktur Organisasi'!A1"/>
    <hyperlink ref="E27" location="'Pemahaman Lingkungan Bisnis'!A1" display="'Pemahaman Lingkungan Bisnis'!A1"/>
    <hyperlink ref="E29" location="Fraud!A1" display="Fraud!A1"/>
    <hyperlink ref="E28" location="'Penyusunan LK'!A1" display="'Penyusunan LK'!A1"/>
    <hyperlink ref="E51" location="Aktuaris!A1" display="Aktuaris"/>
    <hyperlink ref="E52" location="'Penilai Publik'!A1" display="Penilai Publik"/>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5:F16"/>
  <sheetViews>
    <sheetView zoomScale="85" zoomScaleNormal="85" workbookViewId="0">
      <selection activeCell="F8" sqref="F8"/>
    </sheetView>
  </sheetViews>
  <sheetFormatPr defaultColWidth="9.140625" defaultRowHeight="15"/>
  <cols>
    <col min="1" max="1" width="9.140625" style="98"/>
    <col min="2" max="2" width="41.85546875" style="95" customWidth="1"/>
    <col min="3" max="3" width="49.28515625" style="95" customWidth="1"/>
    <col min="4" max="4" width="37.140625" style="95" customWidth="1"/>
    <col min="5" max="5" width="27.140625" style="95" bestFit="1" customWidth="1"/>
    <col min="6" max="6" width="17.5703125" style="95" bestFit="1" customWidth="1"/>
    <col min="7" max="16384" width="9.140625" style="95"/>
  </cols>
  <sheetData>
    <row r="5" spans="1:6" s="98" customFormat="1">
      <c r="A5" s="102" t="s">
        <v>117</v>
      </c>
      <c r="B5" s="102" t="s">
        <v>361</v>
      </c>
      <c r="C5" s="102" t="s">
        <v>360</v>
      </c>
      <c r="D5" s="102" t="s">
        <v>359</v>
      </c>
      <c r="E5" s="102" t="s">
        <v>358</v>
      </c>
      <c r="F5" s="102" t="s">
        <v>357</v>
      </c>
    </row>
    <row r="6" spans="1:6" s="96" customFormat="1" ht="45">
      <c r="A6" s="101">
        <v>1</v>
      </c>
      <c r="B6" s="100" t="s">
        <v>356</v>
      </c>
      <c r="C6" s="100" t="s">
        <v>355</v>
      </c>
      <c r="D6" s="100" t="s">
        <v>608</v>
      </c>
      <c r="E6" s="100" t="s">
        <v>352</v>
      </c>
      <c r="F6" s="100" t="s">
        <v>348</v>
      </c>
    </row>
    <row r="7" spans="1:6" s="96" customFormat="1" ht="75">
      <c r="A7" s="101">
        <v>2</v>
      </c>
      <c r="B7" s="100" t="s">
        <v>354</v>
      </c>
      <c r="C7" s="100" t="s">
        <v>353</v>
      </c>
      <c r="D7" s="100" t="s">
        <v>609</v>
      </c>
      <c r="E7" s="100" t="s">
        <v>352</v>
      </c>
      <c r="F7" s="100" t="s">
        <v>559</v>
      </c>
    </row>
    <row r="8" spans="1:6" s="96" customFormat="1" ht="60">
      <c r="A8" s="101">
        <v>3</v>
      </c>
      <c r="B8" s="100" t="s">
        <v>351</v>
      </c>
      <c r="C8" s="100" t="s">
        <v>552</v>
      </c>
      <c r="D8" s="100" t="s">
        <v>350</v>
      </c>
      <c r="E8" s="100" t="s">
        <v>349</v>
      </c>
      <c r="F8" s="100" t="s">
        <v>533</v>
      </c>
    </row>
    <row r="9" spans="1:6" s="96" customFormat="1">
      <c r="A9" s="99"/>
    </row>
    <row r="10" spans="1:6" s="96" customFormat="1">
      <c r="A10" s="99"/>
    </row>
    <row r="11" spans="1:6" s="96" customFormat="1">
      <c r="A11" s="99"/>
    </row>
    <row r="12" spans="1:6" s="96" customFormat="1">
      <c r="A12" s="99"/>
    </row>
    <row r="13" spans="1:6" s="96" customFormat="1">
      <c r="A13" s="99"/>
    </row>
    <row r="14" spans="1:6" s="96" customFormat="1">
      <c r="A14" s="99"/>
    </row>
    <row r="15" spans="1:6" s="96" customFormat="1">
      <c r="A15" s="99"/>
    </row>
    <row r="16" spans="1:6" s="96" customFormat="1">
      <c r="A16" s="99"/>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H19"/>
  <sheetViews>
    <sheetView workbookViewId="0">
      <selection activeCell="D12" sqref="D12"/>
    </sheetView>
  </sheetViews>
  <sheetFormatPr defaultRowHeight="15"/>
  <cols>
    <col min="1" max="1" width="8.7109375" style="3"/>
    <col min="2" max="2" width="3.85546875" customWidth="1"/>
    <col min="3" max="3" width="22.28515625" customWidth="1"/>
    <col min="4" max="4" width="61" style="95" customWidth="1"/>
    <col min="5" max="5" width="42.7109375" customWidth="1"/>
    <col min="6" max="6" width="21.42578125" customWidth="1"/>
    <col min="7" max="7" width="23.7109375" customWidth="1"/>
    <col min="8" max="8" width="28.5703125" customWidth="1"/>
  </cols>
  <sheetData>
    <row r="2" spans="1:8">
      <c r="A2" s="3">
        <v>1</v>
      </c>
      <c r="B2" s="70" t="s">
        <v>362</v>
      </c>
    </row>
    <row r="3" spans="1:8">
      <c r="B3">
        <v>1</v>
      </c>
      <c r="C3" t="s">
        <v>363</v>
      </c>
    </row>
    <row r="4" spans="1:8">
      <c r="B4">
        <v>2</v>
      </c>
      <c r="C4" t="s">
        <v>364</v>
      </c>
    </row>
    <row r="5" spans="1:8">
      <c r="B5">
        <v>3</v>
      </c>
      <c r="C5" t="s">
        <v>365</v>
      </c>
    </row>
    <row r="7" spans="1:8">
      <c r="A7" s="3">
        <v>2</v>
      </c>
      <c r="B7" s="70" t="s">
        <v>366</v>
      </c>
    </row>
    <row r="8" spans="1:8" ht="6" customHeight="1"/>
    <row r="9" spans="1:8">
      <c r="B9" s="103" t="s">
        <v>117</v>
      </c>
      <c r="C9" s="103" t="s">
        <v>118</v>
      </c>
      <c r="D9" s="104" t="s">
        <v>119</v>
      </c>
      <c r="E9" s="104" t="s">
        <v>367</v>
      </c>
    </row>
    <row r="10" spans="1:8">
      <c r="B10" s="16">
        <v>1</v>
      </c>
      <c r="C10" s="16" t="s">
        <v>368</v>
      </c>
      <c r="D10" s="88" t="s">
        <v>369</v>
      </c>
      <c r="E10" s="88" t="s">
        <v>370</v>
      </c>
    </row>
    <row r="11" spans="1:8">
      <c r="B11" s="16">
        <v>2</v>
      </c>
      <c r="C11" s="16" t="s">
        <v>371</v>
      </c>
      <c r="D11" s="88" t="s">
        <v>372</v>
      </c>
      <c r="E11" s="88" t="s">
        <v>373</v>
      </c>
    </row>
    <row r="12" spans="1:8">
      <c r="B12" s="16">
        <v>3</v>
      </c>
      <c r="C12" s="16" t="s">
        <v>374</v>
      </c>
      <c r="D12" s="88" t="s">
        <v>375</v>
      </c>
      <c r="E12" s="88" t="s">
        <v>376</v>
      </c>
    </row>
    <row r="14" spans="1:8">
      <c r="A14" s="3">
        <v>3</v>
      </c>
      <c r="B14" s="70" t="s">
        <v>377</v>
      </c>
    </row>
    <row r="16" spans="1:8" s="105" customFormat="1" ht="45">
      <c r="B16" s="106" t="s">
        <v>117</v>
      </c>
      <c r="C16" s="106" t="s">
        <v>378</v>
      </c>
      <c r="D16" s="106" t="s">
        <v>379</v>
      </c>
      <c r="E16" s="106" t="s">
        <v>380</v>
      </c>
      <c r="F16" s="106" t="s">
        <v>381</v>
      </c>
      <c r="G16" s="106" t="s">
        <v>382</v>
      </c>
      <c r="H16" s="106" t="s">
        <v>287</v>
      </c>
    </row>
    <row r="17" spans="2:8" ht="90">
      <c r="B17" s="107">
        <v>1</v>
      </c>
      <c r="C17" s="100" t="s">
        <v>383</v>
      </c>
      <c r="D17" s="100" t="s">
        <v>637</v>
      </c>
      <c r="E17" s="100" t="s">
        <v>561</v>
      </c>
      <c r="F17" s="89" t="s">
        <v>14</v>
      </c>
      <c r="G17" s="89"/>
      <c r="H17" s="89" t="s">
        <v>384</v>
      </c>
    </row>
    <row r="18" spans="2:8" ht="225">
      <c r="B18" s="107">
        <v>2</v>
      </c>
      <c r="C18" s="100" t="s">
        <v>385</v>
      </c>
      <c r="D18" s="100" t="s">
        <v>418</v>
      </c>
      <c r="E18" s="16"/>
      <c r="F18" s="16"/>
      <c r="G18" s="100" t="s">
        <v>562</v>
      </c>
      <c r="H18" s="100" t="s">
        <v>563</v>
      </c>
    </row>
    <row r="19" spans="2:8" ht="150">
      <c r="B19" s="107">
        <v>3</v>
      </c>
      <c r="C19" s="100" t="s">
        <v>386</v>
      </c>
      <c r="D19" s="100" t="s">
        <v>387</v>
      </c>
      <c r="E19" s="100" t="s">
        <v>419</v>
      </c>
      <c r="F19" s="16"/>
      <c r="G19" s="90" t="s">
        <v>388</v>
      </c>
      <c r="H19" s="89" t="s">
        <v>389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C16"/>
  <sheetViews>
    <sheetView workbookViewId="0">
      <selection activeCell="B10" sqref="B10:C10"/>
    </sheetView>
  </sheetViews>
  <sheetFormatPr defaultRowHeight="15"/>
  <cols>
    <col min="2" max="2" width="63.7109375" bestFit="1" customWidth="1"/>
    <col min="3" max="3" width="14.28515625" bestFit="1" customWidth="1"/>
  </cols>
  <sheetData>
    <row r="2" spans="1:3" ht="31.5" customHeight="1">
      <c r="A2">
        <v>1</v>
      </c>
      <c r="B2" s="248" t="s">
        <v>411</v>
      </c>
      <c r="C2" s="248"/>
    </row>
    <row r="3" spans="1:3">
      <c r="B3" t="s">
        <v>345</v>
      </c>
    </row>
    <row r="5" spans="1:3">
      <c r="B5" s="85" t="s">
        <v>135</v>
      </c>
      <c r="C5" s="113" t="s">
        <v>346</v>
      </c>
    </row>
    <row r="6" spans="1:3">
      <c r="B6" s="16" t="s">
        <v>412</v>
      </c>
      <c r="C6" s="97">
        <v>3463250000</v>
      </c>
    </row>
    <row r="7" spans="1:3">
      <c r="B7" s="16" t="s">
        <v>413</v>
      </c>
      <c r="C7" s="97">
        <v>3300250000</v>
      </c>
    </row>
    <row r="8" spans="1:3">
      <c r="B8" s="16" t="s">
        <v>347</v>
      </c>
      <c r="C8" s="97">
        <f>C6-C7</f>
        <v>163000000</v>
      </c>
    </row>
    <row r="10" spans="1:3" ht="63" customHeight="1">
      <c r="A10">
        <v>2</v>
      </c>
      <c r="B10" s="248" t="s">
        <v>646</v>
      </c>
      <c r="C10" s="248"/>
    </row>
    <row r="12" spans="1:3">
      <c r="A12">
        <v>3</v>
      </c>
      <c r="B12" t="s">
        <v>638</v>
      </c>
    </row>
    <row r="16" spans="1:3">
      <c r="B16" s="114"/>
    </row>
  </sheetData>
  <mergeCells count="2">
    <mergeCell ref="B2:C2"/>
    <mergeCell ref="B10:C1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14"/>
  <sheetViews>
    <sheetView workbookViewId="0">
      <selection activeCell="A4" sqref="A4"/>
    </sheetView>
  </sheetViews>
  <sheetFormatPr defaultRowHeight="15"/>
  <cols>
    <col min="1" max="1" width="2.85546875" customWidth="1"/>
    <col min="2" max="2" width="23.140625" bestFit="1" customWidth="1"/>
    <col min="3" max="3" width="76.7109375" bestFit="1" customWidth="1"/>
    <col min="4" max="4" width="16.42578125" bestFit="1" customWidth="1"/>
    <col min="5" max="5" width="12" bestFit="1" customWidth="1"/>
    <col min="7" max="7" width="11.140625" bestFit="1" customWidth="1"/>
  </cols>
  <sheetData>
    <row r="1" spans="1:7">
      <c r="A1" s="70" t="s">
        <v>330</v>
      </c>
    </row>
    <row r="2" spans="1:7">
      <c r="A2" s="70"/>
    </row>
    <row r="3" spans="1:7">
      <c r="A3" s="70" t="s">
        <v>265</v>
      </c>
    </row>
    <row r="4" spans="1:7" ht="29.1" customHeight="1">
      <c r="A4" s="93">
        <v>1</v>
      </c>
      <c r="B4" s="249" t="s">
        <v>335</v>
      </c>
      <c r="C4" s="250"/>
      <c r="D4" s="250"/>
      <c r="E4" s="250"/>
    </row>
    <row r="5" spans="1:7" ht="50.1" customHeight="1">
      <c r="A5" s="93">
        <v>2</v>
      </c>
      <c r="B5" s="252" t="s">
        <v>636</v>
      </c>
      <c r="C5" s="252"/>
      <c r="D5" s="252"/>
      <c r="E5" s="252"/>
      <c r="G5" s="94"/>
    </row>
    <row r="6" spans="1:7" ht="66" customHeight="1">
      <c r="A6" s="92">
        <v>3</v>
      </c>
      <c r="B6" s="251" t="s">
        <v>647</v>
      </c>
      <c r="C6" s="251"/>
      <c r="D6" s="251"/>
      <c r="E6" s="251"/>
      <c r="G6" s="94"/>
    </row>
    <row r="8" spans="1:7" s="3" customFormat="1">
      <c r="A8" s="85" t="s">
        <v>117</v>
      </c>
      <c r="B8" s="85" t="s">
        <v>329</v>
      </c>
      <c r="C8" s="85" t="s">
        <v>318</v>
      </c>
      <c r="D8" s="85" t="s">
        <v>319</v>
      </c>
      <c r="E8" s="85" t="s">
        <v>320</v>
      </c>
    </row>
    <row r="9" spans="1:7">
      <c r="A9" s="89">
        <v>1</v>
      </c>
      <c r="B9" s="89" t="s">
        <v>321</v>
      </c>
      <c r="C9" s="89" t="s">
        <v>333</v>
      </c>
      <c r="D9" s="16" t="s">
        <v>327</v>
      </c>
      <c r="E9" s="16" t="s">
        <v>328</v>
      </c>
    </row>
    <row r="10" spans="1:7">
      <c r="A10" s="89">
        <v>2</v>
      </c>
      <c r="B10" s="89" t="s">
        <v>322</v>
      </c>
      <c r="C10" s="89" t="s">
        <v>324</v>
      </c>
      <c r="D10" s="16" t="s">
        <v>327</v>
      </c>
      <c r="E10" s="16" t="s">
        <v>328</v>
      </c>
    </row>
    <row r="11" spans="1:7">
      <c r="A11" s="89">
        <v>3</v>
      </c>
      <c r="B11" s="89" t="s">
        <v>323</v>
      </c>
      <c r="C11" s="89" t="s">
        <v>334</v>
      </c>
      <c r="D11" s="16" t="s">
        <v>327</v>
      </c>
      <c r="E11" s="16" t="s">
        <v>328</v>
      </c>
    </row>
    <row r="13" spans="1:7">
      <c r="B13" t="s">
        <v>600</v>
      </c>
    </row>
    <row r="14" spans="1:7">
      <c r="B14" s="114" t="s">
        <v>414</v>
      </c>
    </row>
  </sheetData>
  <mergeCells count="3">
    <mergeCell ref="B4:E4"/>
    <mergeCell ref="B5:E5"/>
    <mergeCell ref="B6:E6"/>
  </mergeCells>
  <hyperlinks>
    <hyperlink ref="B14" location="'CAJE PAJE'!A1" display="'CAJE PAJE'!A1"/>
  </hyperlink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3:F23"/>
  <sheetViews>
    <sheetView topLeftCell="B1" workbookViewId="0">
      <selection activeCell="E19" sqref="E19"/>
    </sheetView>
  </sheetViews>
  <sheetFormatPr defaultRowHeight="15"/>
  <cols>
    <col min="2" max="2" width="5.140625" customWidth="1"/>
    <col min="3" max="3" width="34.28515625" style="92" bestFit="1" customWidth="1"/>
    <col min="4" max="4" width="2.7109375" style="92" customWidth="1"/>
    <col min="5" max="5" width="72.42578125" style="96" customWidth="1"/>
    <col min="6" max="6" width="44.42578125" style="92" bestFit="1" customWidth="1"/>
    <col min="7" max="7" width="35.140625" bestFit="1" customWidth="1"/>
    <col min="8" max="8" width="47.140625" bestFit="1" customWidth="1"/>
    <col min="9" max="9" width="48.42578125" bestFit="1" customWidth="1"/>
    <col min="10" max="10" width="37" bestFit="1" customWidth="1"/>
  </cols>
  <sheetData>
    <row r="3" spans="2:5" ht="15.75">
      <c r="B3" s="51" t="s">
        <v>117</v>
      </c>
      <c r="C3" s="51" t="s">
        <v>135</v>
      </c>
      <c r="D3" s="51"/>
      <c r="E3" s="51" t="s">
        <v>173</v>
      </c>
    </row>
    <row r="4" spans="2:5">
      <c r="B4" s="107">
        <v>1</v>
      </c>
      <c r="C4" s="89" t="s">
        <v>171</v>
      </c>
      <c r="D4" s="89" t="s">
        <v>390</v>
      </c>
      <c r="E4" s="100" t="s">
        <v>172</v>
      </c>
    </row>
    <row r="5" spans="2:5">
      <c r="B5" s="107">
        <v>2</v>
      </c>
      <c r="C5" s="89" t="s">
        <v>148</v>
      </c>
      <c r="D5" s="89" t="s">
        <v>390</v>
      </c>
      <c r="E5" s="100" t="s">
        <v>173</v>
      </c>
    </row>
    <row r="6" spans="2:5">
      <c r="B6" s="107">
        <v>3</v>
      </c>
      <c r="C6" s="89" t="s">
        <v>149</v>
      </c>
      <c r="D6" s="89" t="s">
        <v>390</v>
      </c>
      <c r="E6" s="100" t="s">
        <v>174</v>
      </c>
    </row>
    <row r="7" spans="2:5">
      <c r="B7" s="107">
        <v>4</v>
      </c>
      <c r="C7" s="89" t="s">
        <v>555</v>
      </c>
      <c r="D7" s="89" t="s">
        <v>390</v>
      </c>
      <c r="E7" s="100" t="s">
        <v>556</v>
      </c>
    </row>
    <row r="8" spans="2:5">
      <c r="B8" s="107">
        <v>5</v>
      </c>
      <c r="C8" s="89" t="s">
        <v>150</v>
      </c>
      <c r="D8" s="89" t="s">
        <v>390</v>
      </c>
      <c r="E8" s="100" t="s">
        <v>175</v>
      </c>
    </row>
    <row r="9" spans="2:5" ht="30">
      <c r="B9" s="107">
        <v>6</v>
      </c>
      <c r="C9" s="89" t="s">
        <v>151</v>
      </c>
      <c r="D9" s="89" t="s">
        <v>390</v>
      </c>
      <c r="E9" s="100" t="s">
        <v>391</v>
      </c>
    </row>
    <row r="10" spans="2:5" ht="30">
      <c r="B10" s="107">
        <v>7</v>
      </c>
      <c r="C10" s="89" t="s">
        <v>392</v>
      </c>
      <c r="D10" s="89" t="s">
        <v>390</v>
      </c>
      <c r="E10" s="100" t="s">
        <v>176</v>
      </c>
    </row>
    <row r="11" spans="2:5">
      <c r="B11" s="107">
        <v>8</v>
      </c>
      <c r="C11" s="89" t="s">
        <v>152</v>
      </c>
      <c r="D11" s="89" t="s">
        <v>390</v>
      </c>
      <c r="E11" s="100" t="s">
        <v>393</v>
      </c>
    </row>
    <row r="12" spans="2:5">
      <c r="B12" s="107"/>
      <c r="C12" s="89"/>
      <c r="D12" s="89"/>
      <c r="E12" s="100" t="s">
        <v>394</v>
      </c>
    </row>
    <row r="13" spans="2:5">
      <c r="B13" s="107"/>
      <c r="C13" s="89"/>
      <c r="D13" s="89"/>
      <c r="E13" s="100" t="s">
        <v>395</v>
      </c>
    </row>
    <row r="14" spans="2:5">
      <c r="B14" s="107"/>
      <c r="C14" s="89"/>
      <c r="D14" s="89"/>
      <c r="E14" s="100" t="s">
        <v>396</v>
      </c>
    </row>
    <row r="15" spans="2:5">
      <c r="B15" s="107"/>
      <c r="C15" s="89"/>
      <c r="D15" s="89"/>
      <c r="E15" s="100" t="s">
        <v>397</v>
      </c>
    </row>
    <row r="16" spans="2:5">
      <c r="B16" s="107">
        <v>9</v>
      </c>
      <c r="C16" s="89" t="s">
        <v>197</v>
      </c>
      <c r="D16" s="89" t="s">
        <v>390</v>
      </c>
      <c r="E16" s="100" t="s">
        <v>198</v>
      </c>
    </row>
    <row r="17" spans="2:5">
      <c r="B17" s="107">
        <v>10</v>
      </c>
      <c r="C17" s="89" t="s">
        <v>214</v>
      </c>
      <c r="D17" s="89"/>
      <c r="E17" s="100" t="s">
        <v>554</v>
      </c>
    </row>
    <row r="18" spans="2:5">
      <c r="B18" s="107"/>
      <c r="C18" s="89"/>
      <c r="D18" s="89"/>
      <c r="E18" s="100" t="s">
        <v>215</v>
      </c>
    </row>
    <row r="19" spans="2:5">
      <c r="B19" s="18">
        <v>11</v>
      </c>
      <c r="C19" s="89" t="s">
        <v>408</v>
      </c>
      <c r="D19" s="89" t="s">
        <v>390</v>
      </c>
      <c r="E19" s="97">
        <v>1279435000</v>
      </c>
    </row>
    <row r="20" spans="2:5">
      <c r="B20" s="196"/>
      <c r="C20" s="197" t="s">
        <v>611</v>
      </c>
      <c r="D20" s="197"/>
      <c r="E20" s="198">
        <v>127943500</v>
      </c>
    </row>
    <row r="21" spans="2:5">
      <c r="C21" s="92" t="s">
        <v>612</v>
      </c>
      <c r="E21" s="199">
        <v>1151491500</v>
      </c>
    </row>
    <row r="23" spans="2:5">
      <c r="B23" s="114"/>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3:F107"/>
  <sheetViews>
    <sheetView workbookViewId="0">
      <selection activeCell="E11" sqref="E11"/>
    </sheetView>
  </sheetViews>
  <sheetFormatPr defaultColWidth="9.140625" defaultRowHeight="15"/>
  <cols>
    <col min="1" max="1" width="9.140625" style="95"/>
    <col min="2" max="2" width="5.140625" style="95" customWidth="1"/>
    <col min="3" max="3" width="23.140625" style="96" bestFit="1" customWidth="1"/>
    <col min="4" max="4" width="2.7109375" style="96" customWidth="1"/>
    <col min="5" max="5" width="59.28515625" style="96" customWidth="1"/>
    <col min="6" max="6" width="44.42578125" style="96" bestFit="1" customWidth="1"/>
    <col min="7" max="7" width="35.140625" style="95" bestFit="1" customWidth="1"/>
    <col min="8" max="8" width="47.140625" style="95" bestFit="1" customWidth="1"/>
    <col min="9" max="9" width="48.42578125" style="95" bestFit="1" customWidth="1"/>
    <col min="10" max="10" width="37" style="95" bestFit="1" customWidth="1"/>
    <col min="11" max="16384" width="9.140625" style="95"/>
  </cols>
  <sheetData>
    <row r="3" spans="2:5" ht="15.75">
      <c r="B3" s="51" t="s">
        <v>117</v>
      </c>
      <c r="C3" s="51" t="s">
        <v>135</v>
      </c>
      <c r="D3" s="51"/>
      <c r="E3" s="51" t="s">
        <v>398</v>
      </c>
    </row>
    <row r="4" spans="2:5">
      <c r="B4" s="101">
        <v>1</v>
      </c>
      <c r="C4" s="100" t="s">
        <v>171</v>
      </c>
      <c r="D4" s="100" t="s">
        <v>390</v>
      </c>
      <c r="E4" s="100" t="s">
        <v>399</v>
      </c>
    </row>
    <row r="5" spans="2:5">
      <c r="B5" s="101">
        <v>2</v>
      </c>
      <c r="C5" s="100" t="s">
        <v>148</v>
      </c>
      <c r="D5" s="100" t="s">
        <v>390</v>
      </c>
      <c r="E5" s="100" t="s">
        <v>398</v>
      </c>
    </row>
    <row r="6" spans="2:5">
      <c r="B6" s="101">
        <v>3</v>
      </c>
      <c r="C6" s="100" t="s">
        <v>149</v>
      </c>
      <c r="D6" s="100" t="s">
        <v>390</v>
      </c>
      <c r="E6" s="100" t="s">
        <v>546</v>
      </c>
    </row>
    <row r="7" spans="2:5">
      <c r="B7" s="101">
        <v>4</v>
      </c>
      <c r="C7" s="100" t="s">
        <v>555</v>
      </c>
      <c r="D7" s="100" t="s">
        <v>390</v>
      </c>
      <c r="E7" s="100" t="s">
        <v>557</v>
      </c>
    </row>
    <row r="8" spans="2:5">
      <c r="B8" s="101">
        <v>5</v>
      </c>
      <c r="C8" s="100" t="s">
        <v>150</v>
      </c>
      <c r="D8" s="100" t="s">
        <v>390</v>
      </c>
      <c r="E8" s="100" t="s">
        <v>580</v>
      </c>
    </row>
    <row r="9" spans="2:5">
      <c r="B9" s="101"/>
      <c r="C9" s="100"/>
      <c r="D9" s="100"/>
      <c r="E9" s="100" t="s">
        <v>558</v>
      </c>
    </row>
    <row r="10" spans="2:5">
      <c r="B10" s="101">
        <v>6</v>
      </c>
      <c r="C10" s="100" t="s">
        <v>151</v>
      </c>
      <c r="D10" s="100" t="s">
        <v>390</v>
      </c>
      <c r="E10" s="100" t="s">
        <v>400</v>
      </c>
    </row>
    <row r="11" spans="2:5" ht="30">
      <c r="B11" s="101">
        <v>7</v>
      </c>
      <c r="C11" s="100" t="s">
        <v>392</v>
      </c>
      <c r="D11" s="100" t="s">
        <v>390</v>
      </c>
      <c r="E11" s="100" t="s">
        <v>401</v>
      </c>
    </row>
    <row r="12" spans="2:5">
      <c r="B12" s="101">
        <v>8</v>
      </c>
      <c r="C12" s="100" t="s">
        <v>152</v>
      </c>
      <c r="D12" s="100" t="s">
        <v>390</v>
      </c>
      <c r="E12" s="100" t="s">
        <v>581</v>
      </c>
    </row>
    <row r="13" spans="2:5">
      <c r="B13" s="101"/>
      <c r="C13" s="100"/>
      <c r="D13" s="100" t="s">
        <v>390</v>
      </c>
      <c r="E13" s="100" t="s">
        <v>395</v>
      </c>
    </row>
    <row r="14" spans="2:5">
      <c r="B14" s="101"/>
      <c r="C14" s="100"/>
      <c r="D14" s="100" t="s">
        <v>390</v>
      </c>
      <c r="E14" s="108" t="s">
        <v>402</v>
      </c>
    </row>
    <row r="15" spans="2:5">
      <c r="B15" s="101"/>
      <c r="C15" s="100"/>
      <c r="D15" s="100" t="s">
        <v>390</v>
      </c>
      <c r="E15" s="108" t="s">
        <v>582</v>
      </c>
    </row>
    <row r="16" spans="2:5" ht="30">
      <c r="B16" s="101"/>
      <c r="C16" s="100"/>
      <c r="D16" s="100" t="s">
        <v>390</v>
      </c>
      <c r="E16" s="108" t="s">
        <v>583</v>
      </c>
    </row>
    <row r="17" spans="2:6">
      <c r="B17" s="107">
        <v>9</v>
      </c>
      <c r="C17" s="100" t="s">
        <v>197</v>
      </c>
      <c r="D17" s="100" t="s">
        <v>390</v>
      </c>
      <c r="E17" s="100" t="s">
        <v>403</v>
      </c>
    </row>
    <row r="18" spans="2:6" customFormat="1">
      <c r="B18" s="107">
        <v>10</v>
      </c>
      <c r="C18" s="89" t="s">
        <v>214</v>
      </c>
      <c r="D18" s="89"/>
      <c r="E18" s="100" t="s">
        <v>546</v>
      </c>
      <c r="F18" s="92"/>
    </row>
    <row r="19" spans="2:6" customFormat="1">
      <c r="B19" s="107"/>
      <c r="C19" s="89"/>
      <c r="D19" s="89"/>
      <c r="E19" s="100" t="s">
        <v>553</v>
      </c>
      <c r="F19" s="92"/>
    </row>
    <row r="22" spans="2:6" s="110" customFormat="1">
      <c r="B22" s="109" t="s">
        <v>404</v>
      </c>
      <c r="C22" s="92"/>
      <c r="D22" s="92"/>
      <c r="E22" s="92"/>
      <c r="F22" s="92"/>
    </row>
    <row r="23" spans="2:6" s="110" customFormat="1">
      <c r="C23" s="92"/>
      <c r="D23" s="92"/>
      <c r="E23" s="92"/>
      <c r="F23" s="92"/>
    </row>
    <row r="24" spans="2:6" s="110" customFormat="1">
      <c r="C24" s="92" t="s">
        <v>405</v>
      </c>
      <c r="D24" s="92"/>
      <c r="E24" s="33">
        <v>197909700</v>
      </c>
      <c r="F24" s="92"/>
    </row>
    <row r="25" spans="2:6" s="110" customFormat="1">
      <c r="C25" s="92" t="s">
        <v>406</v>
      </c>
      <c r="D25" s="92"/>
      <c r="E25" s="111">
        <f>E24*2.5</f>
        <v>494774250</v>
      </c>
      <c r="F25" s="92"/>
    </row>
    <row r="26" spans="2:6" s="110" customFormat="1">
      <c r="C26" s="92" t="s">
        <v>407</v>
      </c>
      <c r="D26" s="92"/>
      <c r="E26" s="112">
        <f>E25-E24</f>
        <v>296864550</v>
      </c>
      <c r="F26" s="92"/>
    </row>
    <row r="27" spans="2:6" s="110" customFormat="1">
      <c r="C27" s="92"/>
      <c r="D27" s="92"/>
      <c r="E27" s="92"/>
      <c r="F27" s="92"/>
    </row>
    <row r="28" spans="2:6" s="110" customFormat="1">
      <c r="B28"/>
      <c r="C28" s="92"/>
      <c r="D28" s="92"/>
      <c r="E28" s="92"/>
      <c r="F28" s="92"/>
    </row>
    <row r="29" spans="2:6" s="110" customFormat="1">
      <c r="B29" s="114"/>
      <c r="C29" s="111"/>
      <c r="D29" s="92"/>
      <c r="E29" s="92"/>
      <c r="F29" s="92"/>
    </row>
    <row r="30" spans="2:6" s="110" customFormat="1">
      <c r="C30" s="111"/>
      <c r="D30" s="92"/>
      <c r="E30" s="92"/>
      <c r="F30" s="92"/>
    </row>
    <row r="31" spans="2:6" s="110" customFormat="1">
      <c r="C31" s="111"/>
      <c r="D31" s="92"/>
      <c r="E31" s="92">
        <v>296864550</v>
      </c>
      <c r="F31" s="92"/>
    </row>
    <row r="32" spans="2:6" s="110" customFormat="1">
      <c r="B32" s="109"/>
      <c r="C32" s="111"/>
      <c r="D32" s="92"/>
      <c r="E32" s="92"/>
      <c r="F32" s="92"/>
    </row>
    <row r="33" spans="3:6" s="110" customFormat="1">
      <c r="C33" s="111"/>
      <c r="D33" s="92"/>
      <c r="E33" s="92"/>
      <c r="F33" s="92"/>
    </row>
    <row r="34" spans="3:6" s="110" customFormat="1">
      <c r="C34" s="111"/>
      <c r="D34" s="92"/>
      <c r="E34" s="92"/>
      <c r="F34" s="92"/>
    </row>
    <row r="35" spans="3:6" s="110" customFormat="1">
      <c r="C35" s="112"/>
      <c r="D35" s="92"/>
      <c r="E35" s="92"/>
      <c r="F35" s="92"/>
    </row>
    <row r="36" spans="3:6" s="110" customFormat="1">
      <c r="C36" s="111"/>
      <c r="D36" s="92"/>
      <c r="E36" s="92"/>
      <c r="F36" s="92"/>
    </row>
    <row r="37" spans="3:6" s="110" customFormat="1">
      <c r="C37" s="111"/>
      <c r="D37" s="92"/>
      <c r="E37" s="92"/>
      <c r="F37" s="92"/>
    </row>
    <row r="38" spans="3:6" s="110" customFormat="1">
      <c r="C38" s="92"/>
      <c r="D38" s="92"/>
      <c r="E38" s="92"/>
      <c r="F38" s="92"/>
    </row>
    <row r="39" spans="3:6" s="110" customFormat="1">
      <c r="C39" s="92"/>
      <c r="D39" s="92"/>
      <c r="E39" s="92"/>
      <c r="F39" s="92"/>
    </row>
    <row r="40" spans="3:6" s="110" customFormat="1">
      <c r="C40" s="92"/>
      <c r="D40" s="92"/>
      <c r="E40" s="92"/>
      <c r="F40" s="92"/>
    </row>
    <row r="41" spans="3:6" s="110" customFormat="1">
      <c r="C41" s="92"/>
      <c r="D41" s="92"/>
      <c r="E41" s="92"/>
      <c r="F41" s="92"/>
    </row>
    <row r="42" spans="3:6" s="110" customFormat="1">
      <c r="C42" s="92"/>
      <c r="D42" s="92"/>
      <c r="E42" s="92"/>
      <c r="F42" s="92"/>
    </row>
    <row r="43" spans="3:6" s="110" customFormat="1">
      <c r="C43" s="92"/>
      <c r="D43" s="92"/>
      <c r="E43" s="92"/>
      <c r="F43" s="92"/>
    </row>
    <row r="44" spans="3:6" s="110" customFormat="1">
      <c r="C44" s="92"/>
      <c r="D44" s="92"/>
      <c r="E44" s="92"/>
      <c r="F44" s="92"/>
    </row>
    <row r="45" spans="3:6" s="110" customFormat="1">
      <c r="C45" s="92"/>
      <c r="D45" s="92"/>
      <c r="E45" s="92"/>
      <c r="F45" s="92"/>
    </row>
    <row r="46" spans="3:6" s="110" customFormat="1">
      <c r="C46" s="92"/>
      <c r="D46" s="92"/>
      <c r="E46" s="92"/>
      <c r="F46" s="92"/>
    </row>
    <row r="47" spans="3:6" s="110" customFormat="1">
      <c r="C47" s="92"/>
      <c r="D47" s="92"/>
      <c r="E47" s="92"/>
      <c r="F47" s="92"/>
    </row>
    <row r="48" spans="3:6" s="110" customFormat="1">
      <c r="C48" s="92"/>
      <c r="D48" s="92"/>
      <c r="E48" s="92"/>
      <c r="F48" s="92"/>
    </row>
    <row r="49" spans="3:6" s="110" customFormat="1">
      <c r="C49" s="92"/>
      <c r="D49" s="92"/>
      <c r="E49" s="92"/>
      <c r="F49" s="92"/>
    </row>
    <row r="50" spans="3:6" s="110" customFormat="1">
      <c r="C50" s="92"/>
      <c r="D50" s="92"/>
      <c r="E50" s="92"/>
      <c r="F50" s="92"/>
    </row>
    <row r="51" spans="3:6" s="110" customFormat="1">
      <c r="C51" s="92"/>
      <c r="D51" s="92"/>
      <c r="E51" s="92"/>
      <c r="F51" s="92"/>
    </row>
    <row r="52" spans="3:6" s="110" customFormat="1">
      <c r="C52" s="92"/>
      <c r="D52" s="92"/>
      <c r="E52" s="92"/>
      <c r="F52" s="92"/>
    </row>
    <row r="53" spans="3:6" s="110" customFormat="1">
      <c r="C53" s="92"/>
      <c r="D53" s="92"/>
      <c r="E53" s="92"/>
      <c r="F53" s="92"/>
    </row>
    <row r="54" spans="3:6" s="110" customFormat="1">
      <c r="C54" s="92"/>
      <c r="D54" s="92"/>
      <c r="E54" s="92"/>
      <c r="F54" s="92"/>
    </row>
    <row r="55" spans="3:6" s="110" customFormat="1">
      <c r="C55" s="92"/>
      <c r="D55" s="92"/>
      <c r="E55" s="92"/>
      <c r="F55" s="92"/>
    </row>
    <row r="56" spans="3:6" s="110" customFormat="1">
      <c r="C56" s="92"/>
      <c r="D56" s="92"/>
      <c r="E56" s="92"/>
      <c r="F56" s="92"/>
    </row>
    <row r="57" spans="3:6" s="110" customFormat="1">
      <c r="C57" s="92"/>
      <c r="D57" s="92"/>
      <c r="E57" s="92"/>
      <c r="F57" s="92"/>
    </row>
    <row r="58" spans="3:6" s="110" customFormat="1">
      <c r="C58" s="92"/>
      <c r="D58" s="92"/>
      <c r="E58" s="92"/>
      <c r="F58" s="92"/>
    </row>
    <row r="59" spans="3:6" s="110" customFormat="1">
      <c r="C59" s="92"/>
      <c r="D59" s="92"/>
      <c r="E59" s="92"/>
      <c r="F59" s="92"/>
    </row>
    <row r="60" spans="3:6" s="110" customFormat="1">
      <c r="C60" s="92"/>
      <c r="D60" s="92"/>
      <c r="E60" s="92"/>
      <c r="F60" s="92"/>
    </row>
    <row r="61" spans="3:6" s="110" customFormat="1">
      <c r="C61" s="92"/>
      <c r="D61" s="92"/>
      <c r="E61" s="92"/>
      <c r="F61" s="92"/>
    </row>
    <row r="62" spans="3:6" s="110" customFormat="1">
      <c r="C62" s="92"/>
      <c r="D62" s="92"/>
      <c r="E62" s="92"/>
      <c r="F62" s="92"/>
    </row>
    <row r="63" spans="3:6" s="110" customFormat="1">
      <c r="C63" s="92"/>
      <c r="D63" s="92"/>
      <c r="E63" s="92"/>
      <c r="F63" s="92"/>
    </row>
    <row r="64" spans="3:6" s="110" customFormat="1">
      <c r="C64" s="92"/>
      <c r="D64" s="92"/>
      <c r="E64" s="92"/>
      <c r="F64" s="92"/>
    </row>
    <row r="65" spans="3:6" s="110" customFormat="1">
      <c r="C65" s="92"/>
      <c r="D65" s="92"/>
      <c r="E65" s="92"/>
      <c r="F65" s="92"/>
    </row>
    <row r="66" spans="3:6" s="110" customFormat="1">
      <c r="C66" s="92"/>
      <c r="D66" s="92"/>
      <c r="E66" s="92"/>
      <c r="F66" s="92"/>
    </row>
    <row r="67" spans="3:6" s="110" customFormat="1">
      <c r="C67" s="92"/>
      <c r="D67" s="92"/>
      <c r="E67" s="92"/>
      <c r="F67" s="92"/>
    </row>
    <row r="68" spans="3:6" s="110" customFormat="1">
      <c r="C68" s="92"/>
      <c r="D68" s="92"/>
      <c r="E68" s="92"/>
      <c r="F68" s="92"/>
    </row>
    <row r="69" spans="3:6" s="110" customFormat="1">
      <c r="C69" s="92"/>
      <c r="D69" s="92"/>
      <c r="E69" s="92"/>
      <c r="F69" s="92"/>
    </row>
    <row r="70" spans="3:6" s="110" customFormat="1">
      <c r="C70" s="92"/>
      <c r="D70" s="92"/>
      <c r="E70" s="92"/>
      <c r="F70" s="92"/>
    </row>
    <row r="71" spans="3:6" s="110" customFormat="1">
      <c r="C71" s="92"/>
      <c r="D71" s="92"/>
      <c r="E71" s="92"/>
      <c r="F71" s="92"/>
    </row>
    <row r="72" spans="3:6" s="110" customFormat="1">
      <c r="C72" s="92"/>
      <c r="D72" s="92"/>
      <c r="E72" s="92"/>
      <c r="F72" s="92"/>
    </row>
    <row r="73" spans="3:6" s="110" customFormat="1">
      <c r="C73" s="92"/>
      <c r="D73" s="92"/>
      <c r="E73" s="92"/>
      <c r="F73" s="92"/>
    </row>
    <row r="74" spans="3:6" s="110" customFormat="1">
      <c r="C74" s="92"/>
      <c r="D74" s="92"/>
      <c r="E74" s="92"/>
      <c r="F74" s="92"/>
    </row>
    <row r="75" spans="3:6" s="110" customFormat="1">
      <c r="C75" s="92"/>
      <c r="D75" s="92"/>
      <c r="E75" s="92"/>
      <c r="F75" s="92"/>
    </row>
    <row r="76" spans="3:6" s="110" customFormat="1">
      <c r="C76" s="92"/>
      <c r="D76" s="92"/>
      <c r="E76" s="92"/>
      <c r="F76" s="92"/>
    </row>
    <row r="77" spans="3:6" s="110" customFormat="1">
      <c r="C77" s="92"/>
      <c r="D77" s="92"/>
      <c r="E77" s="92"/>
      <c r="F77" s="92"/>
    </row>
    <row r="78" spans="3:6" s="110" customFormat="1">
      <c r="C78" s="92"/>
      <c r="D78" s="92"/>
      <c r="E78" s="92"/>
      <c r="F78" s="92"/>
    </row>
    <row r="79" spans="3:6" s="110" customFormat="1">
      <c r="C79" s="92"/>
      <c r="D79" s="92"/>
      <c r="E79" s="92"/>
      <c r="F79" s="92"/>
    </row>
    <row r="80" spans="3:6" s="110" customFormat="1">
      <c r="C80" s="92"/>
      <c r="D80" s="92"/>
      <c r="E80" s="92"/>
      <c r="F80" s="92"/>
    </row>
    <row r="81" spans="3:6" s="110" customFormat="1">
      <c r="C81" s="92"/>
      <c r="D81" s="92"/>
      <c r="E81" s="92"/>
      <c r="F81" s="92"/>
    </row>
    <row r="82" spans="3:6" s="110" customFormat="1">
      <c r="C82" s="92"/>
      <c r="D82" s="92"/>
      <c r="E82" s="92"/>
      <c r="F82" s="92"/>
    </row>
    <row r="83" spans="3:6" s="110" customFormat="1">
      <c r="C83" s="92"/>
      <c r="D83" s="92"/>
      <c r="E83" s="92"/>
      <c r="F83" s="92"/>
    </row>
    <row r="84" spans="3:6" s="110" customFormat="1">
      <c r="C84" s="92"/>
      <c r="D84" s="92"/>
      <c r="E84" s="92"/>
      <c r="F84" s="92"/>
    </row>
    <row r="85" spans="3:6" s="110" customFormat="1">
      <c r="C85" s="92"/>
      <c r="D85" s="92"/>
      <c r="E85" s="92"/>
      <c r="F85" s="92"/>
    </row>
    <row r="86" spans="3:6" s="110" customFormat="1">
      <c r="C86" s="92"/>
      <c r="D86" s="92"/>
      <c r="E86" s="92"/>
      <c r="F86" s="92"/>
    </row>
    <row r="87" spans="3:6" s="110" customFormat="1">
      <c r="C87" s="92"/>
      <c r="D87" s="92"/>
      <c r="E87" s="92"/>
      <c r="F87" s="92"/>
    </row>
    <row r="88" spans="3:6" s="110" customFormat="1">
      <c r="C88" s="92"/>
      <c r="D88" s="92"/>
      <c r="E88" s="92"/>
      <c r="F88" s="92"/>
    </row>
    <row r="89" spans="3:6" s="110" customFormat="1">
      <c r="C89" s="92"/>
      <c r="D89" s="92"/>
      <c r="E89" s="92"/>
      <c r="F89" s="92"/>
    </row>
    <row r="90" spans="3:6" s="110" customFormat="1">
      <c r="C90" s="92"/>
      <c r="D90" s="92"/>
      <c r="E90" s="92"/>
      <c r="F90" s="92"/>
    </row>
    <row r="91" spans="3:6" s="110" customFormat="1">
      <c r="C91" s="92"/>
      <c r="D91" s="92"/>
      <c r="E91" s="92"/>
      <c r="F91" s="92"/>
    </row>
    <row r="92" spans="3:6" s="110" customFormat="1">
      <c r="C92" s="92"/>
      <c r="D92" s="92"/>
      <c r="E92" s="92"/>
      <c r="F92" s="92"/>
    </row>
    <row r="93" spans="3:6" s="110" customFormat="1">
      <c r="C93" s="92"/>
      <c r="D93" s="92"/>
      <c r="E93" s="92"/>
      <c r="F93" s="92"/>
    </row>
    <row r="94" spans="3:6" s="110" customFormat="1">
      <c r="C94" s="92"/>
      <c r="D94" s="92"/>
      <c r="E94" s="92"/>
      <c r="F94" s="92"/>
    </row>
    <row r="95" spans="3:6" s="110" customFormat="1">
      <c r="C95" s="92"/>
      <c r="D95" s="92"/>
      <c r="E95" s="92"/>
      <c r="F95" s="92"/>
    </row>
    <row r="96" spans="3:6" s="110" customFormat="1">
      <c r="C96" s="92"/>
      <c r="D96" s="92"/>
      <c r="E96" s="92"/>
      <c r="F96" s="92"/>
    </row>
    <row r="97" spans="3:6" s="110" customFormat="1">
      <c r="C97" s="92"/>
      <c r="D97" s="92"/>
      <c r="E97" s="92"/>
      <c r="F97" s="92"/>
    </row>
    <row r="98" spans="3:6" s="110" customFormat="1">
      <c r="C98" s="92"/>
      <c r="D98" s="92"/>
      <c r="E98" s="92"/>
      <c r="F98" s="92"/>
    </row>
    <row r="99" spans="3:6" s="110" customFormat="1">
      <c r="C99" s="92"/>
      <c r="D99" s="92"/>
      <c r="E99" s="92"/>
      <c r="F99" s="92"/>
    </row>
    <row r="100" spans="3:6" s="110" customFormat="1">
      <c r="C100" s="92"/>
      <c r="D100" s="92"/>
      <c r="E100" s="92"/>
      <c r="F100" s="92"/>
    </row>
    <row r="101" spans="3:6" s="110" customFormat="1">
      <c r="C101" s="92"/>
      <c r="D101" s="92"/>
      <c r="E101" s="92"/>
      <c r="F101" s="92"/>
    </row>
    <row r="102" spans="3:6" s="110" customFormat="1">
      <c r="C102" s="92"/>
      <c r="D102" s="92"/>
      <c r="E102" s="92"/>
      <c r="F102" s="92"/>
    </row>
    <row r="103" spans="3:6" s="110" customFormat="1">
      <c r="C103" s="92"/>
      <c r="D103" s="92"/>
      <c r="E103" s="92"/>
      <c r="F103" s="92"/>
    </row>
    <row r="104" spans="3:6" s="110" customFormat="1">
      <c r="C104" s="92"/>
      <c r="D104" s="92"/>
      <c r="E104" s="92"/>
      <c r="F104" s="92"/>
    </row>
    <row r="105" spans="3:6" s="110" customFormat="1">
      <c r="C105" s="92"/>
      <c r="D105" s="92"/>
      <c r="E105" s="92"/>
      <c r="F105" s="92"/>
    </row>
    <row r="106" spans="3:6" s="110" customFormat="1">
      <c r="C106" s="92"/>
      <c r="D106" s="92"/>
      <c r="E106" s="92"/>
      <c r="F106" s="92"/>
    </row>
    <row r="107" spans="3:6" s="110" customFormat="1">
      <c r="C107" s="92"/>
      <c r="D107" s="92"/>
      <c r="E107" s="92"/>
      <c r="F107" s="92"/>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28"/>
  <sheetViews>
    <sheetView workbookViewId="0">
      <selection activeCell="C24" sqref="C24"/>
    </sheetView>
  </sheetViews>
  <sheetFormatPr defaultRowHeight="15"/>
  <cols>
    <col min="2" max="2" width="9.140625" style="17"/>
    <col min="3" max="3" width="100.7109375" style="95" customWidth="1"/>
    <col min="4" max="4" width="46.7109375" customWidth="1"/>
  </cols>
  <sheetData>
    <row r="1" spans="2:3">
      <c r="B1" s="171" t="s">
        <v>262</v>
      </c>
    </row>
    <row r="2" spans="2:3">
      <c r="B2" s="171" t="s">
        <v>263</v>
      </c>
    </row>
    <row r="3" spans="2:3">
      <c r="B3" s="171"/>
    </row>
    <row r="4" spans="2:3">
      <c r="B4" s="172" t="s">
        <v>264</v>
      </c>
    </row>
    <row r="5" spans="2:3">
      <c r="B5" s="171" t="s">
        <v>261</v>
      </c>
    </row>
    <row r="6" spans="2:3">
      <c r="B6" s="171"/>
    </row>
    <row r="7" spans="2:3" s="3" customFormat="1">
      <c r="B7" s="174" t="s">
        <v>265</v>
      </c>
      <c r="C7" s="102" t="s">
        <v>135</v>
      </c>
    </row>
    <row r="8" spans="2:3">
      <c r="B8" s="173" t="s">
        <v>270</v>
      </c>
      <c r="C8" s="88"/>
    </row>
    <row r="9" spans="2:3" ht="30">
      <c r="B9" s="18">
        <v>1</v>
      </c>
      <c r="C9" s="88" t="s">
        <v>266</v>
      </c>
    </row>
    <row r="10" spans="2:3" ht="30">
      <c r="B10" s="18">
        <v>2</v>
      </c>
      <c r="C10" s="88" t="s">
        <v>267</v>
      </c>
    </row>
    <row r="11" spans="2:3">
      <c r="B11" s="18">
        <v>3</v>
      </c>
      <c r="C11" s="88" t="s">
        <v>268</v>
      </c>
    </row>
    <row r="12" spans="2:3" ht="30">
      <c r="B12" s="18">
        <v>4</v>
      </c>
      <c r="C12" s="88" t="s">
        <v>269</v>
      </c>
    </row>
    <row r="13" spans="2:3" ht="45">
      <c r="B13" s="18">
        <v>5</v>
      </c>
      <c r="C13" s="88" t="s">
        <v>275</v>
      </c>
    </row>
    <row r="14" spans="2:3">
      <c r="B14" s="173" t="s">
        <v>271</v>
      </c>
      <c r="C14" s="88"/>
    </row>
    <row r="15" spans="2:3">
      <c r="B15" s="18">
        <v>6</v>
      </c>
      <c r="C15" s="88" t="s">
        <v>272</v>
      </c>
    </row>
    <row r="16" spans="2:3">
      <c r="B16" s="173" t="s">
        <v>273</v>
      </c>
      <c r="C16" s="88"/>
    </row>
    <row r="17" spans="1:3" ht="30">
      <c r="B17" s="18">
        <v>7</v>
      </c>
      <c r="C17" s="88" t="s">
        <v>276</v>
      </c>
    </row>
    <row r="18" spans="1:3" ht="30">
      <c r="B18" s="170">
        <v>8</v>
      </c>
      <c r="C18" s="88" t="s">
        <v>277</v>
      </c>
    </row>
    <row r="19" spans="1:3">
      <c r="B19" s="18">
        <v>9</v>
      </c>
      <c r="C19" s="88" t="s">
        <v>278</v>
      </c>
    </row>
    <row r="20" spans="1:3" ht="30">
      <c r="B20" s="18">
        <v>10</v>
      </c>
      <c r="C20" s="88" t="s">
        <v>279</v>
      </c>
    </row>
    <row r="21" spans="1:3">
      <c r="B21" s="173" t="s">
        <v>274</v>
      </c>
      <c r="C21" s="88"/>
    </row>
    <row r="22" spans="1:3" ht="30">
      <c r="B22" s="18">
        <v>11</v>
      </c>
      <c r="C22" s="88" t="s">
        <v>280</v>
      </c>
    </row>
    <row r="23" spans="1:3">
      <c r="B23" s="173" t="s">
        <v>281</v>
      </c>
      <c r="C23" s="88"/>
    </row>
    <row r="24" spans="1:3" ht="30">
      <c r="B24" s="18">
        <v>12</v>
      </c>
      <c r="C24" s="88" t="s">
        <v>282</v>
      </c>
    </row>
    <row r="28" spans="1:3">
      <c r="A28" s="110"/>
      <c r="B28" s="171" t="s">
        <v>283</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3:C7"/>
  <sheetViews>
    <sheetView workbookViewId="0"/>
  </sheetViews>
  <sheetFormatPr defaultRowHeight="15"/>
  <cols>
    <col min="2" max="2" width="3.85546875" customWidth="1"/>
    <col min="3" max="3" width="132.85546875" bestFit="1" customWidth="1"/>
  </cols>
  <sheetData>
    <row r="3" spans="2:3">
      <c r="B3" s="70" t="s">
        <v>305</v>
      </c>
      <c r="C3" s="70"/>
    </row>
    <row r="4" spans="2:3">
      <c r="B4" s="86" t="s">
        <v>117</v>
      </c>
      <c r="C4" s="86" t="s">
        <v>309</v>
      </c>
    </row>
    <row r="5" spans="2:3">
      <c r="B5" s="16">
        <v>1</v>
      </c>
      <c r="C5" s="16" t="s">
        <v>306</v>
      </c>
    </row>
    <row r="6" spans="2:3">
      <c r="B6" s="16">
        <v>2</v>
      </c>
      <c r="C6" s="16" t="s">
        <v>307</v>
      </c>
    </row>
    <row r="7" spans="2:3">
      <c r="B7" s="16">
        <v>3</v>
      </c>
      <c r="C7" s="16" t="s">
        <v>308</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
  <sheetViews>
    <sheetView workbookViewId="0">
      <selection activeCell="A5" sqref="A5:XFD5"/>
    </sheetView>
  </sheetViews>
  <sheetFormatPr defaultRowHeight="15"/>
  <cols>
    <col min="1" max="1" width="9.140625" style="17"/>
    <col min="3" max="3" width="22.85546875" bestFit="1" customWidth="1"/>
    <col min="4" max="4" width="53.85546875" bestFit="1" customWidth="1"/>
    <col min="5" max="5" width="21.5703125" style="69" bestFit="1" customWidth="1"/>
    <col min="6" max="6" width="40" style="69" bestFit="1" customWidth="1"/>
  </cols>
  <sheetData>
    <row r="3" spans="1:6" s="20" customFormat="1">
      <c r="A3" s="19" t="s">
        <v>117</v>
      </c>
      <c r="B3" s="19" t="s">
        <v>129</v>
      </c>
      <c r="C3" s="19" t="s">
        <v>130</v>
      </c>
      <c r="D3" s="19" t="s">
        <v>131</v>
      </c>
      <c r="E3" s="68" t="s">
        <v>202</v>
      </c>
      <c r="F3" s="68" t="s">
        <v>135</v>
      </c>
    </row>
    <row r="4" spans="1:6">
      <c r="A4" s="18">
        <v>1</v>
      </c>
      <c r="B4" s="16" t="s">
        <v>534</v>
      </c>
      <c r="C4" s="16" t="s">
        <v>133</v>
      </c>
      <c r="D4" s="16" t="s">
        <v>137</v>
      </c>
      <c r="E4" s="1">
        <v>50000000</v>
      </c>
      <c r="F4" s="1" t="s">
        <v>203</v>
      </c>
    </row>
    <row r="5" spans="1:6">
      <c r="A5" s="18"/>
      <c r="B5" s="16"/>
      <c r="C5" s="16"/>
      <c r="D5" s="16"/>
      <c r="E5" s="1"/>
      <c r="F5" s="1"/>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2"/>
  <sheetViews>
    <sheetView workbookViewId="0">
      <selection activeCell="H6" sqref="H6"/>
    </sheetView>
  </sheetViews>
  <sheetFormatPr defaultRowHeight="15"/>
  <cols>
    <col min="1" max="1" width="10" bestFit="1" customWidth="1"/>
    <col min="2" max="2" width="49.85546875" bestFit="1" customWidth="1"/>
    <col min="3" max="3" width="22.5703125" hidden="1" customWidth="1"/>
    <col min="4" max="4" width="28.7109375" hidden="1" customWidth="1"/>
    <col min="5" max="5" width="36.7109375" hidden="1" customWidth="1"/>
    <col min="6" max="6" width="14.140625" hidden="1" customWidth="1"/>
    <col min="7" max="7" width="14.28515625" bestFit="1" customWidth="1"/>
    <col min="8" max="8" width="14.28515625" style="11" customWidth="1"/>
    <col min="9" max="9" width="15" bestFit="1" customWidth="1"/>
    <col min="10" max="10" width="15" style="4" customWidth="1"/>
    <col min="11" max="11" width="14.28515625" bestFit="1" customWidth="1"/>
    <col min="12" max="12" width="15" style="15" customWidth="1"/>
    <col min="13" max="13" width="15" bestFit="1" customWidth="1"/>
    <col min="14" max="14" width="15" style="4" customWidth="1"/>
    <col min="15" max="15" width="14.28515625" bestFit="1" customWidth="1"/>
    <col min="16" max="16" width="15" style="15" customWidth="1"/>
    <col min="17" max="17" width="15" bestFit="1" customWidth="1"/>
    <col min="18" max="18" width="15" style="4" customWidth="1"/>
    <col min="19" max="19" width="7.5703125" bestFit="1" customWidth="1"/>
  </cols>
  <sheetData>
    <row r="2" spans="1:19">
      <c r="H2" s="9"/>
      <c r="J2" s="7">
        <f>SUM(J5:J23)+J24</f>
        <v>0</v>
      </c>
      <c r="L2" s="12"/>
      <c r="N2" s="7">
        <f>SUM(N5:N23)+N24</f>
        <v>0</v>
      </c>
      <c r="P2" s="12"/>
      <c r="R2" s="7">
        <f>SUM(R5:R23)+R24</f>
        <v>0</v>
      </c>
    </row>
    <row r="3" spans="1:19">
      <c r="H3" s="11" t="s">
        <v>76</v>
      </c>
      <c r="L3" s="11" t="s">
        <v>76</v>
      </c>
      <c r="P3" s="11" t="s">
        <v>76</v>
      </c>
    </row>
    <row r="4" spans="1:19" s="3" customFormat="1">
      <c r="A4" s="2" t="s">
        <v>0</v>
      </c>
      <c r="B4" s="2" t="s">
        <v>1</v>
      </c>
      <c r="C4" s="2" t="s">
        <v>2</v>
      </c>
      <c r="D4" s="2" t="s">
        <v>3</v>
      </c>
      <c r="E4" s="2" t="s">
        <v>4</v>
      </c>
      <c r="F4" s="2" t="s">
        <v>5</v>
      </c>
      <c r="G4" s="2" t="s">
        <v>6</v>
      </c>
      <c r="H4" s="8"/>
      <c r="I4" s="2" t="s">
        <v>7</v>
      </c>
      <c r="J4" s="5"/>
      <c r="K4" s="2" t="s">
        <v>6</v>
      </c>
      <c r="L4" s="13"/>
      <c r="M4" s="2" t="s">
        <v>7</v>
      </c>
      <c r="N4" s="5"/>
      <c r="O4" s="2" t="s">
        <v>6</v>
      </c>
      <c r="P4" s="13"/>
      <c r="Q4" s="2" t="s">
        <v>7</v>
      </c>
      <c r="R4" s="5"/>
      <c r="S4" s="2" t="s">
        <v>8</v>
      </c>
    </row>
    <row r="5" spans="1:19">
      <c r="A5" s="1">
        <v>11010</v>
      </c>
      <c r="B5" s="1" t="s">
        <v>9</v>
      </c>
      <c r="C5" s="1" t="s">
        <v>10</v>
      </c>
      <c r="D5" s="1" t="s">
        <v>11</v>
      </c>
      <c r="E5" s="1" t="s">
        <v>12</v>
      </c>
      <c r="F5" s="1" t="s">
        <v>13</v>
      </c>
      <c r="G5" s="1">
        <v>297500</v>
      </c>
      <c r="H5" s="8">
        <f>ROUND(G5,-3)</f>
        <v>298000</v>
      </c>
      <c r="I5" s="1">
        <v>297500</v>
      </c>
      <c r="J5" s="6">
        <f>ROUND(I5,-3)</f>
        <v>298000</v>
      </c>
      <c r="K5" s="1">
        <v>350000</v>
      </c>
      <c r="L5" s="8">
        <f>ROUND(K5,-3)</f>
        <v>350000</v>
      </c>
      <c r="M5" s="1">
        <v>350000</v>
      </c>
      <c r="N5" s="6">
        <f>ROUND(M5,-3)</f>
        <v>350000</v>
      </c>
      <c r="O5" s="1">
        <v>250000</v>
      </c>
      <c r="P5" s="8">
        <f>ROUND(O5,-3)</f>
        <v>250000</v>
      </c>
      <c r="Q5" s="1">
        <v>250000</v>
      </c>
      <c r="R5" s="6">
        <f>ROUND(Q5,-3)</f>
        <v>250000</v>
      </c>
      <c r="S5" s="1" t="s">
        <v>14</v>
      </c>
    </row>
    <row r="6" spans="1:19">
      <c r="A6" s="1">
        <v>12010</v>
      </c>
      <c r="B6" s="1" t="s">
        <v>15</v>
      </c>
      <c r="C6" s="1" t="s">
        <v>10</v>
      </c>
      <c r="D6" s="1" t="s">
        <v>11</v>
      </c>
      <c r="E6" s="1" t="s">
        <v>12</v>
      </c>
      <c r="F6" s="1" t="s">
        <v>13</v>
      </c>
      <c r="G6" s="1">
        <v>963037207.5</v>
      </c>
      <c r="H6" s="8">
        <f t="shared" ref="H6:H36" si="0">ROUND(G6,-3)</f>
        <v>963037000</v>
      </c>
      <c r="I6" s="1">
        <v>963037207.5</v>
      </c>
      <c r="J6" s="6">
        <f t="shared" ref="J6:J36" si="1">ROUND(I6,-3)</f>
        <v>963037000</v>
      </c>
      <c r="K6" s="1">
        <v>1132984950</v>
      </c>
      <c r="L6" s="8">
        <f t="shared" ref="L6:L38" si="2">ROUND(K6,-3)</f>
        <v>1132985000</v>
      </c>
      <c r="M6" s="1">
        <v>1132984950</v>
      </c>
      <c r="N6" s="6">
        <f t="shared" ref="N6:N36" si="3">ROUND(M6,-3)</f>
        <v>1132985000</v>
      </c>
      <c r="O6" s="1">
        <v>1132884950</v>
      </c>
      <c r="P6" s="8">
        <f t="shared" ref="P6:P36" si="4">ROUND(O6,-3)</f>
        <v>1132885000</v>
      </c>
      <c r="Q6" s="1">
        <v>1132884950</v>
      </c>
      <c r="R6" s="6">
        <f t="shared" ref="R6:R36" si="5">ROUND(Q6,-3)</f>
        <v>1132885000</v>
      </c>
      <c r="S6" s="1"/>
    </row>
    <row r="7" spans="1:19">
      <c r="A7" s="1">
        <v>13001</v>
      </c>
      <c r="B7" s="1" t="s">
        <v>16</v>
      </c>
      <c r="C7" s="1" t="s">
        <v>10</v>
      </c>
      <c r="D7" s="1" t="s">
        <v>11</v>
      </c>
      <c r="E7" s="1" t="s">
        <v>17</v>
      </c>
      <c r="F7" s="1" t="s">
        <v>13</v>
      </c>
      <c r="G7" s="1">
        <v>467500000</v>
      </c>
      <c r="H7" s="8">
        <f t="shared" si="0"/>
        <v>467500000</v>
      </c>
      <c r="I7" s="1">
        <v>467500000</v>
      </c>
      <c r="J7" s="6">
        <f t="shared" si="1"/>
        <v>467500000</v>
      </c>
      <c r="K7" s="1">
        <v>550000000</v>
      </c>
      <c r="L7" s="8">
        <f t="shared" si="2"/>
        <v>550000000</v>
      </c>
      <c r="M7" s="1">
        <v>550000000</v>
      </c>
      <c r="N7" s="6">
        <f t="shared" si="3"/>
        <v>550000000</v>
      </c>
      <c r="O7" s="1">
        <v>549900000</v>
      </c>
      <c r="P7" s="8">
        <f t="shared" si="4"/>
        <v>549900000</v>
      </c>
      <c r="Q7" s="1">
        <v>549900000</v>
      </c>
      <c r="R7" s="6">
        <f t="shared" si="5"/>
        <v>549900000</v>
      </c>
      <c r="S7" s="1" t="s">
        <v>14</v>
      </c>
    </row>
    <row r="8" spans="1:19">
      <c r="A8" s="1">
        <v>15001</v>
      </c>
      <c r="B8" s="1" t="s">
        <v>18</v>
      </c>
      <c r="C8" s="1" t="s">
        <v>10</v>
      </c>
      <c r="D8" s="1" t="s">
        <v>11</v>
      </c>
      <c r="E8" s="1" t="s">
        <v>19</v>
      </c>
      <c r="F8" s="1" t="s">
        <v>13</v>
      </c>
      <c r="G8" s="1">
        <v>67328797.043010756</v>
      </c>
      <c r="H8" s="8">
        <f t="shared" si="0"/>
        <v>67329000</v>
      </c>
      <c r="I8" s="1">
        <v>67328797.043010756</v>
      </c>
      <c r="J8" s="6">
        <f t="shared" si="1"/>
        <v>67329000</v>
      </c>
      <c r="K8" s="1">
        <v>79210349.462365597</v>
      </c>
      <c r="L8" s="8">
        <f t="shared" si="2"/>
        <v>79210000</v>
      </c>
      <c r="M8" s="1">
        <v>79210349.462365597</v>
      </c>
      <c r="N8" s="6">
        <f t="shared" si="3"/>
        <v>79210000</v>
      </c>
      <c r="O8" s="1">
        <v>79110349.462365597</v>
      </c>
      <c r="P8" s="8">
        <f t="shared" si="4"/>
        <v>79110000</v>
      </c>
      <c r="Q8" s="1">
        <v>79110349.462365597</v>
      </c>
      <c r="R8" s="6">
        <f t="shared" si="5"/>
        <v>79110000</v>
      </c>
      <c r="S8" s="1" t="s">
        <v>14</v>
      </c>
    </row>
    <row r="9" spans="1:19">
      <c r="A9" s="1">
        <v>15004</v>
      </c>
      <c r="B9" s="1" t="s">
        <v>20</v>
      </c>
      <c r="C9" s="1" t="s">
        <v>10</v>
      </c>
      <c r="D9" s="1" t="s">
        <v>11</v>
      </c>
      <c r="E9" s="1" t="s">
        <v>19</v>
      </c>
      <c r="F9" s="1" t="s">
        <v>13</v>
      </c>
      <c r="G9" s="1">
        <v>35300636</v>
      </c>
      <c r="H9" s="8">
        <f t="shared" si="0"/>
        <v>35301000</v>
      </c>
      <c r="I9" s="1">
        <v>35300636</v>
      </c>
      <c r="J9" s="6">
        <f t="shared" si="1"/>
        <v>35301000</v>
      </c>
      <c r="K9" s="1">
        <v>41530160</v>
      </c>
      <c r="L9" s="8">
        <f t="shared" si="2"/>
        <v>41530000</v>
      </c>
      <c r="M9" s="1">
        <v>41530160</v>
      </c>
      <c r="N9" s="6">
        <f t="shared" si="3"/>
        <v>41530000</v>
      </c>
      <c r="O9" s="1">
        <v>41430160</v>
      </c>
      <c r="P9" s="8">
        <f t="shared" si="4"/>
        <v>41430000</v>
      </c>
      <c r="Q9" s="1">
        <v>41430160</v>
      </c>
      <c r="R9" s="6">
        <f t="shared" si="5"/>
        <v>41430000</v>
      </c>
      <c r="S9" s="1"/>
    </row>
    <row r="10" spans="1:19">
      <c r="A10" s="1">
        <v>15501</v>
      </c>
      <c r="B10" s="1" t="s">
        <v>21</v>
      </c>
      <c r="C10" s="1" t="s">
        <v>10</v>
      </c>
      <c r="D10" s="1" t="s">
        <v>11</v>
      </c>
      <c r="E10" s="1" t="s">
        <v>22</v>
      </c>
      <c r="F10" s="1" t="s">
        <v>13</v>
      </c>
      <c r="G10" s="1">
        <v>25500000</v>
      </c>
      <c r="H10" s="8">
        <f t="shared" si="0"/>
        <v>25500000</v>
      </c>
      <c r="I10" s="1">
        <v>25500000</v>
      </c>
      <c r="J10" s="6">
        <f t="shared" si="1"/>
        <v>25500000</v>
      </c>
      <c r="K10" s="1">
        <v>30000000</v>
      </c>
      <c r="L10" s="8">
        <f t="shared" si="2"/>
        <v>30000000</v>
      </c>
      <c r="M10" s="1">
        <v>30000000</v>
      </c>
      <c r="N10" s="6">
        <f t="shared" si="3"/>
        <v>30000000</v>
      </c>
      <c r="O10" s="1">
        <v>29900000</v>
      </c>
      <c r="P10" s="8">
        <f t="shared" si="4"/>
        <v>29900000</v>
      </c>
      <c r="Q10" s="1">
        <v>29900000</v>
      </c>
      <c r="R10" s="6">
        <f t="shared" si="5"/>
        <v>29900000</v>
      </c>
      <c r="S10" s="1" t="s">
        <v>14</v>
      </c>
    </row>
    <row r="11" spans="1:19">
      <c r="A11" s="1">
        <v>16100</v>
      </c>
      <c r="B11" s="1" t="s">
        <v>23</v>
      </c>
      <c r="C11" s="1" t="s">
        <v>10</v>
      </c>
      <c r="D11" s="1" t="s">
        <v>11</v>
      </c>
      <c r="E11" s="1" t="s">
        <v>24</v>
      </c>
      <c r="F11" s="1" t="s">
        <v>13</v>
      </c>
      <c r="G11" s="1">
        <v>2550000</v>
      </c>
      <c r="H11" s="8">
        <f t="shared" si="0"/>
        <v>2550000</v>
      </c>
      <c r="I11" s="1">
        <v>2550000</v>
      </c>
      <c r="J11" s="6">
        <f t="shared" si="1"/>
        <v>2550000</v>
      </c>
      <c r="K11" s="1">
        <v>3000000</v>
      </c>
      <c r="L11" s="8">
        <f t="shared" si="2"/>
        <v>3000000</v>
      </c>
      <c r="M11" s="1">
        <v>3000000</v>
      </c>
      <c r="N11" s="6">
        <f t="shared" si="3"/>
        <v>3000000</v>
      </c>
      <c r="O11" s="1">
        <v>2900000</v>
      </c>
      <c r="P11" s="8">
        <f t="shared" si="4"/>
        <v>2900000</v>
      </c>
      <c r="Q11" s="1">
        <v>2900000</v>
      </c>
      <c r="R11" s="6">
        <f t="shared" si="5"/>
        <v>2900000</v>
      </c>
      <c r="S11" s="1" t="s">
        <v>14</v>
      </c>
    </row>
    <row r="12" spans="1:19">
      <c r="A12" s="1">
        <v>18200</v>
      </c>
      <c r="B12" s="1" t="s">
        <v>25</v>
      </c>
      <c r="C12" s="1" t="s">
        <v>10</v>
      </c>
      <c r="D12" s="1" t="s">
        <v>26</v>
      </c>
      <c r="E12" s="1" t="s">
        <v>27</v>
      </c>
      <c r="F12" s="1" t="s">
        <v>13</v>
      </c>
      <c r="G12" s="1">
        <v>1700000</v>
      </c>
      <c r="H12" s="8">
        <f t="shared" si="0"/>
        <v>1700000</v>
      </c>
      <c r="I12" s="1">
        <v>1700000</v>
      </c>
      <c r="J12" s="6">
        <f t="shared" si="1"/>
        <v>1700000</v>
      </c>
      <c r="K12" s="1">
        <v>2000000</v>
      </c>
      <c r="L12" s="8">
        <f t="shared" si="2"/>
        <v>2000000</v>
      </c>
      <c r="M12" s="1">
        <v>2000000</v>
      </c>
      <c r="N12" s="6">
        <f t="shared" si="3"/>
        <v>2000000</v>
      </c>
      <c r="O12" s="1">
        <v>1900000</v>
      </c>
      <c r="P12" s="8">
        <f t="shared" si="4"/>
        <v>1900000</v>
      </c>
      <c r="Q12" s="1">
        <v>1900000</v>
      </c>
      <c r="R12" s="6">
        <f t="shared" si="5"/>
        <v>1900000</v>
      </c>
      <c r="S12" s="1" t="s">
        <v>14</v>
      </c>
    </row>
    <row r="13" spans="1:19">
      <c r="A13" s="1">
        <v>18210</v>
      </c>
      <c r="B13" s="1" t="s">
        <v>28</v>
      </c>
      <c r="C13" s="1" t="s">
        <v>10</v>
      </c>
      <c r="D13" s="1" t="s">
        <v>26</v>
      </c>
      <c r="E13" s="1" t="s">
        <v>27</v>
      </c>
      <c r="F13" s="1" t="s">
        <v>29</v>
      </c>
      <c r="G13" s="1">
        <v>322634.40860215027</v>
      </c>
      <c r="H13" s="8">
        <f t="shared" si="0"/>
        <v>323000</v>
      </c>
      <c r="I13" s="1">
        <v>-322634.40860215027</v>
      </c>
      <c r="J13" s="6">
        <f t="shared" si="1"/>
        <v>-323000</v>
      </c>
      <c r="K13" s="1">
        <v>379569.89247311797</v>
      </c>
      <c r="L13" s="8">
        <f t="shared" si="2"/>
        <v>380000</v>
      </c>
      <c r="M13" s="1">
        <v>-379569.89247311797</v>
      </c>
      <c r="N13" s="6">
        <f t="shared" si="3"/>
        <v>-380000</v>
      </c>
      <c r="O13" s="1">
        <v>479569.89247311797</v>
      </c>
      <c r="P13" s="8">
        <f t="shared" si="4"/>
        <v>480000</v>
      </c>
      <c r="Q13" s="1">
        <v>-479569.89247311797</v>
      </c>
      <c r="R13" s="6">
        <f t="shared" si="5"/>
        <v>-480000</v>
      </c>
      <c r="S13" s="1"/>
    </row>
    <row r="14" spans="1:19">
      <c r="A14" s="1">
        <v>18400</v>
      </c>
      <c r="B14" s="1" t="s">
        <v>30</v>
      </c>
      <c r="C14" s="1" t="s">
        <v>10</v>
      </c>
      <c r="D14" s="1" t="s">
        <v>26</v>
      </c>
      <c r="E14" s="1" t="s">
        <v>27</v>
      </c>
      <c r="F14" s="1" t="s">
        <v>13</v>
      </c>
      <c r="G14" s="1">
        <v>5610000</v>
      </c>
      <c r="H14" s="8">
        <f t="shared" si="0"/>
        <v>5610000</v>
      </c>
      <c r="I14" s="1">
        <v>5610000</v>
      </c>
      <c r="J14" s="6">
        <f t="shared" si="1"/>
        <v>5610000</v>
      </c>
      <c r="K14" s="1">
        <v>6600000</v>
      </c>
      <c r="L14" s="8">
        <f t="shared" si="2"/>
        <v>6600000</v>
      </c>
      <c r="M14" s="1">
        <v>6600000</v>
      </c>
      <c r="N14" s="6">
        <f t="shared" si="3"/>
        <v>6600000</v>
      </c>
      <c r="O14" s="1">
        <v>6500000</v>
      </c>
      <c r="P14" s="8">
        <f t="shared" si="4"/>
        <v>6500000</v>
      </c>
      <c r="Q14" s="1">
        <v>6500000</v>
      </c>
      <c r="R14" s="6">
        <f t="shared" si="5"/>
        <v>6500000</v>
      </c>
      <c r="S14" s="1"/>
    </row>
    <row r="15" spans="1:19">
      <c r="A15" s="1">
        <v>18410</v>
      </c>
      <c r="B15" s="1" t="s">
        <v>31</v>
      </c>
      <c r="C15" s="1" t="s">
        <v>10</v>
      </c>
      <c r="D15" s="1" t="s">
        <v>26</v>
      </c>
      <c r="E15" s="1" t="s">
        <v>27</v>
      </c>
      <c r="F15" s="1" t="s">
        <v>29</v>
      </c>
      <c r="G15" s="1">
        <v>1338407.2580645175</v>
      </c>
      <c r="H15" s="8">
        <f t="shared" si="0"/>
        <v>1338000</v>
      </c>
      <c r="I15" s="1">
        <v>-1338407.2580645175</v>
      </c>
      <c r="J15" s="6">
        <f t="shared" si="1"/>
        <v>-1338000</v>
      </c>
      <c r="K15" s="1">
        <v>1574596.77419355</v>
      </c>
      <c r="L15" s="8">
        <f t="shared" si="2"/>
        <v>1575000</v>
      </c>
      <c r="M15" s="1">
        <v>-1574596.77419355</v>
      </c>
      <c r="N15" s="6">
        <f t="shared" si="3"/>
        <v>-1575000</v>
      </c>
      <c r="O15" s="1">
        <v>1674596.77419355</v>
      </c>
      <c r="P15" s="8">
        <f t="shared" si="4"/>
        <v>1675000</v>
      </c>
      <c r="Q15" s="1">
        <v>-1674596.77419355</v>
      </c>
      <c r="R15" s="6">
        <f t="shared" si="5"/>
        <v>-1675000</v>
      </c>
      <c r="S15" s="1"/>
    </row>
    <row r="16" spans="1:19">
      <c r="A16" s="1">
        <v>19400</v>
      </c>
      <c r="B16" s="1" t="s">
        <v>32</v>
      </c>
      <c r="C16" s="1" t="s">
        <v>10</v>
      </c>
      <c r="D16" s="1" t="s">
        <v>26</v>
      </c>
      <c r="E16" s="1" t="s">
        <v>33</v>
      </c>
      <c r="F16" s="1" t="s">
        <v>13</v>
      </c>
      <c r="G16" s="1">
        <v>12750000</v>
      </c>
      <c r="H16" s="8">
        <f t="shared" si="0"/>
        <v>12750000</v>
      </c>
      <c r="I16" s="1">
        <v>12750000</v>
      </c>
      <c r="J16" s="6">
        <f t="shared" si="1"/>
        <v>12750000</v>
      </c>
      <c r="K16" s="1">
        <v>15000000</v>
      </c>
      <c r="L16" s="8">
        <f t="shared" si="2"/>
        <v>15000000</v>
      </c>
      <c r="M16" s="1">
        <v>15000000</v>
      </c>
      <c r="N16" s="6">
        <f t="shared" si="3"/>
        <v>15000000</v>
      </c>
      <c r="O16" s="1">
        <v>14900000</v>
      </c>
      <c r="P16" s="8">
        <f t="shared" si="4"/>
        <v>14900000</v>
      </c>
      <c r="Q16" s="1">
        <v>14900000</v>
      </c>
      <c r="R16" s="6">
        <f t="shared" si="5"/>
        <v>14900000</v>
      </c>
      <c r="S16" s="1" t="s">
        <v>14</v>
      </c>
    </row>
    <row r="17" spans="1:19">
      <c r="A17" s="1">
        <v>21001</v>
      </c>
      <c r="B17" s="1" t="s">
        <v>34</v>
      </c>
      <c r="C17" s="1" t="s">
        <v>35</v>
      </c>
      <c r="D17" s="1" t="s">
        <v>36</v>
      </c>
      <c r="E17" s="1" t="s">
        <v>37</v>
      </c>
      <c r="F17" s="1" t="s">
        <v>29</v>
      </c>
      <c r="G17" s="1">
        <v>280500000</v>
      </c>
      <c r="H17" s="8">
        <f t="shared" si="0"/>
        <v>280500000</v>
      </c>
      <c r="I17" s="1">
        <v>-280500000</v>
      </c>
      <c r="J17" s="6">
        <f t="shared" si="1"/>
        <v>-280500000</v>
      </c>
      <c r="K17" s="1">
        <v>330000000</v>
      </c>
      <c r="L17" s="8">
        <f t="shared" si="2"/>
        <v>330000000</v>
      </c>
      <c r="M17" s="1">
        <v>-330000000</v>
      </c>
      <c r="N17" s="6">
        <f t="shared" si="3"/>
        <v>-330000000</v>
      </c>
      <c r="O17" s="1">
        <v>329900000</v>
      </c>
      <c r="P17" s="8">
        <f t="shared" si="4"/>
        <v>329900000</v>
      </c>
      <c r="Q17" s="1">
        <v>-329900000</v>
      </c>
      <c r="R17" s="6">
        <f t="shared" si="5"/>
        <v>-329900000</v>
      </c>
      <c r="S17" s="1" t="s">
        <v>14</v>
      </c>
    </row>
    <row r="18" spans="1:19">
      <c r="A18" s="1">
        <v>23002</v>
      </c>
      <c r="B18" s="1" t="s">
        <v>38</v>
      </c>
      <c r="C18" s="1" t="s">
        <v>35</v>
      </c>
      <c r="D18" s="1" t="s">
        <v>36</v>
      </c>
      <c r="E18" s="1" t="s">
        <v>39</v>
      </c>
      <c r="F18" s="1" t="s">
        <v>29</v>
      </c>
      <c r="G18" s="1">
        <v>1714875</v>
      </c>
      <c r="H18" s="8">
        <f t="shared" si="0"/>
        <v>1715000</v>
      </c>
      <c r="I18" s="1">
        <v>-1714875</v>
      </c>
      <c r="J18" s="6">
        <f t="shared" si="1"/>
        <v>-1715000</v>
      </c>
      <c r="K18" s="1">
        <v>2017500</v>
      </c>
      <c r="L18" s="8">
        <f t="shared" si="2"/>
        <v>2018000</v>
      </c>
      <c r="M18" s="1">
        <v>-2017500</v>
      </c>
      <c r="N18" s="6">
        <f t="shared" si="3"/>
        <v>-2018000</v>
      </c>
      <c r="O18" s="1">
        <v>1917500</v>
      </c>
      <c r="P18" s="8">
        <f t="shared" si="4"/>
        <v>1918000</v>
      </c>
      <c r="Q18" s="1">
        <v>-1917500</v>
      </c>
      <c r="R18" s="6">
        <f t="shared" si="5"/>
        <v>-1918000</v>
      </c>
      <c r="S18" s="1" t="s">
        <v>14</v>
      </c>
    </row>
    <row r="19" spans="1:19">
      <c r="A19" s="1">
        <v>23011</v>
      </c>
      <c r="B19" s="1" t="s">
        <v>40</v>
      </c>
      <c r="C19" s="1" t="s">
        <v>35</v>
      </c>
      <c r="D19" s="1" t="s">
        <v>36</v>
      </c>
      <c r="E19" s="1" t="s">
        <v>39</v>
      </c>
      <c r="F19" s="1" t="s">
        <v>29</v>
      </c>
      <c r="G19" s="1">
        <v>42500000</v>
      </c>
      <c r="H19" s="8">
        <f t="shared" si="0"/>
        <v>42500000</v>
      </c>
      <c r="I19" s="1">
        <v>-42500000</v>
      </c>
      <c r="J19" s="6">
        <f t="shared" si="1"/>
        <v>-42500000</v>
      </c>
      <c r="K19" s="1">
        <v>50000000</v>
      </c>
      <c r="L19" s="8">
        <f t="shared" si="2"/>
        <v>50000000</v>
      </c>
      <c r="M19" s="1">
        <v>-50000000</v>
      </c>
      <c r="N19" s="6">
        <f t="shared" si="3"/>
        <v>-50000000</v>
      </c>
      <c r="O19" s="1">
        <v>49900000</v>
      </c>
      <c r="P19" s="8">
        <f t="shared" si="4"/>
        <v>49900000</v>
      </c>
      <c r="Q19" s="1">
        <v>-49900000</v>
      </c>
      <c r="R19" s="6">
        <f t="shared" si="5"/>
        <v>-49900000</v>
      </c>
      <c r="S19" s="1"/>
    </row>
    <row r="20" spans="1:19">
      <c r="A20" s="1">
        <v>25001</v>
      </c>
      <c r="B20" s="1" t="s">
        <v>41</v>
      </c>
      <c r="C20" s="1" t="s">
        <v>35</v>
      </c>
      <c r="D20" s="1" t="s">
        <v>36</v>
      </c>
      <c r="E20" s="1" t="s">
        <v>42</v>
      </c>
      <c r="F20" s="1" t="s">
        <v>29</v>
      </c>
      <c r="G20" s="1">
        <v>1912500</v>
      </c>
      <c r="H20" s="8">
        <f t="shared" si="0"/>
        <v>1913000</v>
      </c>
      <c r="I20" s="1">
        <v>-1912500</v>
      </c>
      <c r="J20" s="6">
        <f t="shared" si="1"/>
        <v>-1913000</v>
      </c>
      <c r="K20" s="1">
        <v>2250000</v>
      </c>
      <c r="L20" s="8">
        <f t="shared" si="2"/>
        <v>2250000</v>
      </c>
      <c r="M20" s="1">
        <v>-2250000</v>
      </c>
      <c r="N20" s="6">
        <f t="shared" si="3"/>
        <v>-2250000</v>
      </c>
      <c r="O20" s="1">
        <v>2150000</v>
      </c>
      <c r="P20" s="8">
        <f t="shared" si="4"/>
        <v>2150000</v>
      </c>
      <c r="Q20" s="1">
        <v>-2150000</v>
      </c>
      <c r="R20" s="6">
        <f t="shared" si="5"/>
        <v>-2150000</v>
      </c>
      <c r="S20" s="1" t="s">
        <v>14</v>
      </c>
    </row>
    <row r="21" spans="1:19">
      <c r="A21" s="1">
        <v>29020</v>
      </c>
      <c r="B21" s="1" t="s">
        <v>43</v>
      </c>
      <c r="C21" s="1" t="s">
        <v>35</v>
      </c>
      <c r="D21" s="1" t="s">
        <v>44</v>
      </c>
      <c r="E21" s="1" t="s">
        <v>45</v>
      </c>
      <c r="F21" s="1" t="s">
        <v>29</v>
      </c>
      <c r="G21" s="1">
        <v>53125000</v>
      </c>
      <c r="H21" s="8">
        <f t="shared" si="0"/>
        <v>53125000</v>
      </c>
      <c r="I21" s="1">
        <v>-53125000</v>
      </c>
      <c r="J21" s="6">
        <f t="shared" si="1"/>
        <v>-53125000</v>
      </c>
      <c r="K21" s="1">
        <v>62500000</v>
      </c>
      <c r="L21" s="8">
        <f t="shared" si="2"/>
        <v>62500000</v>
      </c>
      <c r="M21" s="1">
        <v>-62500000</v>
      </c>
      <c r="N21" s="6">
        <f t="shared" si="3"/>
        <v>-62500000</v>
      </c>
      <c r="O21" s="1">
        <v>62400000</v>
      </c>
      <c r="P21" s="8">
        <f t="shared" si="4"/>
        <v>62400000</v>
      </c>
      <c r="Q21" s="1">
        <v>-62400000</v>
      </c>
      <c r="R21" s="6">
        <f t="shared" si="5"/>
        <v>-62400000</v>
      </c>
      <c r="S21" s="1" t="s">
        <v>14</v>
      </c>
    </row>
    <row r="22" spans="1:19">
      <c r="A22" s="1">
        <v>31101</v>
      </c>
      <c r="B22" s="1" t="s">
        <v>46</v>
      </c>
      <c r="C22" s="1" t="s">
        <v>47</v>
      </c>
      <c r="D22" s="1" t="s">
        <v>48</v>
      </c>
      <c r="E22" s="1" t="s">
        <v>49</v>
      </c>
      <c r="F22" s="1" t="s">
        <v>29</v>
      </c>
      <c r="G22" s="1">
        <v>95625000</v>
      </c>
      <c r="H22" s="8">
        <f t="shared" si="0"/>
        <v>95625000</v>
      </c>
      <c r="I22" s="1">
        <v>-95625000</v>
      </c>
      <c r="J22" s="6">
        <f t="shared" si="1"/>
        <v>-95625000</v>
      </c>
      <c r="K22" s="1">
        <v>112500000</v>
      </c>
      <c r="L22" s="8">
        <f t="shared" si="2"/>
        <v>112500000</v>
      </c>
      <c r="M22" s="1">
        <v>-112500000</v>
      </c>
      <c r="N22" s="6">
        <f t="shared" si="3"/>
        <v>-112500000</v>
      </c>
      <c r="O22" s="1">
        <v>112400000</v>
      </c>
      <c r="P22" s="8">
        <f t="shared" si="4"/>
        <v>112400000</v>
      </c>
      <c r="Q22" s="1">
        <v>-112400000</v>
      </c>
      <c r="R22" s="6">
        <f t="shared" si="5"/>
        <v>-112400000</v>
      </c>
      <c r="S22" s="1" t="s">
        <v>14</v>
      </c>
    </row>
    <row r="23" spans="1:19">
      <c r="A23" s="1">
        <v>31102</v>
      </c>
      <c r="B23" s="1" t="s">
        <v>50</v>
      </c>
      <c r="C23" s="1" t="s">
        <v>47</v>
      </c>
      <c r="D23" s="1" t="s">
        <v>48</v>
      </c>
      <c r="E23" s="1" t="s">
        <v>49</v>
      </c>
      <c r="F23" s="1" t="s">
        <v>29</v>
      </c>
      <c r="G23" s="1">
        <v>31875000</v>
      </c>
      <c r="H23" s="8">
        <f t="shared" si="0"/>
        <v>31875000</v>
      </c>
      <c r="I23" s="1">
        <v>-31875000</v>
      </c>
      <c r="J23" s="6">
        <f t="shared" si="1"/>
        <v>-31875000</v>
      </c>
      <c r="K23" s="1">
        <v>37500000</v>
      </c>
      <c r="L23" s="8">
        <f t="shared" si="2"/>
        <v>37500000</v>
      </c>
      <c r="M23" s="1">
        <v>-37500000</v>
      </c>
      <c r="N23" s="6">
        <f t="shared" si="3"/>
        <v>-37500000</v>
      </c>
      <c r="O23" s="1">
        <v>36100000</v>
      </c>
      <c r="P23" s="8">
        <f t="shared" si="4"/>
        <v>36100000</v>
      </c>
      <c r="Q23" s="1">
        <v>-36100000</v>
      </c>
      <c r="R23" s="6">
        <f t="shared" si="5"/>
        <v>-36100000</v>
      </c>
      <c r="S23" s="1"/>
    </row>
    <row r="24" spans="1:19">
      <c r="A24" s="1">
        <v>34000</v>
      </c>
      <c r="B24" s="1" t="s">
        <v>51</v>
      </c>
      <c r="C24" s="1" t="s">
        <v>47</v>
      </c>
      <c r="D24" s="1" t="s">
        <v>48</v>
      </c>
      <c r="E24" s="1" t="s">
        <v>52</v>
      </c>
      <c r="F24" s="1" t="s">
        <v>29</v>
      </c>
      <c r="G24" s="1">
        <v>1072660723.8763442</v>
      </c>
      <c r="H24" s="8">
        <f t="shared" si="0"/>
        <v>1072661000</v>
      </c>
      <c r="I24" s="1">
        <v>-1072660723.8763442</v>
      </c>
      <c r="J24" s="6">
        <f t="shared" si="1"/>
        <v>-1072661000</v>
      </c>
      <c r="K24" s="1">
        <v>1261953792.7956991</v>
      </c>
      <c r="L24" s="8">
        <v>1261952000</v>
      </c>
      <c r="M24" s="1">
        <v>-1261952000</v>
      </c>
      <c r="N24" s="6">
        <f t="shared" si="3"/>
        <v>-1261952000</v>
      </c>
      <c r="O24" s="1">
        <v>1262753792.7957001</v>
      </c>
      <c r="P24" s="8">
        <v>1262752000</v>
      </c>
      <c r="Q24" s="1">
        <v>-1262752000</v>
      </c>
      <c r="R24" s="6">
        <f t="shared" si="5"/>
        <v>-1262752000</v>
      </c>
      <c r="S24" s="1" t="s">
        <v>14</v>
      </c>
    </row>
    <row r="25" spans="1:19">
      <c r="A25" s="1">
        <v>41101</v>
      </c>
      <c r="B25" s="1" t="s">
        <v>53</v>
      </c>
      <c r="C25" s="1" t="s">
        <v>54</v>
      </c>
      <c r="D25" s="1" t="s">
        <v>54</v>
      </c>
      <c r="E25" s="1" t="s">
        <v>55</v>
      </c>
      <c r="F25" s="1" t="s">
        <v>29</v>
      </c>
      <c r="G25" s="1">
        <v>3863250000</v>
      </c>
      <c r="H25" s="8">
        <f t="shared" si="0"/>
        <v>3863250000</v>
      </c>
      <c r="I25" s="1">
        <v>-3863250000</v>
      </c>
      <c r="J25" s="6">
        <f t="shared" si="1"/>
        <v>-3863250000</v>
      </c>
      <c r="K25" s="1">
        <v>4545000000</v>
      </c>
      <c r="L25" s="8">
        <f t="shared" si="2"/>
        <v>4545000000</v>
      </c>
      <c r="M25" s="1">
        <v>-4545000000</v>
      </c>
      <c r="N25" s="6">
        <f t="shared" si="3"/>
        <v>-4545000000</v>
      </c>
      <c r="O25" s="1">
        <v>4544900000</v>
      </c>
      <c r="P25" s="8">
        <f t="shared" si="4"/>
        <v>4544900000</v>
      </c>
      <c r="Q25" s="1">
        <v>-4544900000</v>
      </c>
      <c r="R25" s="6">
        <f t="shared" si="5"/>
        <v>-4544900000</v>
      </c>
      <c r="S25" s="1" t="s">
        <v>14</v>
      </c>
    </row>
    <row r="26" spans="1:19">
      <c r="A26" s="1">
        <v>51101</v>
      </c>
      <c r="B26" s="1" t="s">
        <v>56</v>
      </c>
      <c r="C26" s="1" t="s">
        <v>57</v>
      </c>
      <c r="D26" s="1" t="s">
        <v>58</v>
      </c>
      <c r="E26" s="1" t="s">
        <v>59</v>
      </c>
      <c r="F26" s="1" t="s">
        <v>13</v>
      </c>
      <c r="G26" s="1">
        <v>2317950000</v>
      </c>
      <c r="H26" s="8">
        <f t="shared" si="0"/>
        <v>2317950000</v>
      </c>
      <c r="I26" s="1">
        <v>2317950000</v>
      </c>
      <c r="J26" s="6">
        <f t="shared" si="1"/>
        <v>2317950000</v>
      </c>
      <c r="K26" s="1">
        <v>2727000000</v>
      </c>
      <c r="L26" s="8">
        <f t="shared" si="2"/>
        <v>2727000000</v>
      </c>
      <c r="M26" s="1">
        <v>2727000000</v>
      </c>
      <c r="N26" s="6">
        <f t="shared" si="3"/>
        <v>2727000000</v>
      </c>
      <c r="O26" s="1">
        <v>2726900000</v>
      </c>
      <c r="P26" s="8">
        <f t="shared" si="4"/>
        <v>2726900000</v>
      </c>
      <c r="Q26" s="1">
        <v>2726900000</v>
      </c>
      <c r="R26" s="6">
        <f t="shared" si="5"/>
        <v>2726900000</v>
      </c>
      <c r="S26" s="1" t="s">
        <v>14</v>
      </c>
    </row>
    <row r="27" spans="1:19">
      <c r="A27" s="1">
        <v>61001</v>
      </c>
      <c r="B27" s="1" t="s">
        <v>60</v>
      </c>
      <c r="C27" s="1" t="s">
        <v>57</v>
      </c>
      <c r="D27" s="1" t="s">
        <v>58</v>
      </c>
      <c r="E27" s="1" t="s">
        <v>61</v>
      </c>
      <c r="F27" s="1" t="s">
        <v>13</v>
      </c>
      <c r="G27" s="1">
        <v>432148500</v>
      </c>
      <c r="H27" s="8">
        <f t="shared" si="0"/>
        <v>432149000</v>
      </c>
      <c r="I27" s="1">
        <v>432148500</v>
      </c>
      <c r="J27" s="6">
        <f t="shared" si="1"/>
        <v>432149000</v>
      </c>
      <c r="K27" s="1">
        <v>508410000</v>
      </c>
      <c r="L27" s="8">
        <f t="shared" si="2"/>
        <v>508410000</v>
      </c>
      <c r="M27" s="1">
        <v>508410000</v>
      </c>
      <c r="N27" s="6">
        <f t="shared" si="3"/>
        <v>508410000</v>
      </c>
      <c r="O27" s="1">
        <v>508310000</v>
      </c>
      <c r="P27" s="8">
        <f t="shared" si="4"/>
        <v>508310000</v>
      </c>
      <c r="Q27" s="1">
        <v>508310000</v>
      </c>
      <c r="R27" s="6">
        <f t="shared" si="5"/>
        <v>508310000</v>
      </c>
      <c r="S27" s="1" t="s">
        <v>14</v>
      </c>
    </row>
    <row r="28" spans="1:19">
      <c r="A28" s="1">
        <v>61003</v>
      </c>
      <c r="B28" s="1" t="s">
        <v>62</v>
      </c>
      <c r="C28" s="1" t="s">
        <v>57</v>
      </c>
      <c r="D28" s="1" t="s">
        <v>58</v>
      </c>
      <c r="E28" s="1" t="s">
        <v>63</v>
      </c>
      <c r="F28" s="1" t="s">
        <v>13</v>
      </c>
      <c r="G28" s="1">
        <v>12750000</v>
      </c>
      <c r="H28" s="8">
        <f t="shared" si="0"/>
        <v>12750000</v>
      </c>
      <c r="I28" s="1">
        <v>12750000</v>
      </c>
      <c r="J28" s="6">
        <f t="shared" si="1"/>
        <v>12750000</v>
      </c>
      <c r="K28" s="1">
        <v>15000000</v>
      </c>
      <c r="L28" s="8">
        <f t="shared" si="2"/>
        <v>15000000</v>
      </c>
      <c r="M28" s="1">
        <v>15000000</v>
      </c>
      <c r="N28" s="6">
        <f t="shared" si="3"/>
        <v>15000000</v>
      </c>
      <c r="O28" s="1">
        <v>14900000</v>
      </c>
      <c r="P28" s="8">
        <f t="shared" si="4"/>
        <v>14900000</v>
      </c>
      <c r="Q28" s="1">
        <v>14900000</v>
      </c>
      <c r="R28" s="6">
        <f t="shared" si="5"/>
        <v>14900000</v>
      </c>
      <c r="S28" s="1" t="s">
        <v>14</v>
      </c>
    </row>
    <row r="29" spans="1:19">
      <c r="A29" s="1">
        <v>61004</v>
      </c>
      <c r="B29" s="1" t="s">
        <v>64</v>
      </c>
      <c r="C29" s="1" t="s">
        <v>57</v>
      </c>
      <c r="D29" s="1" t="s">
        <v>58</v>
      </c>
      <c r="E29" s="1" t="s">
        <v>63</v>
      </c>
      <c r="F29" s="1" t="s">
        <v>13</v>
      </c>
      <c r="G29" s="1">
        <v>127500</v>
      </c>
      <c r="H29" s="8">
        <f t="shared" si="0"/>
        <v>128000</v>
      </c>
      <c r="I29" s="1">
        <v>127500</v>
      </c>
      <c r="J29" s="6">
        <f t="shared" si="1"/>
        <v>128000</v>
      </c>
      <c r="K29" s="1">
        <v>150000</v>
      </c>
      <c r="L29" s="8">
        <f t="shared" si="2"/>
        <v>150000</v>
      </c>
      <c r="M29" s="1">
        <v>150000</v>
      </c>
      <c r="N29" s="6">
        <f t="shared" si="3"/>
        <v>150000</v>
      </c>
      <c r="O29" s="1">
        <v>50000</v>
      </c>
      <c r="P29" s="8">
        <f t="shared" si="4"/>
        <v>50000</v>
      </c>
      <c r="Q29" s="1">
        <v>50000</v>
      </c>
      <c r="R29" s="6">
        <f t="shared" si="5"/>
        <v>50000</v>
      </c>
      <c r="S29" s="1"/>
    </row>
    <row r="30" spans="1:19">
      <c r="A30" s="1">
        <v>61005</v>
      </c>
      <c r="B30" s="1" t="s">
        <v>65</v>
      </c>
      <c r="C30" s="1" t="s">
        <v>57</v>
      </c>
      <c r="D30" s="1" t="s">
        <v>58</v>
      </c>
      <c r="E30" s="1" t="s">
        <v>63</v>
      </c>
      <c r="F30" s="1" t="s">
        <v>13</v>
      </c>
      <c r="G30" s="1">
        <v>10200000</v>
      </c>
      <c r="H30" s="8">
        <f t="shared" si="0"/>
        <v>10200000</v>
      </c>
      <c r="I30" s="1">
        <v>10200000</v>
      </c>
      <c r="J30" s="6">
        <f t="shared" si="1"/>
        <v>10200000</v>
      </c>
      <c r="K30" s="1">
        <v>12000000</v>
      </c>
      <c r="L30" s="8">
        <f t="shared" si="2"/>
        <v>12000000</v>
      </c>
      <c r="M30" s="1">
        <v>12000000</v>
      </c>
      <c r="N30" s="6">
        <f t="shared" si="3"/>
        <v>12000000</v>
      </c>
      <c r="O30" s="1">
        <v>11900000</v>
      </c>
      <c r="P30" s="8">
        <f t="shared" si="4"/>
        <v>11900000</v>
      </c>
      <c r="Q30" s="1">
        <v>11900000</v>
      </c>
      <c r="R30" s="6">
        <f t="shared" si="5"/>
        <v>11900000</v>
      </c>
      <c r="S30" s="1"/>
    </row>
    <row r="31" spans="1:19">
      <c r="A31" s="1">
        <v>61007</v>
      </c>
      <c r="B31" s="1" t="s">
        <v>66</v>
      </c>
      <c r="C31" s="1" t="s">
        <v>57</v>
      </c>
      <c r="D31" s="1" t="s">
        <v>58</v>
      </c>
      <c r="E31" s="1" t="s">
        <v>63</v>
      </c>
      <c r="F31" s="1" t="s">
        <v>13</v>
      </c>
      <c r="G31" s="1">
        <v>4457244.6236559134</v>
      </c>
      <c r="H31" s="8">
        <f t="shared" si="0"/>
        <v>4457000</v>
      </c>
      <c r="I31" s="1">
        <v>4457244.6236559134</v>
      </c>
      <c r="J31" s="6">
        <f t="shared" si="1"/>
        <v>4457000</v>
      </c>
      <c r="K31" s="1">
        <v>5243817.2043010751</v>
      </c>
      <c r="L31" s="8">
        <f t="shared" si="2"/>
        <v>5244000</v>
      </c>
      <c r="M31" s="1">
        <v>5243817.2043010751</v>
      </c>
      <c r="N31" s="6">
        <f t="shared" si="3"/>
        <v>5244000</v>
      </c>
      <c r="O31" s="1">
        <v>5143817.2043010751</v>
      </c>
      <c r="P31" s="8">
        <f t="shared" si="4"/>
        <v>5144000</v>
      </c>
      <c r="Q31" s="1">
        <v>5143817.2043010751</v>
      </c>
      <c r="R31" s="6">
        <f t="shared" si="5"/>
        <v>5144000</v>
      </c>
      <c r="S31" s="1"/>
    </row>
    <row r="32" spans="1:19">
      <c r="A32" s="1">
        <v>61008</v>
      </c>
      <c r="B32" s="1" t="s">
        <v>67</v>
      </c>
      <c r="C32" s="1" t="s">
        <v>57</v>
      </c>
      <c r="D32" s="1" t="s">
        <v>58</v>
      </c>
      <c r="E32" s="1" t="s">
        <v>63</v>
      </c>
      <c r="F32" s="1" t="s">
        <v>13</v>
      </c>
      <c r="G32" s="1">
        <v>1530000</v>
      </c>
      <c r="H32" s="8">
        <f t="shared" si="0"/>
        <v>1530000</v>
      </c>
      <c r="I32" s="1">
        <v>1530000</v>
      </c>
      <c r="J32" s="6">
        <f t="shared" si="1"/>
        <v>1530000</v>
      </c>
      <c r="K32" s="1">
        <v>1800000</v>
      </c>
      <c r="L32" s="8">
        <f t="shared" si="2"/>
        <v>1800000</v>
      </c>
      <c r="M32" s="1">
        <v>1800000</v>
      </c>
      <c r="N32" s="6">
        <f t="shared" si="3"/>
        <v>1800000</v>
      </c>
      <c r="O32" s="1">
        <v>1700000</v>
      </c>
      <c r="P32" s="8">
        <f t="shared" si="4"/>
        <v>1700000</v>
      </c>
      <c r="Q32" s="1">
        <v>1700000</v>
      </c>
      <c r="R32" s="6">
        <f t="shared" si="5"/>
        <v>1700000</v>
      </c>
      <c r="S32" s="1"/>
    </row>
    <row r="33" spans="1:19">
      <c r="A33" s="1">
        <v>61011</v>
      </c>
      <c r="B33" s="1" t="s">
        <v>68</v>
      </c>
      <c r="C33" s="1" t="s">
        <v>57</v>
      </c>
      <c r="D33" s="1" t="s">
        <v>58</v>
      </c>
      <c r="E33" s="1" t="s">
        <v>63</v>
      </c>
      <c r="F33" s="1" t="s">
        <v>13</v>
      </c>
      <c r="G33" s="1">
        <v>212500</v>
      </c>
      <c r="H33" s="8">
        <f t="shared" si="0"/>
        <v>213000</v>
      </c>
      <c r="I33" s="1">
        <v>212500</v>
      </c>
      <c r="J33" s="6">
        <f t="shared" si="1"/>
        <v>213000</v>
      </c>
      <c r="K33" s="1">
        <v>250000</v>
      </c>
      <c r="L33" s="8">
        <f t="shared" si="2"/>
        <v>250000</v>
      </c>
      <c r="M33" s="1">
        <v>250000</v>
      </c>
      <c r="N33" s="6">
        <f t="shared" si="3"/>
        <v>250000</v>
      </c>
      <c r="O33" s="1">
        <v>150000</v>
      </c>
      <c r="P33" s="8">
        <f t="shared" si="4"/>
        <v>150000</v>
      </c>
      <c r="Q33" s="1">
        <v>150000</v>
      </c>
      <c r="R33" s="6">
        <f t="shared" si="5"/>
        <v>150000</v>
      </c>
      <c r="S33" s="1"/>
    </row>
    <row r="34" spans="1:19">
      <c r="A34" s="1">
        <v>71001</v>
      </c>
      <c r="B34" s="1" t="s">
        <v>69</v>
      </c>
      <c r="C34" s="1" t="s">
        <v>54</v>
      </c>
      <c r="D34" s="1" t="s">
        <v>54</v>
      </c>
      <c r="E34" s="1" t="s">
        <v>70</v>
      </c>
      <c r="F34" s="1" t="s">
        <v>29</v>
      </c>
      <c r="G34" s="1">
        <v>1215500</v>
      </c>
      <c r="H34" s="8">
        <f t="shared" si="0"/>
        <v>1216000</v>
      </c>
      <c r="I34" s="1">
        <v>-1215500</v>
      </c>
      <c r="J34" s="6">
        <f t="shared" si="1"/>
        <v>-1216000</v>
      </c>
      <c r="K34" s="1">
        <v>1430000</v>
      </c>
      <c r="L34" s="8">
        <f t="shared" si="2"/>
        <v>1430000</v>
      </c>
      <c r="M34" s="1">
        <v>-1430000</v>
      </c>
      <c r="N34" s="6">
        <f t="shared" si="3"/>
        <v>-1430000</v>
      </c>
      <c r="O34" s="1">
        <v>1330000</v>
      </c>
      <c r="P34" s="8">
        <f t="shared" si="4"/>
        <v>1330000</v>
      </c>
      <c r="Q34" s="1">
        <v>-1330000</v>
      </c>
      <c r="R34" s="6">
        <f t="shared" si="5"/>
        <v>-1330000</v>
      </c>
      <c r="S34" s="1" t="s">
        <v>14</v>
      </c>
    </row>
    <row r="35" spans="1:19">
      <c r="A35" s="1">
        <v>81001</v>
      </c>
      <c r="B35" s="1" t="s">
        <v>71</v>
      </c>
      <c r="C35" s="1" t="s">
        <v>57</v>
      </c>
      <c r="D35" s="1" t="s">
        <v>58</v>
      </c>
      <c r="E35" s="1" t="s">
        <v>72</v>
      </c>
      <c r="F35" s="1" t="s">
        <v>13</v>
      </c>
      <c r="G35" s="1">
        <v>11254204</v>
      </c>
      <c r="H35" s="8">
        <f t="shared" si="0"/>
        <v>11254000</v>
      </c>
      <c r="I35" s="1">
        <v>11254204</v>
      </c>
      <c r="J35" s="6">
        <f t="shared" si="1"/>
        <v>11254000</v>
      </c>
      <c r="K35" s="1">
        <v>13240240</v>
      </c>
      <c r="L35" s="8">
        <f t="shared" si="2"/>
        <v>13240000</v>
      </c>
      <c r="M35" s="1">
        <v>13240240</v>
      </c>
      <c r="N35" s="6">
        <f t="shared" si="3"/>
        <v>13240000</v>
      </c>
      <c r="O35" s="1">
        <v>13140240</v>
      </c>
      <c r="P35" s="8">
        <f t="shared" si="4"/>
        <v>13140000</v>
      </c>
      <c r="Q35" s="1">
        <v>13140240</v>
      </c>
      <c r="R35" s="6">
        <f t="shared" si="5"/>
        <v>13140000</v>
      </c>
      <c r="S35" s="1" t="s">
        <v>14</v>
      </c>
    </row>
    <row r="36" spans="1:19">
      <c r="A36" s="1">
        <v>81002</v>
      </c>
      <c r="B36" s="1" t="s">
        <v>73</v>
      </c>
      <c r="C36" s="1" t="s">
        <v>57</v>
      </c>
      <c r="D36" s="1" t="s">
        <v>58</v>
      </c>
      <c r="E36" s="1" t="s">
        <v>72</v>
      </c>
      <c r="F36" s="1" t="s">
        <v>13</v>
      </c>
      <c r="G36" s="1">
        <v>1174827.5</v>
      </c>
      <c r="H36" s="8">
        <f t="shared" si="0"/>
        <v>1175000</v>
      </c>
      <c r="I36" s="1">
        <v>1174827.5</v>
      </c>
      <c r="J36" s="6">
        <f t="shared" si="1"/>
        <v>1175000</v>
      </c>
      <c r="K36" s="1">
        <v>1382150</v>
      </c>
      <c r="L36" s="8">
        <f t="shared" si="2"/>
        <v>1382000</v>
      </c>
      <c r="M36" s="1">
        <v>1382150</v>
      </c>
      <c r="N36" s="6">
        <f t="shared" si="3"/>
        <v>1382000</v>
      </c>
      <c r="O36" s="1">
        <v>1282150</v>
      </c>
      <c r="P36" s="8">
        <f t="shared" si="4"/>
        <v>1282000</v>
      </c>
      <c r="Q36" s="1">
        <v>1282150</v>
      </c>
      <c r="R36" s="6">
        <f t="shared" si="5"/>
        <v>1282000</v>
      </c>
      <c r="S36" s="1"/>
    </row>
    <row r="37" spans="1:19">
      <c r="A37" s="1"/>
      <c r="B37" s="1"/>
      <c r="C37" s="1"/>
      <c r="D37" s="1"/>
      <c r="E37" s="1"/>
      <c r="F37" s="1"/>
      <c r="G37" s="1"/>
      <c r="H37" s="10"/>
      <c r="I37" s="1" t="s">
        <v>74</v>
      </c>
      <c r="J37" s="6"/>
      <c r="K37" s="1"/>
      <c r="L37" s="8">
        <f t="shared" si="2"/>
        <v>0</v>
      </c>
      <c r="M37" s="1" t="s">
        <v>74</v>
      </c>
      <c r="N37" s="6"/>
      <c r="O37" s="1"/>
      <c r="P37" s="8"/>
      <c r="Q37" s="1" t="s">
        <v>74</v>
      </c>
      <c r="R37" s="6"/>
      <c r="S37" s="1"/>
    </row>
    <row r="38" spans="1:19">
      <c r="A38" s="1"/>
      <c r="B38" s="1"/>
      <c r="C38" s="1"/>
      <c r="D38" s="1"/>
      <c r="E38" s="1"/>
      <c r="F38" s="1"/>
      <c r="G38" s="1"/>
      <c r="H38" s="10"/>
      <c r="I38" s="1" t="s">
        <v>74</v>
      </c>
      <c r="J38" s="6"/>
      <c r="K38" s="1"/>
      <c r="L38" s="8">
        <f t="shared" si="2"/>
        <v>0</v>
      </c>
      <c r="M38" s="1" t="s">
        <v>74</v>
      </c>
      <c r="N38" s="6"/>
      <c r="O38" s="1"/>
      <c r="P38" s="8"/>
      <c r="Q38" s="1" t="s">
        <v>74</v>
      </c>
      <c r="R38" s="6"/>
      <c r="S38" s="1"/>
    </row>
    <row r="39" spans="1:19">
      <c r="A39" s="1"/>
      <c r="B39" s="1"/>
      <c r="C39" s="1"/>
      <c r="D39" s="1"/>
      <c r="E39" s="1"/>
      <c r="F39" s="1"/>
      <c r="G39" s="1"/>
      <c r="H39" s="10"/>
      <c r="I39" s="1" t="s">
        <v>74</v>
      </c>
      <c r="J39" s="6"/>
      <c r="K39" s="1"/>
      <c r="L39" s="14"/>
      <c r="M39" s="1" t="s">
        <v>74</v>
      </c>
      <c r="N39" s="6"/>
      <c r="O39" s="1"/>
      <c r="P39" s="14"/>
      <c r="Q39" s="1" t="s">
        <v>74</v>
      </c>
      <c r="R39" s="6"/>
      <c r="S39" s="1"/>
    </row>
    <row r="40" spans="1:19">
      <c r="A40" s="1"/>
      <c r="B40" s="1"/>
      <c r="C40" s="1"/>
      <c r="D40" s="1"/>
      <c r="E40" s="1"/>
      <c r="F40" s="1"/>
      <c r="G40" s="1"/>
      <c r="H40" s="10"/>
      <c r="I40" s="1" t="s">
        <v>74</v>
      </c>
      <c r="J40" s="6"/>
      <c r="K40" s="1"/>
      <c r="L40" s="14"/>
      <c r="M40" s="1" t="s">
        <v>74</v>
      </c>
      <c r="N40" s="6"/>
      <c r="O40" s="1"/>
      <c r="P40" s="14"/>
      <c r="Q40" s="1" t="s">
        <v>74</v>
      </c>
      <c r="R40" s="6"/>
      <c r="S40" s="1"/>
    </row>
    <row r="41" spans="1:19">
      <c r="A41" s="1"/>
      <c r="B41" s="1"/>
      <c r="C41" s="1"/>
      <c r="D41" s="1"/>
      <c r="E41" s="1"/>
      <c r="F41" s="1"/>
      <c r="G41" s="1"/>
      <c r="H41" s="10"/>
      <c r="I41" s="1" t="s">
        <v>74</v>
      </c>
      <c r="J41" s="6"/>
      <c r="K41" s="1"/>
      <c r="L41" s="14"/>
      <c r="M41" s="1" t="s">
        <v>74</v>
      </c>
      <c r="N41" s="6"/>
      <c r="O41" s="1"/>
      <c r="P41" s="14"/>
      <c r="Q41" s="1" t="s">
        <v>74</v>
      </c>
      <c r="R41" s="6"/>
      <c r="S41" s="1"/>
    </row>
    <row r="42" spans="1:19">
      <c r="A42" s="1"/>
      <c r="B42" s="1"/>
      <c r="C42" s="1"/>
      <c r="D42" s="1"/>
      <c r="E42" s="1"/>
      <c r="F42" s="1"/>
      <c r="G42" s="1"/>
      <c r="H42" s="10"/>
      <c r="I42" s="1" t="s">
        <v>74</v>
      </c>
      <c r="J42" s="6"/>
      <c r="K42" s="1"/>
      <c r="L42" s="14"/>
      <c r="M42" s="1" t="s">
        <v>74</v>
      </c>
      <c r="N42" s="6"/>
      <c r="O42" s="1"/>
      <c r="P42" s="14"/>
      <c r="Q42" s="1" t="s">
        <v>74</v>
      </c>
      <c r="R42" s="6"/>
      <c r="S42"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7"/>
  <sheetViews>
    <sheetView zoomScale="90" zoomScaleNormal="90" workbookViewId="0">
      <selection activeCell="D24" sqref="D24"/>
    </sheetView>
  </sheetViews>
  <sheetFormatPr defaultColWidth="9.140625" defaultRowHeight="15.75"/>
  <cols>
    <col min="1" max="1" width="6.85546875" style="53" customWidth="1"/>
    <col min="2" max="2" width="7.7109375" style="26" customWidth="1"/>
    <col min="3" max="3" width="37.42578125" style="37" customWidth="1"/>
    <col min="4" max="4" width="35.85546875" style="46" customWidth="1"/>
    <col min="5" max="5" width="35.28515625" style="47" bestFit="1" customWidth="1"/>
    <col min="6" max="6" width="19.28515625" style="47" customWidth="1"/>
    <col min="7" max="7" width="43.5703125" style="21" customWidth="1"/>
    <col min="8" max="8" width="27.140625" style="21" customWidth="1"/>
    <col min="9" max="16384" width="9.140625" style="21"/>
  </cols>
  <sheetData>
    <row r="2" spans="1:4">
      <c r="A2" s="53">
        <v>1</v>
      </c>
      <c r="B2" s="36" t="s">
        <v>146</v>
      </c>
    </row>
    <row r="3" spans="1:4">
      <c r="B3" s="152" t="s">
        <v>117</v>
      </c>
      <c r="C3" s="160" t="s">
        <v>135</v>
      </c>
      <c r="D3" s="152" t="s">
        <v>186</v>
      </c>
    </row>
    <row r="4" spans="1:4" ht="31.5">
      <c r="B4" s="22">
        <v>1</v>
      </c>
      <c r="C4" s="48" t="s">
        <v>177</v>
      </c>
      <c r="D4" s="49" t="s">
        <v>93</v>
      </c>
    </row>
    <row r="5" spans="1:4">
      <c r="B5" s="22">
        <v>2</v>
      </c>
      <c r="C5" s="48" t="s">
        <v>178</v>
      </c>
      <c r="D5" s="49" t="s">
        <v>94</v>
      </c>
    </row>
    <row r="6" spans="1:4">
      <c r="B6" s="22">
        <v>3</v>
      </c>
      <c r="C6" s="48" t="s">
        <v>179</v>
      </c>
      <c r="D6" s="49" t="s">
        <v>537</v>
      </c>
    </row>
    <row r="7" spans="1:4">
      <c r="B7" s="22">
        <v>4</v>
      </c>
      <c r="C7" s="48" t="s">
        <v>180</v>
      </c>
      <c r="D7" s="49" t="s">
        <v>78</v>
      </c>
    </row>
    <row r="8" spans="1:4">
      <c r="B8" s="22">
        <v>5</v>
      </c>
      <c r="C8" s="48" t="s">
        <v>181</v>
      </c>
      <c r="D8" s="49" t="s">
        <v>79</v>
      </c>
    </row>
    <row r="9" spans="1:4">
      <c r="B9" s="22">
        <v>6</v>
      </c>
      <c r="C9" s="48" t="s">
        <v>182</v>
      </c>
      <c r="D9" s="49" t="s">
        <v>80</v>
      </c>
    </row>
    <row r="10" spans="1:4">
      <c r="B10" s="22">
        <v>7</v>
      </c>
      <c r="C10" s="48" t="s">
        <v>81</v>
      </c>
      <c r="D10" s="49" t="s">
        <v>606</v>
      </c>
    </row>
    <row r="11" spans="1:4">
      <c r="B11" s="22">
        <v>8</v>
      </c>
      <c r="C11" s="48" t="s">
        <v>183</v>
      </c>
      <c r="D11" s="49" t="s">
        <v>82</v>
      </c>
    </row>
    <row r="12" spans="1:4">
      <c r="B12" s="22">
        <v>9</v>
      </c>
      <c r="C12" s="25" t="s">
        <v>83</v>
      </c>
      <c r="D12" s="49" t="s">
        <v>84</v>
      </c>
    </row>
    <row r="13" spans="1:4">
      <c r="B13" s="22">
        <v>10</v>
      </c>
      <c r="C13" s="25" t="s">
        <v>85</v>
      </c>
      <c r="D13" s="49" t="s">
        <v>86</v>
      </c>
    </row>
    <row r="14" spans="1:4">
      <c r="B14" s="22">
        <v>11</v>
      </c>
      <c r="C14" s="25" t="s">
        <v>87</v>
      </c>
      <c r="D14" s="49" t="s">
        <v>88</v>
      </c>
    </row>
    <row r="15" spans="1:4">
      <c r="B15" s="22">
        <v>12</v>
      </c>
      <c r="C15" s="25" t="s">
        <v>89</v>
      </c>
      <c r="D15" s="49" t="s">
        <v>90</v>
      </c>
    </row>
    <row r="16" spans="1:4">
      <c r="B16" s="22">
        <v>13</v>
      </c>
      <c r="C16" s="25" t="s">
        <v>91</v>
      </c>
      <c r="D16" s="49" t="s">
        <v>92</v>
      </c>
    </row>
    <row r="17" spans="1:5">
      <c r="D17" s="46" t="s">
        <v>516</v>
      </c>
    </row>
    <row r="19" spans="1:5">
      <c r="A19" s="53">
        <v>3</v>
      </c>
      <c r="B19" s="36" t="s">
        <v>125</v>
      </c>
    </row>
    <row r="20" spans="1:5">
      <c r="B20" s="36"/>
    </row>
    <row r="21" spans="1:5">
      <c r="C21" s="25" t="s">
        <v>184</v>
      </c>
      <c r="D21" s="58">
        <v>43405</v>
      </c>
      <c r="E21" s="61"/>
    </row>
    <row r="22" spans="1:5">
      <c r="C22" s="25" t="s">
        <v>185</v>
      </c>
      <c r="D22" s="58">
        <v>43479</v>
      </c>
      <c r="E22" s="62"/>
    </row>
    <row r="23" spans="1:5">
      <c r="C23" s="25" t="s">
        <v>120</v>
      </c>
      <c r="D23" s="59">
        <v>17</v>
      </c>
      <c r="E23" s="62"/>
    </row>
    <row r="24" spans="1:5">
      <c r="C24" s="25" t="s">
        <v>121</v>
      </c>
      <c r="D24" s="59">
        <v>1</v>
      </c>
      <c r="E24" s="61"/>
    </row>
    <row r="25" spans="1:5">
      <c r="C25" s="25" t="s">
        <v>122</v>
      </c>
      <c r="D25" s="60">
        <v>0.375</v>
      </c>
      <c r="E25" s="63"/>
    </row>
    <row r="26" spans="1:5">
      <c r="C26" s="25" t="s">
        <v>123</v>
      </c>
      <c r="D26" s="57">
        <v>4.1666666666666664E-2</v>
      </c>
    </row>
    <row r="27" spans="1:5">
      <c r="C27" s="25" t="s">
        <v>124</v>
      </c>
      <c r="D27" s="57">
        <v>0.70833333333333337</v>
      </c>
    </row>
  </sheetData>
  <dataValidations disablePrompts="1" count="1">
    <dataValidation allowBlank="1" showInputMessage="1" showErrorMessage="1" prompt="Diisi dengan format Jam : Menit" sqref="D25:D27 E22 E23"/>
  </dataValidation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6:L86"/>
  <sheetViews>
    <sheetView topLeftCell="A4" zoomScale="78" zoomScaleNormal="78" workbookViewId="0">
      <selection activeCell="C11" sqref="C11"/>
    </sheetView>
  </sheetViews>
  <sheetFormatPr defaultColWidth="8.7109375" defaultRowHeight="15.75"/>
  <cols>
    <col min="1" max="1" width="8.7109375" style="38"/>
    <col min="2" max="2" width="3.5703125" style="39" customWidth="1"/>
    <col min="3" max="3" width="56.85546875" style="40" customWidth="1"/>
    <col min="4" max="4" width="20.7109375" style="45" customWidth="1"/>
    <col min="5" max="5" width="31" style="45" bestFit="1" customWidth="1"/>
    <col min="6" max="6" width="14" style="45" customWidth="1"/>
    <col min="7" max="7" width="4.5703125" style="45" customWidth="1"/>
    <col min="8" max="8" width="63.140625" style="126" customWidth="1"/>
    <col min="9" max="9" width="16.5703125" style="45" customWidth="1"/>
    <col min="10" max="10" width="21.5703125" style="45" customWidth="1"/>
    <col min="11" max="11" width="20.7109375" style="38" customWidth="1"/>
    <col min="13" max="16384" width="8.7109375" style="38"/>
  </cols>
  <sheetData>
    <row r="6" spans="2:11">
      <c r="B6" s="36" t="s">
        <v>77</v>
      </c>
    </row>
    <row r="7" spans="2:11">
      <c r="B7" s="42" t="s">
        <v>75</v>
      </c>
    </row>
    <row r="8" spans="2:11">
      <c r="B8" s="42" t="s">
        <v>569</v>
      </c>
    </row>
    <row r="10" spans="2:11">
      <c r="B10" s="115" t="s">
        <v>117</v>
      </c>
      <c r="C10" s="116" t="s">
        <v>415</v>
      </c>
      <c r="D10" s="127" t="s">
        <v>421</v>
      </c>
      <c r="E10" s="117" t="s">
        <v>423</v>
      </c>
      <c r="F10" s="117" t="s">
        <v>0</v>
      </c>
      <c r="G10" s="253" t="s">
        <v>1</v>
      </c>
      <c r="H10" s="253"/>
      <c r="I10" s="117" t="s">
        <v>139</v>
      </c>
      <c r="J10" s="118" t="s">
        <v>140</v>
      </c>
      <c r="K10" s="119" t="s">
        <v>135</v>
      </c>
    </row>
    <row r="11" spans="2:11" s="129" customFormat="1" ht="31.5">
      <c r="B11" s="44">
        <v>1</v>
      </c>
      <c r="C11" s="122" t="s">
        <v>416</v>
      </c>
      <c r="D11" s="67"/>
      <c r="E11" s="67" t="s">
        <v>11</v>
      </c>
      <c r="F11" s="67"/>
      <c r="G11" s="121"/>
      <c r="H11" s="121"/>
      <c r="I11" s="123"/>
      <c r="J11" s="123"/>
      <c r="K11" s="23"/>
    </row>
    <row r="12" spans="2:11" s="129" customFormat="1">
      <c r="B12" s="44"/>
      <c r="C12" s="24"/>
      <c r="D12" s="43"/>
      <c r="E12" s="43"/>
      <c r="F12" s="43"/>
      <c r="G12" s="121"/>
      <c r="H12" s="121"/>
      <c r="I12" s="123"/>
      <c r="J12" s="123"/>
      <c r="K12" s="24"/>
    </row>
    <row r="13" spans="2:11" s="129" customFormat="1">
      <c r="B13" s="44"/>
      <c r="C13" s="24"/>
      <c r="D13" s="43"/>
      <c r="E13" s="43"/>
      <c r="F13" s="43"/>
      <c r="G13" s="121"/>
      <c r="H13" s="121"/>
      <c r="I13" s="121"/>
      <c r="J13" s="121"/>
      <c r="K13" s="24"/>
    </row>
    <row r="14" spans="2:11" s="129" customFormat="1" ht="31.5">
      <c r="B14" s="44">
        <v>2</v>
      </c>
      <c r="C14" s="122" t="s">
        <v>417</v>
      </c>
      <c r="D14" s="67"/>
      <c r="E14" s="67"/>
      <c r="F14" s="67"/>
      <c r="G14" s="121"/>
      <c r="H14" s="121"/>
      <c r="I14" s="124"/>
      <c r="J14" s="124"/>
      <c r="K14" s="23"/>
    </row>
    <row r="15" spans="2:11" s="129" customFormat="1">
      <c r="B15" s="44"/>
      <c r="C15" s="24"/>
      <c r="D15" s="43"/>
      <c r="E15" s="43"/>
      <c r="F15" s="43"/>
      <c r="G15" s="121"/>
      <c r="H15" s="121"/>
      <c r="I15" s="124"/>
      <c r="J15" s="124"/>
      <c r="K15" s="24"/>
    </row>
    <row r="16" spans="2:11" s="129" customFormat="1" ht="63" customHeight="1">
      <c r="B16" s="44">
        <v>3</v>
      </c>
      <c r="C16" s="24" t="s">
        <v>621</v>
      </c>
      <c r="D16" s="43"/>
      <c r="E16" s="43"/>
      <c r="F16" s="43"/>
      <c r="G16" s="121"/>
      <c r="H16" s="121"/>
      <c r="I16" s="121"/>
      <c r="J16" s="121"/>
      <c r="K16" s="24"/>
    </row>
    <row r="17" spans="2:12" s="129" customFormat="1">
      <c r="B17" s="44"/>
      <c r="C17" s="122"/>
      <c r="D17" s="67"/>
      <c r="E17" s="67"/>
      <c r="F17" s="67"/>
      <c r="G17" s="121"/>
      <c r="H17" s="121"/>
      <c r="I17" s="124"/>
      <c r="J17" s="121"/>
      <c r="K17" s="67"/>
    </row>
    <row r="18" spans="2:12" s="129" customFormat="1" ht="47.25">
      <c r="B18" s="44">
        <v>4</v>
      </c>
      <c r="C18" s="24" t="s">
        <v>622</v>
      </c>
      <c r="D18" s="67"/>
      <c r="E18" s="67"/>
      <c r="F18" s="67"/>
      <c r="G18" s="121"/>
      <c r="H18" s="121"/>
      <c r="I18" s="124"/>
      <c r="J18" s="124"/>
      <c r="K18" s="67"/>
    </row>
    <row r="19" spans="2:12" s="129" customFormat="1">
      <c r="B19" s="44"/>
      <c r="C19" s="24"/>
      <c r="D19" s="43"/>
      <c r="E19" s="43"/>
      <c r="F19" s="43"/>
      <c r="G19" s="121"/>
      <c r="H19" s="121"/>
      <c r="I19" s="121"/>
      <c r="J19" s="121"/>
      <c r="K19" s="24"/>
    </row>
    <row r="20" spans="2:12" s="129" customFormat="1" ht="63" hidden="1">
      <c r="B20" s="44">
        <v>4</v>
      </c>
      <c r="C20" s="125" t="s">
        <v>420</v>
      </c>
      <c r="D20" s="67" t="s">
        <v>409</v>
      </c>
      <c r="E20" s="67" t="s">
        <v>422</v>
      </c>
      <c r="F20" s="67"/>
      <c r="G20" s="121" t="s">
        <v>247</v>
      </c>
      <c r="H20" s="121"/>
      <c r="I20" s="124">
        <v>50000000</v>
      </c>
      <c r="J20" s="121"/>
      <c r="K20" s="23" t="s">
        <v>141</v>
      </c>
    </row>
    <row r="21" spans="2:12" s="129" customFormat="1" ht="63">
      <c r="B21" s="44">
        <v>5</v>
      </c>
      <c r="C21" s="24" t="s">
        <v>624</v>
      </c>
      <c r="D21" s="43"/>
      <c r="E21" s="43"/>
      <c r="F21" s="43"/>
      <c r="G21" s="121"/>
      <c r="H21" s="121"/>
      <c r="I21" s="124"/>
      <c r="J21" s="124"/>
      <c r="K21" s="24"/>
    </row>
    <row r="22" spans="2:12" s="129" customFormat="1">
      <c r="B22" s="44"/>
      <c r="C22" s="24"/>
      <c r="D22" s="43"/>
      <c r="E22" s="43"/>
      <c r="F22" s="43"/>
      <c r="G22" s="121"/>
      <c r="H22" s="121"/>
      <c r="I22" s="121"/>
      <c r="J22" s="121"/>
      <c r="K22" s="24"/>
    </row>
    <row r="23" spans="2:12" s="129" customFormat="1" ht="31.5">
      <c r="B23" s="44">
        <v>6</v>
      </c>
      <c r="C23" s="125" t="s">
        <v>625</v>
      </c>
      <c r="D23" s="67"/>
      <c r="E23" s="67"/>
      <c r="F23" s="67"/>
      <c r="G23" s="121"/>
      <c r="H23" s="121"/>
      <c r="I23" s="124"/>
      <c r="J23" s="124"/>
      <c r="K23" s="23"/>
    </row>
    <row r="24" spans="2:12" s="129" customFormat="1">
      <c r="B24" s="44"/>
      <c r="C24" s="24"/>
      <c r="D24" s="43"/>
      <c r="E24" s="43"/>
      <c r="F24" s="43"/>
      <c r="G24" s="121"/>
      <c r="H24" s="121"/>
      <c r="I24" s="124"/>
      <c r="J24" s="124"/>
      <c r="K24" s="24"/>
    </row>
    <row r="25" spans="2:12" s="129" customFormat="1" ht="31.5">
      <c r="B25" s="44">
        <v>7</v>
      </c>
      <c r="C25" s="24" t="s">
        <v>626</v>
      </c>
      <c r="D25" s="43"/>
      <c r="E25" s="43"/>
      <c r="F25" s="43"/>
      <c r="G25" s="121"/>
      <c r="H25" s="121"/>
      <c r="I25" s="121"/>
      <c r="J25" s="121"/>
      <c r="K25" s="24"/>
    </row>
    <row r="26" spans="2:12" s="129" customFormat="1">
      <c r="B26" s="44"/>
      <c r="C26" s="125"/>
      <c r="D26" s="125"/>
      <c r="E26" s="125"/>
      <c r="F26" s="125"/>
      <c r="G26" s="121"/>
      <c r="H26" s="121"/>
      <c r="I26" s="125"/>
      <c r="J26" s="125"/>
      <c r="K26" s="125"/>
    </row>
    <row r="27" spans="2:12" s="129" customFormat="1">
      <c r="B27" s="44"/>
      <c r="C27" s="24"/>
      <c r="D27" s="43"/>
      <c r="E27" s="43"/>
      <c r="F27" s="43"/>
      <c r="G27" s="121"/>
      <c r="H27" s="121"/>
      <c r="I27" s="124"/>
      <c r="J27" s="124"/>
      <c r="K27" s="24"/>
    </row>
    <row r="28" spans="2:12" s="129" customFormat="1">
      <c r="B28" s="44"/>
      <c r="C28" s="24"/>
      <c r="D28" s="121"/>
      <c r="E28" s="121"/>
      <c r="F28" s="121"/>
      <c r="G28" s="121"/>
      <c r="H28" s="121"/>
      <c r="I28" s="121"/>
      <c r="J28" s="121"/>
      <c r="K28" s="120"/>
      <c r="L28" s="131"/>
    </row>
    <row r="29" spans="2:12" s="129" customFormat="1">
      <c r="B29" s="128"/>
      <c r="C29" s="130"/>
      <c r="D29" s="126"/>
      <c r="E29" s="126"/>
      <c r="F29" s="126"/>
      <c r="G29" s="126"/>
      <c r="H29" s="126"/>
      <c r="I29" s="126"/>
      <c r="J29" s="126"/>
      <c r="L29" s="131"/>
    </row>
    <row r="30" spans="2:12" s="129" customFormat="1">
      <c r="B30" s="128"/>
      <c r="C30" s="130"/>
      <c r="D30" s="126"/>
      <c r="E30" s="126"/>
      <c r="F30" s="126"/>
      <c r="G30" s="126"/>
      <c r="H30" s="126"/>
      <c r="I30" s="126"/>
      <c r="J30" s="126"/>
      <c r="L30" s="131"/>
    </row>
    <row r="31" spans="2:12" s="129" customFormat="1">
      <c r="B31" s="128"/>
      <c r="C31" s="130"/>
      <c r="D31" s="126"/>
      <c r="E31" s="126"/>
      <c r="F31" s="126"/>
      <c r="G31" s="126"/>
      <c r="H31" s="126"/>
      <c r="I31" s="126"/>
      <c r="J31" s="126"/>
      <c r="L31" s="131"/>
    </row>
    <row r="32" spans="2:12" s="129" customFormat="1">
      <c r="B32" s="128"/>
      <c r="C32" s="130"/>
      <c r="D32" s="126"/>
      <c r="E32" s="126"/>
      <c r="F32" s="126"/>
      <c r="G32" s="126"/>
      <c r="H32" s="126"/>
      <c r="I32" s="126"/>
      <c r="J32" s="126"/>
      <c r="L32" s="131"/>
    </row>
    <row r="33" spans="2:12" s="129" customFormat="1">
      <c r="B33" s="128"/>
      <c r="C33" s="130"/>
      <c r="D33" s="126"/>
      <c r="E33" s="126"/>
      <c r="F33" s="126"/>
      <c r="G33" s="126"/>
      <c r="H33" s="126"/>
      <c r="I33" s="126"/>
      <c r="J33" s="126"/>
      <c r="L33" s="131"/>
    </row>
    <row r="34" spans="2:12" s="129" customFormat="1">
      <c r="B34" s="128"/>
      <c r="C34" s="130"/>
      <c r="D34" s="126"/>
      <c r="E34" s="126"/>
      <c r="F34" s="126"/>
      <c r="G34" s="126"/>
      <c r="H34" s="126"/>
      <c r="I34" s="126"/>
      <c r="J34" s="126"/>
      <c r="L34" s="131"/>
    </row>
    <row r="35" spans="2:12" s="129" customFormat="1">
      <c r="B35" s="128"/>
      <c r="C35" s="130"/>
      <c r="D35" s="126"/>
      <c r="E35" s="126"/>
      <c r="F35" s="126"/>
      <c r="G35" s="126"/>
      <c r="H35" s="126"/>
      <c r="I35" s="126"/>
      <c r="J35" s="126"/>
      <c r="L35" s="131"/>
    </row>
    <row r="36" spans="2:12" s="129" customFormat="1">
      <c r="B36" s="128"/>
      <c r="C36" s="130"/>
      <c r="D36" s="126"/>
      <c r="E36" s="126"/>
      <c r="F36" s="126"/>
      <c r="G36" s="126"/>
      <c r="H36" s="126"/>
      <c r="I36" s="126"/>
      <c r="J36" s="126"/>
      <c r="L36" s="131"/>
    </row>
    <row r="37" spans="2:12" s="129" customFormat="1">
      <c r="B37" s="128"/>
      <c r="C37" s="130"/>
      <c r="D37" s="126"/>
      <c r="E37" s="126"/>
      <c r="F37" s="126"/>
      <c r="G37" s="126"/>
      <c r="H37" s="126"/>
      <c r="I37" s="126"/>
      <c r="J37" s="126"/>
      <c r="L37" s="131"/>
    </row>
    <row r="38" spans="2:12" s="129" customFormat="1">
      <c r="B38" s="128"/>
      <c r="C38" s="130"/>
      <c r="D38" s="126"/>
      <c r="E38" s="126"/>
      <c r="F38" s="126"/>
      <c r="G38" s="126"/>
      <c r="H38" s="126"/>
      <c r="I38" s="126"/>
      <c r="J38" s="126"/>
      <c r="L38" s="131"/>
    </row>
    <row r="39" spans="2:12" s="129" customFormat="1">
      <c r="B39" s="128"/>
      <c r="C39" s="130"/>
      <c r="D39" s="126"/>
      <c r="E39" s="126"/>
      <c r="F39" s="126"/>
      <c r="G39" s="126"/>
      <c r="H39" s="126"/>
      <c r="I39" s="126"/>
      <c r="J39" s="126"/>
      <c r="L39" s="131"/>
    </row>
    <row r="40" spans="2:12" s="129" customFormat="1">
      <c r="B40" s="128"/>
      <c r="C40" s="130"/>
      <c r="D40" s="126"/>
      <c r="E40" s="126"/>
      <c r="F40" s="126"/>
      <c r="G40" s="126"/>
      <c r="H40" s="126"/>
      <c r="I40" s="126"/>
      <c r="J40" s="126"/>
      <c r="L40" s="131"/>
    </row>
    <row r="41" spans="2:12" s="129" customFormat="1">
      <c r="B41" s="128"/>
      <c r="C41" s="130"/>
      <c r="D41" s="126"/>
      <c r="E41" s="126"/>
      <c r="F41" s="126"/>
      <c r="G41" s="126"/>
      <c r="H41" s="126"/>
      <c r="I41" s="126"/>
      <c r="J41" s="126"/>
      <c r="L41" s="131"/>
    </row>
    <row r="42" spans="2:12" s="129" customFormat="1">
      <c r="B42" s="128"/>
      <c r="C42" s="130"/>
      <c r="D42" s="126"/>
      <c r="E42" s="126"/>
      <c r="F42" s="126"/>
      <c r="G42" s="126"/>
      <c r="H42" s="126"/>
      <c r="I42" s="126"/>
      <c r="J42" s="126"/>
      <c r="L42" s="131"/>
    </row>
    <row r="43" spans="2:12" s="129" customFormat="1">
      <c r="B43" s="128"/>
      <c r="C43" s="130"/>
      <c r="D43" s="126"/>
      <c r="E43" s="126"/>
      <c r="F43" s="126"/>
      <c r="G43" s="126"/>
      <c r="H43" s="126"/>
      <c r="I43" s="126"/>
      <c r="J43" s="126"/>
      <c r="L43" s="131"/>
    </row>
    <row r="44" spans="2:12" s="129" customFormat="1">
      <c r="B44" s="128"/>
      <c r="C44" s="130"/>
      <c r="D44" s="126"/>
      <c r="E44" s="126"/>
      <c r="F44" s="126"/>
      <c r="G44" s="126"/>
      <c r="H44" s="126"/>
      <c r="I44" s="126"/>
      <c r="J44" s="126"/>
      <c r="L44" s="131"/>
    </row>
    <row r="45" spans="2:12" s="129" customFormat="1">
      <c r="B45" s="128"/>
      <c r="C45" s="130"/>
      <c r="D45" s="126"/>
      <c r="E45" s="126"/>
      <c r="F45" s="126"/>
      <c r="G45" s="126"/>
      <c r="H45" s="126"/>
      <c r="I45" s="126"/>
      <c r="J45" s="126"/>
      <c r="L45" s="131"/>
    </row>
    <row r="46" spans="2:12" s="129" customFormat="1">
      <c r="B46" s="128"/>
      <c r="C46" s="130"/>
      <c r="D46" s="126"/>
      <c r="E46" s="126"/>
      <c r="F46" s="126"/>
      <c r="G46" s="126"/>
      <c r="H46" s="126"/>
      <c r="I46" s="126"/>
      <c r="J46" s="126"/>
      <c r="L46" s="131"/>
    </row>
    <row r="47" spans="2:12" s="129" customFormat="1">
      <c r="B47" s="128"/>
      <c r="C47" s="130"/>
      <c r="D47" s="126"/>
      <c r="E47" s="126"/>
      <c r="F47" s="126"/>
      <c r="G47" s="126"/>
      <c r="H47" s="126"/>
      <c r="I47" s="126"/>
      <c r="J47" s="126"/>
      <c r="L47" s="131"/>
    </row>
    <row r="48" spans="2:12" s="129" customFormat="1">
      <c r="B48" s="128"/>
      <c r="C48" s="130"/>
      <c r="D48" s="126"/>
      <c r="E48" s="126"/>
      <c r="F48" s="126"/>
      <c r="G48" s="126"/>
      <c r="H48" s="126"/>
      <c r="I48" s="126"/>
      <c r="J48" s="126"/>
      <c r="L48" s="131"/>
    </row>
    <row r="49" spans="2:12" s="129" customFormat="1">
      <c r="B49" s="128"/>
      <c r="C49" s="130"/>
      <c r="D49" s="126"/>
      <c r="E49" s="126"/>
      <c r="F49" s="126"/>
      <c r="G49" s="126"/>
      <c r="H49" s="126"/>
      <c r="I49" s="126"/>
      <c r="J49" s="126"/>
      <c r="L49" s="131"/>
    </row>
    <row r="50" spans="2:12" s="129" customFormat="1">
      <c r="B50" s="128"/>
      <c r="C50" s="130"/>
      <c r="D50" s="126"/>
      <c r="E50" s="126"/>
      <c r="F50" s="126"/>
      <c r="G50" s="126"/>
      <c r="H50" s="126"/>
      <c r="I50" s="126"/>
      <c r="J50" s="126"/>
      <c r="L50" s="131"/>
    </row>
    <row r="51" spans="2:12" s="129" customFormat="1">
      <c r="B51" s="128"/>
      <c r="C51" s="130"/>
      <c r="D51" s="126"/>
      <c r="E51" s="126"/>
      <c r="F51" s="126"/>
      <c r="G51" s="126"/>
      <c r="H51" s="126"/>
      <c r="I51" s="126"/>
      <c r="J51" s="126"/>
      <c r="L51" s="131"/>
    </row>
    <row r="52" spans="2:12" s="129" customFormat="1">
      <c r="B52" s="128"/>
      <c r="C52" s="130"/>
      <c r="D52" s="126"/>
      <c r="E52" s="126"/>
      <c r="F52" s="126"/>
      <c r="G52" s="126"/>
      <c r="H52" s="126"/>
      <c r="I52" s="126"/>
      <c r="J52" s="126"/>
      <c r="L52" s="131"/>
    </row>
    <row r="53" spans="2:12" s="129" customFormat="1">
      <c r="B53" s="128"/>
      <c r="C53" s="130"/>
      <c r="D53" s="126"/>
      <c r="E53" s="126"/>
      <c r="F53" s="126"/>
      <c r="G53" s="126"/>
      <c r="H53" s="126"/>
      <c r="I53" s="126"/>
      <c r="J53" s="126"/>
      <c r="L53" s="131"/>
    </row>
    <row r="54" spans="2:12" s="129" customFormat="1">
      <c r="B54" s="128"/>
      <c r="C54" s="130"/>
      <c r="D54" s="126"/>
      <c r="E54" s="126"/>
      <c r="F54" s="126"/>
      <c r="G54" s="126"/>
      <c r="H54" s="126"/>
      <c r="I54" s="126"/>
      <c r="J54" s="126"/>
      <c r="L54" s="131"/>
    </row>
    <row r="55" spans="2:12" s="129" customFormat="1">
      <c r="B55" s="128"/>
      <c r="C55" s="130"/>
      <c r="D55" s="126"/>
      <c r="E55" s="126"/>
      <c r="F55" s="126"/>
      <c r="G55" s="126"/>
      <c r="H55" s="126"/>
      <c r="I55" s="126"/>
      <c r="J55" s="126"/>
      <c r="L55" s="131"/>
    </row>
    <row r="56" spans="2:12" s="129" customFormat="1">
      <c r="B56" s="128"/>
      <c r="C56" s="130"/>
      <c r="D56" s="126"/>
      <c r="E56" s="126"/>
      <c r="F56" s="126"/>
      <c r="G56" s="126"/>
      <c r="H56" s="126"/>
      <c r="I56" s="126"/>
      <c r="J56" s="126"/>
      <c r="L56" s="131"/>
    </row>
    <row r="57" spans="2:12" s="129" customFormat="1">
      <c r="B57" s="128"/>
      <c r="C57" s="130"/>
      <c r="D57" s="126"/>
      <c r="E57" s="126"/>
      <c r="F57" s="126"/>
      <c r="G57" s="126"/>
      <c r="H57" s="126"/>
      <c r="I57" s="126"/>
      <c r="J57" s="126"/>
      <c r="L57" s="131"/>
    </row>
    <row r="58" spans="2:12" s="129" customFormat="1">
      <c r="B58" s="128"/>
      <c r="C58" s="130"/>
      <c r="D58" s="126"/>
      <c r="E58" s="126"/>
      <c r="F58" s="126"/>
      <c r="G58" s="126"/>
      <c r="H58" s="126"/>
      <c r="I58" s="126"/>
      <c r="J58" s="126"/>
      <c r="L58" s="131"/>
    </row>
    <row r="59" spans="2:12" s="129" customFormat="1">
      <c r="B59" s="128"/>
      <c r="C59" s="130"/>
      <c r="D59" s="126"/>
      <c r="E59" s="126"/>
      <c r="F59" s="126"/>
      <c r="G59" s="126"/>
      <c r="H59" s="126"/>
      <c r="I59" s="126"/>
      <c r="J59" s="126"/>
      <c r="L59" s="131"/>
    </row>
    <row r="60" spans="2:12" s="129" customFormat="1">
      <c r="B60" s="128"/>
      <c r="C60" s="130"/>
      <c r="D60" s="126"/>
      <c r="E60" s="126"/>
      <c r="F60" s="126"/>
      <c r="G60" s="126"/>
      <c r="H60" s="126"/>
      <c r="I60" s="126"/>
      <c r="J60" s="126"/>
      <c r="L60" s="131"/>
    </row>
    <row r="61" spans="2:12" s="129" customFormat="1">
      <c r="B61" s="128"/>
      <c r="C61" s="130"/>
      <c r="D61" s="126"/>
      <c r="E61" s="126"/>
      <c r="F61" s="126"/>
      <c r="G61" s="126"/>
      <c r="H61" s="126"/>
      <c r="I61" s="126"/>
      <c r="J61" s="126"/>
      <c r="L61" s="131"/>
    </row>
    <row r="62" spans="2:12" s="129" customFormat="1">
      <c r="B62" s="128"/>
      <c r="C62" s="130"/>
      <c r="D62" s="126"/>
      <c r="E62" s="126"/>
      <c r="F62" s="126"/>
      <c r="G62" s="126"/>
      <c r="H62" s="126"/>
      <c r="I62" s="126"/>
      <c r="J62" s="126"/>
      <c r="L62" s="131"/>
    </row>
    <row r="63" spans="2:12" s="129" customFormat="1">
      <c r="B63" s="128"/>
      <c r="C63" s="130"/>
      <c r="D63" s="126"/>
      <c r="E63" s="126"/>
      <c r="F63" s="126"/>
      <c r="G63" s="126"/>
      <c r="H63" s="126"/>
      <c r="I63" s="126"/>
      <c r="J63" s="126"/>
      <c r="L63" s="131"/>
    </row>
    <row r="64" spans="2:12" s="129" customFormat="1">
      <c r="B64" s="128"/>
      <c r="C64" s="130"/>
      <c r="D64" s="126"/>
      <c r="E64" s="126"/>
      <c r="F64" s="126"/>
      <c r="G64" s="126"/>
      <c r="H64" s="126"/>
      <c r="I64" s="126"/>
      <c r="J64" s="126"/>
      <c r="L64" s="131"/>
    </row>
    <row r="65" spans="2:12" s="129" customFormat="1">
      <c r="B65" s="128"/>
      <c r="C65" s="130"/>
      <c r="D65" s="126"/>
      <c r="E65" s="126"/>
      <c r="F65" s="126"/>
      <c r="G65" s="126"/>
      <c r="H65" s="126"/>
      <c r="I65" s="126"/>
      <c r="J65" s="126"/>
      <c r="L65" s="131"/>
    </row>
    <row r="66" spans="2:12" s="129" customFormat="1">
      <c r="B66" s="128"/>
      <c r="C66" s="130"/>
      <c r="D66" s="126"/>
      <c r="E66" s="126"/>
      <c r="F66" s="126"/>
      <c r="G66" s="126"/>
      <c r="H66" s="126"/>
      <c r="I66" s="126"/>
      <c r="J66" s="126"/>
      <c r="L66" s="131"/>
    </row>
    <row r="67" spans="2:12" s="129" customFormat="1">
      <c r="B67" s="128"/>
      <c r="C67" s="130"/>
      <c r="D67" s="126"/>
      <c r="E67" s="126"/>
      <c r="F67" s="126"/>
      <c r="G67" s="126"/>
      <c r="H67" s="126"/>
      <c r="I67" s="126"/>
      <c r="J67" s="126"/>
      <c r="L67" s="131"/>
    </row>
    <row r="68" spans="2:12" s="129" customFormat="1">
      <c r="B68" s="128"/>
      <c r="C68" s="130"/>
      <c r="D68" s="126"/>
      <c r="E68" s="126"/>
      <c r="F68" s="126"/>
      <c r="G68" s="126"/>
      <c r="H68" s="126"/>
      <c r="I68" s="126"/>
      <c r="J68" s="126"/>
      <c r="L68" s="131"/>
    </row>
    <row r="69" spans="2:12" s="129" customFormat="1">
      <c r="B69" s="128"/>
      <c r="C69" s="130"/>
      <c r="D69" s="126"/>
      <c r="E69" s="126"/>
      <c r="F69" s="126"/>
      <c r="G69" s="126"/>
      <c r="H69" s="126"/>
      <c r="I69" s="126"/>
      <c r="J69" s="126"/>
      <c r="L69" s="131"/>
    </row>
    <row r="70" spans="2:12" s="129" customFormat="1">
      <c r="B70" s="128"/>
      <c r="C70" s="130"/>
      <c r="D70" s="126"/>
      <c r="E70" s="126"/>
      <c r="F70" s="126"/>
      <c r="G70" s="126"/>
      <c r="H70" s="126"/>
      <c r="I70" s="126"/>
      <c r="J70" s="126"/>
      <c r="L70" s="131"/>
    </row>
    <row r="71" spans="2:12" s="129" customFormat="1">
      <c r="B71" s="128"/>
      <c r="C71" s="130"/>
      <c r="D71" s="126"/>
      <c r="E71" s="126"/>
      <c r="F71" s="126"/>
      <c r="G71" s="126"/>
      <c r="H71" s="126"/>
      <c r="I71" s="126"/>
      <c r="J71" s="126"/>
      <c r="L71" s="131"/>
    </row>
    <row r="72" spans="2:12" s="129" customFormat="1">
      <c r="B72" s="128"/>
      <c r="C72" s="130"/>
      <c r="D72" s="126"/>
      <c r="E72" s="126"/>
      <c r="F72" s="126"/>
      <c r="G72" s="126"/>
      <c r="H72" s="126"/>
      <c r="I72" s="126"/>
      <c r="J72" s="126"/>
      <c r="L72" s="131"/>
    </row>
    <row r="73" spans="2:12" s="129" customFormat="1">
      <c r="B73" s="128"/>
      <c r="C73" s="130"/>
      <c r="D73" s="126"/>
      <c r="E73" s="126"/>
      <c r="F73" s="126"/>
      <c r="G73" s="126"/>
      <c r="H73" s="126"/>
      <c r="I73" s="126"/>
      <c r="J73" s="126"/>
      <c r="L73" s="131"/>
    </row>
    <row r="74" spans="2:12" s="129" customFormat="1">
      <c r="B74" s="128"/>
      <c r="C74" s="130"/>
      <c r="D74" s="126"/>
      <c r="E74" s="126"/>
      <c r="F74" s="126"/>
      <c r="G74" s="126"/>
      <c r="H74" s="126"/>
      <c r="I74" s="126"/>
      <c r="J74" s="126"/>
      <c r="L74" s="131"/>
    </row>
    <row r="75" spans="2:12" s="129" customFormat="1">
      <c r="B75" s="128"/>
      <c r="C75" s="130"/>
      <c r="D75" s="126"/>
      <c r="E75" s="126"/>
      <c r="F75" s="126"/>
      <c r="G75" s="126"/>
      <c r="H75" s="126"/>
      <c r="I75" s="126"/>
      <c r="J75" s="126"/>
      <c r="L75" s="131"/>
    </row>
    <row r="76" spans="2:12" s="129" customFormat="1">
      <c r="B76" s="128"/>
      <c r="C76" s="130"/>
      <c r="D76" s="126"/>
      <c r="E76" s="126"/>
      <c r="F76" s="126"/>
      <c r="G76" s="126"/>
      <c r="H76" s="126"/>
      <c r="I76" s="126"/>
      <c r="J76" s="126"/>
      <c r="L76" s="131"/>
    </row>
    <row r="77" spans="2:12" s="129" customFormat="1">
      <c r="B77" s="128"/>
      <c r="C77" s="130"/>
      <c r="D77" s="126"/>
      <c r="E77" s="126"/>
      <c r="F77" s="126"/>
      <c r="G77" s="126"/>
      <c r="H77" s="126"/>
      <c r="I77" s="126"/>
      <c r="J77" s="126"/>
      <c r="L77" s="131"/>
    </row>
    <row r="78" spans="2:12" s="129" customFormat="1">
      <c r="B78" s="128"/>
      <c r="C78" s="130"/>
      <c r="D78" s="126"/>
      <c r="E78" s="126"/>
      <c r="F78" s="126"/>
      <c r="G78" s="126"/>
      <c r="H78" s="126"/>
      <c r="I78" s="126"/>
      <c r="J78" s="126"/>
      <c r="L78" s="131"/>
    </row>
    <row r="79" spans="2:12" s="129" customFormat="1">
      <c r="B79" s="128"/>
      <c r="C79" s="130"/>
      <c r="D79" s="126"/>
      <c r="E79" s="126"/>
      <c r="F79" s="126"/>
      <c r="G79" s="126"/>
      <c r="H79" s="126"/>
      <c r="I79" s="126"/>
      <c r="J79" s="126"/>
      <c r="L79" s="131"/>
    </row>
    <row r="80" spans="2:12" s="129" customFormat="1">
      <c r="B80" s="128"/>
      <c r="C80" s="130"/>
      <c r="D80" s="126"/>
      <c r="E80" s="126"/>
      <c r="F80" s="126"/>
      <c r="G80" s="126"/>
      <c r="H80" s="126"/>
      <c r="I80" s="126"/>
      <c r="J80" s="126"/>
      <c r="L80" s="131"/>
    </row>
    <row r="81" spans="2:12" s="129" customFormat="1">
      <c r="B81" s="128"/>
      <c r="C81" s="130"/>
      <c r="D81" s="126"/>
      <c r="E81" s="126"/>
      <c r="F81" s="126"/>
      <c r="G81" s="126"/>
      <c r="H81" s="126"/>
      <c r="I81" s="126"/>
      <c r="J81" s="126"/>
      <c r="L81" s="131"/>
    </row>
    <row r="82" spans="2:12" s="129" customFormat="1">
      <c r="B82" s="128"/>
      <c r="C82" s="130"/>
      <c r="D82" s="126"/>
      <c r="E82" s="126"/>
      <c r="F82" s="126"/>
      <c r="G82" s="126"/>
      <c r="H82" s="126"/>
      <c r="I82" s="126"/>
      <c r="J82" s="126"/>
      <c r="L82" s="131"/>
    </row>
    <row r="83" spans="2:12" s="129" customFormat="1">
      <c r="B83" s="128"/>
      <c r="C83" s="130"/>
      <c r="D83" s="126"/>
      <c r="E83" s="126"/>
      <c r="F83" s="126"/>
      <c r="G83" s="126"/>
      <c r="H83" s="126"/>
      <c r="I83" s="126"/>
      <c r="J83" s="126"/>
      <c r="L83" s="131"/>
    </row>
    <row r="84" spans="2:12" s="129" customFormat="1">
      <c r="B84" s="128"/>
      <c r="C84" s="130"/>
      <c r="D84" s="126"/>
      <c r="E84" s="126"/>
      <c r="F84" s="126"/>
      <c r="G84" s="126"/>
      <c r="H84" s="126"/>
      <c r="I84" s="126"/>
      <c r="J84" s="126"/>
      <c r="L84" s="131"/>
    </row>
    <row r="85" spans="2:12" s="129" customFormat="1">
      <c r="B85" s="128"/>
      <c r="C85" s="130"/>
      <c r="D85" s="126"/>
      <c r="E85" s="126"/>
      <c r="F85" s="126"/>
      <c r="G85" s="126"/>
      <c r="H85" s="126"/>
      <c r="I85" s="126"/>
      <c r="J85" s="126"/>
      <c r="L85" s="131"/>
    </row>
    <row r="86" spans="2:12" s="129" customFormat="1">
      <c r="B86" s="128"/>
      <c r="C86" s="130"/>
      <c r="D86" s="126"/>
      <c r="E86" s="126"/>
      <c r="F86" s="126"/>
      <c r="G86" s="126"/>
      <c r="H86" s="126"/>
      <c r="I86" s="126"/>
      <c r="J86" s="126"/>
      <c r="L86" s="131"/>
    </row>
  </sheetData>
  <mergeCells count="1">
    <mergeCell ref="G10:H10"/>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activeCell="D13" sqref="D13"/>
    </sheetView>
  </sheetViews>
  <sheetFormatPr defaultRowHeight="15"/>
  <cols>
    <col min="2" max="2" width="45.42578125" bestFit="1" customWidth="1"/>
  </cols>
  <sheetData>
    <row r="1" spans="1:2">
      <c r="A1" s="3" t="s">
        <v>142</v>
      </c>
      <c r="B1" s="3" t="s">
        <v>143</v>
      </c>
    </row>
    <row r="2" spans="1:2">
      <c r="A2">
        <v>11010</v>
      </c>
      <c r="B2" t="s">
        <v>9</v>
      </c>
    </row>
    <row r="3" spans="1:2">
      <c r="A3">
        <v>12010</v>
      </c>
      <c r="B3" t="s">
        <v>15</v>
      </c>
    </row>
    <row r="4" spans="1:2">
      <c r="A4">
        <v>13001</v>
      </c>
      <c r="B4" t="s">
        <v>490</v>
      </c>
    </row>
    <row r="5" spans="1:2">
      <c r="A5">
        <v>15001</v>
      </c>
      <c r="B5" t="s">
        <v>492</v>
      </c>
    </row>
    <row r="6" spans="1:2">
      <c r="A6">
        <v>15004</v>
      </c>
      <c r="B6" t="s">
        <v>491</v>
      </c>
    </row>
    <row r="7" spans="1:2">
      <c r="A7">
        <v>15501</v>
      </c>
      <c r="B7" t="s">
        <v>21</v>
      </c>
    </row>
    <row r="8" spans="1:2">
      <c r="A8">
        <v>16100</v>
      </c>
      <c r="B8" t="s">
        <v>493</v>
      </c>
    </row>
    <row r="9" spans="1:2">
      <c r="A9">
        <v>18200</v>
      </c>
      <c r="B9" t="s">
        <v>494</v>
      </c>
    </row>
    <row r="10" spans="1:2">
      <c r="A10">
        <v>18210</v>
      </c>
      <c r="B10" t="s">
        <v>495</v>
      </c>
    </row>
    <row r="11" spans="1:2">
      <c r="A11">
        <v>18400</v>
      </c>
      <c r="B11" t="s">
        <v>496</v>
      </c>
    </row>
    <row r="12" spans="1:2">
      <c r="A12">
        <v>18410</v>
      </c>
      <c r="B12" t="s">
        <v>31</v>
      </c>
    </row>
    <row r="13" spans="1:2">
      <c r="A13">
        <v>19400</v>
      </c>
      <c r="B13" t="s">
        <v>514</v>
      </c>
    </row>
    <row r="14" spans="1:2">
      <c r="A14">
        <v>21001</v>
      </c>
      <c r="B14" t="s">
        <v>497</v>
      </c>
    </row>
    <row r="15" spans="1:2">
      <c r="A15">
        <v>23002</v>
      </c>
      <c r="B15" t="s">
        <v>498</v>
      </c>
    </row>
    <row r="16" spans="1:2">
      <c r="A16">
        <v>23011</v>
      </c>
      <c r="B16" t="s">
        <v>499</v>
      </c>
    </row>
    <row r="17" spans="1:2">
      <c r="A17">
        <v>25001</v>
      </c>
      <c r="B17" t="s">
        <v>500</v>
      </c>
    </row>
    <row r="18" spans="1:2">
      <c r="A18">
        <v>29020</v>
      </c>
      <c r="B18" t="s">
        <v>389</v>
      </c>
    </row>
    <row r="19" spans="1:2">
      <c r="A19">
        <v>31101</v>
      </c>
      <c r="B19" t="s">
        <v>501</v>
      </c>
    </row>
    <row r="20" spans="1:2">
      <c r="A20">
        <v>31102</v>
      </c>
      <c r="B20" t="s">
        <v>502</v>
      </c>
    </row>
    <row r="21" spans="1:2">
      <c r="A21">
        <v>34000</v>
      </c>
      <c r="B21" t="s">
        <v>51</v>
      </c>
    </row>
    <row r="22" spans="1:2">
      <c r="A22">
        <v>41101</v>
      </c>
      <c r="B22" t="s">
        <v>53</v>
      </c>
    </row>
    <row r="23" spans="1:2">
      <c r="A23">
        <v>51101</v>
      </c>
      <c r="B23" t="s">
        <v>503</v>
      </c>
    </row>
    <row r="24" spans="1:2">
      <c r="A24">
        <v>61001</v>
      </c>
      <c r="B24" t="s">
        <v>504</v>
      </c>
    </row>
    <row r="25" spans="1:2">
      <c r="A25">
        <v>61003</v>
      </c>
      <c r="B25" t="s">
        <v>505</v>
      </c>
    </row>
    <row r="26" spans="1:2">
      <c r="A26">
        <v>61004</v>
      </c>
      <c r="B26" t="s">
        <v>506</v>
      </c>
    </row>
    <row r="27" spans="1:2">
      <c r="A27">
        <v>61005</v>
      </c>
      <c r="B27" t="s">
        <v>507</v>
      </c>
    </row>
    <row r="28" spans="1:2">
      <c r="A28">
        <v>61007</v>
      </c>
      <c r="B28" t="s">
        <v>508</v>
      </c>
    </row>
    <row r="29" spans="1:2">
      <c r="A29">
        <v>61008</v>
      </c>
      <c r="B29" t="s">
        <v>509</v>
      </c>
    </row>
    <row r="30" spans="1:2">
      <c r="A30">
        <v>61011</v>
      </c>
      <c r="B30" t="s">
        <v>510</v>
      </c>
    </row>
    <row r="31" spans="1:2">
      <c r="A31">
        <v>71001</v>
      </c>
      <c r="B31" t="s">
        <v>511</v>
      </c>
    </row>
    <row r="32" spans="1:2">
      <c r="A32">
        <v>81001</v>
      </c>
      <c r="B32" t="s">
        <v>512</v>
      </c>
    </row>
    <row r="33" spans="1:2">
      <c r="A33">
        <v>81002</v>
      </c>
      <c r="B33" t="s">
        <v>513</v>
      </c>
    </row>
    <row r="35" spans="1:2">
      <c r="A35" s="29"/>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30"/>
  <sheetViews>
    <sheetView topLeftCell="A26" workbookViewId="0">
      <selection activeCell="B49" sqref="B49"/>
    </sheetView>
  </sheetViews>
  <sheetFormatPr defaultRowHeight="15"/>
  <cols>
    <col min="2" max="2" width="19.42578125" bestFit="1" customWidth="1"/>
    <col min="3" max="3" width="20.5703125" customWidth="1"/>
  </cols>
  <sheetData>
    <row r="2" spans="2:17">
      <c r="C2" t="s">
        <v>186</v>
      </c>
    </row>
    <row r="3" spans="2:17">
      <c r="B3" t="s">
        <v>216</v>
      </c>
      <c r="C3">
        <v>45</v>
      </c>
    </row>
    <row r="4" spans="2:17">
      <c r="B4" t="s">
        <v>217</v>
      </c>
      <c r="C4" s="195">
        <v>43527</v>
      </c>
    </row>
    <row r="5" spans="2:17">
      <c r="B5" t="s">
        <v>218</v>
      </c>
      <c r="C5" t="s">
        <v>576</v>
      </c>
    </row>
    <row r="6" spans="2:17">
      <c r="B6" t="s">
        <v>219</v>
      </c>
      <c r="C6" t="s">
        <v>575</v>
      </c>
    </row>
    <row r="7" spans="2:17">
      <c r="B7" t="s">
        <v>574</v>
      </c>
      <c r="C7" t="s">
        <v>573</v>
      </c>
    </row>
    <row r="8" spans="2:17">
      <c r="B8" t="s">
        <v>220</v>
      </c>
    </row>
    <row r="9" spans="2:17">
      <c r="B9" t="s">
        <v>221</v>
      </c>
      <c r="C9" t="s">
        <v>442</v>
      </c>
    </row>
    <row r="13" spans="2:17">
      <c r="B13" s="226" t="s">
        <v>640</v>
      </c>
      <c r="C13" s="226"/>
      <c r="D13" s="226"/>
      <c r="E13" s="226"/>
      <c r="F13" s="226"/>
      <c r="G13" s="226"/>
      <c r="H13" s="226"/>
      <c r="I13" s="226"/>
      <c r="J13" s="226"/>
      <c r="K13" s="226"/>
      <c r="L13" s="226"/>
      <c r="M13" s="226"/>
      <c r="N13" s="226"/>
      <c r="O13" s="227"/>
      <c r="P13" s="226"/>
      <c r="Q13" s="226"/>
    </row>
    <row r="14" spans="2:17">
      <c r="B14" s="254" t="s">
        <v>639</v>
      </c>
      <c r="C14" s="254"/>
      <c r="D14" s="254"/>
      <c r="E14" s="254"/>
      <c r="F14" s="254"/>
      <c r="G14" s="254"/>
      <c r="H14" s="254"/>
      <c r="I14" s="254"/>
      <c r="J14" s="254"/>
      <c r="K14" s="254"/>
      <c r="L14" s="254"/>
      <c r="M14" s="254"/>
      <c r="N14" s="254"/>
      <c r="O14" s="254"/>
      <c r="P14" s="254"/>
      <c r="Q14" s="254"/>
    </row>
    <row r="15" spans="2:17">
      <c r="B15" s="254"/>
      <c r="C15" s="254"/>
      <c r="D15" s="254"/>
      <c r="E15" s="254"/>
      <c r="F15" s="254"/>
      <c r="G15" s="254"/>
      <c r="H15" s="254"/>
      <c r="I15" s="254"/>
      <c r="J15" s="254"/>
      <c r="K15" s="254"/>
      <c r="L15" s="254"/>
      <c r="M15" s="254"/>
      <c r="N15" s="254"/>
      <c r="O15" s="254"/>
      <c r="P15" s="254"/>
      <c r="Q15" s="254"/>
    </row>
    <row r="16" spans="2:17">
      <c r="B16" s="254"/>
      <c r="C16" s="254"/>
      <c r="D16" s="254"/>
      <c r="E16" s="254"/>
      <c r="F16" s="254"/>
      <c r="G16" s="254"/>
      <c r="H16" s="254"/>
      <c r="I16" s="254"/>
      <c r="J16" s="254"/>
      <c r="K16" s="254"/>
      <c r="L16" s="254"/>
      <c r="M16" s="254"/>
      <c r="N16" s="254"/>
      <c r="O16" s="254"/>
      <c r="P16" s="254"/>
      <c r="Q16" s="254"/>
    </row>
    <row r="17" spans="2:17">
      <c r="B17" s="200"/>
      <c r="C17" s="200"/>
    </row>
    <row r="18" spans="2:17">
      <c r="B18" s="227" t="s">
        <v>224</v>
      </c>
      <c r="C18" s="227"/>
      <c r="D18" s="227"/>
      <c r="E18" s="227"/>
      <c r="F18" s="227"/>
      <c r="G18" s="227"/>
      <c r="H18" s="227"/>
      <c r="I18" s="227"/>
      <c r="J18" s="227"/>
      <c r="K18" s="227"/>
      <c r="L18" s="227"/>
      <c r="M18" s="227"/>
      <c r="N18" s="227"/>
      <c r="O18" s="227"/>
      <c r="P18" s="227"/>
      <c r="Q18" s="227"/>
    </row>
    <row r="19" spans="2:17">
      <c r="B19" s="255" t="s">
        <v>641</v>
      </c>
      <c r="C19" s="255"/>
      <c r="D19" s="255"/>
      <c r="E19" s="255"/>
      <c r="F19" s="255"/>
      <c r="G19" s="255"/>
      <c r="H19" s="255"/>
      <c r="I19" s="255"/>
      <c r="J19" s="255"/>
      <c r="K19" s="255"/>
      <c r="L19" s="255"/>
      <c r="M19" s="255"/>
      <c r="N19" s="255"/>
      <c r="O19" s="255"/>
      <c r="P19" s="255"/>
      <c r="Q19" s="255"/>
    </row>
    <row r="20" spans="2:17">
      <c r="B20" s="255"/>
      <c r="C20" s="255"/>
      <c r="D20" s="255"/>
      <c r="E20" s="255"/>
      <c r="F20" s="255"/>
      <c r="G20" s="255"/>
      <c r="H20" s="255"/>
      <c r="I20" s="255"/>
      <c r="J20" s="255"/>
      <c r="K20" s="255"/>
      <c r="L20" s="255"/>
      <c r="M20" s="255"/>
      <c r="N20" s="255"/>
      <c r="O20" s="255"/>
      <c r="P20" s="255"/>
      <c r="Q20" s="255"/>
    </row>
    <row r="21" spans="2:17">
      <c r="B21" s="255"/>
      <c r="C21" s="255"/>
      <c r="D21" s="255"/>
      <c r="E21" s="255"/>
      <c r="F21" s="255"/>
      <c r="G21" s="255"/>
      <c r="H21" s="255"/>
      <c r="I21" s="255"/>
      <c r="J21" s="255"/>
      <c r="K21" s="255"/>
      <c r="L21" s="255"/>
      <c r="M21" s="255"/>
      <c r="N21" s="255"/>
      <c r="O21" s="255"/>
      <c r="P21" s="255"/>
      <c r="Q21" s="255"/>
    </row>
    <row r="22" spans="2:17">
      <c r="B22" s="200"/>
      <c r="C22" s="200"/>
    </row>
    <row r="23" spans="2:17">
      <c r="B23" s="228" t="s">
        <v>642</v>
      </c>
      <c r="C23" s="229"/>
      <c r="D23" s="229"/>
      <c r="E23" s="229"/>
      <c r="F23" s="229"/>
      <c r="G23" s="229"/>
      <c r="H23" s="229"/>
      <c r="I23" s="229"/>
      <c r="J23" s="229"/>
      <c r="K23" s="229"/>
      <c r="L23" s="229"/>
      <c r="M23" s="229"/>
      <c r="N23" s="229"/>
      <c r="O23" s="229"/>
      <c r="P23" s="230"/>
      <c r="Q23" s="230"/>
    </row>
    <row r="24" spans="2:17">
      <c r="B24" s="255" t="s">
        <v>643</v>
      </c>
      <c r="C24" s="255"/>
      <c r="D24" s="255"/>
      <c r="E24" s="255"/>
      <c r="F24" s="255"/>
      <c r="G24" s="255"/>
      <c r="H24" s="255"/>
      <c r="I24" s="255"/>
      <c r="J24" s="255"/>
      <c r="K24" s="255"/>
      <c r="L24" s="255"/>
      <c r="M24" s="255"/>
      <c r="N24" s="255"/>
      <c r="O24" s="255"/>
      <c r="P24" s="255"/>
      <c r="Q24" s="255"/>
    </row>
    <row r="25" spans="2:17">
      <c r="B25" s="255"/>
      <c r="C25" s="255"/>
      <c r="D25" s="255"/>
      <c r="E25" s="255"/>
      <c r="F25" s="255"/>
      <c r="G25" s="255"/>
      <c r="H25" s="255"/>
      <c r="I25" s="255"/>
      <c r="J25" s="255"/>
      <c r="K25" s="255"/>
      <c r="L25" s="255"/>
      <c r="M25" s="255"/>
      <c r="N25" s="255"/>
      <c r="O25" s="255"/>
      <c r="P25" s="255"/>
      <c r="Q25" s="255"/>
    </row>
    <row r="26" spans="2:17">
      <c r="B26" s="255"/>
      <c r="C26" s="255"/>
      <c r="D26" s="255"/>
      <c r="E26" s="255"/>
      <c r="F26" s="255"/>
      <c r="G26" s="255"/>
      <c r="H26" s="255"/>
      <c r="I26" s="255"/>
      <c r="J26" s="255"/>
      <c r="K26" s="255"/>
      <c r="L26" s="255"/>
      <c r="M26" s="255"/>
      <c r="N26" s="255"/>
      <c r="O26" s="255"/>
      <c r="P26" s="255"/>
      <c r="Q26" s="255"/>
    </row>
    <row r="27" spans="2:17">
      <c r="B27" s="198"/>
      <c r="C27" s="198"/>
    </row>
    <row r="28" spans="2:17">
      <c r="C28" s="91"/>
    </row>
    <row r="29" spans="2:17">
      <c r="C29" s="69"/>
    </row>
    <row r="30" spans="2:17">
      <c r="C30" s="91"/>
    </row>
  </sheetData>
  <mergeCells count="3">
    <mergeCell ref="B14:Q16"/>
    <mergeCell ref="B19:Q21"/>
    <mergeCell ref="B24:Q26"/>
  </mergeCells>
  <conditionalFormatting sqref="B14:Q16">
    <cfRule type="expression" dxfId="3" priority="3">
      <formula>IF($G$40&lt;&gt;"",TRUE,FALSE)</formula>
    </cfRule>
    <cfRule type="expression" dxfId="2" priority="4">
      <formula>IF($G$36=TRUE,TRUE,FALSE)</formula>
    </cfRule>
  </conditionalFormatting>
  <conditionalFormatting sqref="B19:Q21">
    <cfRule type="expression" dxfId="1" priority="2">
      <formula>IF($G$45&lt;&gt;"",TRUE,FALSE)</formula>
    </cfRule>
  </conditionalFormatting>
  <conditionalFormatting sqref="B24:Q26">
    <cfRule type="expression" dxfId="0" priority="1">
      <formula>IF($G$50&lt;&gt;"",TRUE,FALSE)</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heetViews>
  <sheetFormatPr defaultRowHeight="15"/>
  <cols>
    <col min="1" max="1" width="6.85546875" customWidth="1"/>
    <col min="2" max="2" width="21.7109375" customWidth="1"/>
    <col min="3" max="3" width="41" bestFit="1" customWidth="1"/>
    <col min="4" max="4" width="33.28515625" customWidth="1"/>
  </cols>
  <sheetData>
    <row r="1" spans="1:4" ht="15.75">
      <c r="A1" t="s">
        <v>196</v>
      </c>
      <c r="C1" s="21"/>
      <c r="D1" s="21"/>
    </row>
    <row r="2" spans="1:4" ht="15.75">
      <c r="C2" s="21"/>
      <c r="D2" s="21"/>
    </row>
    <row r="3" spans="1:4" ht="15.75">
      <c r="A3" s="66" t="s">
        <v>117</v>
      </c>
      <c r="B3" s="66" t="s">
        <v>118</v>
      </c>
      <c r="C3" s="52" t="s">
        <v>135</v>
      </c>
      <c r="D3" s="52" t="s">
        <v>200</v>
      </c>
    </row>
    <row r="4" spans="1:4" ht="15.75">
      <c r="A4" s="22" t="s">
        <v>98</v>
      </c>
      <c r="B4" s="25" t="s">
        <v>94</v>
      </c>
      <c r="C4" s="55" t="s">
        <v>195</v>
      </c>
      <c r="D4" s="55" t="s">
        <v>190</v>
      </c>
    </row>
    <row r="5" spans="1:4" ht="15.75">
      <c r="A5" s="22" t="s">
        <v>100</v>
      </c>
      <c r="B5" s="25" t="s">
        <v>154</v>
      </c>
      <c r="C5" s="55" t="s">
        <v>195</v>
      </c>
      <c r="D5" s="55" t="s">
        <v>190</v>
      </c>
    </row>
    <row r="6" spans="1:4" ht="15.75">
      <c r="A6" s="22" t="s">
        <v>101</v>
      </c>
      <c r="B6" s="25" t="s">
        <v>155</v>
      </c>
      <c r="C6" s="55" t="s">
        <v>195</v>
      </c>
      <c r="D6" s="55" t="s">
        <v>190</v>
      </c>
    </row>
    <row r="7" spans="1:4" ht="15.75">
      <c r="A7" s="22" t="s">
        <v>102</v>
      </c>
      <c r="B7" s="25" t="s">
        <v>103</v>
      </c>
      <c r="C7" s="55" t="s">
        <v>195</v>
      </c>
      <c r="D7" s="55" t="s">
        <v>190</v>
      </c>
    </row>
    <row r="8" spans="1:4" ht="15.75">
      <c r="A8" s="22" t="s">
        <v>105</v>
      </c>
      <c r="B8" s="25" t="s">
        <v>156</v>
      </c>
      <c r="C8" s="55" t="s">
        <v>195</v>
      </c>
      <c r="D8" s="55" t="s">
        <v>190</v>
      </c>
    </row>
    <row r="9" spans="1:4" ht="15.75">
      <c r="A9" s="22" t="s">
        <v>106</v>
      </c>
      <c r="B9" s="25" t="s">
        <v>157</v>
      </c>
      <c r="C9" s="55" t="s">
        <v>568</v>
      </c>
      <c r="D9" s="55" t="s">
        <v>201</v>
      </c>
    </row>
    <row r="10" spans="1:4" ht="15.75">
      <c r="A10" s="22" t="s">
        <v>107</v>
      </c>
      <c r="B10" s="25" t="s">
        <v>158</v>
      </c>
      <c r="C10" s="55" t="s">
        <v>195</v>
      </c>
      <c r="D10" s="55" t="s">
        <v>190</v>
      </c>
    </row>
    <row r="11" spans="1:4" ht="15.75">
      <c r="A11" s="22" t="s">
        <v>108</v>
      </c>
      <c r="B11" s="25" t="s">
        <v>159</v>
      </c>
      <c r="C11" s="55" t="s">
        <v>116</v>
      </c>
      <c r="D11" s="55" t="s">
        <v>201</v>
      </c>
    </row>
    <row r="12" spans="1:4" ht="15.75">
      <c r="A12" s="22" t="s">
        <v>109</v>
      </c>
      <c r="B12" s="25" t="s">
        <v>160</v>
      </c>
      <c r="C12" s="55" t="s">
        <v>195</v>
      </c>
      <c r="D12" s="55" t="s">
        <v>190</v>
      </c>
    </row>
    <row r="13" spans="1:4" ht="15.75">
      <c r="A13" s="22" t="s">
        <v>110</v>
      </c>
      <c r="B13" s="25" t="s">
        <v>161</v>
      </c>
      <c r="C13" s="55" t="s">
        <v>195</v>
      </c>
      <c r="D13" s="55" t="s">
        <v>190</v>
      </c>
    </row>
    <row r="14" spans="1:4" ht="15.75">
      <c r="C14" s="21"/>
      <c r="D14" s="2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C1" workbookViewId="0">
      <selection activeCell="C7" sqref="C7"/>
    </sheetView>
  </sheetViews>
  <sheetFormatPr defaultRowHeight="15"/>
  <cols>
    <col min="3" max="3" width="25.140625" customWidth="1"/>
    <col min="4" max="4" width="12.140625" customWidth="1"/>
    <col min="5" max="5" width="18.28515625" customWidth="1"/>
    <col min="6" max="6" width="16" bestFit="1" customWidth="1"/>
    <col min="7" max="8" width="17.5703125" customWidth="1"/>
    <col min="9" max="9" width="17.85546875" customWidth="1"/>
    <col min="10" max="10" width="10.85546875" customWidth="1"/>
  </cols>
  <sheetData>
    <row r="1" spans="1:10" s="21" customFormat="1" ht="15.75">
      <c r="A1" s="53">
        <v>2</v>
      </c>
      <c r="B1" s="50" t="s">
        <v>112</v>
      </c>
      <c r="C1" s="37"/>
      <c r="D1" s="46"/>
      <c r="E1" s="47"/>
      <c r="F1" s="47"/>
    </row>
    <row r="2" spans="1:10" s="21" customFormat="1" ht="15.75">
      <c r="A2" s="53"/>
      <c r="B2" s="50"/>
      <c r="C2" s="37"/>
      <c r="D2" s="46"/>
      <c r="E2" s="47"/>
      <c r="F2" s="47"/>
    </row>
    <row r="3" spans="1:10" s="65" customFormat="1" ht="47.25">
      <c r="B3" s="66" t="s">
        <v>117</v>
      </c>
      <c r="C3" s="66" t="s">
        <v>118</v>
      </c>
      <c r="D3" s="66" t="s">
        <v>119</v>
      </c>
      <c r="E3" s="66" t="s">
        <v>187</v>
      </c>
      <c r="F3" s="66" t="s">
        <v>113</v>
      </c>
      <c r="G3" s="66" t="s">
        <v>189</v>
      </c>
      <c r="H3" s="66" t="s">
        <v>565</v>
      </c>
      <c r="I3" s="66" t="s">
        <v>134</v>
      </c>
      <c r="J3" s="66" t="s">
        <v>191</v>
      </c>
    </row>
    <row r="4" spans="1:10" s="21" customFormat="1" ht="15.75">
      <c r="A4" s="53"/>
      <c r="B4" s="22" t="s">
        <v>98</v>
      </c>
      <c r="C4" s="67" t="s">
        <v>94</v>
      </c>
      <c r="D4" s="234" t="s">
        <v>99</v>
      </c>
      <c r="E4" s="54">
        <v>10</v>
      </c>
      <c r="F4" s="54" t="s">
        <v>114</v>
      </c>
      <c r="G4" s="56" t="s">
        <v>190</v>
      </c>
      <c r="H4" s="56" t="str">
        <f>Independensi!D4</f>
        <v>Memadai</v>
      </c>
      <c r="I4" s="231" t="s">
        <v>94</v>
      </c>
      <c r="J4" s="56" t="s">
        <v>192</v>
      </c>
    </row>
    <row r="5" spans="1:10" s="21" customFormat="1" ht="15.75">
      <c r="A5" s="53"/>
      <c r="B5" s="22" t="s">
        <v>100</v>
      </c>
      <c r="C5" s="25" t="s">
        <v>154</v>
      </c>
      <c r="D5" s="49" t="s">
        <v>99</v>
      </c>
      <c r="E5" s="54">
        <v>8</v>
      </c>
      <c r="F5" s="54" t="s">
        <v>114</v>
      </c>
      <c r="G5" s="56" t="s">
        <v>190</v>
      </c>
      <c r="H5" s="56" t="str">
        <f>Independensi!D5</f>
        <v>Memadai</v>
      </c>
      <c r="I5" s="233"/>
      <c r="J5" s="55"/>
    </row>
    <row r="6" spans="1:10" s="21" customFormat="1" ht="15.75">
      <c r="A6" s="53"/>
      <c r="B6" s="22" t="s">
        <v>101</v>
      </c>
      <c r="C6" s="67" t="s">
        <v>155</v>
      </c>
      <c r="D6" s="234" t="s">
        <v>111</v>
      </c>
      <c r="E6" s="54">
        <v>6</v>
      </c>
      <c r="F6" s="54" t="s">
        <v>114</v>
      </c>
      <c r="G6" s="56" t="s">
        <v>190</v>
      </c>
      <c r="H6" s="56" t="str">
        <f>Independensi!D6</f>
        <v>Memadai</v>
      </c>
      <c r="I6" s="231" t="s">
        <v>155</v>
      </c>
      <c r="J6" s="56" t="s">
        <v>193</v>
      </c>
    </row>
    <row r="7" spans="1:10" s="21" customFormat="1" ht="15.75">
      <c r="A7" s="53"/>
      <c r="B7" s="22" t="s">
        <v>102</v>
      </c>
      <c r="C7" s="25" t="s">
        <v>103</v>
      </c>
      <c r="D7" s="49" t="s">
        <v>111</v>
      </c>
      <c r="E7" s="54">
        <v>6</v>
      </c>
      <c r="F7" s="54" t="s">
        <v>114</v>
      </c>
      <c r="G7" s="231" t="s">
        <v>566</v>
      </c>
      <c r="H7" s="56" t="str">
        <f>Independensi!D7</f>
        <v>Memadai</v>
      </c>
      <c r="I7" s="233"/>
      <c r="J7" s="55"/>
    </row>
    <row r="8" spans="1:10" s="21" customFormat="1" ht="15.75">
      <c r="A8" s="53"/>
      <c r="B8" s="22" t="s">
        <v>105</v>
      </c>
      <c r="C8" s="25" t="s">
        <v>156</v>
      </c>
      <c r="D8" s="49" t="s">
        <v>104</v>
      </c>
      <c r="E8" s="54">
        <v>4</v>
      </c>
      <c r="F8" s="54" t="s">
        <v>114</v>
      </c>
      <c r="G8" s="56" t="s">
        <v>190</v>
      </c>
      <c r="H8" s="56" t="str">
        <f>Independensi!D8</f>
        <v>Memadai</v>
      </c>
      <c r="I8" s="231" t="s">
        <v>156</v>
      </c>
      <c r="J8" s="56" t="s">
        <v>194</v>
      </c>
    </row>
    <row r="9" spans="1:10" s="21" customFormat="1" ht="15.75">
      <c r="A9" s="53"/>
      <c r="B9" s="22" t="s">
        <v>106</v>
      </c>
      <c r="C9" s="25" t="s">
        <v>157</v>
      </c>
      <c r="D9" s="49" t="s">
        <v>104</v>
      </c>
      <c r="E9" s="54">
        <v>4</v>
      </c>
      <c r="F9" s="54" t="s">
        <v>114</v>
      </c>
      <c r="G9" s="56" t="s">
        <v>190</v>
      </c>
      <c r="H9" s="231" t="str">
        <f>Independensi!D9</f>
        <v>Tidak Memadai</v>
      </c>
      <c r="I9" s="233"/>
      <c r="J9" s="55"/>
    </row>
    <row r="10" spans="1:10" s="21" customFormat="1" ht="15.75">
      <c r="A10" s="53"/>
      <c r="B10" s="22" t="s">
        <v>107</v>
      </c>
      <c r="C10" s="25" t="s">
        <v>644</v>
      </c>
      <c r="D10" s="49" t="s">
        <v>104</v>
      </c>
      <c r="E10" s="54">
        <v>4</v>
      </c>
      <c r="F10" s="54" t="s">
        <v>114</v>
      </c>
      <c r="G10" s="56" t="s">
        <v>190</v>
      </c>
      <c r="H10" s="56" t="str">
        <f>Independensi!D10</f>
        <v>Memadai</v>
      </c>
      <c r="I10" s="231" t="s">
        <v>644</v>
      </c>
      <c r="J10" s="56" t="s">
        <v>645</v>
      </c>
    </row>
    <row r="11" spans="1:10" s="21" customFormat="1" ht="15.75">
      <c r="A11" s="53"/>
      <c r="B11" s="22" t="s">
        <v>108</v>
      </c>
      <c r="C11" s="25" t="s">
        <v>159</v>
      </c>
      <c r="D11" s="49" t="s">
        <v>104</v>
      </c>
      <c r="E11" s="54">
        <v>4</v>
      </c>
      <c r="F11" s="54" t="s">
        <v>114</v>
      </c>
      <c r="G11" s="56" t="s">
        <v>190</v>
      </c>
      <c r="H11" s="231" t="str">
        <f>Independensi!D11</f>
        <v>Tidak Memadai</v>
      </c>
      <c r="I11" s="55"/>
      <c r="J11" s="55"/>
    </row>
    <row r="12" spans="1:10" s="21" customFormat="1" ht="15.75">
      <c r="A12" s="53"/>
      <c r="B12" s="22" t="s">
        <v>109</v>
      </c>
      <c r="C12" s="25" t="s">
        <v>160</v>
      </c>
      <c r="D12" s="49" t="s">
        <v>104</v>
      </c>
      <c r="E12" s="54">
        <v>4</v>
      </c>
      <c r="F12" s="232" t="s">
        <v>115</v>
      </c>
      <c r="G12" s="56" t="s">
        <v>190</v>
      </c>
      <c r="H12" s="56" t="str">
        <f>Independensi!D12</f>
        <v>Memadai</v>
      </c>
      <c r="I12" s="56"/>
      <c r="J12" s="56"/>
    </row>
    <row r="13" spans="1:10" s="21" customFormat="1" ht="15.75">
      <c r="A13" s="53"/>
      <c r="B13" s="22" t="s">
        <v>110</v>
      </c>
      <c r="C13" s="25" t="s">
        <v>161</v>
      </c>
      <c r="D13" s="49" t="s">
        <v>104</v>
      </c>
      <c r="E13" s="54">
        <v>4</v>
      </c>
      <c r="F13" s="232" t="s">
        <v>567</v>
      </c>
      <c r="G13" s="56" t="s">
        <v>190</v>
      </c>
      <c r="H13" s="56" t="str">
        <f>Independensi!D13</f>
        <v>Memadai</v>
      </c>
      <c r="I13" s="55"/>
      <c r="J13" s="55"/>
    </row>
    <row r="14" spans="1:10" s="21" customFormat="1" ht="15.75">
      <c r="A14" s="53"/>
      <c r="B14" s="26"/>
      <c r="C14" s="37"/>
      <c r="D14" s="46"/>
      <c r="E14" s="47"/>
      <c r="F14" s="47"/>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opLeftCell="E3" workbookViewId="0">
      <selection activeCell="G29" sqref="G29"/>
    </sheetView>
  </sheetViews>
  <sheetFormatPr defaultRowHeight="15"/>
  <cols>
    <col min="1" max="1" width="10" bestFit="1" customWidth="1"/>
    <col min="2" max="2" width="30.7109375" customWidth="1"/>
    <col min="3" max="3" width="22.5703125" hidden="1" customWidth="1"/>
    <col min="4" max="4" width="28.7109375" hidden="1" customWidth="1"/>
    <col min="5" max="5" width="31.7109375" customWidth="1"/>
    <col min="6" max="6" width="11.42578125" customWidth="1"/>
    <col min="7" max="7" width="17.5703125" style="28" bestFit="1" customWidth="1"/>
    <col min="8" max="8" width="17.7109375" style="27" bestFit="1" customWidth="1"/>
    <col min="9" max="9" width="17.5703125" style="28" bestFit="1" customWidth="1"/>
    <col min="10" max="10" width="17.28515625" style="28" customWidth="1"/>
    <col min="12" max="12" width="17.7109375" bestFit="1" customWidth="1"/>
    <col min="13" max="13" width="16.85546875" bestFit="1" customWidth="1"/>
    <col min="14" max="14" width="17.7109375" bestFit="1" customWidth="1"/>
    <col min="15" max="15" width="12.5703125" bestFit="1" customWidth="1"/>
  </cols>
  <sheetData>
    <row r="1" spans="1:15" ht="15.75" thickBot="1">
      <c r="H1"/>
    </row>
    <row r="2" spans="1:15">
      <c r="A2" s="188"/>
      <c r="B2" s="188"/>
      <c r="C2" s="188"/>
      <c r="D2" s="188"/>
      <c r="E2" s="188"/>
      <c r="F2" s="188"/>
      <c r="G2" s="189">
        <v>43465</v>
      </c>
      <c r="H2" s="188"/>
      <c r="I2" s="189">
        <v>43100</v>
      </c>
      <c r="J2" s="190"/>
    </row>
    <row r="3" spans="1:15" ht="15.75" thickBot="1">
      <c r="A3" s="188"/>
      <c r="B3" s="188"/>
      <c r="C3" s="188"/>
      <c r="D3" s="188"/>
      <c r="E3" s="188"/>
      <c r="F3" s="188"/>
      <c r="G3" s="191" t="s">
        <v>76</v>
      </c>
      <c r="H3" s="188"/>
      <c r="I3" s="191" t="s">
        <v>76</v>
      </c>
      <c r="J3" s="192"/>
    </row>
    <row r="4" spans="1:15" s="3" customFormat="1">
      <c r="A4" s="193" t="s">
        <v>0</v>
      </c>
      <c r="B4" s="193" t="s">
        <v>1</v>
      </c>
      <c r="C4" s="193" t="s">
        <v>2</v>
      </c>
      <c r="D4" s="193" t="s">
        <v>3</v>
      </c>
      <c r="E4" s="193" t="s">
        <v>4</v>
      </c>
      <c r="F4" s="193" t="s">
        <v>5</v>
      </c>
      <c r="G4" s="194" t="s">
        <v>199</v>
      </c>
      <c r="H4" s="193" t="s">
        <v>7</v>
      </c>
      <c r="I4" s="194" t="s">
        <v>199</v>
      </c>
      <c r="J4" s="193" t="s">
        <v>7</v>
      </c>
    </row>
    <row r="5" spans="1:15">
      <c r="A5" s="30">
        <v>11010</v>
      </c>
      <c r="B5" s="31" t="s">
        <v>9</v>
      </c>
      <c r="C5" s="1" t="s">
        <v>10</v>
      </c>
      <c r="D5" s="1" t="s">
        <v>11</v>
      </c>
      <c r="E5" s="186" t="s">
        <v>12</v>
      </c>
      <c r="F5" s="32" t="s">
        <v>13</v>
      </c>
      <c r="G5" s="181">
        <v>350000</v>
      </c>
      <c r="H5" s="182">
        <f t="shared" ref="H5:H24" si="0">IF(F5="D",G5*1,G5*(-1))</f>
        <v>350000</v>
      </c>
      <c r="I5" s="181">
        <v>250000</v>
      </c>
      <c r="J5" s="182">
        <f t="shared" ref="J5:J24" si="1">IF(F5="D",I5*1,I5*(-1))</f>
        <v>250000</v>
      </c>
      <c r="M5" s="185"/>
    </row>
    <row r="6" spans="1:15">
      <c r="A6" s="30">
        <v>12010</v>
      </c>
      <c r="B6" s="31" t="s">
        <v>15</v>
      </c>
      <c r="C6" s="1" t="s">
        <v>10</v>
      </c>
      <c r="D6" s="1" t="s">
        <v>11</v>
      </c>
      <c r="E6" s="186" t="s">
        <v>12</v>
      </c>
      <c r="F6" s="32" t="s">
        <v>13</v>
      </c>
      <c r="G6" s="181">
        <v>32984950</v>
      </c>
      <c r="H6" s="182">
        <f t="shared" si="0"/>
        <v>32984950</v>
      </c>
      <c r="I6" s="181">
        <v>32884950</v>
      </c>
      <c r="J6" s="182">
        <f t="shared" si="1"/>
        <v>32884950</v>
      </c>
      <c r="L6" s="91"/>
      <c r="M6" s="185"/>
      <c r="N6" s="91"/>
    </row>
    <row r="7" spans="1:15">
      <c r="A7" s="34">
        <v>13001</v>
      </c>
      <c r="B7" s="35" t="s">
        <v>288</v>
      </c>
      <c r="C7" s="1" t="s">
        <v>10</v>
      </c>
      <c r="D7" s="1" t="s">
        <v>11</v>
      </c>
      <c r="E7" s="186" t="s">
        <v>17</v>
      </c>
      <c r="F7" s="32" t="s">
        <v>13</v>
      </c>
      <c r="G7" s="183">
        <v>1001584405</v>
      </c>
      <c r="H7" s="182">
        <f t="shared" si="0"/>
        <v>1001584405</v>
      </c>
      <c r="I7" s="181">
        <v>1001584405</v>
      </c>
      <c r="J7" s="182">
        <f t="shared" si="1"/>
        <v>1001584405</v>
      </c>
      <c r="L7" s="91"/>
      <c r="M7" s="185"/>
      <c r="N7" s="91"/>
    </row>
    <row r="8" spans="1:15">
      <c r="A8" s="34">
        <v>14001</v>
      </c>
      <c r="B8" s="35" t="s">
        <v>620</v>
      </c>
      <c r="C8" s="1"/>
      <c r="D8" s="1"/>
      <c r="E8" s="186" t="s">
        <v>17</v>
      </c>
      <c r="F8" s="32" t="s">
        <v>29</v>
      </c>
      <c r="G8" s="181">
        <v>9916677</v>
      </c>
      <c r="H8" s="182">
        <f t="shared" si="0"/>
        <v>-9916677</v>
      </c>
      <c r="I8" s="181">
        <v>10113677</v>
      </c>
      <c r="J8" s="182">
        <f t="shared" si="1"/>
        <v>-10113677</v>
      </c>
      <c r="L8" s="91"/>
      <c r="M8" s="185"/>
      <c r="N8" s="91"/>
    </row>
    <row r="9" spans="1:15">
      <c r="A9" s="34">
        <v>15001</v>
      </c>
      <c r="B9" s="35" t="s">
        <v>492</v>
      </c>
      <c r="C9" s="1" t="s">
        <v>10</v>
      </c>
      <c r="D9" s="1" t="s">
        <v>11</v>
      </c>
      <c r="E9" s="186" t="s">
        <v>19</v>
      </c>
      <c r="F9" s="32" t="s">
        <v>13</v>
      </c>
      <c r="G9" s="183">
        <v>79210340</v>
      </c>
      <c r="H9" s="182">
        <f t="shared" si="0"/>
        <v>79210340</v>
      </c>
      <c r="I9" s="181">
        <v>79110349</v>
      </c>
      <c r="J9" s="182">
        <f t="shared" si="1"/>
        <v>79110349</v>
      </c>
      <c r="L9" s="185"/>
      <c r="M9" s="185"/>
      <c r="N9" s="185"/>
    </row>
    <row r="10" spans="1:15">
      <c r="A10" s="30">
        <v>15004</v>
      </c>
      <c r="B10" s="35" t="s">
        <v>491</v>
      </c>
      <c r="C10" s="1" t="s">
        <v>10</v>
      </c>
      <c r="D10" s="1" t="s">
        <v>11</v>
      </c>
      <c r="E10" s="186" t="s">
        <v>19</v>
      </c>
      <c r="F10" s="32" t="s">
        <v>13</v>
      </c>
      <c r="G10" s="181">
        <v>41530160</v>
      </c>
      <c r="H10" s="182">
        <f t="shared" si="0"/>
        <v>41530160</v>
      </c>
      <c r="I10" s="181">
        <v>41430160</v>
      </c>
      <c r="J10" s="182">
        <f t="shared" si="1"/>
        <v>41430160</v>
      </c>
      <c r="L10" s="91"/>
      <c r="M10" s="185"/>
      <c r="N10" s="91"/>
    </row>
    <row r="11" spans="1:15">
      <c r="A11" s="30">
        <v>15501</v>
      </c>
      <c r="B11" s="35" t="s">
        <v>21</v>
      </c>
      <c r="C11" s="1" t="s">
        <v>10</v>
      </c>
      <c r="D11" s="1" t="s">
        <v>11</v>
      </c>
      <c r="E11" s="186" t="s">
        <v>22</v>
      </c>
      <c r="F11" s="32" t="s">
        <v>13</v>
      </c>
      <c r="G11" s="181">
        <v>30000000</v>
      </c>
      <c r="H11" s="182">
        <f t="shared" si="0"/>
        <v>30000000</v>
      </c>
      <c r="I11" s="181">
        <v>29900000</v>
      </c>
      <c r="J11" s="182">
        <f t="shared" si="1"/>
        <v>29900000</v>
      </c>
      <c r="M11" s="185"/>
    </row>
    <row r="12" spans="1:15">
      <c r="A12" s="30">
        <v>16100</v>
      </c>
      <c r="B12" s="35" t="s">
        <v>24</v>
      </c>
      <c r="C12" s="1" t="s">
        <v>10</v>
      </c>
      <c r="D12" s="1" t="s">
        <v>11</v>
      </c>
      <c r="E12" s="186" t="s">
        <v>24</v>
      </c>
      <c r="F12" s="32" t="s">
        <v>13</v>
      </c>
      <c r="G12" s="181">
        <v>3000000</v>
      </c>
      <c r="H12" s="182">
        <f t="shared" si="0"/>
        <v>3000000</v>
      </c>
      <c r="I12" s="181">
        <v>2900000</v>
      </c>
      <c r="J12" s="182">
        <f t="shared" si="1"/>
        <v>2900000</v>
      </c>
      <c r="M12" s="185"/>
    </row>
    <row r="13" spans="1:15">
      <c r="A13" s="30">
        <v>17001</v>
      </c>
      <c r="B13" s="35" t="s">
        <v>623</v>
      </c>
      <c r="C13" s="1"/>
      <c r="D13" s="1"/>
      <c r="E13" s="204" t="s">
        <v>623</v>
      </c>
      <c r="F13" s="32" t="s">
        <v>13</v>
      </c>
      <c r="G13" s="181">
        <v>300000000</v>
      </c>
      <c r="H13" s="182">
        <f t="shared" si="0"/>
        <v>300000000</v>
      </c>
      <c r="I13" s="181">
        <v>0</v>
      </c>
      <c r="J13" s="182">
        <f t="shared" si="1"/>
        <v>0</v>
      </c>
      <c r="M13" s="185"/>
    </row>
    <row r="14" spans="1:15">
      <c r="A14" s="30">
        <v>17101</v>
      </c>
      <c r="B14" s="35" t="s">
        <v>546</v>
      </c>
      <c r="C14" s="1"/>
      <c r="D14" s="1"/>
      <c r="E14" s="187" t="s">
        <v>546</v>
      </c>
      <c r="F14" s="32" t="s">
        <v>13</v>
      </c>
      <c r="G14" s="181">
        <v>197909700</v>
      </c>
      <c r="H14" s="182">
        <f t="shared" si="0"/>
        <v>197909700</v>
      </c>
      <c r="I14" s="181">
        <v>197909700</v>
      </c>
      <c r="J14" s="182">
        <f t="shared" si="1"/>
        <v>197909700</v>
      </c>
      <c r="M14" s="185"/>
      <c r="N14" s="91"/>
      <c r="O14" s="91"/>
    </row>
    <row r="15" spans="1:15">
      <c r="A15" s="30">
        <v>17200</v>
      </c>
      <c r="B15" s="35" t="s">
        <v>541</v>
      </c>
      <c r="C15" s="1"/>
      <c r="D15" s="1"/>
      <c r="E15" s="186" t="s">
        <v>607</v>
      </c>
      <c r="F15" s="32" t="s">
        <v>13</v>
      </c>
      <c r="G15" s="181">
        <v>300000000</v>
      </c>
      <c r="H15" s="182">
        <f t="shared" si="0"/>
        <v>300000000</v>
      </c>
      <c r="I15" s="181">
        <v>300000000</v>
      </c>
      <c r="J15" s="182">
        <f t="shared" si="1"/>
        <v>300000000</v>
      </c>
      <c r="M15" s="185"/>
      <c r="N15" s="91"/>
      <c r="O15" s="91"/>
    </row>
    <row r="16" spans="1:15">
      <c r="A16" s="30">
        <v>18200</v>
      </c>
      <c r="B16" s="35" t="s">
        <v>542</v>
      </c>
      <c r="C16" s="1" t="s">
        <v>10</v>
      </c>
      <c r="D16" s="1" t="s">
        <v>26</v>
      </c>
      <c r="E16" s="186" t="s">
        <v>27</v>
      </c>
      <c r="F16" s="32" t="s">
        <v>13</v>
      </c>
      <c r="G16" s="184">
        <v>200000000</v>
      </c>
      <c r="H16" s="182">
        <f t="shared" si="0"/>
        <v>200000000</v>
      </c>
      <c r="I16" s="184">
        <v>190000000</v>
      </c>
      <c r="J16" s="182">
        <f t="shared" si="1"/>
        <v>190000000</v>
      </c>
      <c r="L16" s="91"/>
      <c r="M16" s="185"/>
      <c r="N16" s="91"/>
      <c r="O16" s="91"/>
    </row>
    <row r="17" spans="1:16">
      <c r="A17" s="30">
        <v>18210</v>
      </c>
      <c r="B17" s="35" t="s">
        <v>545</v>
      </c>
      <c r="C17" s="1" t="s">
        <v>10</v>
      </c>
      <c r="D17" s="1" t="s">
        <v>26</v>
      </c>
      <c r="E17" s="186" t="s">
        <v>27</v>
      </c>
      <c r="F17" s="32" t="s">
        <v>29</v>
      </c>
      <c r="G17" s="184">
        <v>37956989</v>
      </c>
      <c r="H17" s="182">
        <f t="shared" si="0"/>
        <v>-37956989</v>
      </c>
      <c r="I17" s="184">
        <v>47956989</v>
      </c>
      <c r="J17" s="182">
        <f t="shared" si="1"/>
        <v>-47956989</v>
      </c>
      <c r="L17" s="91"/>
      <c r="M17" s="185"/>
    </row>
    <row r="18" spans="1:16">
      <c r="A18" s="30">
        <v>18400</v>
      </c>
      <c r="B18" s="35" t="s">
        <v>543</v>
      </c>
      <c r="C18" s="1" t="s">
        <v>10</v>
      </c>
      <c r="D18" s="1" t="s">
        <v>26</v>
      </c>
      <c r="E18" s="186" t="s">
        <v>27</v>
      </c>
      <c r="F18" s="32" t="s">
        <v>13</v>
      </c>
      <c r="G18" s="181">
        <v>6600000</v>
      </c>
      <c r="H18" s="182">
        <f t="shared" si="0"/>
        <v>6600000</v>
      </c>
      <c r="I18" s="181">
        <v>6500000</v>
      </c>
      <c r="J18" s="182">
        <f t="shared" si="1"/>
        <v>6500000</v>
      </c>
      <c r="M18" s="185"/>
    </row>
    <row r="19" spans="1:16">
      <c r="A19" s="30">
        <v>18410</v>
      </c>
      <c r="B19" s="35" t="s">
        <v>544</v>
      </c>
      <c r="C19" s="1" t="s">
        <v>10</v>
      </c>
      <c r="D19" s="1" t="s">
        <v>26</v>
      </c>
      <c r="E19" s="186" t="s">
        <v>27</v>
      </c>
      <c r="F19" s="32" t="s">
        <v>29</v>
      </c>
      <c r="G19" s="181">
        <v>1574596</v>
      </c>
      <c r="H19" s="182">
        <f t="shared" si="0"/>
        <v>-1574596</v>
      </c>
      <c r="I19" s="181">
        <v>1674596</v>
      </c>
      <c r="J19" s="182">
        <f t="shared" si="1"/>
        <v>-1674596</v>
      </c>
      <c r="M19" s="185"/>
    </row>
    <row r="20" spans="1:16">
      <c r="A20" s="30">
        <v>19400</v>
      </c>
      <c r="B20" s="35" t="s">
        <v>514</v>
      </c>
      <c r="C20" s="1" t="s">
        <v>10</v>
      </c>
      <c r="D20" s="1" t="s">
        <v>26</v>
      </c>
      <c r="E20" s="186" t="s">
        <v>33</v>
      </c>
      <c r="F20" s="32" t="s">
        <v>13</v>
      </c>
      <c r="G20" s="181">
        <v>15000000</v>
      </c>
      <c r="H20" s="182">
        <f t="shared" si="0"/>
        <v>15000000</v>
      </c>
      <c r="I20" s="181">
        <v>14900000</v>
      </c>
      <c r="J20" s="182">
        <f t="shared" si="1"/>
        <v>14900000</v>
      </c>
      <c r="L20" s="185"/>
      <c r="M20" s="185"/>
    </row>
    <row r="21" spans="1:16">
      <c r="A21" s="30">
        <v>21001</v>
      </c>
      <c r="B21" s="35" t="s">
        <v>570</v>
      </c>
      <c r="C21" s="1" t="s">
        <v>35</v>
      </c>
      <c r="D21" s="1" t="s">
        <v>36</v>
      </c>
      <c r="E21" s="186" t="s">
        <v>37</v>
      </c>
      <c r="F21" s="32" t="s">
        <v>29</v>
      </c>
      <c r="G21" s="184">
        <v>133000000</v>
      </c>
      <c r="H21" s="182">
        <f t="shared" si="0"/>
        <v>-133000000</v>
      </c>
      <c r="I21" s="184">
        <v>32990000</v>
      </c>
      <c r="J21" s="182">
        <f t="shared" si="1"/>
        <v>-32990000</v>
      </c>
      <c r="L21" s="91"/>
      <c r="M21" s="185"/>
    </row>
    <row r="22" spans="1:16">
      <c r="A22" s="30">
        <v>23002</v>
      </c>
      <c r="B22" s="35" t="s">
        <v>498</v>
      </c>
      <c r="C22" s="1" t="s">
        <v>35</v>
      </c>
      <c r="D22" s="1" t="s">
        <v>36</v>
      </c>
      <c r="E22" s="186" t="s">
        <v>39</v>
      </c>
      <c r="F22" s="32" t="s">
        <v>29</v>
      </c>
      <c r="G22" s="181">
        <v>202017500</v>
      </c>
      <c r="H22" s="182">
        <f t="shared" si="0"/>
        <v>-202017500</v>
      </c>
      <c r="I22" s="181">
        <v>1917500</v>
      </c>
      <c r="J22" s="182">
        <f t="shared" si="1"/>
        <v>-1917500</v>
      </c>
      <c r="M22" s="185"/>
    </row>
    <row r="23" spans="1:16">
      <c r="A23" s="30">
        <v>23011</v>
      </c>
      <c r="B23" s="35" t="s">
        <v>499</v>
      </c>
      <c r="C23" s="1" t="s">
        <v>35</v>
      </c>
      <c r="D23" s="1" t="s">
        <v>36</v>
      </c>
      <c r="E23" s="186" t="s">
        <v>39</v>
      </c>
      <c r="F23" s="32" t="s">
        <v>29</v>
      </c>
      <c r="G23" s="181">
        <v>50000000</v>
      </c>
      <c r="H23" s="182">
        <f t="shared" si="0"/>
        <v>-50000000</v>
      </c>
      <c r="I23" s="181">
        <v>30003009</v>
      </c>
      <c r="J23" s="182">
        <f t="shared" si="1"/>
        <v>-30003009</v>
      </c>
      <c r="M23" s="185"/>
    </row>
    <row r="24" spans="1:16">
      <c r="A24" s="30">
        <v>24001</v>
      </c>
      <c r="B24" s="35" t="s">
        <v>540</v>
      </c>
      <c r="C24" s="1"/>
      <c r="D24" s="1"/>
      <c r="E24" s="187" t="s">
        <v>540</v>
      </c>
      <c r="F24" s="32" t="s">
        <v>29</v>
      </c>
      <c r="G24" s="184">
        <v>1703307500</v>
      </c>
      <c r="H24" s="182">
        <f t="shared" si="0"/>
        <v>-1703307500</v>
      </c>
      <c r="I24" s="184">
        <v>1684663793</v>
      </c>
      <c r="J24" s="182">
        <f t="shared" si="1"/>
        <v>-1684663793</v>
      </c>
      <c r="L24" s="91"/>
      <c r="M24" s="185"/>
    </row>
    <row r="25" spans="1:16">
      <c r="A25" s="30">
        <v>25001</v>
      </c>
      <c r="B25" s="35" t="s">
        <v>500</v>
      </c>
      <c r="C25" s="1" t="s">
        <v>35</v>
      </c>
      <c r="D25" s="1" t="s">
        <v>36</v>
      </c>
      <c r="E25" s="187" t="s">
        <v>500</v>
      </c>
      <c r="F25" s="32" t="s">
        <v>29</v>
      </c>
      <c r="G25" s="181">
        <v>2250000</v>
      </c>
      <c r="H25" s="182">
        <f t="shared" ref="H25:H42" si="2">IF(F25="D",G25*1,G25*(-1))</f>
        <v>-2250000</v>
      </c>
      <c r="I25" s="181">
        <v>2150000</v>
      </c>
      <c r="J25" s="182">
        <f t="shared" ref="J25:J42" si="3">IF(F25="D",I25*1,I25*(-1))</f>
        <v>-2150000</v>
      </c>
      <c r="M25" s="185"/>
    </row>
    <row r="26" spans="1:16">
      <c r="A26" s="30">
        <v>29020</v>
      </c>
      <c r="B26" s="35" t="s">
        <v>619</v>
      </c>
      <c r="C26" s="1" t="s">
        <v>35</v>
      </c>
      <c r="D26" s="1" t="s">
        <v>44</v>
      </c>
      <c r="E26" s="186" t="s">
        <v>45</v>
      </c>
      <c r="F26" s="32" t="s">
        <v>29</v>
      </c>
      <c r="G26" s="181">
        <v>2500000</v>
      </c>
      <c r="H26" s="182">
        <f t="shared" si="2"/>
        <v>-2500000</v>
      </c>
      <c r="I26" s="181">
        <v>2400000</v>
      </c>
      <c r="J26" s="182">
        <f t="shared" si="3"/>
        <v>-2400000</v>
      </c>
      <c r="M26" s="185"/>
    </row>
    <row r="27" spans="1:16">
      <c r="A27" s="30">
        <v>31101</v>
      </c>
      <c r="B27" s="35" t="s">
        <v>501</v>
      </c>
      <c r="C27" s="1" t="s">
        <v>47</v>
      </c>
      <c r="D27" s="1" t="s">
        <v>48</v>
      </c>
      <c r="E27" s="186" t="s">
        <v>49</v>
      </c>
      <c r="F27" s="32" t="s">
        <v>29</v>
      </c>
      <c r="G27" s="181">
        <v>112500000</v>
      </c>
      <c r="H27" s="182">
        <f t="shared" si="2"/>
        <v>-112500000</v>
      </c>
      <c r="I27" s="181">
        <v>112400000</v>
      </c>
      <c r="J27" s="182">
        <f t="shared" si="3"/>
        <v>-112400000</v>
      </c>
      <c r="M27" s="185"/>
    </row>
    <row r="28" spans="1:16">
      <c r="A28" s="30">
        <v>31102</v>
      </c>
      <c r="B28" s="35" t="s">
        <v>502</v>
      </c>
      <c r="C28" s="1" t="s">
        <v>47</v>
      </c>
      <c r="D28" s="1" t="s">
        <v>48</v>
      </c>
      <c r="E28" s="186" t="s">
        <v>49</v>
      </c>
      <c r="F28" s="32" t="s">
        <v>29</v>
      </c>
      <c r="G28" s="181">
        <v>37500000</v>
      </c>
      <c r="H28" s="182">
        <f t="shared" si="2"/>
        <v>-37500000</v>
      </c>
      <c r="I28" s="181">
        <v>36100000</v>
      </c>
      <c r="J28" s="182">
        <f t="shared" si="3"/>
        <v>-36100000</v>
      </c>
      <c r="M28" s="185"/>
    </row>
    <row r="29" spans="1:16">
      <c r="A29" s="34">
        <v>33000</v>
      </c>
      <c r="B29" s="35" t="s">
        <v>51</v>
      </c>
      <c r="C29" s="1" t="s">
        <v>47</v>
      </c>
      <c r="D29" s="1" t="s">
        <v>48</v>
      </c>
      <c r="E29" s="187" t="s">
        <v>51</v>
      </c>
      <c r="F29" s="32" t="s">
        <v>13</v>
      </c>
      <c r="G29" s="202">
        <v>19353707</v>
      </c>
      <c r="H29" s="182">
        <f t="shared" si="2"/>
        <v>19353707</v>
      </c>
      <c r="I29" s="202">
        <v>18478707</v>
      </c>
      <c r="J29" s="182">
        <f t="shared" si="3"/>
        <v>18478707</v>
      </c>
      <c r="L29" s="94"/>
      <c r="M29" s="185"/>
    </row>
    <row r="30" spans="1:16">
      <c r="A30" s="34">
        <v>34000</v>
      </c>
      <c r="B30" s="35" t="s">
        <v>52</v>
      </c>
      <c r="C30" s="1"/>
      <c r="D30" s="1"/>
      <c r="E30" s="187" t="s">
        <v>52</v>
      </c>
      <c r="F30" s="32" t="s">
        <v>29</v>
      </c>
      <c r="G30" s="184">
        <v>-65000000</v>
      </c>
      <c r="H30" s="182">
        <f t="shared" si="2"/>
        <v>65000000</v>
      </c>
      <c r="I30" s="184">
        <v>-46521293</v>
      </c>
      <c r="J30" s="182">
        <f t="shared" si="3"/>
        <v>46521293</v>
      </c>
      <c r="L30" s="69"/>
      <c r="M30" s="185"/>
      <c r="N30" s="69"/>
      <c r="O30" s="69"/>
      <c r="P30" s="69"/>
    </row>
    <row r="31" spans="1:16">
      <c r="A31" s="30">
        <v>41101</v>
      </c>
      <c r="B31" s="35" t="s">
        <v>560</v>
      </c>
      <c r="C31" s="1" t="s">
        <v>54</v>
      </c>
      <c r="D31" s="1" t="s">
        <v>54</v>
      </c>
      <c r="E31" s="186" t="s">
        <v>55</v>
      </c>
      <c r="F31" s="32" t="s">
        <v>29</v>
      </c>
      <c r="G31" s="181">
        <v>4045000000</v>
      </c>
      <c r="H31" s="182">
        <f t="shared" si="2"/>
        <v>-4045000000</v>
      </c>
      <c r="I31" s="181">
        <v>3744900000</v>
      </c>
      <c r="J31" s="182">
        <f t="shared" si="3"/>
        <v>-3744900000</v>
      </c>
      <c r="L31" s="94"/>
      <c r="M31" s="185"/>
    </row>
    <row r="32" spans="1:16">
      <c r="A32" s="30">
        <v>51101</v>
      </c>
      <c r="B32" s="35" t="s">
        <v>58</v>
      </c>
      <c r="C32" s="1" t="s">
        <v>57</v>
      </c>
      <c r="D32" s="1" t="s">
        <v>58</v>
      </c>
      <c r="E32" s="186" t="s">
        <v>59</v>
      </c>
      <c r="F32" s="32" t="s">
        <v>13</v>
      </c>
      <c r="G32" s="181">
        <v>3127000000</v>
      </c>
      <c r="H32" s="182">
        <f t="shared" si="2"/>
        <v>3127000000</v>
      </c>
      <c r="I32" s="181">
        <v>2826900000</v>
      </c>
      <c r="J32" s="182">
        <f t="shared" si="3"/>
        <v>2826900000</v>
      </c>
      <c r="M32" s="185"/>
    </row>
    <row r="33" spans="1:13">
      <c r="A33" s="30">
        <v>61001</v>
      </c>
      <c r="B33" s="35" t="s">
        <v>504</v>
      </c>
      <c r="C33" s="1" t="s">
        <v>57</v>
      </c>
      <c r="D33" s="1" t="s">
        <v>58</v>
      </c>
      <c r="E33" s="186" t="s">
        <v>61</v>
      </c>
      <c r="F33" s="32" t="s">
        <v>13</v>
      </c>
      <c r="G33" s="181">
        <v>889717500</v>
      </c>
      <c r="H33" s="182">
        <f t="shared" si="2"/>
        <v>889717500</v>
      </c>
      <c r="I33" s="181">
        <v>889542500</v>
      </c>
      <c r="J33" s="182">
        <f t="shared" si="3"/>
        <v>889542500</v>
      </c>
      <c r="L33" s="185"/>
      <c r="M33" s="185"/>
    </row>
    <row r="34" spans="1:13">
      <c r="A34" s="30">
        <v>61003</v>
      </c>
      <c r="B34" s="35" t="s">
        <v>505</v>
      </c>
      <c r="C34" s="1" t="s">
        <v>57</v>
      </c>
      <c r="D34" s="1" t="s">
        <v>58</v>
      </c>
      <c r="E34" s="186" t="s">
        <v>63</v>
      </c>
      <c r="F34" s="32" t="s">
        <v>13</v>
      </c>
      <c r="G34" s="181">
        <v>15000000</v>
      </c>
      <c r="H34" s="182">
        <f t="shared" si="2"/>
        <v>15000000</v>
      </c>
      <c r="I34" s="181">
        <v>14900000</v>
      </c>
      <c r="J34" s="182">
        <f t="shared" si="3"/>
        <v>14900000</v>
      </c>
      <c r="M34" s="185"/>
    </row>
    <row r="35" spans="1:13">
      <c r="A35" s="30">
        <v>61004</v>
      </c>
      <c r="B35" s="35" t="s">
        <v>506</v>
      </c>
      <c r="C35" s="1" t="s">
        <v>57</v>
      </c>
      <c r="D35" s="1" t="s">
        <v>58</v>
      </c>
      <c r="E35" s="186" t="s">
        <v>63</v>
      </c>
      <c r="F35" s="32" t="s">
        <v>13</v>
      </c>
      <c r="G35" s="181">
        <v>150000</v>
      </c>
      <c r="H35" s="182">
        <f t="shared" si="2"/>
        <v>150000</v>
      </c>
      <c r="I35" s="181">
        <v>50000</v>
      </c>
      <c r="J35" s="182">
        <f t="shared" si="3"/>
        <v>50000</v>
      </c>
      <c r="M35" s="185"/>
    </row>
    <row r="36" spans="1:13">
      <c r="A36" s="30">
        <v>61005</v>
      </c>
      <c r="B36" s="35" t="s">
        <v>507</v>
      </c>
      <c r="C36" s="1" t="s">
        <v>57</v>
      </c>
      <c r="D36" s="1" t="s">
        <v>58</v>
      </c>
      <c r="E36" s="186" t="s">
        <v>63</v>
      </c>
      <c r="F36" s="32" t="s">
        <v>13</v>
      </c>
      <c r="G36" s="181">
        <v>12000000</v>
      </c>
      <c r="H36" s="182">
        <f t="shared" si="2"/>
        <v>12000000</v>
      </c>
      <c r="I36" s="181">
        <v>11900000</v>
      </c>
      <c r="J36" s="182">
        <f t="shared" si="3"/>
        <v>11900000</v>
      </c>
      <c r="M36" s="185"/>
    </row>
    <row r="37" spans="1:13">
      <c r="A37" s="30">
        <v>61007</v>
      </c>
      <c r="B37" s="35" t="s">
        <v>508</v>
      </c>
      <c r="C37" s="1" t="s">
        <v>57</v>
      </c>
      <c r="D37" s="1" t="s">
        <v>58</v>
      </c>
      <c r="E37" s="186" t="s">
        <v>613</v>
      </c>
      <c r="F37" s="32" t="s">
        <v>13</v>
      </c>
      <c r="G37" s="181">
        <v>5243817</v>
      </c>
      <c r="H37" s="182">
        <f t="shared" si="2"/>
        <v>5243817</v>
      </c>
      <c r="I37" s="181">
        <v>5143817</v>
      </c>
      <c r="J37" s="182">
        <f t="shared" si="3"/>
        <v>5143817</v>
      </c>
      <c r="M37" s="185"/>
    </row>
    <row r="38" spans="1:13">
      <c r="A38" s="30">
        <v>61008</v>
      </c>
      <c r="B38" s="35" t="s">
        <v>509</v>
      </c>
      <c r="C38" s="1" t="s">
        <v>57</v>
      </c>
      <c r="D38" s="1" t="s">
        <v>58</v>
      </c>
      <c r="E38" s="186" t="s">
        <v>63</v>
      </c>
      <c r="F38" s="32" t="s">
        <v>13</v>
      </c>
      <c r="G38" s="181">
        <v>1800000</v>
      </c>
      <c r="H38" s="182">
        <f t="shared" si="2"/>
        <v>1800000</v>
      </c>
      <c r="I38" s="181">
        <v>1700000</v>
      </c>
      <c r="J38" s="182">
        <f t="shared" si="3"/>
        <v>1700000</v>
      </c>
      <c r="M38" s="185"/>
    </row>
    <row r="39" spans="1:13">
      <c r="A39" s="30">
        <v>61011</v>
      </c>
      <c r="B39" s="35" t="s">
        <v>510</v>
      </c>
      <c r="C39" s="1" t="s">
        <v>57</v>
      </c>
      <c r="D39" s="1" t="s">
        <v>58</v>
      </c>
      <c r="E39" s="186" t="s">
        <v>63</v>
      </c>
      <c r="F39" s="32" t="s">
        <v>13</v>
      </c>
      <c r="G39" s="181">
        <v>250000</v>
      </c>
      <c r="H39" s="182">
        <f t="shared" si="2"/>
        <v>250000</v>
      </c>
      <c r="I39" s="181">
        <v>150000</v>
      </c>
      <c r="J39" s="182">
        <f t="shared" si="3"/>
        <v>150000</v>
      </c>
      <c r="M39" s="185"/>
    </row>
    <row r="40" spans="1:13">
      <c r="A40" s="30">
        <v>71001</v>
      </c>
      <c r="B40" s="35" t="s">
        <v>511</v>
      </c>
      <c r="C40" s="1" t="s">
        <v>54</v>
      </c>
      <c r="D40" s="1" t="s">
        <v>54</v>
      </c>
      <c r="E40" s="186" t="s">
        <v>70</v>
      </c>
      <c r="F40" s="32" t="s">
        <v>29</v>
      </c>
      <c r="G40" s="181">
        <v>1430000</v>
      </c>
      <c r="H40" s="182">
        <f t="shared" si="2"/>
        <v>-1430000</v>
      </c>
      <c r="I40" s="181">
        <v>1330000</v>
      </c>
      <c r="J40" s="182">
        <f t="shared" si="3"/>
        <v>-1330000</v>
      </c>
      <c r="M40" s="185"/>
    </row>
    <row r="41" spans="1:13">
      <c r="A41" s="30">
        <v>81001</v>
      </c>
      <c r="B41" s="35" t="s">
        <v>512</v>
      </c>
      <c r="C41" s="1" t="s">
        <v>57</v>
      </c>
      <c r="D41" s="1" t="s">
        <v>58</v>
      </c>
      <c r="E41" s="201" t="s">
        <v>614</v>
      </c>
      <c r="F41" s="32" t="s">
        <v>13</v>
      </c>
      <c r="G41" s="181">
        <v>13240240</v>
      </c>
      <c r="H41" s="182">
        <f t="shared" si="2"/>
        <v>13240240</v>
      </c>
      <c r="I41" s="181">
        <v>13140240</v>
      </c>
      <c r="J41" s="182">
        <f t="shared" si="3"/>
        <v>13140240</v>
      </c>
      <c r="M41" s="185"/>
    </row>
    <row r="42" spans="1:13">
      <c r="A42" s="30">
        <v>81002</v>
      </c>
      <c r="B42" s="35" t="s">
        <v>513</v>
      </c>
      <c r="C42" s="1" t="s">
        <v>57</v>
      </c>
      <c r="D42" s="1" t="s">
        <v>58</v>
      </c>
      <c r="E42" s="186" t="s">
        <v>72</v>
      </c>
      <c r="F42" s="32" t="s">
        <v>13</v>
      </c>
      <c r="G42" s="181">
        <v>1382150</v>
      </c>
      <c r="H42" s="182">
        <f t="shared" si="2"/>
        <v>1382150</v>
      </c>
      <c r="I42" s="181">
        <v>1282150</v>
      </c>
      <c r="J42" s="182">
        <f t="shared" si="3"/>
        <v>1282150</v>
      </c>
      <c r="M42" s="185"/>
    </row>
  </sheetData>
  <dataValidations count="2">
    <dataValidation type="list" allowBlank="1" showInputMessage="1" showErrorMessage="1" sqref="E41">
      <formula1>INDIRECT($F41)</formula1>
    </dataValidation>
    <dataValidation type="list" allowBlank="1" showInputMessage="1" showErrorMessage="1" sqref="F5:F42">
      <formula1>"D,K"</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zoomScale="85" zoomScaleNormal="85" workbookViewId="0">
      <selection activeCell="E45" sqref="E45"/>
    </sheetView>
  </sheetViews>
  <sheetFormatPr defaultRowHeight="15.75"/>
  <cols>
    <col min="1" max="1" width="2.140625" style="38" bestFit="1" customWidth="1"/>
    <col min="2" max="3" width="5.5703125" style="38" customWidth="1"/>
    <col min="4" max="4" width="35.5703125" style="38" customWidth="1"/>
    <col min="5" max="5" width="35" style="38" bestFit="1" customWidth="1"/>
    <col min="6" max="6" width="19.85546875" style="161" bestFit="1" customWidth="1"/>
    <col min="7" max="7" width="22.85546875" style="38" bestFit="1" customWidth="1"/>
    <col min="8" max="16384" width="9.140625" style="38"/>
  </cols>
  <sheetData>
    <row r="1" spans="1:7">
      <c r="A1" s="132" t="s">
        <v>424</v>
      </c>
    </row>
    <row r="2" spans="1:7">
      <c r="A2" s="132"/>
    </row>
    <row r="3" spans="1:7">
      <c r="A3" s="132"/>
    </row>
    <row r="4" spans="1:7">
      <c r="A4" s="53">
        <v>1</v>
      </c>
      <c r="B4" s="36" t="s">
        <v>425</v>
      </c>
      <c r="C4" s="36"/>
      <c r="D4" s="41"/>
      <c r="E4" s="45"/>
    </row>
    <row r="5" spans="1:7" ht="15.75" customHeight="1">
      <c r="A5" s="53"/>
      <c r="B5" s="152" t="s">
        <v>117</v>
      </c>
      <c r="C5" s="238" t="s">
        <v>118</v>
      </c>
      <c r="D5" s="239"/>
      <c r="E5" s="152" t="s">
        <v>119</v>
      </c>
      <c r="F5" s="162" t="s">
        <v>426</v>
      </c>
      <c r="G5" s="153" t="s">
        <v>427</v>
      </c>
    </row>
    <row r="6" spans="1:7" ht="15.75" customHeight="1">
      <c r="A6" s="53"/>
      <c r="B6" s="44">
        <v>1</v>
      </c>
      <c r="C6" s="240" t="s">
        <v>479</v>
      </c>
      <c r="D6" s="241"/>
      <c r="E6" s="121" t="s">
        <v>428</v>
      </c>
      <c r="F6" s="163" t="s">
        <v>430</v>
      </c>
      <c r="G6" s="133"/>
    </row>
    <row r="7" spans="1:7" ht="15.75" customHeight="1">
      <c r="A7" s="53"/>
      <c r="B7" s="44">
        <v>2</v>
      </c>
      <c r="C7" s="240" t="s">
        <v>480</v>
      </c>
      <c r="D7" s="241"/>
      <c r="E7" s="121" t="s">
        <v>369</v>
      </c>
      <c r="F7" s="163" t="s">
        <v>431</v>
      </c>
      <c r="G7" s="133"/>
    </row>
    <row r="8" spans="1:7" ht="15.75" customHeight="1">
      <c r="A8" s="53"/>
      <c r="B8" s="44">
        <v>3</v>
      </c>
      <c r="C8" s="240" t="s">
        <v>487</v>
      </c>
      <c r="D8" s="241"/>
      <c r="E8" s="121" t="s">
        <v>482</v>
      </c>
      <c r="F8" s="163" t="s">
        <v>432</v>
      </c>
      <c r="G8" s="133"/>
    </row>
    <row r="9" spans="1:7" s="129" customFormat="1">
      <c r="A9" s="134"/>
      <c r="B9" s="128"/>
      <c r="C9" s="128"/>
      <c r="D9" s="135"/>
      <c r="E9" s="126"/>
      <c r="F9" s="164"/>
    </row>
    <row r="10" spans="1:7" s="129" customFormat="1">
      <c r="A10" s="134">
        <v>2</v>
      </c>
      <c r="B10" s="242" t="s">
        <v>146</v>
      </c>
      <c r="C10" s="242"/>
      <c r="D10" s="242"/>
      <c r="E10" s="126"/>
      <c r="F10" s="164"/>
    </row>
    <row r="11" spans="1:7" s="129" customFormat="1">
      <c r="A11" s="134"/>
      <c r="B11" s="136" t="s">
        <v>433</v>
      </c>
      <c r="C11" s="155" t="s">
        <v>486</v>
      </c>
      <c r="D11" s="155"/>
      <c r="E11" s="126"/>
      <c r="F11" s="164"/>
    </row>
    <row r="12" spans="1:7" s="129" customFormat="1">
      <c r="C12" s="236" t="s">
        <v>434</v>
      </c>
      <c r="D12" s="236"/>
      <c r="E12" s="146">
        <v>40159</v>
      </c>
      <c r="F12" s="164"/>
    </row>
    <row r="13" spans="1:7" s="129" customFormat="1">
      <c r="A13" s="134"/>
      <c r="B13" s="128"/>
      <c r="C13" s="236" t="s">
        <v>435</v>
      </c>
      <c r="D13" s="236"/>
      <c r="E13" s="147" t="s">
        <v>436</v>
      </c>
      <c r="F13" s="164"/>
    </row>
    <row r="14" spans="1:7" s="129" customFormat="1">
      <c r="A14" s="134"/>
      <c r="B14" s="128"/>
      <c r="C14" s="236" t="s">
        <v>437</v>
      </c>
      <c r="D14" s="236"/>
      <c r="E14" s="147"/>
      <c r="F14" s="164"/>
    </row>
    <row r="15" spans="1:7" s="129" customFormat="1">
      <c r="A15" s="134"/>
      <c r="B15" s="128"/>
      <c r="C15" s="148" t="s">
        <v>438</v>
      </c>
      <c r="D15" s="149" t="s">
        <v>439</v>
      </c>
      <c r="E15" s="147" t="s">
        <v>483</v>
      </c>
      <c r="F15" s="164"/>
    </row>
    <row r="16" spans="1:7" s="129" customFormat="1">
      <c r="A16" s="134"/>
      <c r="B16" s="128"/>
      <c r="C16" s="148" t="s">
        <v>438</v>
      </c>
      <c r="D16" s="149" t="s">
        <v>440</v>
      </c>
      <c r="E16" s="150">
        <v>5000000000</v>
      </c>
      <c r="F16" s="164"/>
    </row>
    <row r="17" spans="1:6" s="129" customFormat="1">
      <c r="A17" s="134"/>
      <c r="B17" s="128"/>
      <c r="C17" s="148" t="s">
        <v>438</v>
      </c>
      <c r="D17" s="149" t="s">
        <v>441</v>
      </c>
      <c r="E17" s="147" t="s">
        <v>442</v>
      </c>
      <c r="F17" s="164"/>
    </row>
    <row r="18" spans="1:6" s="129" customFormat="1">
      <c r="A18" s="134"/>
      <c r="B18" s="128"/>
      <c r="C18" s="156"/>
      <c r="D18" s="157"/>
      <c r="E18" s="158"/>
      <c r="F18" s="164"/>
    </row>
    <row r="19" spans="1:6" s="129" customFormat="1" ht="15.75" customHeight="1">
      <c r="A19" s="134"/>
      <c r="B19" s="128"/>
      <c r="C19" s="237" t="s">
        <v>443</v>
      </c>
      <c r="D19" s="237"/>
      <c r="E19" s="159"/>
      <c r="F19" s="164"/>
    </row>
    <row r="20" spans="1:6">
      <c r="A20" s="53"/>
      <c r="B20" s="39"/>
      <c r="C20" s="160" t="s">
        <v>444</v>
      </c>
      <c r="D20" s="160" t="s">
        <v>118</v>
      </c>
      <c r="E20" s="152" t="s">
        <v>445</v>
      </c>
    </row>
    <row r="21" spans="1:6">
      <c r="A21" s="53"/>
      <c r="B21" s="39"/>
      <c r="C21" s="44">
        <v>1</v>
      </c>
      <c r="D21" s="43" t="s">
        <v>429</v>
      </c>
      <c r="E21" s="150">
        <v>4000</v>
      </c>
    </row>
    <row r="22" spans="1:6">
      <c r="C22" s="151">
        <v>2</v>
      </c>
      <c r="D22" s="120" t="s">
        <v>446</v>
      </c>
      <c r="E22" s="167">
        <v>1000</v>
      </c>
    </row>
    <row r="23" spans="1:6">
      <c r="E23" s="138"/>
    </row>
    <row r="24" spans="1:6">
      <c r="C24" s="132" t="s">
        <v>447</v>
      </c>
      <c r="E24" s="138"/>
    </row>
    <row r="25" spans="1:6">
      <c r="C25" s="160" t="s">
        <v>117</v>
      </c>
      <c r="D25" s="160" t="s">
        <v>118</v>
      </c>
      <c r="E25" s="152" t="s">
        <v>119</v>
      </c>
    </row>
    <row r="26" spans="1:6">
      <c r="C26" s="44">
        <v>1</v>
      </c>
      <c r="D26" s="154" t="s">
        <v>428</v>
      </c>
      <c r="E26" s="121" t="s">
        <v>479</v>
      </c>
    </row>
    <row r="27" spans="1:6">
      <c r="C27" s="44">
        <v>2</v>
      </c>
      <c r="D27" s="154" t="s">
        <v>369</v>
      </c>
      <c r="E27" s="121" t="s">
        <v>480</v>
      </c>
    </row>
    <row r="28" spans="1:6">
      <c r="C28" s="44">
        <v>3</v>
      </c>
      <c r="D28" s="154" t="s">
        <v>448</v>
      </c>
      <c r="E28" s="121" t="s">
        <v>488</v>
      </c>
    </row>
    <row r="29" spans="1:6">
      <c r="C29" s="151">
        <v>4</v>
      </c>
      <c r="D29" s="154" t="s">
        <v>449</v>
      </c>
      <c r="E29" s="121" t="s">
        <v>489</v>
      </c>
    </row>
    <row r="30" spans="1:6">
      <c r="C30" s="151">
        <v>5</v>
      </c>
      <c r="D30" s="120" t="s">
        <v>450</v>
      </c>
      <c r="E30" s="121" t="s">
        <v>481</v>
      </c>
    </row>
    <row r="32" spans="1:6">
      <c r="B32" s="38" t="s">
        <v>451</v>
      </c>
      <c r="C32" s="132" t="s">
        <v>452</v>
      </c>
    </row>
    <row r="33" spans="2:6">
      <c r="C33" s="132"/>
    </row>
    <row r="34" spans="2:6">
      <c r="C34" s="137">
        <v>1</v>
      </c>
      <c r="D34" s="38" t="s">
        <v>453</v>
      </c>
      <c r="E34" s="38" t="s">
        <v>454</v>
      </c>
      <c r="F34" s="165">
        <v>47464</v>
      </c>
    </row>
    <row r="35" spans="2:6">
      <c r="C35" s="137">
        <v>2</v>
      </c>
      <c r="D35" s="38" t="s">
        <v>455</v>
      </c>
      <c r="E35" s="38" t="s">
        <v>456</v>
      </c>
      <c r="F35" s="165">
        <v>47464</v>
      </c>
    </row>
    <row r="36" spans="2:6">
      <c r="C36" s="137">
        <v>3</v>
      </c>
      <c r="D36" s="38" t="s">
        <v>457</v>
      </c>
      <c r="E36" s="38" t="s">
        <v>458</v>
      </c>
      <c r="F36" s="165">
        <v>46003</v>
      </c>
    </row>
    <row r="37" spans="2:6">
      <c r="C37" s="137">
        <v>4</v>
      </c>
      <c r="D37" s="38" t="s">
        <v>459</v>
      </c>
      <c r="E37" s="139" t="s">
        <v>80</v>
      </c>
      <c r="F37" s="161" t="s">
        <v>95</v>
      </c>
    </row>
    <row r="38" spans="2:6">
      <c r="C38" s="137">
        <v>5</v>
      </c>
      <c r="D38" s="38" t="s">
        <v>484</v>
      </c>
      <c r="E38" s="38" t="s">
        <v>485</v>
      </c>
      <c r="F38" s="166"/>
    </row>
    <row r="40" spans="2:6">
      <c r="B40" s="38" t="s">
        <v>460</v>
      </c>
      <c r="C40" s="132" t="s">
        <v>461</v>
      </c>
    </row>
    <row r="41" spans="2:6">
      <c r="C41" s="38">
        <v>1</v>
      </c>
      <c r="D41" s="140" t="s">
        <v>462</v>
      </c>
      <c r="E41" s="38" t="s">
        <v>463</v>
      </c>
    </row>
    <row r="42" spans="2:6">
      <c r="C42" s="38">
        <v>2</v>
      </c>
      <c r="D42" s="140" t="s">
        <v>464</v>
      </c>
      <c r="E42" s="38" t="s">
        <v>465</v>
      </c>
    </row>
    <row r="43" spans="2:6">
      <c r="C43" s="38">
        <v>3</v>
      </c>
      <c r="D43" s="140" t="s">
        <v>466</v>
      </c>
      <c r="E43" s="38" t="s">
        <v>463</v>
      </c>
    </row>
    <row r="45" spans="2:6">
      <c r="B45" s="38" t="s">
        <v>467</v>
      </c>
      <c r="C45" s="132" t="s">
        <v>468</v>
      </c>
      <c r="E45" s="161" t="s">
        <v>547</v>
      </c>
    </row>
  </sheetData>
  <mergeCells count="9">
    <mergeCell ref="C13:D13"/>
    <mergeCell ref="C14:D14"/>
    <mergeCell ref="C19:D19"/>
    <mergeCell ref="C5:D5"/>
    <mergeCell ref="C6:D6"/>
    <mergeCell ref="C7:D7"/>
    <mergeCell ref="C8:D8"/>
    <mergeCell ref="B10:D10"/>
    <mergeCell ref="C12:D12"/>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130" zoomScaleNormal="130" workbookViewId="0">
      <selection activeCell="B2" sqref="B2:F5"/>
    </sheetView>
  </sheetViews>
  <sheetFormatPr defaultRowHeight="15"/>
  <cols>
    <col min="1" max="1" width="2" style="141" bestFit="1" customWidth="1"/>
    <col min="2" max="2" width="3" style="141" customWidth="1"/>
    <col min="3" max="3" width="12.28515625" style="141" customWidth="1"/>
    <col min="4" max="4" width="14.5703125" style="141" bestFit="1" customWidth="1"/>
    <col min="5" max="5" width="18.7109375" style="141" bestFit="1" customWidth="1"/>
    <col min="6" max="6" width="18.85546875" style="141" bestFit="1" customWidth="1"/>
    <col min="7" max="16384" width="9.140625" style="141"/>
  </cols>
  <sheetData>
    <row r="1" spans="1:6">
      <c r="A1" s="141">
        <v>1</v>
      </c>
      <c r="B1" s="70" t="s">
        <v>469</v>
      </c>
    </row>
    <row r="2" spans="1:6">
      <c r="C2" s="244"/>
      <c r="D2" s="244"/>
      <c r="E2" s="244"/>
      <c r="F2" s="244"/>
    </row>
    <row r="3" spans="1:6">
      <c r="C3" s="245" t="s">
        <v>428</v>
      </c>
      <c r="D3" s="245"/>
      <c r="E3" s="245"/>
      <c r="F3" s="245"/>
    </row>
    <row r="4" spans="1:6">
      <c r="C4" s="142"/>
      <c r="D4" s="142"/>
      <c r="E4" s="143"/>
      <c r="F4" s="142"/>
    </row>
    <row r="5" spans="1:6">
      <c r="C5" s="144" t="s">
        <v>470</v>
      </c>
      <c r="D5" s="144" t="s">
        <v>471</v>
      </c>
      <c r="E5" s="144" t="s">
        <v>449</v>
      </c>
      <c r="F5" s="144" t="s">
        <v>450</v>
      </c>
    </row>
    <row r="7" spans="1:6">
      <c r="A7" s="70">
        <v>2</v>
      </c>
      <c r="B7" s="70" t="s">
        <v>472</v>
      </c>
    </row>
    <row r="8" spans="1:6">
      <c r="B8" s="141" t="s">
        <v>433</v>
      </c>
      <c r="C8" s="243" t="s">
        <v>428</v>
      </c>
      <c r="D8" s="243"/>
      <c r="E8" s="145" t="s">
        <v>473</v>
      </c>
    </row>
    <row r="9" spans="1:6">
      <c r="B9" s="141" t="s">
        <v>451</v>
      </c>
      <c r="C9" s="243" t="s">
        <v>369</v>
      </c>
      <c r="D9" s="243"/>
      <c r="E9" s="141" t="s">
        <v>474</v>
      </c>
    </row>
    <row r="10" spans="1:6">
      <c r="B10" s="141" t="s">
        <v>460</v>
      </c>
      <c r="C10" s="243" t="s">
        <v>448</v>
      </c>
      <c r="D10" s="243"/>
      <c r="E10" s="141" t="s">
        <v>475</v>
      </c>
    </row>
    <row r="11" spans="1:6">
      <c r="B11" s="141" t="s">
        <v>467</v>
      </c>
      <c r="C11" s="243" t="s">
        <v>449</v>
      </c>
      <c r="D11" s="243"/>
      <c r="E11" s="141" t="s">
        <v>476</v>
      </c>
    </row>
    <row r="12" spans="1:6">
      <c r="B12" s="141" t="s">
        <v>477</v>
      </c>
      <c r="C12" s="141" t="s">
        <v>450</v>
      </c>
      <c r="E12" s="141" t="s">
        <v>478</v>
      </c>
    </row>
  </sheetData>
  <mergeCells count="6">
    <mergeCell ref="C11:D11"/>
    <mergeCell ref="C2:F2"/>
    <mergeCell ref="C3:F3"/>
    <mergeCell ref="C8:D8"/>
    <mergeCell ref="C9:D9"/>
    <mergeCell ref="C10:D1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5:F13"/>
  <sheetViews>
    <sheetView workbookViewId="0">
      <selection activeCell="D13" sqref="D13"/>
    </sheetView>
  </sheetViews>
  <sheetFormatPr defaultRowHeight="15"/>
  <cols>
    <col min="1" max="1" width="2.7109375" customWidth="1"/>
    <col min="2" max="2" width="6.5703125" customWidth="1"/>
    <col min="3" max="3" width="30.140625" customWidth="1"/>
    <col min="4" max="4" width="54.5703125" customWidth="1"/>
    <col min="5" max="5" width="42.5703125" customWidth="1"/>
    <col min="6" max="6" width="27.7109375" customWidth="1"/>
    <col min="7" max="7" width="15.140625" bestFit="1" customWidth="1"/>
  </cols>
  <sheetData>
    <row r="5" spans="1:6">
      <c r="A5" s="29" t="s">
        <v>336</v>
      </c>
    </row>
    <row r="6" spans="1:6" s="3" customFormat="1">
      <c r="A6" s="175"/>
      <c r="B6" s="174" t="s">
        <v>117</v>
      </c>
      <c r="C6" s="174" t="s">
        <v>257</v>
      </c>
      <c r="D6" s="174" t="s">
        <v>337</v>
      </c>
      <c r="E6" s="174" t="s">
        <v>338</v>
      </c>
      <c r="F6" s="174" t="s">
        <v>339</v>
      </c>
    </row>
    <row r="7" spans="1:6" ht="46.5" customHeight="1">
      <c r="B7" s="180">
        <v>1</v>
      </c>
      <c r="C7" s="176" t="s">
        <v>250</v>
      </c>
      <c r="D7" s="88" t="s">
        <v>340</v>
      </c>
      <c r="E7" s="100" t="s">
        <v>341</v>
      </c>
      <c r="F7" s="89" t="s">
        <v>560</v>
      </c>
    </row>
    <row r="8" spans="1:6" ht="30">
      <c r="B8" s="180">
        <v>2</v>
      </c>
      <c r="C8" s="176" t="s">
        <v>251</v>
      </c>
      <c r="D8" s="177" t="s">
        <v>549</v>
      </c>
      <c r="E8" s="177" t="s">
        <v>342</v>
      </c>
      <c r="F8" s="177" t="s">
        <v>564</v>
      </c>
    </row>
    <row r="9" spans="1:6">
      <c r="B9" s="180">
        <v>3</v>
      </c>
      <c r="C9" s="176" t="s">
        <v>252</v>
      </c>
      <c r="D9" s="178" t="s">
        <v>343</v>
      </c>
      <c r="E9" s="178"/>
      <c r="F9" s="178"/>
    </row>
    <row r="10" spans="1:6">
      <c r="B10" s="180">
        <v>4</v>
      </c>
      <c r="C10" s="176" t="s">
        <v>253</v>
      </c>
      <c r="D10" s="178" t="s">
        <v>343</v>
      </c>
      <c r="E10" s="178"/>
      <c r="F10" s="178"/>
    </row>
    <row r="11" spans="1:6" ht="30">
      <c r="B11" s="180">
        <v>5</v>
      </c>
      <c r="C11" s="176" t="s">
        <v>254</v>
      </c>
      <c r="D11" s="177" t="s">
        <v>550</v>
      </c>
      <c r="E11" s="100" t="s">
        <v>551</v>
      </c>
      <c r="F11" s="89" t="s">
        <v>560</v>
      </c>
    </row>
    <row r="12" spans="1:6" ht="60">
      <c r="B12" s="180">
        <v>6</v>
      </c>
      <c r="C12" s="176" t="s">
        <v>255</v>
      </c>
      <c r="D12" s="177" t="s">
        <v>344</v>
      </c>
      <c r="E12" s="177" t="s">
        <v>342</v>
      </c>
      <c r="F12" s="177" t="s">
        <v>564</v>
      </c>
    </row>
    <row r="13" spans="1:6">
      <c r="B13" s="180">
        <v>7</v>
      </c>
      <c r="C13" s="176" t="s">
        <v>256</v>
      </c>
      <c r="D13" s="177" t="s">
        <v>548</v>
      </c>
      <c r="E13" s="178"/>
      <c r="F13" s="179"/>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E57"/>
  <sheetViews>
    <sheetView zoomScale="85" zoomScaleNormal="85" workbookViewId="0">
      <selection activeCell="C4" sqref="C4:C8"/>
    </sheetView>
  </sheetViews>
  <sheetFormatPr defaultColWidth="8.7109375" defaultRowHeight="15"/>
  <cols>
    <col min="1" max="1" width="3.85546875" style="71" customWidth="1"/>
    <col min="2" max="3" width="40.5703125" style="71" customWidth="1"/>
    <col min="4" max="4" width="31.28515625" style="71" customWidth="1"/>
    <col min="5" max="5" width="18" style="71" customWidth="1"/>
    <col min="6" max="6" width="27.7109375" style="71" customWidth="1"/>
    <col min="7" max="16384" width="8.7109375" style="71"/>
  </cols>
  <sheetData>
    <row r="2" spans="1:5" s="75" customFormat="1">
      <c r="B2" s="72" t="s">
        <v>259</v>
      </c>
      <c r="C2" s="73"/>
      <c r="D2" s="74"/>
    </row>
    <row r="3" spans="1:5">
      <c r="B3" s="168" t="s">
        <v>260</v>
      </c>
      <c r="C3" s="169" t="s">
        <v>284</v>
      </c>
      <c r="D3" s="168" t="s">
        <v>287</v>
      </c>
      <c r="E3" s="168" t="s">
        <v>135</v>
      </c>
    </row>
    <row r="4" spans="1:5" ht="45">
      <c r="A4" s="71">
        <v>1</v>
      </c>
      <c r="B4" s="76" t="s">
        <v>225</v>
      </c>
      <c r="C4" s="247" t="s">
        <v>285</v>
      </c>
      <c r="D4" s="77" t="s">
        <v>300</v>
      </c>
      <c r="E4" s="83"/>
    </row>
    <row r="5" spans="1:5">
      <c r="A5" s="71">
        <v>2</v>
      </c>
      <c r="B5" s="76" t="s">
        <v>226</v>
      </c>
      <c r="C5" s="247"/>
      <c r="D5" s="78" t="s">
        <v>316</v>
      </c>
      <c r="E5" s="84"/>
    </row>
    <row r="6" spans="1:5" ht="45">
      <c r="A6" s="71">
        <v>3</v>
      </c>
      <c r="B6" s="76" t="s">
        <v>227</v>
      </c>
      <c r="C6" s="247"/>
      <c r="D6" s="78" t="s">
        <v>24</v>
      </c>
      <c r="E6" s="83"/>
    </row>
    <row r="7" spans="1:5" ht="45">
      <c r="A7" s="203">
        <v>4</v>
      </c>
      <c r="B7" s="76" t="s">
        <v>615</v>
      </c>
      <c r="C7" s="247"/>
      <c r="D7" s="78"/>
      <c r="E7" s="78"/>
    </row>
    <row r="8" spans="1:5" ht="45">
      <c r="A8" s="203">
        <v>5</v>
      </c>
      <c r="B8" s="76" t="s">
        <v>228</v>
      </c>
      <c r="C8" s="247"/>
      <c r="D8" s="78"/>
      <c r="E8" s="78"/>
    </row>
    <row r="9" spans="1:5" ht="30">
      <c r="A9" s="203">
        <v>6</v>
      </c>
      <c r="B9" s="76" t="s">
        <v>229</v>
      </c>
      <c r="C9" s="247" t="s">
        <v>286</v>
      </c>
      <c r="D9" s="78"/>
      <c r="E9" s="78"/>
    </row>
    <row r="10" spans="1:5" ht="30">
      <c r="A10" s="203">
        <v>7</v>
      </c>
      <c r="B10" s="76" t="s">
        <v>230</v>
      </c>
      <c r="C10" s="247"/>
      <c r="D10" s="78"/>
      <c r="E10" s="78"/>
    </row>
    <row r="11" spans="1:5" ht="30">
      <c r="A11" s="203">
        <v>8</v>
      </c>
      <c r="B11" s="76" t="s">
        <v>231</v>
      </c>
      <c r="C11" s="247"/>
      <c r="D11" s="78"/>
      <c r="E11" s="78"/>
    </row>
    <row r="12" spans="1:5" ht="30">
      <c r="A12" s="203">
        <v>9</v>
      </c>
      <c r="B12" s="76" t="s">
        <v>232</v>
      </c>
      <c r="C12" s="247" t="s">
        <v>317</v>
      </c>
      <c r="D12" s="78"/>
      <c r="E12" s="78"/>
    </row>
    <row r="13" spans="1:5" ht="30">
      <c r="A13" s="203">
        <v>10</v>
      </c>
      <c r="B13" s="76" t="s">
        <v>233</v>
      </c>
      <c r="C13" s="247"/>
      <c r="D13" s="78"/>
      <c r="E13" s="78"/>
    </row>
    <row r="14" spans="1:5" ht="30">
      <c r="A14" s="203">
        <v>11</v>
      </c>
      <c r="B14" s="76" t="s">
        <v>234</v>
      </c>
      <c r="C14" s="247"/>
      <c r="D14" s="78"/>
      <c r="E14" s="78"/>
    </row>
    <row r="15" spans="1:5" ht="45">
      <c r="A15" s="203">
        <v>12</v>
      </c>
      <c r="B15" s="76" t="s">
        <v>237</v>
      </c>
      <c r="C15" s="247" t="s">
        <v>285</v>
      </c>
      <c r="D15" s="78"/>
      <c r="E15" s="78"/>
    </row>
    <row r="16" spans="1:5" ht="45">
      <c r="A16" s="203">
        <v>13</v>
      </c>
      <c r="B16" s="76" t="s">
        <v>238</v>
      </c>
      <c r="C16" s="247"/>
      <c r="D16" s="78"/>
      <c r="E16" s="78"/>
    </row>
    <row r="17" spans="1:5" ht="30">
      <c r="A17" s="203">
        <v>14</v>
      </c>
      <c r="B17" s="76" t="s">
        <v>239</v>
      </c>
      <c r="C17" s="247"/>
      <c r="D17" s="78"/>
      <c r="E17" s="78"/>
    </row>
    <row r="18" spans="1:5" ht="30">
      <c r="A18" s="203">
        <v>15</v>
      </c>
      <c r="B18" s="76" t="s">
        <v>240</v>
      </c>
      <c r="C18" s="247" t="s">
        <v>286</v>
      </c>
      <c r="D18" s="78"/>
      <c r="E18" s="78"/>
    </row>
    <row r="19" spans="1:5" ht="60">
      <c r="A19" s="203">
        <v>16</v>
      </c>
      <c r="B19" s="76" t="s">
        <v>241</v>
      </c>
      <c r="C19" s="247"/>
      <c r="D19" s="78"/>
      <c r="E19" s="78"/>
    </row>
    <row r="20" spans="1:5" ht="45">
      <c r="A20" s="203">
        <v>17</v>
      </c>
      <c r="B20" s="76" t="s">
        <v>235</v>
      </c>
      <c r="C20" s="247" t="s">
        <v>326</v>
      </c>
      <c r="D20" s="78"/>
      <c r="E20" s="78"/>
    </row>
    <row r="21" spans="1:5">
      <c r="A21" s="203">
        <v>18</v>
      </c>
      <c r="B21" s="76" t="s">
        <v>236</v>
      </c>
      <c r="C21" s="247"/>
      <c r="D21" s="78"/>
      <c r="E21" s="78"/>
    </row>
    <row r="22" spans="1:5" ht="30">
      <c r="A22" s="203">
        <v>19</v>
      </c>
      <c r="B22" s="76" t="s">
        <v>242</v>
      </c>
      <c r="C22" s="247" t="s">
        <v>317</v>
      </c>
      <c r="D22" s="78"/>
      <c r="E22" s="78"/>
    </row>
    <row r="23" spans="1:5" ht="60">
      <c r="A23" s="203">
        <v>20</v>
      </c>
      <c r="B23" s="76" t="s">
        <v>241</v>
      </c>
      <c r="C23" s="247"/>
      <c r="D23" s="78"/>
      <c r="E23" s="78"/>
    </row>
    <row r="24" spans="1:5">
      <c r="B24" s="79"/>
      <c r="C24" s="80"/>
      <c r="D24" s="75"/>
    </row>
    <row r="25" spans="1:5">
      <c r="B25" s="79" t="s">
        <v>650</v>
      </c>
      <c r="C25" s="80"/>
      <c r="D25" s="75"/>
    </row>
    <row r="26" spans="1:5" ht="33" customHeight="1">
      <c r="B26" s="246" t="s">
        <v>649</v>
      </c>
      <c r="C26" s="246"/>
      <c r="D26" s="246"/>
      <c r="E26" s="246"/>
    </row>
    <row r="27" spans="1:5">
      <c r="B27" s="79" t="s">
        <v>651</v>
      </c>
      <c r="C27" s="80"/>
      <c r="D27" s="75"/>
    </row>
    <row r="29" spans="1:5">
      <c r="B29" s="79"/>
      <c r="C29" s="80"/>
      <c r="D29" s="75"/>
    </row>
    <row r="30" spans="1:5">
      <c r="B30" s="82" t="s">
        <v>258</v>
      </c>
      <c r="C30" s="80"/>
      <c r="D30" s="75"/>
    </row>
    <row r="31" spans="1:5">
      <c r="B31" s="168" t="s">
        <v>260</v>
      </c>
      <c r="C31" s="169" t="s">
        <v>284</v>
      </c>
      <c r="D31" s="168" t="s">
        <v>287</v>
      </c>
      <c r="E31" s="168" t="s">
        <v>135</v>
      </c>
    </row>
    <row r="32" spans="1:5" ht="45">
      <c r="A32" s="71">
        <v>1</v>
      </c>
      <c r="B32" s="81" t="s">
        <v>290</v>
      </c>
      <c r="C32" s="247" t="s">
        <v>325</v>
      </c>
      <c r="D32" s="77" t="s">
        <v>288</v>
      </c>
      <c r="E32" s="83"/>
    </row>
    <row r="33" spans="1:5" ht="45">
      <c r="A33" s="71">
        <v>2</v>
      </c>
      <c r="B33" s="76" t="s">
        <v>291</v>
      </c>
      <c r="C33" s="247"/>
      <c r="D33" s="78" t="s">
        <v>289</v>
      </c>
      <c r="E33" s="84"/>
    </row>
    <row r="34" spans="1:5" ht="30">
      <c r="A34" s="71">
        <v>3</v>
      </c>
      <c r="B34" s="81" t="s">
        <v>292</v>
      </c>
      <c r="C34" s="247"/>
      <c r="D34" s="78"/>
      <c r="E34" s="83"/>
    </row>
    <row r="35" spans="1:5" ht="30">
      <c r="A35" s="203">
        <v>4</v>
      </c>
      <c r="B35" s="81" t="s">
        <v>293</v>
      </c>
      <c r="C35" s="247" t="s">
        <v>286</v>
      </c>
      <c r="D35" s="78"/>
      <c r="E35" s="78"/>
    </row>
    <row r="36" spans="1:5" ht="30">
      <c r="A36" s="203">
        <v>5</v>
      </c>
      <c r="B36" s="81" t="s">
        <v>294</v>
      </c>
      <c r="C36" s="247"/>
      <c r="D36" s="78"/>
      <c r="E36" s="78"/>
    </row>
    <row r="37" spans="1:5" ht="30">
      <c r="A37" s="71">
        <v>6</v>
      </c>
      <c r="B37" s="76" t="s">
        <v>232</v>
      </c>
      <c r="C37" s="247" t="s">
        <v>317</v>
      </c>
      <c r="D37" s="78"/>
      <c r="E37" s="78"/>
    </row>
    <row r="38" spans="1:5" ht="30">
      <c r="A38" s="71">
        <v>7</v>
      </c>
      <c r="B38" s="76" t="s">
        <v>233</v>
      </c>
      <c r="C38" s="247"/>
      <c r="D38" s="78"/>
      <c r="E38" s="78"/>
    </row>
    <row r="39" spans="1:5" ht="30">
      <c r="A39" s="71">
        <v>8</v>
      </c>
      <c r="B39" s="76" t="s">
        <v>295</v>
      </c>
      <c r="C39" s="247"/>
      <c r="D39" s="78"/>
      <c r="E39" s="78"/>
    </row>
    <row r="40" spans="1:5" ht="45">
      <c r="A40" s="203">
        <v>9</v>
      </c>
      <c r="B40" s="76" t="s">
        <v>296</v>
      </c>
      <c r="C40" s="247" t="s">
        <v>285</v>
      </c>
      <c r="D40" s="78"/>
      <c r="E40" s="78"/>
    </row>
    <row r="41" spans="1:5" ht="60">
      <c r="A41" s="203">
        <v>10</v>
      </c>
      <c r="B41" s="76" t="s">
        <v>297</v>
      </c>
      <c r="C41" s="247"/>
      <c r="D41" s="78"/>
      <c r="E41" s="78"/>
    </row>
    <row r="42" spans="1:5">
      <c r="A42" s="71">
        <v>11</v>
      </c>
      <c r="B42" s="76" t="s">
        <v>298</v>
      </c>
      <c r="C42" s="247"/>
      <c r="D42" s="78"/>
      <c r="E42" s="78"/>
    </row>
    <row r="43" spans="1:5" ht="30">
      <c r="A43" s="71">
        <v>12</v>
      </c>
      <c r="B43" s="76" t="s">
        <v>240</v>
      </c>
      <c r="C43" s="247" t="s">
        <v>286</v>
      </c>
      <c r="D43" s="78"/>
      <c r="E43" s="78"/>
    </row>
    <row r="44" spans="1:5" ht="60">
      <c r="A44" s="71">
        <v>13</v>
      </c>
      <c r="B44" s="76" t="s">
        <v>241</v>
      </c>
      <c r="C44" s="247"/>
      <c r="D44" s="78"/>
      <c r="E44" s="78"/>
    </row>
    <row r="45" spans="1:5" ht="45">
      <c r="A45" s="203">
        <v>14</v>
      </c>
      <c r="B45" s="76" t="s">
        <v>235</v>
      </c>
      <c r="C45" s="247" t="s">
        <v>326</v>
      </c>
      <c r="D45" s="78"/>
      <c r="E45" s="78"/>
    </row>
    <row r="46" spans="1:5">
      <c r="A46" s="203">
        <v>15</v>
      </c>
      <c r="B46" s="76" t="s">
        <v>236</v>
      </c>
      <c r="C46" s="247"/>
      <c r="D46" s="78"/>
      <c r="E46" s="78"/>
    </row>
    <row r="47" spans="1:5" ht="30">
      <c r="A47" s="71">
        <v>16</v>
      </c>
      <c r="B47" s="76" t="s">
        <v>242</v>
      </c>
      <c r="C47" s="247" t="s">
        <v>317</v>
      </c>
      <c r="D47" s="78"/>
      <c r="E47" s="78"/>
    </row>
    <row r="48" spans="1:5" ht="60">
      <c r="A48" s="71">
        <v>17</v>
      </c>
      <c r="B48" s="76" t="s">
        <v>299</v>
      </c>
      <c r="C48" s="247"/>
      <c r="D48" s="78"/>
      <c r="E48" s="78"/>
    </row>
    <row r="50" spans="1:5">
      <c r="A50" s="71" t="s">
        <v>653</v>
      </c>
    </row>
    <row r="51" spans="1:5" ht="76.5" customHeight="1">
      <c r="B51" s="246" t="s">
        <v>648</v>
      </c>
      <c r="C51" s="246"/>
      <c r="D51" s="246"/>
      <c r="E51" s="246"/>
    </row>
    <row r="52" spans="1:5" ht="45.75" customHeight="1">
      <c r="B52" s="246" t="s">
        <v>652</v>
      </c>
      <c r="C52" s="246"/>
      <c r="D52" s="246"/>
      <c r="E52" s="246"/>
    </row>
    <row r="57" spans="1:5">
      <c r="B57" s="87" t="s">
        <v>314</v>
      </c>
      <c r="C57" s="71" t="s">
        <v>315</v>
      </c>
    </row>
  </sheetData>
  <mergeCells count="17">
    <mergeCell ref="C22:C23"/>
    <mergeCell ref="C32:C34"/>
    <mergeCell ref="C35:C36"/>
    <mergeCell ref="C37:C39"/>
    <mergeCell ref="C40:C42"/>
    <mergeCell ref="C20:C21"/>
    <mergeCell ref="C4:C8"/>
    <mergeCell ref="C9:C11"/>
    <mergeCell ref="C12:C14"/>
    <mergeCell ref="C15:C17"/>
    <mergeCell ref="C18:C19"/>
    <mergeCell ref="B51:E51"/>
    <mergeCell ref="B26:E26"/>
    <mergeCell ref="B52:E52"/>
    <mergeCell ref="C47:C48"/>
    <mergeCell ref="C45:C46"/>
    <mergeCell ref="C43:C4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Soal</vt:lpstr>
      <vt:lpstr>Informasi Penugasan</vt:lpstr>
      <vt:lpstr>Independensi</vt:lpstr>
      <vt:lpstr>Personil KAP</vt:lpstr>
      <vt:lpstr>Data Input LK</vt:lpstr>
      <vt:lpstr>Inf Umum &amp; Legal</vt:lpstr>
      <vt:lpstr>Struktur Organisasi</vt:lpstr>
      <vt:lpstr>Pemahaman Lingkungan Bisnis</vt:lpstr>
      <vt:lpstr>Proses Bisnis</vt:lpstr>
      <vt:lpstr>Pemahaman Peraturan</vt:lpstr>
      <vt:lpstr>Penyusunan LK</vt:lpstr>
      <vt:lpstr>Fraud_AJE</vt:lpstr>
      <vt:lpstr>Akun Signifikan_AJE</vt:lpstr>
      <vt:lpstr>Aktuaris_AJE</vt:lpstr>
      <vt:lpstr>Penilai Publik_AJE</vt:lpstr>
      <vt:lpstr>CR</vt:lpstr>
      <vt:lpstr>TCWG</vt:lpstr>
      <vt:lpstr>Pihak Berelasi</vt:lpstr>
      <vt:lpstr>Data Input</vt:lpstr>
      <vt:lpstr>CAJE PAJE</vt:lpstr>
      <vt:lpstr>COA</vt:lpstr>
      <vt:lpstr>LAI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Ceng Kodir</dc:creator>
  <cp:lastModifiedBy>PPPK-114</cp:lastModifiedBy>
  <dcterms:created xsi:type="dcterms:W3CDTF">2019-01-21T04:00:54Z</dcterms:created>
  <dcterms:modified xsi:type="dcterms:W3CDTF">2020-02-10T11:26:51Z</dcterms:modified>
</cp:coreProperties>
</file>