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110" windowWidth="20520" windowHeight="4050"/>
  </bookViews>
  <sheets>
    <sheet name="MATCH" sheetId="1" r:id="rId1"/>
    <sheet name="Tables" sheetId="2" r:id="rId2"/>
    <sheet name="Instructions" sheetId="4" r:id="rId3"/>
    <sheet name="Version info" sheetId="3" r:id="rId4"/>
  </sheets>
  <calcPr calcId="145621" concurrentCalc="0"/>
</workbook>
</file>

<file path=xl/calcChain.xml><?xml version="1.0" encoding="utf-8"?>
<calcChain xmlns="http://schemas.openxmlformats.org/spreadsheetml/2006/main">
  <c r="V505" i="1" l="1"/>
  <c r="U505" i="1"/>
  <c r="V504" i="1"/>
  <c r="U504" i="1"/>
  <c r="V503" i="1"/>
  <c r="U503" i="1"/>
  <c r="V502" i="1"/>
  <c r="U502" i="1"/>
  <c r="V501" i="1"/>
  <c r="U501" i="1"/>
  <c r="V500" i="1"/>
  <c r="U500" i="1"/>
  <c r="V499" i="1"/>
  <c r="U499" i="1"/>
  <c r="V498" i="1"/>
  <c r="U498" i="1"/>
  <c r="V497" i="1"/>
  <c r="U497" i="1"/>
  <c r="V496" i="1"/>
  <c r="U496" i="1"/>
  <c r="V495" i="1"/>
  <c r="U495" i="1"/>
  <c r="V494" i="1"/>
  <c r="U494" i="1"/>
  <c r="V493" i="1"/>
  <c r="U493" i="1"/>
  <c r="V492" i="1"/>
  <c r="U492" i="1"/>
  <c r="V491" i="1"/>
  <c r="U491" i="1"/>
  <c r="V490" i="1"/>
  <c r="U490" i="1"/>
  <c r="V489" i="1"/>
  <c r="U489" i="1"/>
  <c r="V488" i="1"/>
  <c r="U488" i="1"/>
  <c r="V487" i="1"/>
  <c r="U487" i="1"/>
  <c r="V486" i="1"/>
  <c r="U486" i="1"/>
  <c r="V485" i="1"/>
  <c r="U485" i="1"/>
  <c r="V484" i="1"/>
  <c r="U484" i="1"/>
  <c r="V483" i="1"/>
  <c r="U483" i="1"/>
  <c r="V482" i="1"/>
  <c r="U482" i="1"/>
  <c r="V481" i="1"/>
  <c r="U481" i="1"/>
  <c r="V480" i="1"/>
  <c r="U480" i="1"/>
  <c r="V479" i="1"/>
  <c r="U479" i="1"/>
  <c r="V478" i="1"/>
  <c r="U478" i="1"/>
  <c r="V477" i="1"/>
  <c r="U477" i="1"/>
  <c r="V476" i="1"/>
  <c r="U476" i="1"/>
  <c r="V475" i="1"/>
  <c r="U475" i="1"/>
  <c r="V474" i="1"/>
  <c r="U474" i="1"/>
  <c r="V473" i="1"/>
  <c r="U473" i="1"/>
  <c r="V472" i="1"/>
  <c r="U472" i="1"/>
  <c r="V471" i="1"/>
  <c r="U471" i="1"/>
  <c r="V470" i="1"/>
  <c r="U470" i="1"/>
  <c r="V469" i="1"/>
  <c r="U469" i="1"/>
  <c r="V468" i="1"/>
  <c r="U468" i="1"/>
  <c r="V467" i="1"/>
  <c r="U467" i="1"/>
  <c r="V466" i="1"/>
  <c r="U466" i="1"/>
  <c r="V465" i="1"/>
  <c r="U465" i="1"/>
  <c r="V464" i="1"/>
  <c r="U464" i="1"/>
  <c r="V463" i="1"/>
  <c r="U463" i="1"/>
  <c r="V462" i="1"/>
  <c r="U462" i="1"/>
  <c r="V461" i="1"/>
  <c r="U461" i="1"/>
  <c r="V460" i="1"/>
  <c r="U460" i="1"/>
  <c r="V459" i="1"/>
  <c r="U459" i="1"/>
  <c r="V458" i="1"/>
  <c r="U458" i="1"/>
  <c r="V457" i="1"/>
  <c r="U457" i="1"/>
  <c r="V456" i="1"/>
  <c r="U456" i="1"/>
  <c r="V455" i="1"/>
  <c r="U455" i="1"/>
  <c r="V454" i="1"/>
  <c r="U454" i="1"/>
  <c r="V453" i="1"/>
  <c r="U453" i="1"/>
  <c r="V452" i="1"/>
  <c r="U452" i="1"/>
  <c r="V451" i="1"/>
  <c r="U451" i="1"/>
  <c r="V450" i="1"/>
  <c r="U450" i="1"/>
  <c r="V449" i="1"/>
  <c r="U449" i="1"/>
  <c r="V448" i="1"/>
  <c r="U448" i="1"/>
  <c r="V447" i="1"/>
  <c r="U447" i="1"/>
  <c r="V446" i="1"/>
  <c r="U446" i="1"/>
  <c r="V445" i="1"/>
  <c r="U445" i="1"/>
  <c r="V444" i="1"/>
  <c r="U444" i="1"/>
  <c r="V443" i="1"/>
  <c r="U443" i="1"/>
  <c r="V442" i="1"/>
  <c r="U442" i="1"/>
  <c r="V441" i="1"/>
  <c r="U441" i="1"/>
  <c r="V440" i="1"/>
  <c r="U440" i="1"/>
  <c r="V439" i="1"/>
  <c r="U439" i="1"/>
  <c r="V438" i="1"/>
  <c r="U438" i="1"/>
  <c r="V437" i="1"/>
  <c r="U437" i="1"/>
  <c r="V436" i="1"/>
  <c r="U436" i="1"/>
  <c r="V435" i="1"/>
  <c r="U435" i="1"/>
  <c r="V434" i="1"/>
  <c r="U434" i="1"/>
  <c r="V433" i="1"/>
  <c r="U433" i="1"/>
  <c r="V432" i="1"/>
  <c r="U432" i="1"/>
  <c r="V431" i="1"/>
  <c r="U431" i="1"/>
  <c r="V430" i="1"/>
  <c r="U430" i="1"/>
  <c r="V429" i="1"/>
  <c r="U429" i="1"/>
  <c r="V428" i="1"/>
  <c r="U428" i="1"/>
  <c r="V427" i="1"/>
  <c r="U427" i="1"/>
  <c r="V426" i="1"/>
  <c r="U426" i="1"/>
  <c r="V425" i="1"/>
  <c r="U425" i="1"/>
  <c r="V424" i="1"/>
  <c r="U424" i="1"/>
  <c r="V423" i="1"/>
  <c r="U423" i="1"/>
  <c r="V422" i="1"/>
  <c r="U422" i="1"/>
  <c r="V421" i="1"/>
  <c r="U421" i="1"/>
  <c r="V420" i="1"/>
  <c r="U420" i="1"/>
  <c r="V419" i="1"/>
  <c r="U419" i="1"/>
  <c r="V418" i="1"/>
  <c r="U418" i="1"/>
  <c r="V417" i="1"/>
  <c r="U417" i="1"/>
  <c r="V416" i="1"/>
  <c r="U416" i="1"/>
  <c r="V415" i="1"/>
  <c r="U415" i="1"/>
  <c r="V414" i="1"/>
  <c r="U414" i="1"/>
  <c r="V413" i="1"/>
  <c r="U413" i="1"/>
  <c r="V412" i="1"/>
  <c r="U412" i="1"/>
  <c r="V411" i="1"/>
  <c r="U411" i="1"/>
  <c r="V410" i="1"/>
  <c r="U410" i="1"/>
  <c r="V409" i="1"/>
  <c r="U409" i="1"/>
  <c r="V408" i="1"/>
  <c r="U408" i="1"/>
  <c r="V407" i="1"/>
  <c r="U407" i="1"/>
  <c r="V406" i="1"/>
  <c r="U406" i="1"/>
  <c r="V405" i="1"/>
  <c r="U405" i="1"/>
  <c r="V404" i="1"/>
  <c r="U404" i="1"/>
  <c r="V403" i="1"/>
  <c r="U403" i="1"/>
  <c r="V402" i="1"/>
  <c r="U402" i="1"/>
  <c r="V401" i="1"/>
  <c r="U401" i="1"/>
  <c r="V400" i="1"/>
  <c r="U400" i="1"/>
  <c r="V399" i="1"/>
  <c r="U399" i="1"/>
  <c r="V398" i="1"/>
  <c r="U398" i="1"/>
  <c r="V397" i="1"/>
  <c r="U397" i="1"/>
  <c r="V396" i="1"/>
  <c r="U396" i="1"/>
  <c r="V395" i="1"/>
  <c r="U395" i="1"/>
  <c r="V394" i="1"/>
  <c r="U394" i="1"/>
  <c r="V393" i="1"/>
  <c r="U393" i="1"/>
  <c r="V392" i="1"/>
  <c r="U392" i="1"/>
  <c r="V391" i="1"/>
  <c r="U391" i="1"/>
  <c r="V390" i="1"/>
  <c r="U390" i="1"/>
  <c r="V389" i="1"/>
  <c r="U389" i="1"/>
  <c r="V388" i="1"/>
  <c r="U388" i="1"/>
  <c r="V387" i="1"/>
  <c r="U387" i="1"/>
  <c r="V386" i="1"/>
  <c r="U386" i="1"/>
  <c r="V385" i="1"/>
  <c r="U385" i="1"/>
  <c r="V384" i="1"/>
  <c r="U384" i="1"/>
  <c r="V383" i="1"/>
  <c r="U383" i="1"/>
  <c r="V382" i="1"/>
  <c r="U382" i="1"/>
  <c r="V381" i="1"/>
  <c r="U381" i="1"/>
  <c r="V380" i="1"/>
  <c r="U380" i="1"/>
  <c r="V379" i="1"/>
  <c r="U379" i="1"/>
  <c r="V378" i="1"/>
  <c r="U378" i="1"/>
  <c r="V377" i="1"/>
  <c r="U377" i="1"/>
  <c r="V376" i="1"/>
  <c r="U376" i="1"/>
  <c r="V375" i="1"/>
  <c r="U375" i="1"/>
  <c r="V374" i="1"/>
  <c r="U374" i="1"/>
  <c r="V373" i="1"/>
  <c r="U373" i="1"/>
  <c r="V372" i="1"/>
  <c r="U372" i="1"/>
  <c r="V371" i="1"/>
  <c r="U371" i="1"/>
  <c r="V370" i="1"/>
  <c r="U370" i="1"/>
  <c r="V369" i="1"/>
  <c r="U369" i="1"/>
  <c r="V368" i="1"/>
  <c r="U368" i="1"/>
  <c r="V367" i="1"/>
  <c r="U367" i="1"/>
  <c r="V366" i="1"/>
  <c r="U366" i="1"/>
  <c r="V365" i="1"/>
  <c r="U365" i="1"/>
  <c r="V364" i="1"/>
  <c r="U364" i="1"/>
  <c r="V363" i="1"/>
  <c r="U363" i="1"/>
  <c r="V362" i="1"/>
  <c r="U362" i="1"/>
  <c r="V361" i="1"/>
  <c r="U361" i="1"/>
  <c r="V360" i="1"/>
  <c r="U360" i="1"/>
  <c r="V359" i="1"/>
  <c r="U359" i="1"/>
  <c r="V358" i="1"/>
  <c r="U358" i="1"/>
  <c r="V357" i="1"/>
  <c r="U357" i="1"/>
  <c r="V356" i="1"/>
  <c r="U356" i="1"/>
  <c r="V355" i="1"/>
  <c r="U355" i="1"/>
  <c r="V354" i="1"/>
  <c r="U354" i="1"/>
  <c r="V353" i="1"/>
  <c r="U353" i="1"/>
  <c r="V352" i="1"/>
  <c r="U352" i="1"/>
  <c r="V351" i="1"/>
  <c r="U351" i="1"/>
  <c r="V350" i="1"/>
  <c r="U350" i="1"/>
  <c r="V349" i="1"/>
  <c r="U349" i="1"/>
  <c r="V348" i="1"/>
  <c r="U348" i="1"/>
  <c r="V347" i="1"/>
  <c r="U347" i="1"/>
  <c r="V346" i="1"/>
  <c r="U346" i="1"/>
  <c r="V345" i="1"/>
  <c r="U345" i="1"/>
  <c r="V344" i="1"/>
  <c r="U344" i="1"/>
  <c r="V343" i="1"/>
  <c r="U343" i="1"/>
  <c r="V342" i="1"/>
  <c r="U342" i="1"/>
  <c r="V341" i="1"/>
  <c r="U341" i="1"/>
  <c r="V340" i="1"/>
  <c r="U340" i="1"/>
  <c r="V339" i="1"/>
  <c r="U339" i="1"/>
  <c r="V338" i="1"/>
  <c r="U338" i="1"/>
  <c r="V337" i="1"/>
  <c r="U337" i="1"/>
  <c r="V336" i="1"/>
  <c r="U336" i="1"/>
  <c r="V335" i="1"/>
  <c r="U335" i="1"/>
  <c r="V334" i="1"/>
  <c r="U334" i="1"/>
  <c r="V333" i="1"/>
  <c r="U333" i="1"/>
  <c r="V332" i="1"/>
  <c r="U332" i="1"/>
  <c r="V331" i="1"/>
  <c r="U331" i="1"/>
  <c r="V330" i="1"/>
  <c r="U330" i="1"/>
  <c r="V329" i="1"/>
  <c r="U329" i="1"/>
  <c r="V328" i="1"/>
  <c r="U328" i="1"/>
  <c r="V327" i="1"/>
  <c r="U327" i="1"/>
  <c r="V326" i="1"/>
  <c r="U326" i="1"/>
  <c r="V325" i="1"/>
  <c r="U325" i="1"/>
  <c r="V324" i="1"/>
  <c r="U324" i="1"/>
  <c r="V323" i="1"/>
  <c r="U323" i="1"/>
  <c r="V322" i="1"/>
  <c r="U322" i="1"/>
  <c r="V321" i="1"/>
  <c r="U321" i="1"/>
  <c r="V320" i="1"/>
  <c r="U320" i="1"/>
  <c r="V319" i="1"/>
  <c r="U319" i="1"/>
  <c r="V318" i="1"/>
  <c r="U318" i="1"/>
  <c r="V317" i="1"/>
  <c r="U317" i="1"/>
  <c r="V316" i="1"/>
  <c r="U316" i="1"/>
  <c r="V315" i="1"/>
  <c r="U315" i="1"/>
  <c r="V314" i="1"/>
  <c r="U314" i="1"/>
  <c r="V313" i="1"/>
  <c r="U313" i="1"/>
  <c r="V312" i="1"/>
  <c r="U312" i="1"/>
  <c r="V311" i="1"/>
  <c r="U311" i="1"/>
  <c r="V310" i="1"/>
  <c r="U310" i="1"/>
  <c r="V309" i="1"/>
  <c r="U309" i="1"/>
  <c r="V308" i="1"/>
  <c r="U308" i="1"/>
  <c r="V307" i="1"/>
  <c r="U307" i="1"/>
  <c r="V306" i="1"/>
  <c r="U306" i="1"/>
  <c r="V305" i="1"/>
  <c r="U305" i="1"/>
  <c r="V304" i="1"/>
  <c r="U304" i="1"/>
  <c r="V303" i="1"/>
  <c r="U303" i="1"/>
  <c r="V302" i="1"/>
  <c r="U302" i="1"/>
  <c r="V301" i="1"/>
  <c r="U301" i="1"/>
  <c r="V300" i="1"/>
  <c r="U300" i="1"/>
  <c r="V299" i="1"/>
  <c r="U299" i="1"/>
  <c r="V298" i="1"/>
  <c r="U298" i="1"/>
  <c r="V297" i="1"/>
  <c r="U297" i="1"/>
  <c r="V296" i="1"/>
  <c r="U296" i="1"/>
  <c r="V295" i="1"/>
  <c r="U295" i="1"/>
  <c r="V294" i="1"/>
  <c r="U294" i="1"/>
  <c r="V293" i="1"/>
  <c r="U293" i="1"/>
  <c r="V292" i="1"/>
  <c r="U292" i="1"/>
  <c r="V291" i="1"/>
  <c r="U291" i="1"/>
  <c r="V290" i="1"/>
  <c r="U290" i="1"/>
  <c r="V289" i="1"/>
  <c r="U289" i="1"/>
  <c r="V288" i="1"/>
  <c r="U288" i="1"/>
  <c r="V287" i="1"/>
  <c r="U287" i="1"/>
  <c r="V286" i="1"/>
  <c r="U286" i="1"/>
  <c r="V285" i="1"/>
  <c r="U285" i="1"/>
  <c r="V284" i="1"/>
  <c r="U284" i="1"/>
  <c r="V283" i="1"/>
  <c r="U283" i="1"/>
  <c r="V282" i="1"/>
  <c r="U282" i="1"/>
  <c r="V281" i="1"/>
  <c r="U281" i="1"/>
  <c r="V280" i="1"/>
  <c r="U280" i="1"/>
  <c r="V279" i="1"/>
  <c r="U279" i="1"/>
  <c r="V278" i="1"/>
  <c r="U278" i="1"/>
  <c r="V277" i="1"/>
  <c r="U277" i="1"/>
  <c r="V276" i="1"/>
  <c r="U276" i="1"/>
  <c r="V275" i="1"/>
  <c r="U275" i="1"/>
  <c r="V274" i="1"/>
  <c r="U274" i="1"/>
  <c r="V273" i="1"/>
  <c r="U273" i="1"/>
  <c r="V272" i="1"/>
  <c r="U272" i="1"/>
  <c r="V271" i="1"/>
  <c r="U271" i="1"/>
  <c r="V270" i="1"/>
  <c r="U270" i="1"/>
  <c r="V269" i="1"/>
  <c r="U269" i="1"/>
  <c r="V268" i="1"/>
  <c r="U268" i="1"/>
  <c r="V267" i="1"/>
  <c r="U267" i="1"/>
  <c r="V266" i="1"/>
  <c r="U266" i="1"/>
  <c r="V265" i="1"/>
  <c r="U265" i="1"/>
  <c r="V264" i="1"/>
  <c r="U264" i="1"/>
  <c r="V263" i="1"/>
  <c r="U263" i="1"/>
  <c r="V262" i="1"/>
  <c r="U262" i="1"/>
  <c r="V261" i="1"/>
  <c r="U261" i="1"/>
  <c r="V260" i="1"/>
  <c r="U260" i="1"/>
  <c r="V259" i="1"/>
  <c r="U259" i="1"/>
  <c r="V258" i="1"/>
  <c r="U258" i="1"/>
  <c r="V257" i="1"/>
  <c r="U257" i="1"/>
  <c r="V256" i="1"/>
  <c r="U256" i="1"/>
  <c r="V255" i="1"/>
  <c r="U255" i="1"/>
  <c r="V254" i="1"/>
  <c r="U254" i="1"/>
  <c r="V253" i="1"/>
  <c r="U253" i="1"/>
  <c r="V252" i="1"/>
  <c r="U252" i="1"/>
  <c r="V251" i="1"/>
  <c r="U251" i="1"/>
  <c r="V250" i="1"/>
  <c r="U250" i="1"/>
  <c r="V249" i="1"/>
  <c r="U249" i="1"/>
  <c r="V248" i="1"/>
  <c r="U248" i="1"/>
  <c r="V247" i="1"/>
  <c r="U247" i="1"/>
  <c r="V246" i="1"/>
  <c r="U246" i="1"/>
  <c r="V245" i="1"/>
  <c r="U245" i="1"/>
  <c r="V244" i="1"/>
  <c r="U244" i="1"/>
  <c r="V243" i="1"/>
  <c r="U243" i="1"/>
  <c r="V242" i="1"/>
  <c r="U242" i="1"/>
  <c r="V241" i="1"/>
  <c r="U241" i="1"/>
  <c r="V240" i="1"/>
  <c r="U240" i="1"/>
  <c r="V239" i="1"/>
  <c r="U239" i="1"/>
  <c r="V238" i="1"/>
  <c r="U238" i="1"/>
  <c r="V237" i="1"/>
  <c r="U237" i="1"/>
  <c r="V236" i="1"/>
  <c r="U236" i="1"/>
  <c r="V235" i="1"/>
  <c r="U235" i="1"/>
  <c r="V234" i="1"/>
  <c r="U234" i="1"/>
  <c r="V233" i="1"/>
  <c r="U233" i="1"/>
  <c r="V232" i="1"/>
  <c r="U232" i="1"/>
  <c r="V231" i="1"/>
  <c r="U231" i="1"/>
  <c r="V230" i="1"/>
  <c r="U230" i="1"/>
  <c r="V229" i="1"/>
  <c r="U229" i="1"/>
  <c r="V228" i="1"/>
  <c r="U228" i="1"/>
  <c r="V227" i="1"/>
  <c r="U227" i="1"/>
  <c r="V226" i="1"/>
  <c r="U226" i="1"/>
  <c r="V225" i="1"/>
  <c r="U225" i="1"/>
  <c r="V224" i="1"/>
  <c r="U224" i="1"/>
  <c r="V223" i="1"/>
  <c r="U223" i="1"/>
  <c r="V222" i="1"/>
  <c r="U222" i="1"/>
  <c r="V221" i="1"/>
  <c r="U221" i="1"/>
  <c r="V220" i="1"/>
  <c r="U220" i="1"/>
  <c r="V219" i="1"/>
  <c r="U219" i="1"/>
  <c r="V218" i="1"/>
  <c r="U218" i="1"/>
  <c r="V217" i="1"/>
  <c r="U217" i="1"/>
  <c r="V216" i="1"/>
  <c r="U216" i="1"/>
  <c r="V215" i="1"/>
  <c r="U215" i="1"/>
  <c r="V214" i="1"/>
  <c r="U214" i="1"/>
  <c r="V213" i="1"/>
  <c r="U213" i="1"/>
  <c r="V212" i="1"/>
  <c r="U212" i="1"/>
  <c r="V211" i="1"/>
  <c r="U211" i="1"/>
  <c r="V210" i="1"/>
  <c r="U210" i="1"/>
  <c r="V209" i="1"/>
  <c r="U209" i="1"/>
  <c r="V208" i="1"/>
  <c r="U208" i="1"/>
  <c r="V207" i="1"/>
  <c r="U207" i="1"/>
  <c r="V206" i="1"/>
  <c r="U206" i="1"/>
  <c r="V205" i="1"/>
  <c r="U205" i="1"/>
  <c r="V204" i="1"/>
  <c r="U204" i="1"/>
  <c r="V203" i="1"/>
  <c r="U203" i="1"/>
  <c r="V202" i="1"/>
  <c r="U202" i="1"/>
  <c r="V201" i="1"/>
  <c r="U201" i="1"/>
  <c r="V200" i="1"/>
  <c r="U200" i="1"/>
  <c r="V199" i="1"/>
  <c r="U199" i="1"/>
  <c r="V198" i="1"/>
  <c r="U198" i="1"/>
  <c r="V197" i="1"/>
  <c r="U197" i="1"/>
  <c r="V196" i="1"/>
  <c r="U196" i="1"/>
  <c r="V195" i="1"/>
  <c r="U195" i="1"/>
  <c r="V194" i="1"/>
  <c r="U194" i="1"/>
  <c r="V193" i="1"/>
  <c r="U193" i="1"/>
  <c r="V192" i="1"/>
  <c r="U192" i="1"/>
  <c r="V191" i="1"/>
  <c r="U191" i="1"/>
  <c r="V190" i="1"/>
  <c r="U190" i="1"/>
  <c r="V189" i="1"/>
  <c r="U189" i="1"/>
  <c r="V188" i="1"/>
  <c r="U188" i="1"/>
  <c r="V187" i="1"/>
  <c r="U187" i="1"/>
  <c r="V186" i="1"/>
  <c r="U186" i="1"/>
  <c r="V185" i="1"/>
  <c r="U185" i="1"/>
  <c r="V184" i="1"/>
  <c r="U184" i="1"/>
  <c r="V183" i="1"/>
  <c r="U183" i="1"/>
  <c r="V182" i="1"/>
  <c r="U182" i="1"/>
  <c r="V181" i="1"/>
  <c r="U181" i="1"/>
  <c r="V180" i="1"/>
  <c r="U180" i="1"/>
  <c r="V179" i="1"/>
  <c r="U179" i="1"/>
  <c r="V178" i="1"/>
  <c r="U178" i="1"/>
  <c r="V177" i="1"/>
  <c r="U177" i="1"/>
  <c r="V176" i="1"/>
  <c r="U176" i="1"/>
  <c r="V175" i="1"/>
  <c r="U175" i="1"/>
  <c r="V174" i="1"/>
  <c r="U174" i="1"/>
  <c r="V173" i="1"/>
  <c r="U173" i="1"/>
  <c r="V172" i="1"/>
  <c r="U172" i="1"/>
  <c r="V171" i="1"/>
  <c r="U171" i="1"/>
  <c r="V170" i="1"/>
  <c r="U170" i="1"/>
  <c r="V169" i="1"/>
  <c r="U169" i="1"/>
  <c r="V168" i="1"/>
  <c r="U168" i="1"/>
  <c r="V167" i="1"/>
  <c r="U167" i="1"/>
  <c r="V166" i="1"/>
  <c r="U166" i="1"/>
  <c r="V165" i="1"/>
  <c r="U165" i="1"/>
  <c r="V164" i="1"/>
  <c r="U164" i="1"/>
  <c r="V163" i="1"/>
  <c r="U163" i="1"/>
  <c r="V162" i="1"/>
  <c r="U162" i="1"/>
  <c r="V161" i="1"/>
  <c r="U161" i="1"/>
  <c r="V160" i="1"/>
  <c r="U160" i="1"/>
  <c r="V159" i="1"/>
  <c r="U159" i="1"/>
  <c r="V158" i="1"/>
  <c r="U158" i="1"/>
  <c r="V157" i="1"/>
  <c r="U157" i="1"/>
  <c r="V156" i="1"/>
  <c r="U156" i="1"/>
  <c r="V155" i="1"/>
  <c r="U155" i="1"/>
  <c r="V154" i="1"/>
  <c r="U154" i="1"/>
  <c r="V153" i="1"/>
  <c r="U153" i="1"/>
  <c r="V152" i="1"/>
  <c r="U152" i="1"/>
  <c r="V151" i="1"/>
  <c r="U151" i="1"/>
  <c r="V150" i="1"/>
  <c r="U150" i="1"/>
  <c r="V149" i="1"/>
  <c r="U149" i="1"/>
  <c r="V148" i="1"/>
  <c r="U148" i="1"/>
  <c r="V147" i="1"/>
  <c r="U147" i="1"/>
  <c r="V146" i="1"/>
  <c r="U146" i="1"/>
  <c r="V145" i="1"/>
  <c r="U145" i="1"/>
  <c r="V144" i="1"/>
  <c r="U144" i="1"/>
  <c r="V143" i="1"/>
  <c r="U143" i="1"/>
  <c r="V142" i="1"/>
  <c r="U142" i="1"/>
  <c r="V141" i="1"/>
  <c r="U141" i="1"/>
  <c r="V140" i="1"/>
  <c r="U140" i="1"/>
  <c r="V139" i="1"/>
  <c r="U139" i="1"/>
  <c r="V138" i="1"/>
  <c r="U138" i="1"/>
  <c r="V137" i="1"/>
  <c r="U137" i="1"/>
  <c r="V136" i="1"/>
  <c r="U136" i="1"/>
  <c r="V135" i="1"/>
  <c r="U135" i="1"/>
  <c r="V134" i="1"/>
  <c r="U134" i="1"/>
  <c r="V133" i="1"/>
  <c r="U133" i="1"/>
  <c r="V132" i="1"/>
  <c r="U132" i="1"/>
  <c r="V131" i="1"/>
  <c r="U131" i="1"/>
  <c r="V130" i="1"/>
  <c r="U130" i="1"/>
  <c r="V129" i="1"/>
  <c r="U129" i="1"/>
  <c r="V128" i="1"/>
  <c r="U128" i="1"/>
  <c r="V127" i="1"/>
  <c r="U127" i="1"/>
  <c r="V126" i="1"/>
  <c r="U126" i="1"/>
  <c r="V125" i="1"/>
  <c r="U125" i="1"/>
  <c r="V124" i="1"/>
  <c r="U124" i="1"/>
  <c r="V123" i="1"/>
  <c r="U123" i="1"/>
  <c r="V122" i="1"/>
  <c r="U122" i="1"/>
  <c r="V121" i="1"/>
  <c r="U121" i="1"/>
  <c r="V120" i="1"/>
  <c r="U120" i="1"/>
  <c r="V119" i="1"/>
  <c r="U119" i="1"/>
  <c r="V118" i="1"/>
  <c r="U118" i="1"/>
  <c r="V117" i="1"/>
  <c r="U117" i="1"/>
  <c r="V116" i="1"/>
  <c r="U116" i="1"/>
  <c r="V115" i="1"/>
  <c r="U115" i="1"/>
  <c r="V114" i="1"/>
  <c r="U114" i="1"/>
  <c r="V113" i="1"/>
  <c r="U113" i="1"/>
  <c r="V112" i="1"/>
  <c r="U112" i="1"/>
  <c r="V111" i="1"/>
  <c r="U111" i="1"/>
  <c r="V110" i="1"/>
  <c r="U110" i="1"/>
  <c r="V109" i="1"/>
  <c r="U109" i="1"/>
  <c r="V108" i="1"/>
  <c r="U108" i="1"/>
  <c r="V107" i="1"/>
  <c r="U107" i="1"/>
  <c r="V106" i="1"/>
  <c r="U106" i="1"/>
  <c r="V105" i="1"/>
  <c r="U105" i="1"/>
  <c r="V104" i="1"/>
  <c r="U104" i="1"/>
  <c r="V103" i="1"/>
  <c r="U103" i="1"/>
  <c r="V102" i="1"/>
  <c r="U102" i="1"/>
  <c r="V101" i="1"/>
  <c r="U101" i="1"/>
  <c r="V100" i="1"/>
  <c r="U100" i="1"/>
  <c r="V99" i="1"/>
  <c r="U99" i="1"/>
  <c r="V98" i="1"/>
  <c r="U98" i="1"/>
  <c r="V97" i="1"/>
  <c r="U97" i="1"/>
  <c r="V96" i="1"/>
  <c r="U96" i="1"/>
  <c r="V95" i="1"/>
  <c r="U95" i="1"/>
  <c r="V94" i="1"/>
  <c r="U94" i="1"/>
  <c r="V93" i="1"/>
  <c r="U93" i="1"/>
  <c r="V92" i="1"/>
  <c r="U92" i="1"/>
  <c r="V91" i="1"/>
  <c r="U91" i="1"/>
  <c r="V90" i="1"/>
  <c r="U90" i="1"/>
  <c r="V89" i="1"/>
  <c r="U89" i="1"/>
  <c r="V88" i="1"/>
  <c r="U88" i="1"/>
  <c r="V87" i="1"/>
  <c r="U87" i="1"/>
  <c r="V86" i="1"/>
  <c r="U86" i="1"/>
  <c r="V85" i="1"/>
  <c r="U85" i="1"/>
  <c r="V84" i="1"/>
  <c r="U84" i="1"/>
  <c r="V83" i="1"/>
  <c r="U83" i="1"/>
  <c r="V82" i="1"/>
  <c r="U82" i="1"/>
  <c r="V81" i="1"/>
  <c r="U81" i="1"/>
  <c r="V80" i="1"/>
  <c r="U80" i="1"/>
  <c r="V79" i="1"/>
  <c r="U79" i="1"/>
  <c r="V78" i="1"/>
  <c r="U78" i="1"/>
  <c r="V77" i="1"/>
  <c r="U77" i="1"/>
  <c r="V76" i="1"/>
  <c r="U76" i="1"/>
  <c r="V75" i="1"/>
  <c r="U75" i="1"/>
  <c r="V74" i="1"/>
  <c r="U74" i="1"/>
  <c r="V73" i="1"/>
  <c r="U73" i="1"/>
  <c r="V72" i="1"/>
  <c r="U72" i="1"/>
  <c r="V71" i="1"/>
  <c r="U71" i="1"/>
  <c r="V70" i="1"/>
  <c r="U70" i="1"/>
  <c r="V69" i="1"/>
  <c r="U69" i="1"/>
  <c r="V68" i="1"/>
  <c r="U68" i="1"/>
  <c r="V67" i="1"/>
  <c r="U67" i="1"/>
  <c r="V66" i="1"/>
  <c r="U66" i="1"/>
  <c r="V65" i="1"/>
  <c r="U65" i="1"/>
  <c r="V64" i="1"/>
  <c r="U64" i="1"/>
  <c r="V63" i="1"/>
  <c r="U63" i="1"/>
  <c r="V62" i="1"/>
  <c r="U62" i="1"/>
  <c r="V61" i="1"/>
  <c r="U61" i="1"/>
  <c r="V60" i="1"/>
  <c r="U60" i="1"/>
  <c r="V59" i="1"/>
  <c r="U59" i="1"/>
  <c r="V58" i="1"/>
  <c r="U58" i="1"/>
  <c r="V57" i="1"/>
  <c r="U57" i="1"/>
  <c r="V56" i="1"/>
  <c r="U56" i="1"/>
  <c r="V55" i="1"/>
  <c r="U55" i="1"/>
  <c r="V54" i="1"/>
  <c r="U54" i="1"/>
  <c r="V53" i="1"/>
  <c r="U53" i="1"/>
  <c r="V52" i="1"/>
  <c r="U52" i="1"/>
  <c r="V51" i="1"/>
  <c r="U51" i="1"/>
  <c r="V50" i="1"/>
  <c r="U50" i="1"/>
  <c r="V49" i="1"/>
  <c r="U49" i="1"/>
  <c r="V48" i="1"/>
  <c r="U48" i="1"/>
  <c r="V47" i="1"/>
  <c r="U47" i="1"/>
  <c r="V46" i="1"/>
  <c r="U46" i="1"/>
  <c r="V45" i="1"/>
  <c r="U45" i="1"/>
  <c r="V44" i="1"/>
  <c r="U44" i="1"/>
  <c r="V43" i="1"/>
  <c r="U43" i="1"/>
  <c r="V42" i="1"/>
  <c r="U42" i="1"/>
  <c r="V41" i="1"/>
  <c r="U41" i="1"/>
  <c r="V40" i="1"/>
  <c r="U40" i="1"/>
  <c r="V39" i="1"/>
  <c r="U39" i="1"/>
  <c r="V38" i="1"/>
  <c r="U38" i="1"/>
  <c r="V37" i="1"/>
  <c r="U37" i="1"/>
  <c r="V36" i="1"/>
  <c r="U36" i="1"/>
  <c r="V35" i="1"/>
  <c r="U35" i="1"/>
  <c r="V34" i="1"/>
  <c r="U34" i="1"/>
  <c r="V33" i="1"/>
  <c r="U33" i="1"/>
  <c r="V32" i="1"/>
  <c r="U32" i="1"/>
  <c r="V31" i="1"/>
  <c r="U31" i="1"/>
  <c r="V30" i="1"/>
  <c r="U30" i="1"/>
  <c r="V29" i="1"/>
  <c r="U29" i="1"/>
  <c r="V28" i="1"/>
  <c r="U28" i="1"/>
  <c r="V27" i="1"/>
  <c r="U27" i="1"/>
  <c r="V26" i="1"/>
  <c r="U26" i="1"/>
  <c r="V25" i="1"/>
  <c r="U25" i="1"/>
  <c r="V24" i="1"/>
  <c r="U24" i="1"/>
  <c r="V23" i="1"/>
  <c r="U23" i="1"/>
  <c r="V22" i="1"/>
  <c r="U22" i="1"/>
  <c r="V21" i="1"/>
  <c r="U21" i="1"/>
  <c r="V20" i="1"/>
  <c r="U20" i="1"/>
  <c r="V19" i="1"/>
  <c r="U19" i="1"/>
  <c r="V18" i="1"/>
  <c r="U18"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Q18" i="1"/>
  <c r="AC505" i="1"/>
  <c r="AB505" i="1"/>
  <c r="AA505" i="1"/>
  <c r="Z505" i="1"/>
  <c r="Y505" i="1"/>
  <c r="X505" i="1"/>
  <c r="R505" i="1"/>
  <c r="T505" i="1"/>
  <c r="S505" i="1"/>
  <c r="Q505" i="1"/>
  <c r="AC504" i="1"/>
  <c r="AB504" i="1"/>
  <c r="AA504" i="1"/>
  <c r="Z504" i="1"/>
  <c r="Y504" i="1"/>
  <c r="X504" i="1"/>
  <c r="R504" i="1"/>
  <c r="T504" i="1"/>
  <c r="S504" i="1"/>
  <c r="Q504" i="1"/>
  <c r="AC503" i="1"/>
  <c r="AB503" i="1"/>
  <c r="AA503" i="1"/>
  <c r="Z503" i="1"/>
  <c r="Y503" i="1"/>
  <c r="X503" i="1"/>
  <c r="R503" i="1"/>
  <c r="T503" i="1"/>
  <c r="S503" i="1"/>
  <c r="Q503" i="1"/>
  <c r="AC502" i="1"/>
  <c r="AB502" i="1"/>
  <c r="AA502" i="1"/>
  <c r="Z502" i="1"/>
  <c r="Y502" i="1"/>
  <c r="X502" i="1"/>
  <c r="R502" i="1"/>
  <c r="T502" i="1"/>
  <c r="S502" i="1"/>
  <c r="Q502" i="1"/>
  <c r="AC501" i="1"/>
  <c r="AB501" i="1"/>
  <c r="AA501" i="1"/>
  <c r="Z501" i="1"/>
  <c r="Y501" i="1"/>
  <c r="X501" i="1"/>
  <c r="R501" i="1"/>
  <c r="T501" i="1"/>
  <c r="S501" i="1"/>
  <c r="Q501" i="1"/>
  <c r="AC500" i="1"/>
  <c r="AB500" i="1"/>
  <c r="AA500" i="1"/>
  <c r="Z500" i="1"/>
  <c r="Y500" i="1"/>
  <c r="X500" i="1"/>
  <c r="R500" i="1"/>
  <c r="T500" i="1"/>
  <c r="S500" i="1"/>
  <c r="Q500" i="1"/>
  <c r="AC499" i="1"/>
  <c r="AB499" i="1"/>
  <c r="AA499" i="1"/>
  <c r="Z499" i="1"/>
  <c r="Y499" i="1"/>
  <c r="X499" i="1"/>
  <c r="R499" i="1"/>
  <c r="T499" i="1"/>
  <c r="S499" i="1"/>
  <c r="Q499" i="1"/>
  <c r="AC498" i="1"/>
  <c r="AB498" i="1"/>
  <c r="AA498" i="1"/>
  <c r="Z498" i="1"/>
  <c r="Y498" i="1"/>
  <c r="X498" i="1"/>
  <c r="R498" i="1"/>
  <c r="T498" i="1"/>
  <c r="S498" i="1"/>
  <c r="Q498" i="1"/>
  <c r="AC497" i="1"/>
  <c r="AB497" i="1"/>
  <c r="AA497" i="1"/>
  <c r="Z497" i="1"/>
  <c r="Y497" i="1"/>
  <c r="X497" i="1"/>
  <c r="R497" i="1"/>
  <c r="T497" i="1"/>
  <c r="S497" i="1"/>
  <c r="Q497" i="1"/>
  <c r="AC496" i="1"/>
  <c r="AB496" i="1"/>
  <c r="AA496" i="1"/>
  <c r="Z496" i="1"/>
  <c r="Y496" i="1"/>
  <c r="X496" i="1"/>
  <c r="R496" i="1"/>
  <c r="T496" i="1"/>
  <c r="S496" i="1"/>
  <c r="Q496" i="1"/>
  <c r="AC495" i="1"/>
  <c r="AB495" i="1"/>
  <c r="AA495" i="1"/>
  <c r="Z495" i="1"/>
  <c r="Y495" i="1"/>
  <c r="X495" i="1"/>
  <c r="R495" i="1"/>
  <c r="T495" i="1"/>
  <c r="S495" i="1"/>
  <c r="Q495" i="1"/>
  <c r="AC494" i="1"/>
  <c r="AB494" i="1"/>
  <c r="AA494" i="1"/>
  <c r="Z494" i="1"/>
  <c r="Y494" i="1"/>
  <c r="X494" i="1"/>
  <c r="R494" i="1"/>
  <c r="T494" i="1"/>
  <c r="S494" i="1"/>
  <c r="Q494" i="1"/>
  <c r="AC493" i="1"/>
  <c r="AB493" i="1"/>
  <c r="AA493" i="1"/>
  <c r="Z493" i="1"/>
  <c r="Y493" i="1"/>
  <c r="X493" i="1"/>
  <c r="R493" i="1"/>
  <c r="T493" i="1"/>
  <c r="S493" i="1"/>
  <c r="Q493" i="1"/>
  <c r="AC492" i="1"/>
  <c r="AB492" i="1"/>
  <c r="AA492" i="1"/>
  <c r="Z492" i="1"/>
  <c r="Y492" i="1"/>
  <c r="X492" i="1"/>
  <c r="R492" i="1"/>
  <c r="T492" i="1"/>
  <c r="S492" i="1"/>
  <c r="Q492" i="1"/>
  <c r="AC491" i="1"/>
  <c r="AB491" i="1"/>
  <c r="AA491" i="1"/>
  <c r="Z491" i="1"/>
  <c r="Y491" i="1"/>
  <c r="X491" i="1"/>
  <c r="R491" i="1"/>
  <c r="T491" i="1"/>
  <c r="S491" i="1"/>
  <c r="Q491" i="1"/>
  <c r="AC490" i="1"/>
  <c r="AB490" i="1"/>
  <c r="AA490" i="1"/>
  <c r="Z490" i="1"/>
  <c r="Y490" i="1"/>
  <c r="X490" i="1"/>
  <c r="R490" i="1"/>
  <c r="T490" i="1"/>
  <c r="S490" i="1"/>
  <c r="Q490" i="1"/>
  <c r="AC489" i="1"/>
  <c r="AB489" i="1"/>
  <c r="AA489" i="1"/>
  <c r="Z489" i="1"/>
  <c r="Y489" i="1"/>
  <c r="X489" i="1"/>
  <c r="R489" i="1"/>
  <c r="T489" i="1"/>
  <c r="S489" i="1"/>
  <c r="Q489" i="1"/>
  <c r="AC488" i="1"/>
  <c r="AB488" i="1"/>
  <c r="AA488" i="1"/>
  <c r="Z488" i="1"/>
  <c r="Y488" i="1"/>
  <c r="X488" i="1"/>
  <c r="R488" i="1"/>
  <c r="T488" i="1"/>
  <c r="S488" i="1"/>
  <c r="Q488" i="1"/>
  <c r="AC487" i="1"/>
  <c r="AB487" i="1"/>
  <c r="AA487" i="1"/>
  <c r="Z487" i="1"/>
  <c r="Y487" i="1"/>
  <c r="X487" i="1"/>
  <c r="R487" i="1"/>
  <c r="T487" i="1"/>
  <c r="S487" i="1"/>
  <c r="Q487" i="1"/>
  <c r="AC486" i="1"/>
  <c r="AB486" i="1"/>
  <c r="AA486" i="1"/>
  <c r="Z486" i="1"/>
  <c r="Y486" i="1"/>
  <c r="X486" i="1"/>
  <c r="R486" i="1"/>
  <c r="T486" i="1"/>
  <c r="S486" i="1"/>
  <c r="Q486" i="1"/>
  <c r="AC485" i="1"/>
  <c r="AB485" i="1"/>
  <c r="AA485" i="1"/>
  <c r="Z485" i="1"/>
  <c r="Y485" i="1"/>
  <c r="X485" i="1"/>
  <c r="R485" i="1"/>
  <c r="T485" i="1"/>
  <c r="S485" i="1"/>
  <c r="Q485" i="1"/>
  <c r="AC484" i="1"/>
  <c r="AB484" i="1"/>
  <c r="AA484" i="1"/>
  <c r="Z484" i="1"/>
  <c r="Y484" i="1"/>
  <c r="X484" i="1"/>
  <c r="R484" i="1"/>
  <c r="T484" i="1"/>
  <c r="S484" i="1"/>
  <c r="Q484" i="1"/>
  <c r="AC483" i="1"/>
  <c r="AB483" i="1"/>
  <c r="AA483" i="1"/>
  <c r="Z483" i="1"/>
  <c r="Y483" i="1"/>
  <c r="X483" i="1"/>
  <c r="R483" i="1"/>
  <c r="T483" i="1"/>
  <c r="S483" i="1"/>
  <c r="Q483" i="1"/>
  <c r="AC482" i="1"/>
  <c r="AB482" i="1"/>
  <c r="AA482" i="1"/>
  <c r="Z482" i="1"/>
  <c r="Y482" i="1"/>
  <c r="X482" i="1"/>
  <c r="R482" i="1"/>
  <c r="T482" i="1"/>
  <c r="S482" i="1"/>
  <c r="Q482" i="1"/>
  <c r="AC481" i="1"/>
  <c r="AB481" i="1"/>
  <c r="AA481" i="1"/>
  <c r="Z481" i="1"/>
  <c r="Y481" i="1"/>
  <c r="X481" i="1"/>
  <c r="R481" i="1"/>
  <c r="T481" i="1"/>
  <c r="S481" i="1"/>
  <c r="Q481" i="1"/>
  <c r="AC480" i="1"/>
  <c r="AB480" i="1"/>
  <c r="AA480" i="1"/>
  <c r="Z480" i="1"/>
  <c r="Y480" i="1"/>
  <c r="X480" i="1"/>
  <c r="R480" i="1"/>
  <c r="T480" i="1"/>
  <c r="S480" i="1"/>
  <c r="Q480" i="1"/>
  <c r="AC479" i="1"/>
  <c r="AB479" i="1"/>
  <c r="AA479" i="1"/>
  <c r="Z479" i="1"/>
  <c r="Y479" i="1"/>
  <c r="X479" i="1"/>
  <c r="R479" i="1"/>
  <c r="T479" i="1"/>
  <c r="S479" i="1"/>
  <c r="Q479" i="1"/>
  <c r="AC478" i="1"/>
  <c r="AB478" i="1"/>
  <c r="AA478" i="1"/>
  <c r="Z478" i="1"/>
  <c r="Y478" i="1"/>
  <c r="X478" i="1"/>
  <c r="R478" i="1"/>
  <c r="T478" i="1"/>
  <c r="S478" i="1"/>
  <c r="Q478" i="1"/>
  <c r="AC477" i="1"/>
  <c r="AB477" i="1"/>
  <c r="AA477" i="1"/>
  <c r="Z477" i="1"/>
  <c r="Y477" i="1"/>
  <c r="X477" i="1"/>
  <c r="R477" i="1"/>
  <c r="T477" i="1"/>
  <c r="S477" i="1"/>
  <c r="Q477" i="1"/>
  <c r="AC476" i="1"/>
  <c r="AB476" i="1"/>
  <c r="AA476" i="1"/>
  <c r="Z476" i="1"/>
  <c r="Y476" i="1"/>
  <c r="X476" i="1"/>
  <c r="R476" i="1"/>
  <c r="T476" i="1"/>
  <c r="S476" i="1"/>
  <c r="Q476" i="1"/>
  <c r="AC475" i="1"/>
  <c r="AB475" i="1"/>
  <c r="AA475" i="1"/>
  <c r="Z475" i="1"/>
  <c r="Y475" i="1"/>
  <c r="X475" i="1"/>
  <c r="R475" i="1"/>
  <c r="T475" i="1"/>
  <c r="S475" i="1"/>
  <c r="Q475" i="1"/>
  <c r="AC474" i="1"/>
  <c r="AB474" i="1"/>
  <c r="AA474" i="1"/>
  <c r="Z474" i="1"/>
  <c r="Y474" i="1"/>
  <c r="X474" i="1"/>
  <c r="R474" i="1"/>
  <c r="T474" i="1"/>
  <c r="S474" i="1"/>
  <c r="Q474" i="1"/>
  <c r="AC473" i="1"/>
  <c r="AB473" i="1"/>
  <c r="AA473" i="1"/>
  <c r="Z473" i="1"/>
  <c r="Y473" i="1"/>
  <c r="X473" i="1"/>
  <c r="R473" i="1"/>
  <c r="T473" i="1"/>
  <c r="S473" i="1"/>
  <c r="Q473" i="1"/>
  <c r="AC472" i="1"/>
  <c r="AB472" i="1"/>
  <c r="AA472" i="1"/>
  <c r="Z472" i="1"/>
  <c r="Y472" i="1"/>
  <c r="X472" i="1"/>
  <c r="R472" i="1"/>
  <c r="T472" i="1"/>
  <c r="S472" i="1"/>
  <c r="Q472" i="1"/>
  <c r="AC471" i="1"/>
  <c r="AB471" i="1"/>
  <c r="AA471" i="1"/>
  <c r="Z471" i="1"/>
  <c r="Y471" i="1"/>
  <c r="X471" i="1"/>
  <c r="R471" i="1"/>
  <c r="T471" i="1"/>
  <c r="S471" i="1"/>
  <c r="Q471" i="1"/>
  <c r="AC470" i="1"/>
  <c r="AB470" i="1"/>
  <c r="AA470" i="1"/>
  <c r="Z470" i="1"/>
  <c r="Y470" i="1"/>
  <c r="X470" i="1"/>
  <c r="R470" i="1"/>
  <c r="T470" i="1"/>
  <c r="S470" i="1"/>
  <c r="Q470" i="1"/>
  <c r="AC469" i="1"/>
  <c r="AB469" i="1"/>
  <c r="AA469" i="1"/>
  <c r="Z469" i="1"/>
  <c r="Y469" i="1"/>
  <c r="X469" i="1"/>
  <c r="R469" i="1"/>
  <c r="T469" i="1"/>
  <c r="S469" i="1"/>
  <c r="Q469" i="1"/>
  <c r="AC468" i="1"/>
  <c r="AB468" i="1"/>
  <c r="AA468" i="1"/>
  <c r="Z468" i="1"/>
  <c r="Y468" i="1"/>
  <c r="X468" i="1"/>
  <c r="R468" i="1"/>
  <c r="T468" i="1"/>
  <c r="S468" i="1"/>
  <c r="Q468" i="1"/>
  <c r="AC467" i="1"/>
  <c r="AB467" i="1"/>
  <c r="AA467" i="1"/>
  <c r="Z467" i="1"/>
  <c r="Y467" i="1"/>
  <c r="X467" i="1"/>
  <c r="R467" i="1"/>
  <c r="T467" i="1"/>
  <c r="S467" i="1"/>
  <c r="Q467" i="1"/>
  <c r="AC466" i="1"/>
  <c r="AB466" i="1"/>
  <c r="AA466" i="1"/>
  <c r="Z466" i="1"/>
  <c r="Y466" i="1"/>
  <c r="X466" i="1"/>
  <c r="R466" i="1"/>
  <c r="T466" i="1"/>
  <c r="S466" i="1"/>
  <c r="Q466" i="1"/>
  <c r="AC465" i="1"/>
  <c r="AB465" i="1"/>
  <c r="AA465" i="1"/>
  <c r="Z465" i="1"/>
  <c r="Y465" i="1"/>
  <c r="X465" i="1"/>
  <c r="R465" i="1"/>
  <c r="T465" i="1"/>
  <c r="S465" i="1"/>
  <c r="Q465" i="1"/>
  <c r="AC464" i="1"/>
  <c r="AB464" i="1"/>
  <c r="AA464" i="1"/>
  <c r="Z464" i="1"/>
  <c r="Y464" i="1"/>
  <c r="X464" i="1"/>
  <c r="R464" i="1"/>
  <c r="T464" i="1"/>
  <c r="S464" i="1"/>
  <c r="Q464" i="1"/>
  <c r="AC463" i="1"/>
  <c r="AB463" i="1"/>
  <c r="AA463" i="1"/>
  <c r="Z463" i="1"/>
  <c r="Y463" i="1"/>
  <c r="X463" i="1"/>
  <c r="R463" i="1"/>
  <c r="T463" i="1"/>
  <c r="S463" i="1"/>
  <c r="Q463" i="1"/>
  <c r="AC462" i="1"/>
  <c r="AB462" i="1"/>
  <c r="AA462" i="1"/>
  <c r="Z462" i="1"/>
  <c r="Y462" i="1"/>
  <c r="X462" i="1"/>
  <c r="R462" i="1"/>
  <c r="T462" i="1"/>
  <c r="S462" i="1"/>
  <c r="Q462" i="1"/>
  <c r="AC461" i="1"/>
  <c r="AB461" i="1"/>
  <c r="AA461" i="1"/>
  <c r="Z461" i="1"/>
  <c r="Y461" i="1"/>
  <c r="X461" i="1"/>
  <c r="R461" i="1"/>
  <c r="T461" i="1"/>
  <c r="S461" i="1"/>
  <c r="Q461" i="1"/>
  <c r="AC460" i="1"/>
  <c r="AB460" i="1"/>
  <c r="AA460" i="1"/>
  <c r="Z460" i="1"/>
  <c r="Y460" i="1"/>
  <c r="X460" i="1"/>
  <c r="R460" i="1"/>
  <c r="T460" i="1"/>
  <c r="S460" i="1"/>
  <c r="Q460" i="1"/>
  <c r="AC459" i="1"/>
  <c r="AB459" i="1"/>
  <c r="AA459" i="1"/>
  <c r="Z459" i="1"/>
  <c r="Y459" i="1"/>
  <c r="X459" i="1"/>
  <c r="R459" i="1"/>
  <c r="T459" i="1"/>
  <c r="S459" i="1"/>
  <c r="Q459" i="1"/>
  <c r="AC458" i="1"/>
  <c r="AB458" i="1"/>
  <c r="AA458" i="1"/>
  <c r="Z458" i="1"/>
  <c r="Y458" i="1"/>
  <c r="X458" i="1"/>
  <c r="R458" i="1"/>
  <c r="T458" i="1"/>
  <c r="S458" i="1"/>
  <c r="Q458" i="1"/>
  <c r="AC457" i="1"/>
  <c r="AB457" i="1"/>
  <c r="AA457" i="1"/>
  <c r="Z457" i="1"/>
  <c r="Y457" i="1"/>
  <c r="X457" i="1"/>
  <c r="R457" i="1"/>
  <c r="T457" i="1"/>
  <c r="S457" i="1"/>
  <c r="Q457" i="1"/>
  <c r="AC456" i="1"/>
  <c r="AB456" i="1"/>
  <c r="AA456" i="1"/>
  <c r="Z456" i="1"/>
  <c r="Y456" i="1"/>
  <c r="X456" i="1"/>
  <c r="R456" i="1"/>
  <c r="T456" i="1"/>
  <c r="S456" i="1"/>
  <c r="Q456" i="1"/>
  <c r="AC455" i="1"/>
  <c r="AB455" i="1"/>
  <c r="AA455" i="1"/>
  <c r="Z455" i="1"/>
  <c r="Y455" i="1"/>
  <c r="X455" i="1"/>
  <c r="R455" i="1"/>
  <c r="T455" i="1"/>
  <c r="S455" i="1"/>
  <c r="Q455" i="1"/>
  <c r="AC454" i="1"/>
  <c r="AB454" i="1"/>
  <c r="AA454" i="1"/>
  <c r="Z454" i="1"/>
  <c r="Y454" i="1"/>
  <c r="X454" i="1"/>
  <c r="R454" i="1"/>
  <c r="T454" i="1"/>
  <c r="S454" i="1"/>
  <c r="Q454" i="1"/>
  <c r="AC453" i="1"/>
  <c r="AB453" i="1"/>
  <c r="AA453" i="1"/>
  <c r="Z453" i="1"/>
  <c r="Y453" i="1"/>
  <c r="X453" i="1"/>
  <c r="R453" i="1"/>
  <c r="T453" i="1"/>
  <c r="S453" i="1"/>
  <c r="Q453" i="1"/>
  <c r="AC452" i="1"/>
  <c r="AB452" i="1"/>
  <c r="AA452" i="1"/>
  <c r="Z452" i="1"/>
  <c r="Y452" i="1"/>
  <c r="X452" i="1"/>
  <c r="R452" i="1"/>
  <c r="T452" i="1"/>
  <c r="S452" i="1"/>
  <c r="Q452" i="1"/>
  <c r="AC451" i="1"/>
  <c r="AB451" i="1"/>
  <c r="AA451" i="1"/>
  <c r="Z451" i="1"/>
  <c r="Y451" i="1"/>
  <c r="X451" i="1"/>
  <c r="R451" i="1"/>
  <c r="T451" i="1"/>
  <c r="S451" i="1"/>
  <c r="Q451" i="1"/>
  <c r="AC450" i="1"/>
  <c r="AB450" i="1"/>
  <c r="AA450" i="1"/>
  <c r="Z450" i="1"/>
  <c r="Y450" i="1"/>
  <c r="X450" i="1"/>
  <c r="R450" i="1"/>
  <c r="T450" i="1"/>
  <c r="S450" i="1"/>
  <c r="Q450" i="1"/>
  <c r="AC449" i="1"/>
  <c r="AB449" i="1"/>
  <c r="AA449" i="1"/>
  <c r="Z449" i="1"/>
  <c r="Y449" i="1"/>
  <c r="X449" i="1"/>
  <c r="R449" i="1"/>
  <c r="T449" i="1"/>
  <c r="S449" i="1"/>
  <c r="Q449" i="1"/>
  <c r="AC448" i="1"/>
  <c r="AB448" i="1"/>
  <c r="AA448" i="1"/>
  <c r="Z448" i="1"/>
  <c r="Y448" i="1"/>
  <c r="X448" i="1"/>
  <c r="R448" i="1"/>
  <c r="T448" i="1"/>
  <c r="S448" i="1"/>
  <c r="Q448" i="1"/>
  <c r="AC447" i="1"/>
  <c r="AB447" i="1"/>
  <c r="AA447" i="1"/>
  <c r="Z447" i="1"/>
  <c r="Y447" i="1"/>
  <c r="X447" i="1"/>
  <c r="R447" i="1"/>
  <c r="T447" i="1"/>
  <c r="S447" i="1"/>
  <c r="Q447" i="1"/>
  <c r="AC446" i="1"/>
  <c r="AB446" i="1"/>
  <c r="AA446" i="1"/>
  <c r="Z446" i="1"/>
  <c r="Y446" i="1"/>
  <c r="X446" i="1"/>
  <c r="R446" i="1"/>
  <c r="T446" i="1"/>
  <c r="S446" i="1"/>
  <c r="Q446" i="1"/>
  <c r="AC445" i="1"/>
  <c r="AB445" i="1"/>
  <c r="AA445" i="1"/>
  <c r="Z445" i="1"/>
  <c r="Y445" i="1"/>
  <c r="X445" i="1"/>
  <c r="R445" i="1"/>
  <c r="T445" i="1"/>
  <c r="S445" i="1"/>
  <c r="Q445" i="1"/>
  <c r="AC444" i="1"/>
  <c r="AB444" i="1"/>
  <c r="AA444" i="1"/>
  <c r="Z444" i="1"/>
  <c r="Y444" i="1"/>
  <c r="X444" i="1"/>
  <c r="R444" i="1"/>
  <c r="T444" i="1"/>
  <c r="S444" i="1"/>
  <c r="Q444" i="1"/>
  <c r="AC443" i="1"/>
  <c r="AB443" i="1"/>
  <c r="AA443" i="1"/>
  <c r="Z443" i="1"/>
  <c r="Y443" i="1"/>
  <c r="X443" i="1"/>
  <c r="R443" i="1"/>
  <c r="T443" i="1"/>
  <c r="S443" i="1"/>
  <c r="Q443" i="1"/>
  <c r="AC442" i="1"/>
  <c r="AB442" i="1"/>
  <c r="AA442" i="1"/>
  <c r="Z442" i="1"/>
  <c r="Y442" i="1"/>
  <c r="X442" i="1"/>
  <c r="R442" i="1"/>
  <c r="T442" i="1"/>
  <c r="S442" i="1"/>
  <c r="Q442" i="1"/>
  <c r="AC441" i="1"/>
  <c r="AB441" i="1"/>
  <c r="AA441" i="1"/>
  <c r="Z441" i="1"/>
  <c r="Y441" i="1"/>
  <c r="X441" i="1"/>
  <c r="R441" i="1"/>
  <c r="T441" i="1"/>
  <c r="S441" i="1"/>
  <c r="Q441" i="1"/>
  <c r="AC440" i="1"/>
  <c r="AB440" i="1"/>
  <c r="AA440" i="1"/>
  <c r="Z440" i="1"/>
  <c r="Y440" i="1"/>
  <c r="X440" i="1"/>
  <c r="R440" i="1"/>
  <c r="T440" i="1"/>
  <c r="S440" i="1"/>
  <c r="Q440" i="1"/>
  <c r="AC439" i="1"/>
  <c r="AB439" i="1"/>
  <c r="AA439" i="1"/>
  <c r="Z439" i="1"/>
  <c r="Y439" i="1"/>
  <c r="X439" i="1"/>
  <c r="R439" i="1"/>
  <c r="T439" i="1"/>
  <c r="S439" i="1"/>
  <c r="Q439" i="1"/>
  <c r="AC438" i="1"/>
  <c r="AB438" i="1"/>
  <c r="AA438" i="1"/>
  <c r="Z438" i="1"/>
  <c r="Y438" i="1"/>
  <c r="X438" i="1"/>
  <c r="R438" i="1"/>
  <c r="T438" i="1"/>
  <c r="S438" i="1"/>
  <c r="Q438" i="1"/>
  <c r="AC437" i="1"/>
  <c r="AB437" i="1"/>
  <c r="AA437" i="1"/>
  <c r="Z437" i="1"/>
  <c r="Y437" i="1"/>
  <c r="X437" i="1"/>
  <c r="R437" i="1"/>
  <c r="T437" i="1"/>
  <c r="S437" i="1"/>
  <c r="Q437" i="1"/>
  <c r="AC436" i="1"/>
  <c r="AB436" i="1"/>
  <c r="AA436" i="1"/>
  <c r="Z436" i="1"/>
  <c r="Y436" i="1"/>
  <c r="X436" i="1"/>
  <c r="R436" i="1"/>
  <c r="T436" i="1"/>
  <c r="S436" i="1"/>
  <c r="Q436" i="1"/>
  <c r="AC435" i="1"/>
  <c r="AB435" i="1"/>
  <c r="AA435" i="1"/>
  <c r="Z435" i="1"/>
  <c r="Y435" i="1"/>
  <c r="X435" i="1"/>
  <c r="R435" i="1"/>
  <c r="T435" i="1"/>
  <c r="S435" i="1"/>
  <c r="Q435" i="1"/>
  <c r="AC434" i="1"/>
  <c r="AB434" i="1"/>
  <c r="AA434" i="1"/>
  <c r="Z434" i="1"/>
  <c r="Y434" i="1"/>
  <c r="X434" i="1"/>
  <c r="R434" i="1"/>
  <c r="T434" i="1"/>
  <c r="S434" i="1"/>
  <c r="Q434" i="1"/>
  <c r="AC433" i="1"/>
  <c r="AB433" i="1"/>
  <c r="AA433" i="1"/>
  <c r="Z433" i="1"/>
  <c r="Y433" i="1"/>
  <c r="X433" i="1"/>
  <c r="R433" i="1"/>
  <c r="T433" i="1"/>
  <c r="S433" i="1"/>
  <c r="Q433" i="1"/>
  <c r="AC432" i="1"/>
  <c r="AB432" i="1"/>
  <c r="AA432" i="1"/>
  <c r="Z432" i="1"/>
  <c r="Y432" i="1"/>
  <c r="X432" i="1"/>
  <c r="R432" i="1"/>
  <c r="T432" i="1"/>
  <c r="S432" i="1"/>
  <c r="Q432" i="1"/>
  <c r="AC431" i="1"/>
  <c r="AB431" i="1"/>
  <c r="AA431" i="1"/>
  <c r="Z431" i="1"/>
  <c r="Y431" i="1"/>
  <c r="X431" i="1"/>
  <c r="R431" i="1"/>
  <c r="T431" i="1"/>
  <c r="S431" i="1"/>
  <c r="Q431" i="1"/>
  <c r="AC430" i="1"/>
  <c r="AB430" i="1"/>
  <c r="AA430" i="1"/>
  <c r="Z430" i="1"/>
  <c r="Y430" i="1"/>
  <c r="X430" i="1"/>
  <c r="R430" i="1"/>
  <c r="T430" i="1"/>
  <c r="S430" i="1"/>
  <c r="Q430" i="1"/>
  <c r="AC429" i="1"/>
  <c r="AB429" i="1"/>
  <c r="AA429" i="1"/>
  <c r="Z429" i="1"/>
  <c r="Y429" i="1"/>
  <c r="X429" i="1"/>
  <c r="R429" i="1"/>
  <c r="T429" i="1"/>
  <c r="S429" i="1"/>
  <c r="Q429" i="1"/>
  <c r="AC428" i="1"/>
  <c r="AB428" i="1"/>
  <c r="AA428" i="1"/>
  <c r="Z428" i="1"/>
  <c r="Y428" i="1"/>
  <c r="X428" i="1"/>
  <c r="R428" i="1"/>
  <c r="T428" i="1"/>
  <c r="S428" i="1"/>
  <c r="Q428" i="1"/>
  <c r="AC427" i="1"/>
  <c r="AB427" i="1"/>
  <c r="AA427" i="1"/>
  <c r="Z427" i="1"/>
  <c r="Y427" i="1"/>
  <c r="X427" i="1"/>
  <c r="R427" i="1"/>
  <c r="T427" i="1"/>
  <c r="S427" i="1"/>
  <c r="Q427" i="1"/>
  <c r="AC426" i="1"/>
  <c r="AB426" i="1"/>
  <c r="AA426" i="1"/>
  <c r="Z426" i="1"/>
  <c r="Y426" i="1"/>
  <c r="X426" i="1"/>
  <c r="R426" i="1"/>
  <c r="T426" i="1"/>
  <c r="S426" i="1"/>
  <c r="Q426" i="1"/>
  <c r="AC425" i="1"/>
  <c r="AB425" i="1"/>
  <c r="AA425" i="1"/>
  <c r="Z425" i="1"/>
  <c r="Y425" i="1"/>
  <c r="X425" i="1"/>
  <c r="R425" i="1"/>
  <c r="T425" i="1"/>
  <c r="S425" i="1"/>
  <c r="Q425" i="1"/>
  <c r="AC424" i="1"/>
  <c r="AB424" i="1"/>
  <c r="AA424" i="1"/>
  <c r="Z424" i="1"/>
  <c r="Y424" i="1"/>
  <c r="X424" i="1"/>
  <c r="R424" i="1"/>
  <c r="T424" i="1"/>
  <c r="S424" i="1"/>
  <c r="Q424" i="1"/>
  <c r="AC423" i="1"/>
  <c r="AB423" i="1"/>
  <c r="AA423" i="1"/>
  <c r="Z423" i="1"/>
  <c r="Y423" i="1"/>
  <c r="X423" i="1"/>
  <c r="R423" i="1"/>
  <c r="T423" i="1"/>
  <c r="S423" i="1"/>
  <c r="Q423" i="1"/>
  <c r="AC422" i="1"/>
  <c r="AB422" i="1"/>
  <c r="AA422" i="1"/>
  <c r="Z422" i="1"/>
  <c r="Y422" i="1"/>
  <c r="X422" i="1"/>
  <c r="R422" i="1"/>
  <c r="T422" i="1"/>
  <c r="S422" i="1"/>
  <c r="Q422" i="1"/>
  <c r="AC421" i="1"/>
  <c r="AB421" i="1"/>
  <c r="AA421" i="1"/>
  <c r="Z421" i="1"/>
  <c r="Y421" i="1"/>
  <c r="X421" i="1"/>
  <c r="R421" i="1"/>
  <c r="T421" i="1"/>
  <c r="S421" i="1"/>
  <c r="Q421" i="1"/>
  <c r="AC420" i="1"/>
  <c r="AB420" i="1"/>
  <c r="AA420" i="1"/>
  <c r="Z420" i="1"/>
  <c r="Y420" i="1"/>
  <c r="X420" i="1"/>
  <c r="R420" i="1"/>
  <c r="T420" i="1"/>
  <c r="S420" i="1"/>
  <c r="Q420" i="1"/>
  <c r="AC419" i="1"/>
  <c r="AB419" i="1"/>
  <c r="AA419" i="1"/>
  <c r="Z419" i="1"/>
  <c r="Y419" i="1"/>
  <c r="X419" i="1"/>
  <c r="R419" i="1"/>
  <c r="T419" i="1"/>
  <c r="S419" i="1"/>
  <c r="Q419" i="1"/>
  <c r="AC418" i="1"/>
  <c r="AB418" i="1"/>
  <c r="AA418" i="1"/>
  <c r="Z418" i="1"/>
  <c r="Y418" i="1"/>
  <c r="X418" i="1"/>
  <c r="R418" i="1"/>
  <c r="T418" i="1"/>
  <c r="S418" i="1"/>
  <c r="Q418" i="1"/>
  <c r="AC417" i="1"/>
  <c r="AB417" i="1"/>
  <c r="AA417" i="1"/>
  <c r="Z417" i="1"/>
  <c r="Y417" i="1"/>
  <c r="X417" i="1"/>
  <c r="R417" i="1"/>
  <c r="T417" i="1"/>
  <c r="S417" i="1"/>
  <c r="Q417" i="1"/>
  <c r="AC416" i="1"/>
  <c r="AB416" i="1"/>
  <c r="AA416" i="1"/>
  <c r="Z416" i="1"/>
  <c r="Y416" i="1"/>
  <c r="X416" i="1"/>
  <c r="R416" i="1"/>
  <c r="T416" i="1"/>
  <c r="S416" i="1"/>
  <c r="Q416" i="1"/>
  <c r="AC415" i="1"/>
  <c r="AB415" i="1"/>
  <c r="AA415" i="1"/>
  <c r="Z415" i="1"/>
  <c r="Y415" i="1"/>
  <c r="X415" i="1"/>
  <c r="R415" i="1"/>
  <c r="T415" i="1"/>
  <c r="S415" i="1"/>
  <c r="Q415" i="1"/>
  <c r="AC414" i="1"/>
  <c r="AB414" i="1"/>
  <c r="AA414" i="1"/>
  <c r="Z414" i="1"/>
  <c r="Y414" i="1"/>
  <c r="X414" i="1"/>
  <c r="R414" i="1"/>
  <c r="T414" i="1"/>
  <c r="S414" i="1"/>
  <c r="Q414" i="1"/>
  <c r="AC413" i="1"/>
  <c r="AB413" i="1"/>
  <c r="AA413" i="1"/>
  <c r="Z413" i="1"/>
  <c r="Y413" i="1"/>
  <c r="X413" i="1"/>
  <c r="R413" i="1"/>
  <c r="T413" i="1"/>
  <c r="S413" i="1"/>
  <c r="Q413" i="1"/>
  <c r="AC412" i="1"/>
  <c r="AB412" i="1"/>
  <c r="AA412" i="1"/>
  <c r="Z412" i="1"/>
  <c r="Y412" i="1"/>
  <c r="X412" i="1"/>
  <c r="R412" i="1"/>
  <c r="T412" i="1"/>
  <c r="S412" i="1"/>
  <c r="Q412" i="1"/>
  <c r="AC411" i="1"/>
  <c r="AB411" i="1"/>
  <c r="AA411" i="1"/>
  <c r="Z411" i="1"/>
  <c r="Y411" i="1"/>
  <c r="X411" i="1"/>
  <c r="R411" i="1"/>
  <c r="T411" i="1"/>
  <c r="S411" i="1"/>
  <c r="Q411" i="1"/>
  <c r="AC410" i="1"/>
  <c r="AB410" i="1"/>
  <c r="AA410" i="1"/>
  <c r="Z410" i="1"/>
  <c r="Y410" i="1"/>
  <c r="X410" i="1"/>
  <c r="R410" i="1"/>
  <c r="T410" i="1"/>
  <c r="S410" i="1"/>
  <c r="Q410" i="1"/>
  <c r="AC409" i="1"/>
  <c r="AB409" i="1"/>
  <c r="AA409" i="1"/>
  <c r="Z409" i="1"/>
  <c r="Y409" i="1"/>
  <c r="X409" i="1"/>
  <c r="R409" i="1"/>
  <c r="T409" i="1"/>
  <c r="S409" i="1"/>
  <c r="Q409" i="1"/>
  <c r="AC408" i="1"/>
  <c r="AB408" i="1"/>
  <c r="AA408" i="1"/>
  <c r="Z408" i="1"/>
  <c r="Y408" i="1"/>
  <c r="X408" i="1"/>
  <c r="R408" i="1"/>
  <c r="T408" i="1"/>
  <c r="S408" i="1"/>
  <c r="Q408" i="1"/>
  <c r="AC407" i="1"/>
  <c r="AB407" i="1"/>
  <c r="AA407" i="1"/>
  <c r="Z407" i="1"/>
  <c r="Y407" i="1"/>
  <c r="X407" i="1"/>
  <c r="R407" i="1"/>
  <c r="T407" i="1"/>
  <c r="S407" i="1"/>
  <c r="Q407" i="1"/>
  <c r="AC406" i="1"/>
  <c r="AB406" i="1"/>
  <c r="AA406" i="1"/>
  <c r="Z406" i="1"/>
  <c r="Y406" i="1"/>
  <c r="X406" i="1"/>
  <c r="R406" i="1"/>
  <c r="T406" i="1"/>
  <c r="S406" i="1"/>
  <c r="Q406" i="1"/>
  <c r="AC405" i="1"/>
  <c r="AB405" i="1"/>
  <c r="AA405" i="1"/>
  <c r="Z405" i="1"/>
  <c r="Y405" i="1"/>
  <c r="X405" i="1"/>
  <c r="R405" i="1"/>
  <c r="T405" i="1"/>
  <c r="S405" i="1"/>
  <c r="Q405" i="1"/>
  <c r="AC404" i="1"/>
  <c r="AB404" i="1"/>
  <c r="AA404" i="1"/>
  <c r="Z404" i="1"/>
  <c r="Y404" i="1"/>
  <c r="X404" i="1"/>
  <c r="R404" i="1"/>
  <c r="T404" i="1"/>
  <c r="S404" i="1"/>
  <c r="Q404" i="1"/>
  <c r="AC403" i="1"/>
  <c r="AB403" i="1"/>
  <c r="AA403" i="1"/>
  <c r="Z403" i="1"/>
  <c r="Y403" i="1"/>
  <c r="X403" i="1"/>
  <c r="R403" i="1"/>
  <c r="T403" i="1"/>
  <c r="S403" i="1"/>
  <c r="Q403" i="1"/>
  <c r="AC402" i="1"/>
  <c r="AB402" i="1"/>
  <c r="AA402" i="1"/>
  <c r="Z402" i="1"/>
  <c r="Y402" i="1"/>
  <c r="X402" i="1"/>
  <c r="R402" i="1"/>
  <c r="T402" i="1"/>
  <c r="S402" i="1"/>
  <c r="Q402" i="1"/>
  <c r="AC401" i="1"/>
  <c r="AB401" i="1"/>
  <c r="AA401" i="1"/>
  <c r="Z401" i="1"/>
  <c r="Y401" i="1"/>
  <c r="X401" i="1"/>
  <c r="R401" i="1"/>
  <c r="T401" i="1"/>
  <c r="S401" i="1"/>
  <c r="Q401" i="1"/>
  <c r="AC400" i="1"/>
  <c r="AB400" i="1"/>
  <c r="AA400" i="1"/>
  <c r="Z400" i="1"/>
  <c r="Y400" i="1"/>
  <c r="X400" i="1"/>
  <c r="R400" i="1"/>
  <c r="T400" i="1"/>
  <c r="S400" i="1"/>
  <c r="Q400" i="1"/>
  <c r="AC399" i="1"/>
  <c r="AB399" i="1"/>
  <c r="AA399" i="1"/>
  <c r="Z399" i="1"/>
  <c r="Y399" i="1"/>
  <c r="X399" i="1"/>
  <c r="R399" i="1"/>
  <c r="T399" i="1"/>
  <c r="S399" i="1"/>
  <c r="Q399" i="1"/>
  <c r="AC398" i="1"/>
  <c r="AB398" i="1"/>
  <c r="AA398" i="1"/>
  <c r="Z398" i="1"/>
  <c r="Y398" i="1"/>
  <c r="X398" i="1"/>
  <c r="R398" i="1"/>
  <c r="T398" i="1"/>
  <c r="S398" i="1"/>
  <c r="Q398" i="1"/>
  <c r="AC397" i="1"/>
  <c r="AB397" i="1"/>
  <c r="AA397" i="1"/>
  <c r="Z397" i="1"/>
  <c r="Y397" i="1"/>
  <c r="X397" i="1"/>
  <c r="R397" i="1"/>
  <c r="T397" i="1"/>
  <c r="S397" i="1"/>
  <c r="Q397" i="1"/>
  <c r="AC396" i="1"/>
  <c r="AB396" i="1"/>
  <c r="AA396" i="1"/>
  <c r="Z396" i="1"/>
  <c r="Y396" i="1"/>
  <c r="X396" i="1"/>
  <c r="R396" i="1"/>
  <c r="T396" i="1"/>
  <c r="S396" i="1"/>
  <c r="Q396" i="1"/>
  <c r="AC395" i="1"/>
  <c r="AB395" i="1"/>
  <c r="AA395" i="1"/>
  <c r="Z395" i="1"/>
  <c r="Y395" i="1"/>
  <c r="X395" i="1"/>
  <c r="R395" i="1"/>
  <c r="T395" i="1"/>
  <c r="S395" i="1"/>
  <c r="Q395" i="1"/>
  <c r="AC394" i="1"/>
  <c r="AB394" i="1"/>
  <c r="AA394" i="1"/>
  <c r="Z394" i="1"/>
  <c r="Y394" i="1"/>
  <c r="X394" i="1"/>
  <c r="R394" i="1"/>
  <c r="T394" i="1"/>
  <c r="S394" i="1"/>
  <c r="Q394" i="1"/>
  <c r="AC393" i="1"/>
  <c r="AB393" i="1"/>
  <c r="AA393" i="1"/>
  <c r="Z393" i="1"/>
  <c r="Y393" i="1"/>
  <c r="X393" i="1"/>
  <c r="R393" i="1"/>
  <c r="T393" i="1"/>
  <c r="S393" i="1"/>
  <c r="Q393" i="1"/>
  <c r="AC392" i="1"/>
  <c r="AB392" i="1"/>
  <c r="AA392" i="1"/>
  <c r="Z392" i="1"/>
  <c r="Y392" i="1"/>
  <c r="X392" i="1"/>
  <c r="R392" i="1"/>
  <c r="T392" i="1"/>
  <c r="S392" i="1"/>
  <c r="Q392" i="1"/>
  <c r="AC391" i="1"/>
  <c r="AB391" i="1"/>
  <c r="AA391" i="1"/>
  <c r="Z391" i="1"/>
  <c r="Y391" i="1"/>
  <c r="X391" i="1"/>
  <c r="R391" i="1"/>
  <c r="T391" i="1"/>
  <c r="S391" i="1"/>
  <c r="Q391" i="1"/>
  <c r="AC390" i="1"/>
  <c r="AB390" i="1"/>
  <c r="AA390" i="1"/>
  <c r="Z390" i="1"/>
  <c r="Y390" i="1"/>
  <c r="X390" i="1"/>
  <c r="R390" i="1"/>
  <c r="T390" i="1"/>
  <c r="S390" i="1"/>
  <c r="Q390" i="1"/>
  <c r="AC389" i="1"/>
  <c r="AB389" i="1"/>
  <c r="AA389" i="1"/>
  <c r="Z389" i="1"/>
  <c r="Y389" i="1"/>
  <c r="X389" i="1"/>
  <c r="R389" i="1"/>
  <c r="T389" i="1"/>
  <c r="S389" i="1"/>
  <c r="Q389" i="1"/>
  <c r="AC388" i="1"/>
  <c r="AB388" i="1"/>
  <c r="AA388" i="1"/>
  <c r="Z388" i="1"/>
  <c r="Y388" i="1"/>
  <c r="X388" i="1"/>
  <c r="R388" i="1"/>
  <c r="T388" i="1"/>
  <c r="S388" i="1"/>
  <c r="Q388" i="1"/>
  <c r="AC387" i="1"/>
  <c r="AB387" i="1"/>
  <c r="AA387" i="1"/>
  <c r="Z387" i="1"/>
  <c r="Y387" i="1"/>
  <c r="X387" i="1"/>
  <c r="R387" i="1"/>
  <c r="T387" i="1"/>
  <c r="S387" i="1"/>
  <c r="Q387" i="1"/>
  <c r="AC386" i="1"/>
  <c r="AB386" i="1"/>
  <c r="AA386" i="1"/>
  <c r="Z386" i="1"/>
  <c r="Y386" i="1"/>
  <c r="X386" i="1"/>
  <c r="R386" i="1"/>
  <c r="T386" i="1"/>
  <c r="S386" i="1"/>
  <c r="Q386" i="1"/>
  <c r="AC385" i="1"/>
  <c r="AB385" i="1"/>
  <c r="AA385" i="1"/>
  <c r="Z385" i="1"/>
  <c r="Y385" i="1"/>
  <c r="X385" i="1"/>
  <c r="R385" i="1"/>
  <c r="T385" i="1"/>
  <c r="S385" i="1"/>
  <c r="Q385" i="1"/>
  <c r="AC384" i="1"/>
  <c r="AB384" i="1"/>
  <c r="AA384" i="1"/>
  <c r="Z384" i="1"/>
  <c r="Y384" i="1"/>
  <c r="X384" i="1"/>
  <c r="R384" i="1"/>
  <c r="T384" i="1"/>
  <c r="S384" i="1"/>
  <c r="Q384" i="1"/>
  <c r="AC383" i="1"/>
  <c r="AB383" i="1"/>
  <c r="AA383" i="1"/>
  <c r="Z383" i="1"/>
  <c r="Y383" i="1"/>
  <c r="X383" i="1"/>
  <c r="R383" i="1"/>
  <c r="T383" i="1"/>
  <c r="S383" i="1"/>
  <c r="Q383" i="1"/>
  <c r="AC382" i="1"/>
  <c r="AB382" i="1"/>
  <c r="AA382" i="1"/>
  <c r="Z382" i="1"/>
  <c r="Y382" i="1"/>
  <c r="X382" i="1"/>
  <c r="R382" i="1"/>
  <c r="T382" i="1"/>
  <c r="S382" i="1"/>
  <c r="Q382" i="1"/>
  <c r="AC381" i="1"/>
  <c r="AB381" i="1"/>
  <c r="AA381" i="1"/>
  <c r="Z381" i="1"/>
  <c r="Y381" i="1"/>
  <c r="X381" i="1"/>
  <c r="R381" i="1"/>
  <c r="T381" i="1"/>
  <c r="S381" i="1"/>
  <c r="Q381" i="1"/>
  <c r="AC380" i="1"/>
  <c r="AB380" i="1"/>
  <c r="AA380" i="1"/>
  <c r="Z380" i="1"/>
  <c r="Y380" i="1"/>
  <c r="X380" i="1"/>
  <c r="R380" i="1"/>
  <c r="T380" i="1"/>
  <c r="S380" i="1"/>
  <c r="Q380" i="1"/>
  <c r="AC379" i="1"/>
  <c r="AB379" i="1"/>
  <c r="AA379" i="1"/>
  <c r="Z379" i="1"/>
  <c r="Y379" i="1"/>
  <c r="X379" i="1"/>
  <c r="R379" i="1"/>
  <c r="T379" i="1"/>
  <c r="S379" i="1"/>
  <c r="Q379" i="1"/>
  <c r="AC378" i="1"/>
  <c r="AB378" i="1"/>
  <c r="AA378" i="1"/>
  <c r="Z378" i="1"/>
  <c r="Y378" i="1"/>
  <c r="X378" i="1"/>
  <c r="R378" i="1"/>
  <c r="T378" i="1"/>
  <c r="S378" i="1"/>
  <c r="Q378" i="1"/>
  <c r="AC377" i="1"/>
  <c r="AB377" i="1"/>
  <c r="AA377" i="1"/>
  <c r="Z377" i="1"/>
  <c r="Y377" i="1"/>
  <c r="X377" i="1"/>
  <c r="R377" i="1"/>
  <c r="T377" i="1"/>
  <c r="S377" i="1"/>
  <c r="Q377" i="1"/>
  <c r="AC376" i="1"/>
  <c r="AB376" i="1"/>
  <c r="AA376" i="1"/>
  <c r="Z376" i="1"/>
  <c r="Y376" i="1"/>
  <c r="X376" i="1"/>
  <c r="R376" i="1"/>
  <c r="T376" i="1"/>
  <c r="S376" i="1"/>
  <c r="Q376" i="1"/>
  <c r="AC375" i="1"/>
  <c r="AB375" i="1"/>
  <c r="AA375" i="1"/>
  <c r="Z375" i="1"/>
  <c r="Y375" i="1"/>
  <c r="X375" i="1"/>
  <c r="R375" i="1"/>
  <c r="T375" i="1"/>
  <c r="S375" i="1"/>
  <c r="Q375" i="1"/>
  <c r="AC374" i="1"/>
  <c r="AB374" i="1"/>
  <c r="AA374" i="1"/>
  <c r="Z374" i="1"/>
  <c r="Y374" i="1"/>
  <c r="X374" i="1"/>
  <c r="R374" i="1"/>
  <c r="T374" i="1"/>
  <c r="S374" i="1"/>
  <c r="Q374" i="1"/>
  <c r="AC373" i="1"/>
  <c r="AB373" i="1"/>
  <c r="AA373" i="1"/>
  <c r="Z373" i="1"/>
  <c r="Y373" i="1"/>
  <c r="X373" i="1"/>
  <c r="R373" i="1"/>
  <c r="T373" i="1"/>
  <c r="S373" i="1"/>
  <c r="Q373" i="1"/>
  <c r="AC372" i="1"/>
  <c r="AB372" i="1"/>
  <c r="AA372" i="1"/>
  <c r="Z372" i="1"/>
  <c r="Y372" i="1"/>
  <c r="X372" i="1"/>
  <c r="R372" i="1"/>
  <c r="T372" i="1"/>
  <c r="S372" i="1"/>
  <c r="Q372" i="1"/>
  <c r="AC371" i="1"/>
  <c r="AB371" i="1"/>
  <c r="AA371" i="1"/>
  <c r="Z371" i="1"/>
  <c r="Y371" i="1"/>
  <c r="X371" i="1"/>
  <c r="R371" i="1"/>
  <c r="T371" i="1"/>
  <c r="S371" i="1"/>
  <c r="Q371" i="1"/>
  <c r="AC370" i="1"/>
  <c r="AB370" i="1"/>
  <c r="AA370" i="1"/>
  <c r="Z370" i="1"/>
  <c r="Y370" i="1"/>
  <c r="X370" i="1"/>
  <c r="R370" i="1"/>
  <c r="T370" i="1"/>
  <c r="S370" i="1"/>
  <c r="Q370" i="1"/>
  <c r="AC369" i="1"/>
  <c r="AB369" i="1"/>
  <c r="AA369" i="1"/>
  <c r="Z369" i="1"/>
  <c r="Y369" i="1"/>
  <c r="X369" i="1"/>
  <c r="R369" i="1"/>
  <c r="T369" i="1"/>
  <c r="S369" i="1"/>
  <c r="Q369" i="1"/>
  <c r="AC368" i="1"/>
  <c r="AB368" i="1"/>
  <c r="AA368" i="1"/>
  <c r="Z368" i="1"/>
  <c r="Y368" i="1"/>
  <c r="X368" i="1"/>
  <c r="R368" i="1"/>
  <c r="T368" i="1"/>
  <c r="S368" i="1"/>
  <c r="Q368" i="1"/>
  <c r="AC367" i="1"/>
  <c r="AB367" i="1"/>
  <c r="AA367" i="1"/>
  <c r="Z367" i="1"/>
  <c r="Y367" i="1"/>
  <c r="X367" i="1"/>
  <c r="R367" i="1"/>
  <c r="T367" i="1"/>
  <c r="S367" i="1"/>
  <c r="Q367" i="1"/>
  <c r="AC366" i="1"/>
  <c r="AB366" i="1"/>
  <c r="AA366" i="1"/>
  <c r="Z366" i="1"/>
  <c r="Y366" i="1"/>
  <c r="X366" i="1"/>
  <c r="R366" i="1"/>
  <c r="T366" i="1"/>
  <c r="S366" i="1"/>
  <c r="Q366" i="1"/>
  <c r="AC365" i="1"/>
  <c r="AB365" i="1"/>
  <c r="AA365" i="1"/>
  <c r="Z365" i="1"/>
  <c r="Y365" i="1"/>
  <c r="X365" i="1"/>
  <c r="R365" i="1"/>
  <c r="T365" i="1"/>
  <c r="S365" i="1"/>
  <c r="Q365" i="1"/>
  <c r="AC364" i="1"/>
  <c r="AB364" i="1"/>
  <c r="AA364" i="1"/>
  <c r="Z364" i="1"/>
  <c r="Y364" i="1"/>
  <c r="X364" i="1"/>
  <c r="R364" i="1"/>
  <c r="T364" i="1"/>
  <c r="S364" i="1"/>
  <c r="Q364" i="1"/>
  <c r="AC363" i="1"/>
  <c r="AB363" i="1"/>
  <c r="AA363" i="1"/>
  <c r="Z363" i="1"/>
  <c r="Y363" i="1"/>
  <c r="X363" i="1"/>
  <c r="R363" i="1"/>
  <c r="T363" i="1"/>
  <c r="S363" i="1"/>
  <c r="Q363" i="1"/>
  <c r="AC362" i="1"/>
  <c r="AB362" i="1"/>
  <c r="AA362" i="1"/>
  <c r="Z362" i="1"/>
  <c r="Y362" i="1"/>
  <c r="X362" i="1"/>
  <c r="R362" i="1"/>
  <c r="T362" i="1"/>
  <c r="S362" i="1"/>
  <c r="Q362" i="1"/>
  <c r="AC361" i="1"/>
  <c r="AB361" i="1"/>
  <c r="AA361" i="1"/>
  <c r="Z361" i="1"/>
  <c r="Y361" i="1"/>
  <c r="X361" i="1"/>
  <c r="R361" i="1"/>
  <c r="T361" i="1"/>
  <c r="S361" i="1"/>
  <c r="Q361" i="1"/>
  <c r="AC360" i="1"/>
  <c r="AB360" i="1"/>
  <c r="AA360" i="1"/>
  <c r="Z360" i="1"/>
  <c r="Y360" i="1"/>
  <c r="X360" i="1"/>
  <c r="R360" i="1"/>
  <c r="T360" i="1"/>
  <c r="S360" i="1"/>
  <c r="Q360" i="1"/>
  <c r="AC359" i="1"/>
  <c r="AB359" i="1"/>
  <c r="AA359" i="1"/>
  <c r="Z359" i="1"/>
  <c r="Y359" i="1"/>
  <c r="X359" i="1"/>
  <c r="R359" i="1"/>
  <c r="T359" i="1"/>
  <c r="S359" i="1"/>
  <c r="Q359" i="1"/>
  <c r="AC358" i="1"/>
  <c r="AB358" i="1"/>
  <c r="AA358" i="1"/>
  <c r="Z358" i="1"/>
  <c r="Y358" i="1"/>
  <c r="X358" i="1"/>
  <c r="R358" i="1"/>
  <c r="T358" i="1"/>
  <c r="S358" i="1"/>
  <c r="Q358" i="1"/>
  <c r="AC357" i="1"/>
  <c r="AB357" i="1"/>
  <c r="AA357" i="1"/>
  <c r="Z357" i="1"/>
  <c r="Y357" i="1"/>
  <c r="X357" i="1"/>
  <c r="R357" i="1"/>
  <c r="T357" i="1"/>
  <c r="S357" i="1"/>
  <c r="Q357" i="1"/>
  <c r="AC356" i="1"/>
  <c r="AB356" i="1"/>
  <c r="AA356" i="1"/>
  <c r="Z356" i="1"/>
  <c r="Y356" i="1"/>
  <c r="X356" i="1"/>
  <c r="R356" i="1"/>
  <c r="T356" i="1"/>
  <c r="S356" i="1"/>
  <c r="Q356" i="1"/>
  <c r="AC355" i="1"/>
  <c r="AB355" i="1"/>
  <c r="AA355" i="1"/>
  <c r="Z355" i="1"/>
  <c r="Y355" i="1"/>
  <c r="X355" i="1"/>
  <c r="R355" i="1"/>
  <c r="T355" i="1"/>
  <c r="S355" i="1"/>
  <c r="Q355" i="1"/>
  <c r="AC354" i="1"/>
  <c r="AB354" i="1"/>
  <c r="AA354" i="1"/>
  <c r="Z354" i="1"/>
  <c r="Y354" i="1"/>
  <c r="X354" i="1"/>
  <c r="R354" i="1"/>
  <c r="T354" i="1"/>
  <c r="S354" i="1"/>
  <c r="Q354" i="1"/>
  <c r="AC353" i="1"/>
  <c r="AB353" i="1"/>
  <c r="AA353" i="1"/>
  <c r="Z353" i="1"/>
  <c r="Y353" i="1"/>
  <c r="X353" i="1"/>
  <c r="R353" i="1"/>
  <c r="T353" i="1"/>
  <c r="S353" i="1"/>
  <c r="Q353" i="1"/>
  <c r="AC352" i="1"/>
  <c r="AB352" i="1"/>
  <c r="AA352" i="1"/>
  <c r="Z352" i="1"/>
  <c r="Y352" i="1"/>
  <c r="X352" i="1"/>
  <c r="R352" i="1"/>
  <c r="T352" i="1"/>
  <c r="S352" i="1"/>
  <c r="Q352" i="1"/>
  <c r="AC351" i="1"/>
  <c r="AB351" i="1"/>
  <c r="AA351" i="1"/>
  <c r="Z351" i="1"/>
  <c r="Y351" i="1"/>
  <c r="X351" i="1"/>
  <c r="R351" i="1"/>
  <c r="T351" i="1"/>
  <c r="S351" i="1"/>
  <c r="Q351" i="1"/>
  <c r="AC350" i="1"/>
  <c r="AB350" i="1"/>
  <c r="AA350" i="1"/>
  <c r="Z350" i="1"/>
  <c r="Y350" i="1"/>
  <c r="X350" i="1"/>
  <c r="R350" i="1"/>
  <c r="T350" i="1"/>
  <c r="S350" i="1"/>
  <c r="Q350" i="1"/>
  <c r="AC349" i="1"/>
  <c r="AB349" i="1"/>
  <c r="AA349" i="1"/>
  <c r="Z349" i="1"/>
  <c r="Y349" i="1"/>
  <c r="X349" i="1"/>
  <c r="R349" i="1"/>
  <c r="T349" i="1"/>
  <c r="S349" i="1"/>
  <c r="Q349" i="1"/>
  <c r="AC348" i="1"/>
  <c r="AB348" i="1"/>
  <c r="AA348" i="1"/>
  <c r="Z348" i="1"/>
  <c r="Y348" i="1"/>
  <c r="X348" i="1"/>
  <c r="R348" i="1"/>
  <c r="T348" i="1"/>
  <c r="S348" i="1"/>
  <c r="Q348" i="1"/>
  <c r="AC347" i="1"/>
  <c r="AB347" i="1"/>
  <c r="AA347" i="1"/>
  <c r="Z347" i="1"/>
  <c r="Y347" i="1"/>
  <c r="X347" i="1"/>
  <c r="R347" i="1"/>
  <c r="T347" i="1"/>
  <c r="S347" i="1"/>
  <c r="Q347" i="1"/>
  <c r="AC346" i="1"/>
  <c r="AB346" i="1"/>
  <c r="AA346" i="1"/>
  <c r="Z346" i="1"/>
  <c r="Y346" i="1"/>
  <c r="X346" i="1"/>
  <c r="R346" i="1"/>
  <c r="T346" i="1"/>
  <c r="S346" i="1"/>
  <c r="Q346" i="1"/>
  <c r="AC345" i="1"/>
  <c r="AB345" i="1"/>
  <c r="AA345" i="1"/>
  <c r="Z345" i="1"/>
  <c r="Y345" i="1"/>
  <c r="X345" i="1"/>
  <c r="R345" i="1"/>
  <c r="T345" i="1"/>
  <c r="S345" i="1"/>
  <c r="Q345" i="1"/>
  <c r="AC344" i="1"/>
  <c r="AB344" i="1"/>
  <c r="AA344" i="1"/>
  <c r="Z344" i="1"/>
  <c r="Y344" i="1"/>
  <c r="X344" i="1"/>
  <c r="R344" i="1"/>
  <c r="T344" i="1"/>
  <c r="S344" i="1"/>
  <c r="Q344" i="1"/>
  <c r="AC343" i="1"/>
  <c r="AB343" i="1"/>
  <c r="AA343" i="1"/>
  <c r="Z343" i="1"/>
  <c r="Y343" i="1"/>
  <c r="X343" i="1"/>
  <c r="R343" i="1"/>
  <c r="T343" i="1"/>
  <c r="S343" i="1"/>
  <c r="Q343" i="1"/>
  <c r="AC342" i="1"/>
  <c r="AB342" i="1"/>
  <c r="AA342" i="1"/>
  <c r="Z342" i="1"/>
  <c r="Y342" i="1"/>
  <c r="X342" i="1"/>
  <c r="R342" i="1"/>
  <c r="T342" i="1"/>
  <c r="S342" i="1"/>
  <c r="Q342" i="1"/>
  <c r="AC341" i="1"/>
  <c r="AB341" i="1"/>
  <c r="AA341" i="1"/>
  <c r="Z341" i="1"/>
  <c r="Y341" i="1"/>
  <c r="X341" i="1"/>
  <c r="R341" i="1"/>
  <c r="T341" i="1"/>
  <c r="S341" i="1"/>
  <c r="Q341" i="1"/>
  <c r="AC340" i="1"/>
  <c r="AB340" i="1"/>
  <c r="AA340" i="1"/>
  <c r="Z340" i="1"/>
  <c r="Y340" i="1"/>
  <c r="X340" i="1"/>
  <c r="R340" i="1"/>
  <c r="T340" i="1"/>
  <c r="S340" i="1"/>
  <c r="Q340" i="1"/>
  <c r="AC339" i="1"/>
  <c r="AB339" i="1"/>
  <c r="AA339" i="1"/>
  <c r="Z339" i="1"/>
  <c r="Y339" i="1"/>
  <c r="X339" i="1"/>
  <c r="R339" i="1"/>
  <c r="T339" i="1"/>
  <c r="S339" i="1"/>
  <c r="Q339" i="1"/>
  <c r="AC338" i="1"/>
  <c r="AB338" i="1"/>
  <c r="AA338" i="1"/>
  <c r="Z338" i="1"/>
  <c r="Y338" i="1"/>
  <c r="X338" i="1"/>
  <c r="R338" i="1"/>
  <c r="T338" i="1"/>
  <c r="S338" i="1"/>
  <c r="Q338" i="1"/>
  <c r="AC337" i="1"/>
  <c r="AB337" i="1"/>
  <c r="AA337" i="1"/>
  <c r="Z337" i="1"/>
  <c r="Y337" i="1"/>
  <c r="X337" i="1"/>
  <c r="R337" i="1"/>
  <c r="T337" i="1"/>
  <c r="S337" i="1"/>
  <c r="Q337" i="1"/>
  <c r="AC336" i="1"/>
  <c r="AB336" i="1"/>
  <c r="AA336" i="1"/>
  <c r="Z336" i="1"/>
  <c r="Y336" i="1"/>
  <c r="X336" i="1"/>
  <c r="R336" i="1"/>
  <c r="T336" i="1"/>
  <c r="S336" i="1"/>
  <c r="Q336" i="1"/>
  <c r="AC335" i="1"/>
  <c r="AB335" i="1"/>
  <c r="AA335" i="1"/>
  <c r="Z335" i="1"/>
  <c r="Y335" i="1"/>
  <c r="X335" i="1"/>
  <c r="R335" i="1"/>
  <c r="T335" i="1"/>
  <c r="S335" i="1"/>
  <c r="Q335" i="1"/>
  <c r="AC334" i="1"/>
  <c r="AB334" i="1"/>
  <c r="AA334" i="1"/>
  <c r="Z334" i="1"/>
  <c r="Y334" i="1"/>
  <c r="X334" i="1"/>
  <c r="R334" i="1"/>
  <c r="T334" i="1"/>
  <c r="S334" i="1"/>
  <c r="Q334" i="1"/>
  <c r="AC333" i="1"/>
  <c r="AB333" i="1"/>
  <c r="AA333" i="1"/>
  <c r="Z333" i="1"/>
  <c r="Y333" i="1"/>
  <c r="X333" i="1"/>
  <c r="R333" i="1"/>
  <c r="T333" i="1"/>
  <c r="S333" i="1"/>
  <c r="Q333" i="1"/>
  <c r="AC332" i="1"/>
  <c r="AB332" i="1"/>
  <c r="AA332" i="1"/>
  <c r="Z332" i="1"/>
  <c r="Y332" i="1"/>
  <c r="X332" i="1"/>
  <c r="R332" i="1"/>
  <c r="T332" i="1"/>
  <c r="S332" i="1"/>
  <c r="Q332" i="1"/>
  <c r="AC331" i="1"/>
  <c r="AB331" i="1"/>
  <c r="AA331" i="1"/>
  <c r="Z331" i="1"/>
  <c r="Y331" i="1"/>
  <c r="X331" i="1"/>
  <c r="R331" i="1"/>
  <c r="T331" i="1"/>
  <c r="S331" i="1"/>
  <c r="Q331" i="1"/>
  <c r="AC330" i="1"/>
  <c r="AB330" i="1"/>
  <c r="AA330" i="1"/>
  <c r="Z330" i="1"/>
  <c r="Y330" i="1"/>
  <c r="X330" i="1"/>
  <c r="R330" i="1"/>
  <c r="T330" i="1"/>
  <c r="S330" i="1"/>
  <c r="Q330" i="1"/>
  <c r="AC329" i="1"/>
  <c r="AB329" i="1"/>
  <c r="AA329" i="1"/>
  <c r="Z329" i="1"/>
  <c r="Y329" i="1"/>
  <c r="X329" i="1"/>
  <c r="R329" i="1"/>
  <c r="T329" i="1"/>
  <c r="S329" i="1"/>
  <c r="Q329" i="1"/>
  <c r="AC328" i="1"/>
  <c r="AB328" i="1"/>
  <c r="AA328" i="1"/>
  <c r="Z328" i="1"/>
  <c r="Y328" i="1"/>
  <c r="X328" i="1"/>
  <c r="R328" i="1"/>
  <c r="T328" i="1"/>
  <c r="S328" i="1"/>
  <c r="Q328" i="1"/>
  <c r="AC327" i="1"/>
  <c r="AB327" i="1"/>
  <c r="AA327" i="1"/>
  <c r="Z327" i="1"/>
  <c r="Y327" i="1"/>
  <c r="X327" i="1"/>
  <c r="R327" i="1"/>
  <c r="T327" i="1"/>
  <c r="S327" i="1"/>
  <c r="Q327" i="1"/>
  <c r="AC326" i="1"/>
  <c r="AB326" i="1"/>
  <c r="AA326" i="1"/>
  <c r="Z326" i="1"/>
  <c r="Y326" i="1"/>
  <c r="X326" i="1"/>
  <c r="R326" i="1"/>
  <c r="T326" i="1"/>
  <c r="S326" i="1"/>
  <c r="Q326" i="1"/>
  <c r="AC325" i="1"/>
  <c r="AB325" i="1"/>
  <c r="AA325" i="1"/>
  <c r="Z325" i="1"/>
  <c r="Y325" i="1"/>
  <c r="X325" i="1"/>
  <c r="R325" i="1"/>
  <c r="T325" i="1"/>
  <c r="S325" i="1"/>
  <c r="Q325" i="1"/>
  <c r="AC324" i="1"/>
  <c r="AB324" i="1"/>
  <c r="AA324" i="1"/>
  <c r="Z324" i="1"/>
  <c r="Y324" i="1"/>
  <c r="X324" i="1"/>
  <c r="R324" i="1"/>
  <c r="T324" i="1"/>
  <c r="S324" i="1"/>
  <c r="Q324" i="1"/>
  <c r="AC323" i="1"/>
  <c r="AB323" i="1"/>
  <c r="AA323" i="1"/>
  <c r="Z323" i="1"/>
  <c r="Y323" i="1"/>
  <c r="X323" i="1"/>
  <c r="R323" i="1"/>
  <c r="T323" i="1"/>
  <c r="S323" i="1"/>
  <c r="Q323" i="1"/>
  <c r="AC322" i="1"/>
  <c r="AB322" i="1"/>
  <c r="AA322" i="1"/>
  <c r="Z322" i="1"/>
  <c r="Y322" i="1"/>
  <c r="X322" i="1"/>
  <c r="R322" i="1"/>
  <c r="T322" i="1"/>
  <c r="S322" i="1"/>
  <c r="Q322" i="1"/>
  <c r="AC321" i="1"/>
  <c r="AB321" i="1"/>
  <c r="AA321" i="1"/>
  <c r="Z321" i="1"/>
  <c r="Y321" i="1"/>
  <c r="X321" i="1"/>
  <c r="R321" i="1"/>
  <c r="T321" i="1"/>
  <c r="S321" i="1"/>
  <c r="Q321" i="1"/>
  <c r="AC320" i="1"/>
  <c r="AB320" i="1"/>
  <c r="AA320" i="1"/>
  <c r="Z320" i="1"/>
  <c r="Y320" i="1"/>
  <c r="X320" i="1"/>
  <c r="R320" i="1"/>
  <c r="T320" i="1"/>
  <c r="S320" i="1"/>
  <c r="Q320" i="1"/>
  <c r="AC319" i="1"/>
  <c r="AB319" i="1"/>
  <c r="AA319" i="1"/>
  <c r="Z319" i="1"/>
  <c r="Y319" i="1"/>
  <c r="X319" i="1"/>
  <c r="R319" i="1"/>
  <c r="T319" i="1"/>
  <c r="S319" i="1"/>
  <c r="Q319" i="1"/>
  <c r="AC318" i="1"/>
  <c r="AB318" i="1"/>
  <c r="AA318" i="1"/>
  <c r="Z318" i="1"/>
  <c r="Y318" i="1"/>
  <c r="X318" i="1"/>
  <c r="R318" i="1"/>
  <c r="T318" i="1"/>
  <c r="S318" i="1"/>
  <c r="Q318" i="1"/>
  <c r="AC317" i="1"/>
  <c r="AB317" i="1"/>
  <c r="AA317" i="1"/>
  <c r="Z317" i="1"/>
  <c r="Y317" i="1"/>
  <c r="X317" i="1"/>
  <c r="R317" i="1"/>
  <c r="T317" i="1"/>
  <c r="S317" i="1"/>
  <c r="Q317" i="1"/>
  <c r="AC316" i="1"/>
  <c r="AB316" i="1"/>
  <c r="AA316" i="1"/>
  <c r="Z316" i="1"/>
  <c r="Y316" i="1"/>
  <c r="X316" i="1"/>
  <c r="R316" i="1"/>
  <c r="T316" i="1"/>
  <c r="S316" i="1"/>
  <c r="Q316" i="1"/>
  <c r="AC315" i="1"/>
  <c r="AB315" i="1"/>
  <c r="AA315" i="1"/>
  <c r="Z315" i="1"/>
  <c r="Y315" i="1"/>
  <c r="X315" i="1"/>
  <c r="R315" i="1"/>
  <c r="T315" i="1"/>
  <c r="S315" i="1"/>
  <c r="Q315" i="1"/>
  <c r="AC314" i="1"/>
  <c r="AB314" i="1"/>
  <c r="AA314" i="1"/>
  <c r="Z314" i="1"/>
  <c r="Y314" i="1"/>
  <c r="X314" i="1"/>
  <c r="R314" i="1"/>
  <c r="T314" i="1"/>
  <c r="S314" i="1"/>
  <c r="Q314" i="1"/>
  <c r="AC313" i="1"/>
  <c r="AB313" i="1"/>
  <c r="AA313" i="1"/>
  <c r="Z313" i="1"/>
  <c r="Y313" i="1"/>
  <c r="X313" i="1"/>
  <c r="R313" i="1"/>
  <c r="T313" i="1"/>
  <c r="S313" i="1"/>
  <c r="Q313" i="1"/>
  <c r="AC312" i="1"/>
  <c r="AB312" i="1"/>
  <c r="AA312" i="1"/>
  <c r="Z312" i="1"/>
  <c r="Y312" i="1"/>
  <c r="X312" i="1"/>
  <c r="R312" i="1"/>
  <c r="T312" i="1"/>
  <c r="S312" i="1"/>
  <c r="Q312" i="1"/>
  <c r="AC311" i="1"/>
  <c r="AB311" i="1"/>
  <c r="AA311" i="1"/>
  <c r="Z311" i="1"/>
  <c r="Y311" i="1"/>
  <c r="X311" i="1"/>
  <c r="R311" i="1"/>
  <c r="T311" i="1"/>
  <c r="S311" i="1"/>
  <c r="Q311" i="1"/>
  <c r="AC310" i="1"/>
  <c r="AB310" i="1"/>
  <c r="AA310" i="1"/>
  <c r="Z310" i="1"/>
  <c r="Y310" i="1"/>
  <c r="X310" i="1"/>
  <c r="R310" i="1"/>
  <c r="T310" i="1"/>
  <c r="S310" i="1"/>
  <c r="Q310" i="1"/>
  <c r="AC309" i="1"/>
  <c r="AB309" i="1"/>
  <c r="AA309" i="1"/>
  <c r="Z309" i="1"/>
  <c r="Y309" i="1"/>
  <c r="X309" i="1"/>
  <c r="R309" i="1"/>
  <c r="T309" i="1"/>
  <c r="S309" i="1"/>
  <c r="Q309" i="1"/>
  <c r="AC308" i="1"/>
  <c r="AB308" i="1"/>
  <c r="AA308" i="1"/>
  <c r="Z308" i="1"/>
  <c r="Y308" i="1"/>
  <c r="X308" i="1"/>
  <c r="R308" i="1"/>
  <c r="T308" i="1"/>
  <c r="S308" i="1"/>
  <c r="Q308" i="1"/>
  <c r="AC307" i="1"/>
  <c r="AB307" i="1"/>
  <c r="AA307" i="1"/>
  <c r="Z307" i="1"/>
  <c r="Y307" i="1"/>
  <c r="X307" i="1"/>
  <c r="R307" i="1"/>
  <c r="T307" i="1"/>
  <c r="S307" i="1"/>
  <c r="Q307" i="1"/>
  <c r="AC306" i="1"/>
  <c r="AB306" i="1"/>
  <c r="AA306" i="1"/>
  <c r="Z306" i="1"/>
  <c r="Y306" i="1"/>
  <c r="X306" i="1"/>
  <c r="R306" i="1"/>
  <c r="T306" i="1"/>
  <c r="S306" i="1"/>
  <c r="Q306" i="1"/>
  <c r="AC305" i="1"/>
  <c r="AB305" i="1"/>
  <c r="AA305" i="1"/>
  <c r="Z305" i="1"/>
  <c r="Y305" i="1"/>
  <c r="X305" i="1"/>
  <c r="R305" i="1"/>
  <c r="T305" i="1"/>
  <c r="S305" i="1"/>
  <c r="Q305" i="1"/>
  <c r="AC304" i="1"/>
  <c r="AB304" i="1"/>
  <c r="AA304" i="1"/>
  <c r="Z304" i="1"/>
  <c r="Y304" i="1"/>
  <c r="X304" i="1"/>
  <c r="R304" i="1"/>
  <c r="T304" i="1"/>
  <c r="S304" i="1"/>
  <c r="Q304" i="1"/>
  <c r="AC303" i="1"/>
  <c r="AB303" i="1"/>
  <c r="AA303" i="1"/>
  <c r="Z303" i="1"/>
  <c r="Y303" i="1"/>
  <c r="X303" i="1"/>
  <c r="R303" i="1"/>
  <c r="T303" i="1"/>
  <c r="S303" i="1"/>
  <c r="Q303" i="1"/>
  <c r="AC302" i="1"/>
  <c r="AB302" i="1"/>
  <c r="AA302" i="1"/>
  <c r="Z302" i="1"/>
  <c r="Y302" i="1"/>
  <c r="X302" i="1"/>
  <c r="R302" i="1"/>
  <c r="T302" i="1"/>
  <c r="S302" i="1"/>
  <c r="Q302" i="1"/>
  <c r="AC301" i="1"/>
  <c r="AB301" i="1"/>
  <c r="AA301" i="1"/>
  <c r="Z301" i="1"/>
  <c r="Y301" i="1"/>
  <c r="X301" i="1"/>
  <c r="R301" i="1"/>
  <c r="T301" i="1"/>
  <c r="S301" i="1"/>
  <c r="Q301" i="1"/>
  <c r="AC300" i="1"/>
  <c r="AB300" i="1"/>
  <c r="AA300" i="1"/>
  <c r="Z300" i="1"/>
  <c r="Y300" i="1"/>
  <c r="X300" i="1"/>
  <c r="R300" i="1"/>
  <c r="T300" i="1"/>
  <c r="S300" i="1"/>
  <c r="Q300" i="1"/>
  <c r="AC299" i="1"/>
  <c r="AB299" i="1"/>
  <c r="AA299" i="1"/>
  <c r="Z299" i="1"/>
  <c r="Y299" i="1"/>
  <c r="X299" i="1"/>
  <c r="R299" i="1"/>
  <c r="T299" i="1"/>
  <c r="S299" i="1"/>
  <c r="Q299" i="1"/>
  <c r="AC298" i="1"/>
  <c r="AB298" i="1"/>
  <c r="AA298" i="1"/>
  <c r="Z298" i="1"/>
  <c r="Y298" i="1"/>
  <c r="X298" i="1"/>
  <c r="R298" i="1"/>
  <c r="T298" i="1"/>
  <c r="S298" i="1"/>
  <c r="Q298" i="1"/>
  <c r="AC297" i="1"/>
  <c r="AB297" i="1"/>
  <c r="AA297" i="1"/>
  <c r="Z297" i="1"/>
  <c r="Y297" i="1"/>
  <c r="X297" i="1"/>
  <c r="R297" i="1"/>
  <c r="T297" i="1"/>
  <c r="S297" i="1"/>
  <c r="Q297" i="1"/>
  <c r="AC296" i="1"/>
  <c r="AB296" i="1"/>
  <c r="AA296" i="1"/>
  <c r="Z296" i="1"/>
  <c r="Y296" i="1"/>
  <c r="X296" i="1"/>
  <c r="R296" i="1"/>
  <c r="T296" i="1"/>
  <c r="S296" i="1"/>
  <c r="Q296" i="1"/>
  <c r="AC295" i="1"/>
  <c r="AB295" i="1"/>
  <c r="AA295" i="1"/>
  <c r="Z295" i="1"/>
  <c r="Y295" i="1"/>
  <c r="X295" i="1"/>
  <c r="R295" i="1"/>
  <c r="T295" i="1"/>
  <c r="S295" i="1"/>
  <c r="Q295" i="1"/>
  <c r="AC294" i="1"/>
  <c r="AB294" i="1"/>
  <c r="AA294" i="1"/>
  <c r="Z294" i="1"/>
  <c r="Y294" i="1"/>
  <c r="X294" i="1"/>
  <c r="R294" i="1"/>
  <c r="T294" i="1"/>
  <c r="S294" i="1"/>
  <c r="Q294" i="1"/>
  <c r="AC293" i="1"/>
  <c r="AB293" i="1"/>
  <c r="AA293" i="1"/>
  <c r="Z293" i="1"/>
  <c r="Y293" i="1"/>
  <c r="X293" i="1"/>
  <c r="R293" i="1"/>
  <c r="T293" i="1"/>
  <c r="S293" i="1"/>
  <c r="Q293" i="1"/>
  <c r="AC292" i="1"/>
  <c r="AB292" i="1"/>
  <c r="AA292" i="1"/>
  <c r="Z292" i="1"/>
  <c r="Y292" i="1"/>
  <c r="X292" i="1"/>
  <c r="R292" i="1"/>
  <c r="T292" i="1"/>
  <c r="S292" i="1"/>
  <c r="Q292" i="1"/>
  <c r="AC291" i="1"/>
  <c r="AB291" i="1"/>
  <c r="AA291" i="1"/>
  <c r="Z291" i="1"/>
  <c r="Y291" i="1"/>
  <c r="X291" i="1"/>
  <c r="R291" i="1"/>
  <c r="T291" i="1"/>
  <c r="S291" i="1"/>
  <c r="Q291" i="1"/>
  <c r="AC290" i="1"/>
  <c r="AB290" i="1"/>
  <c r="AA290" i="1"/>
  <c r="Z290" i="1"/>
  <c r="Y290" i="1"/>
  <c r="X290" i="1"/>
  <c r="R290" i="1"/>
  <c r="T290" i="1"/>
  <c r="S290" i="1"/>
  <c r="Q290" i="1"/>
  <c r="AC289" i="1"/>
  <c r="AB289" i="1"/>
  <c r="AA289" i="1"/>
  <c r="Z289" i="1"/>
  <c r="Y289" i="1"/>
  <c r="X289" i="1"/>
  <c r="R289" i="1"/>
  <c r="T289" i="1"/>
  <c r="S289" i="1"/>
  <c r="Q289" i="1"/>
  <c r="AC288" i="1"/>
  <c r="AB288" i="1"/>
  <c r="AA288" i="1"/>
  <c r="Z288" i="1"/>
  <c r="Y288" i="1"/>
  <c r="X288" i="1"/>
  <c r="R288" i="1"/>
  <c r="T288" i="1"/>
  <c r="S288" i="1"/>
  <c r="Q288" i="1"/>
  <c r="AC287" i="1"/>
  <c r="AB287" i="1"/>
  <c r="AA287" i="1"/>
  <c r="Z287" i="1"/>
  <c r="Y287" i="1"/>
  <c r="X287" i="1"/>
  <c r="R287" i="1"/>
  <c r="T287" i="1"/>
  <c r="S287" i="1"/>
  <c r="Q287" i="1"/>
  <c r="AC286" i="1"/>
  <c r="AB286" i="1"/>
  <c r="AA286" i="1"/>
  <c r="Z286" i="1"/>
  <c r="Y286" i="1"/>
  <c r="X286" i="1"/>
  <c r="R286" i="1"/>
  <c r="T286" i="1"/>
  <c r="S286" i="1"/>
  <c r="Q286" i="1"/>
  <c r="AC285" i="1"/>
  <c r="AB285" i="1"/>
  <c r="AA285" i="1"/>
  <c r="Z285" i="1"/>
  <c r="Y285" i="1"/>
  <c r="X285" i="1"/>
  <c r="R285" i="1"/>
  <c r="T285" i="1"/>
  <c r="S285" i="1"/>
  <c r="Q285" i="1"/>
  <c r="AC284" i="1"/>
  <c r="AB284" i="1"/>
  <c r="AA284" i="1"/>
  <c r="Z284" i="1"/>
  <c r="Y284" i="1"/>
  <c r="X284" i="1"/>
  <c r="R284" i="1"/>
  <c r="T284" i="1"/>
  <c r="S284" i="1"/>
  <c r="Q284" i="1"/>
  <c r="AC283" i="1"/>
  <c r="AB283" i="1"/>
  <c r="AA283" i="1"/>
  <c r="Z283" i="1"/>
  <c r="Y283" i="1"/>
  <c r="X283" i="1"/>
  <c r="R283" i="1"/>
  <c r="T283" i="1"/>
  <c r="S283" i="1"/>
  <c r="Q283" i="1"/>
  <c r="AC282" i="1"/>
  <c r="AB282" i="1"/>
  <c r="AA282" i="1"/>
  <c r="Z282" i="1"/>
  <c r="Y282" i="1"/>
  <c r="X282" i="1"/>
  <c r="R282" i="1"/>
  <c r="T282" i="1"/>
  <c r="S282" i="1"/>
  <c r="Q282" i="1"/>
  <c r="AC281" i="1"/>
  <c r="AB281" i="1"/>
  <c r="AA281" i="1"/>
  <c r="Z281" i="1"/>
  <c r="Y281" i="1"/>
  <c r="X281" i="1"/>
  <c r="R281" i="1"/>
  <c r="T281" i="1"/>
  <c r="S281" i="1"/>
  <c r="Q281" i="1"/>
  <c r="AC280" i="1"/>
  <c r="AB280" i="1"/>
  <c r="AA280" i="1"/>
  <c r="Z280" i="1"/>
  <c r="Y280" i="1"/>
  <c r="X280" i="1"/>
  <c r="R280" i="1"/>
  <c r="T280" i="1"/>
  <c r="S280" i="1"/>
  <c r="Q280" i="1"/>
  <c r="AC279" i="1"/>
  <c r="AB279" i="1"/>
  <c r="AA279" i="1"/>
  <c r="Z279" i="1"/>
  <c r="Y279" i="1"/>
  <c r="X279" i="1"/>
  <c r="R279" i="1"/>
  <c r="T279" i="1"/>
  <c r="S279" i="1"/>
  <c r="Q279" i="1"/>
  <c r="AC278" i="1"/>
  <c r="AB278" i="1"/>
  <c r="AA278" i="1"/>
  <c r="Z278" i="1"/>
  <c r="Y278" i="1"/>
  <c r="X278" i="1"/>
  <c r="R278" i="1"/>
  <c r="T278" i="1"/>
  <c r="S278" i="1"/>
  <c r="Q278" i="1"/>
  <c r="AC277" i="1"/>
  <c r="AB277" i="1"/>
  <c r="AA277" i="1"/>
  <c r="Z277" i="1"/>
  <c r="Y277" i="1"/>
  <c r="X277" i="1"/>
  <c r="R277" i="1"/>
  <c r="T277" i="1"/>
  <c r="S277" i="1"/>
  <c r="Q277" i="1"/>
  <c r="AC276" i="1"/>
  <c r="AB276" i="1"/>
  <c r="AA276" i="1"/>
  <c r="Z276" i="1"/>
  <c r="Y276" i="1"/>
  <c r="X276" i="1"/>
  <c r="R276" i="1"/>
  <c r="T276" i="1"/>
  <c r="S276" i="1"/>
  <c r="Q276" i="1"/>
  <c r="AC275" i="1"/>
  <c r="AB275" i="1"/>
  <c r="AA275" i="1"/>
  <c r="Z275" i="1"/>
  <c r="Y275" i="1"/>
  <c r="X275" i="1"/>
  <c r="R275" i="1"/>
  <c r="T275" i="1"/>
  <c r="S275" i="1"/>
  <c r="Q275" i="1"/>
  <c r="AC274" i="1"/>
  <c r="AB274" i="1"/>
  <c r="AA274" i="1"/>
  <c r="Z274" i="1"/>
  <c r="Y274" i="1"/>
  <c r="X274" i="1"/>
  <c r="R274" i="1"/>
  <c r="T274" i="1"/>
  <c r="S274" i="1"/>
  <c r="Q274" i="1"/>
  <c r="AC273" i="1"/>
  <c r="AB273" i="1"/>
  <c r="AA273" i="1"/>
  <c r="Z273" i="1"/>
  <c r="Y273" i="1"/>
  <c r="X273" i="1"/>
  <c r="R273" i="1"/>
  <c r="T273" i="1"/>
  <c r="S273" i="1"/>
  <c r="Q273" i="1"/>
  <c r="AC272" i="1"/>
  <c r="AB272" i="1"/>
  <c r="AA272" i="1"/>
  <c r="Z272" i="1"/>
  <c r="Y272" i="1"/>
  <c r="X272" i="1"/>
  <c r="R272" i="1"/>
  <c r="T272" i="1"/>
  <c r="S272" i="1"/>
  <c r="Q272" i="1"/>
  <c r="AC271" i="1"/>
  <c r="AB271" i="1"/>
  <c r="AA271" i="1"/>
  <c r="Z271" i="1"/>
  <c r="Y271" i="1"/>
  <c r="X271" i="1"/>
  <c r="R271" i="1"/>
  <c r="T271" i="1"/>
  <c r="S271" i="1"/>
  <c r="Q271" i="1"/>
  <c r="AC270" i="1"/>
  <c r="AB270" i="1"/>
  <c r="AA270" i="1"/>
  <c r="Z270" i="1"/>
  <c r="Y270" i="1"/>
  <c r="X270" i="1"/>
  <c r="R270" i="1"/>
  <c r="T270" i="1"/>
  <c r="S270" i="1"/>
  <c r="Q270" i="1"/>
  <c r="AC269" i="1"/>
  <c r="AB269" i="1"/>
  <c r="AA269" i="1"/>
  <c r="Z269" i="1"/>
  <c r="Y269" i="1"/>
  <c r="X269" i="1"/>
  <c r="R269" i="1"/>
  <c r="T269" i="1"/>
  <c r="S269" i="1"/>
  <c r="Q269" i="1"/>
  <c r="AC268" i="1"/>
  <c r="AB268" i="1"/>
  <c r="AA268" i="1"/>
  <c r="Z268" i="1"/>
  <c r="Y268" i="1"/>
  <c r="X268" i="1"/>
  <c r="R268" i="1"/>
  <c r="T268" i="1"/>
  <c r="S268" i="1"/>
  <c r="Q268" i="1"/>
  <c r="AC267" i="1"/>
  <c r="AB267" i="1"/>
  <c r="AA267" i="1"/>
  <c r="Z267" i="1"/>
  <c r="Y267" i="1"/>
  <c r="X267" i="1"/>
  <c r="R267" i="1"/>
  <c r="T267" i="1"/>
  <c r="S267" i="1"/>
  <c r="Q267" i="1"/>
  <c r="AC266" i="1"/>
  <c r="AB266" i="1"/>
  <c r="AA266" i="1"/>
  <c r="Z266" i="1"/>
  <c r="Y266" i="1"/>
  <c r="X266" i="1"/>
  <c r="R266" i="1"/>
  <c r="T266" i="1"/>
  <c r="S266" i="1"/>
  <c r="Q266" i="1"/>
  <c r="AC265" i="1"/>
  <c r="AB265" i="1"/>
  <c r="AA265" i="1"/>
  <c r="Z265" i="1"/>
  <c r="Y265" i="1"/>
  <c r="X265" i="1"/>
  <c r="R265" i="1"/>
  <c r="T265" i="1"/>
  <c r="S265" i="1"/>
  <c r="Q265" i="1"/>
  <c r="AC264" i="1"/>
  <c r="AB264" i="1"/>
  <c r="AA264" i="1"/>
  <c r="Z264" i="1"/>
  <c r="Y264" i="1"/>
  <c r="X264" i="1"/>
  <c r="R264" i="1"/>
  <c r="T264" i="1"/>
  <c r="S264" i="1"/>
  <c r="Q264" i="1"/>
  <c r="AC263" i="1"/>
  <c r="AB263" i="1"/>
  <c r="AA263" i="1"/>
  <c r="Z263" i="1"/>
  <c r="Y263" i="1"/>
  <c r="X263" i="1"/>
  <c r="R263" i="1"/>
  <c r="T263" i="1"/>
  <c r="S263" i="1"/>
  <c r="Q263" i="1"/>
  <c r="AC262" i="1"/>
  <c r="AB262" i="1"/>
  <c r="AA262" i="1"/>
  <c r="Z262" i="1"/>
  <c r="Y262" i="1"/>
  <c r="X262" i="1"/>
  <c r="R262" i="1"/>
  <c r="T262" i="1"/>
  <c r="S262" i="1"/>
  <c r="Q262" i="1"/>
  <c r="AC261" i="1"/>
  <c r="AB261" i="1"/>
  <c r="AA261" i="1"/>
  <c r="Z261" i="1"/>
  <c r="Y261" i="1"/>
  <c r="X261" i="1"/>
  <c r="R261" i="1"/>
  <c r="T261" i="1"/>
  <c r="S261" i="1"/>
  <c r="Q261" i="1"/>
  <c r="AC260" i="1"/>
  <c r="AB260" i="1"/>
  <c r="AA260" i="1"/>
  <c r="Z260" i="1"/>
  <c r="Y260" i="1"/>
  <c r="X260" i="1"/>
  <c r="R260" i="1"/>
  <c r="T260" i="1"/>
  <c r="S260" i="1"/>
  <c r="Q260" i="1"/>
  <c r="AC259" i="1"/>
  <c r="AB259" i="1"/>
  <c r="AA259" i="1"/>
  <c r="Z259" i="1"/>
  <c r="Y259" i="1"/>
  <c r="X259" i="1"/>
  <c r="R259" i="1"/>
  <c r="T259" i="1"/>
  <c r="S259" i="1"/>
  <c r="Q259" i="1"/>
  <c r="AC258" i="1"/>
  <c r="AB258" i="1"/>
  <c r="AA258" i="1"/>
  <c r="Z258" i="1"/>
  <c r="Y258" i="1"/>
  <c r="X258" i="1"/>
  <c r="R258" i="1"/>
  <c r="T258" i="1"/>
  <c r="S258" i="1"/>
  <c r="Q258" i="1"/>
  <c r="AC257" i="1"/>
  <c r="AB257" i="1"/>
  <c r="AA257" i="1"/>
  <c r="Z257" i="1"/>
  <c r="Y257" i="1"/>
  <c r="X257" i="1"/>
  <c r="R257" i="1"/>
  <c r="T257" i="1"/>
  <c r="S257" i="1"/>
  <c r="Q257" i="1"/>
  <c r="AC256" i="1"/>
  <c r="AB256" i="1"/>
  <c r="AA256" i="1"/>
  <c r="Z256" i="1"/>
  <c r="Y256" i="1"/>
  <c r="X256" i="1"/>
  <c r="R256" i="1"/>
  <c r="T256" i="1"/>
  <c r="S256" i="1"/>
  <c r="Q256" i="1"/>
  <c r="AC255" i="1"/>
  <c r="AB255" i="1"/>
  <c r="AA255" i="1"/>
  <c r="Z255" i="1"/>
  <c r="Y255" i="1"/>
  <c r="X255" i="1"/>
  <c r="R255" i="1"/>
  <c r="T255" i="1"/>
  <c r="S255" i="1"/>
  <c r="Q255" i="1"/>
  <c r="AC254" i="1"/>
  <c r="AB254" i="1"/>
  <c r="AA254" i="1"/>
  <c r="Z254" i="1"/>
  <c r="Y254" i="1"/>
  <c r="X254" i="1"/>
  <c r="R254" i="1"/>
  <c r="T254" i="1"/>
  <c r="S254" i="1"/>
  <c r="Q254" i="1"/>
  <c r="AC253" i="1"/>
  <c r="AB253" i="1"/>
  <c r="AA253" i="1"/>
  <c r="Z253" i="1"/>
  <c r="Y253" i="1"/>
  <c r="X253" i="1"/>
  <c r="R253" i="1"/>
  <c r="T253" i="1"/>
  <c r="S253" i="1"/>
  <c r="Q253" i="1"/>
  <c r="AC252" i="1"/>
  <c r="AB252" i="1"/>
  <c r="AA252" i="1"/>
  <c r="Z252" i="1"/>
  <c r="Y252" i="1"/>
  <c r="X252" i="1"/>
  <c r="R252" i="1"/>
  <c r="T252" i="1"/>
  <c r="S252" i="1"/>
  <c r="Q252" i="1"/>
  <c r="AC251" i="1"/>
  <c r="AB251" i="1"/>
  <c r="AA251" i="1"/>
  <c r="Z251" i="1"/>
  <c r="Y251" i="1"/>
  <c r="X251" i="1"/>
  <c r="R251" i="1"/>
  <c r="T251" i="1"/>
  <c r="S251" i="1"/>
  <c r="Q251" i="1"/>
  <c r="AC250" i="1"/>
  <c r="AB250" i="1"/>
  <c r="AA250" i="1"/>
  <c r="Z250" i="1"/>
  <c r="Y250" i="1"/>
  <c r="X250" i="1"/>
  <c r="R250" i="1"/>
  <c r="T250" i="1"/>
  <c r="S250" i="1"/>
  <c r="Q250" i="1"/>
  <c r="AC249" i="1"/>
  <c r="AB249" i="1"/>
  <c r="AA249" i="1"/>
  <c r="Z249" i="1"/>
  <c r="Y249" i="1"/>
  <c r="X249" i="1"/>
  <c r="R249" i="1"/>
  <c r="T249" i="1"/>
  <c r="S249" i="1"/>
  <c r="Q249" i="1"/>
  <c r="AC248" i="1"/>
  <c r="AB248" i="1"/>
  <c r="AA248" i="1"/>
  <c r="Z248" i="1"/>
  <c r="Y248" i="1"/>
  <c r="X248" i="1"/>
  <c r="R248" i="1"/>
  <c r="T248" i="1"/>
  <c r="S248" i="1"/>
  <c r="Q248" i="1"/>
  <c r="AC247" i="1"/>
  <c r="AB247" i="1"/>
  <c r="AA247" i="1"/>
  <c r="Z247" i="1"/>
  <c r="Y247" i="1"/>
  <c r="X247" i="1"/>
  <c r="R247" i="1"/>
  <c r="T247" i="1"/>
  <c r="S247" i="1"/>
  <c r="Q247" i="1"/>
  <c r="AC246" i="1"/>
  <c r="AB246" i="1"/>
  <c r="AA246" i="1"/>
  <c r="Z246" i="1"/>
  <c r="Y246" i="1"/>
  <c r="X246" i="1"/>
  <c r="R246" i="1"/>
  <c r="T246" i="1"/>
  <c r="S246" i="1"/>
  <c r="Q246" i="1"/>
  <c r="AC245" i="1"/>
  <c r="AB245" i="1"/>
  <c r="AA245" i="1"/>
  <c r="Z245" i="1"/>
  <c r="Y245" i="1"/>
  <c r="X245" i="1"/>
  <c r="R245" i="1"/>
  <c r="T245" i="1"/>
  <c r="S245" i="1"/>
  <c r="Q245" i="1"/>
  <c r="AC244" i="1"/>
  <c r="AB244" i="1"/>
  <c r="AA244" i="1"/>
  <c r="Z244" i="1"/>
  <c r="Y244" i="1"/>
  <c r="X244" i="1"/>
  <c r="R244" i="1"/>
  <c r="T244" i="1"/>
  <c r="S244" i="1"/>
  <c r="Q244" i="1"/>
  <c r="AC243" i="1"/>
  <c r="AB243" i="1"/>
  <c r="AA243" i="1"/>
  <c r="Z243" i="1"/>
  <c r="Y243" i="1"/>
  <c r="X243" i="1"/>
  <c r="R243" i="1"/>
  <c r="T243" i="1"/>
  <c r="S243" i="1"/>
  <c r="Q243" i="1"/>
  <c r="AC242" i="1"/>
  <c r="AB242" i="1"/>
  <c r="AA242" i="1"/>
  <c r="Z242" i="1"/>
  <c r="Y242" i="1"/>
  <c r="X242" i="1"/>
  <c r="R242" i="1"/>
  <c r="T242" i="1"/>
  <c r="S242" i="1"/>
  <c r="Q242" i="1"/>
  <c r="AC241" i="1"/>
  <c r="AB241" i="1"/>
  <c r="AA241" i="1"/>
  <c r="Z241" i="1"/>
  <c r="Y241" i="1"/>
  <c r="X241" i="1"/>
  <c r="R241" i="1"/>
  <c r="T241" i="1"/>
  <c r="S241" i="1"/>
  <c r="Q241" i="1"/>
  <c r="AC240" i="1"/>
  <c r="AB240" i="1"/>
  <c r="AA240" i="1"/>
  <c r="Z240" i="1"/>
  <c r="Y240" i="1"/>
  <c r="X240" i="1"/>
  <c r="R240" i="1"/>
  <c r="T240" i="1"/>
  <c r="S240" i="1"/>
  <c r="Q240" i="1"/>
  <c r="AC239" i="1"/>
  <c r="AB239" i="1"/>
  <c r="AA239" i="1"/>
  <c r="Z239" i="1"/>
  <c r="Y239" i="1"/>
  <c r="X239" i="1"/>
  <c r="R239" i="1"/>
  <c r="T239" i="1"/>
  <c r="S239" i="1"/>
  <c r="Q239" i="1"/>
  <c r="AC238" i="1"/>
  <c r="AB238" i="1"/>
  <c r="AA238" i="1"/>
  <c r="Z238" i="1"/>
  <c r="Y238" i="1"/>
  <c r="X238" i="1"/>
  <c r="R238" i="1"/>
  <c r="T238" i="1"/>
  <c r="S238" i="1"/>
  <c r="Q238" i="1"/>
  <c r="AC237" i="1"/>
  <c r="AB237" i="1"/>
  <c r="AA237" i="1"/>
  <c r="Z237" i="1"/>
  <c r="Y237" i="1"/>
  <c r="X237" i="1"/>
  <c r="R237" i="1"/>
  <c r="T237" i="1"/>
  <c r="S237" i="1"/>
  <c r="Q237" i="1"/>
  <c r="AC236" i="1"/>
  <c r="AB236" i="1"/>
  <c r="AA236" i="1"/>
  <c r="Z236" i="1"/>
  <c r="Y236" i="1"/>
  <c r="X236" i="1"/>
  <c r="R236" i="1"/>
  <c r="T236" i="1"/>
  <c r="S236" i="1"/>
  <c r="Q236" i="1"/>
  <c r="AC235" i="1"/>
  <c r="AB235" i="1"/>
  <c r="AA235" i="1"/>
  <c r="Z235" i="1"/>
  <c r="Y235" i="1"/>
  <c r="X235" i="1"/>
  <c r="R235" i="1"/>
  <c r="T235" i="1"/>
  <c r="S235" i="1"/>
  <c r="Q235" i="1"/>
  <c r="AC234" i="1"/>
  <c r="AB234" i="1"/>
  <c r="AA234" i="1"/>
  <c r="Z234" i="1"/>
  <c r="Y234" i="1"/>
  <c r="X234" i="1"/>
  <c r="R234" i="1"/>
  <c r="T234" i="1"/>
  <c r="S234" i="1"/>
  <c r="Q234" i="1"/>
  <c r="AC233" i="1"/>
  <c r="AB233" i="1"/>
  <c r="AA233" i="1"/>
  <c r="Z233" i="1"/>
  <c r="Y233" i="1"/>
  <c r="X233" i="1"/>
  <c r="R233" i="1"/>
  <c r="T233" i="1"/>
  <c r="S233" i="1"/>
  <c r="Q233" i="1"/>
  <c r="AC232" i="1"/>
  <c r="AB232" i="1"/>
  <c r="AA232" i="1"/>
  <c r="Z232" i="1"/>
  <c r="Y232" i="1"/>
  <c r="X232" i="1"/>
  <c r="R232" i="1"/>
  <c r="T232" i="1"/>
  <c r="S232" i="1"/>
  <c r="Q232" i="1"/>
  <c r="AC231" i="1"/>
  <c r="AB231" i="1"/>
  <c r="AA231" i="1"/>
  <c r="Z231" i="1"/>
  <c r="Y231" i="1"/>
  <c r="X231" i="1"/>
  <c r="R231" i="1"/>
  <c r="T231" i="1"/>
  <c r="S231" i="1"/>
  <c r="Q231" i="1"/>
  <c r="AC230" i="1"/>
  <c r="AB230" i="1"/>
  <c r="AA230" i="1"/>
  <c r="Z230" i="1"/>
  <c r="Y230" i="1"/>
  <c r="X230" i="1"/>
  <c r="R230" i="1"/>
  <c r="T230" i="1"/>
  <c r="S230" i="1"/>
  <c r="Q230" i="1"/>
  <c r="AC229" i="1"/>
  <c r="AB229" i="1"/>
  <c r="AA229" i="1"/>
  <c r="Z229" i="1"/>
  <c r="Y229" i="1"/>
  <c r="X229" i="1"/>
  <c r="R229" i="1"/>
  <c r="T229" i="1"/>
  <c r="S229" i="1"/>
  <c r="Q229" i="1"/>
  <c r="AC228" i="1"/>
  <c r="AB228" i="1"/>
  <c r="AA228" i="1"/>
  <c r="Z228" i="1"/>
  <c r="Y228" i="1"/>
  <c r="X228" i="1"/>
  <c r="R228" i="1"/>
  <c r="T228" i="1"/>
  <c r="S228" i="1"/>
  <c r="Q228" i="1"/>
  <c r="AC227" i="1"/>
  <c r="AB227" i="1"/>
  <c r="AA227" i="1"/>
  <c r="Z227" i="1"/>
  <c r="Y227" i="1"/>
  <c r="X227" i="1"/>
  <c r="R227" i="1"/>
  <c r="T227" i="1"/>
  <c r="S227" i="1"/>
  <c r="Q227" i="1"/>
  <c r="AC226" i="1"/>
  <c r="AB226" i="1"/>
  <c r="AA226" i="1"/>
  <c r="Z226" i="1"/>
  <c r="Y226" i="1"/>
  <c r="X226" i="1"/>
  <c r="R226" i="1"/>
  <c r="T226" i="1"/>
  <c r="S226" i="1"/>
  <c r="Q226" i="1"/>
  <c r="AC225" i="1"/>
  <c r="AB225" i="1"/>
  <c r="AA225" i="1"/>
  <c r="Z225" i="1"/>
  <c r="Y225" i="1"/>
  <c r="X225" i="1"/>
  <c r="R225" i="1"/>
  <c r="T225" i="1"/>
  <c r="S225" i="1"/>
  <c r="Q225" i="1"/>
  <c r="AC224" i="1"/>
  <c r="AB224" i="1"/>
  <c r="AA224" i="1"/>
  <c r="Z224" i="1"/>
  <c r="Y224" i="1"/>
  <c r="X224" i="1"/>
  <c r="R224" i="1"/>
  <c r="T224" i="1"/>
  <c r="S224" i="1"/>
  <c r="Q224" i="1"/>
  <c r="AC223" i="1"/>
  <c r="AB223" i="1"/>
  <c r="AA223" i="1"/>
  <c r="Z223" i="1"/>
  <c r="Y223" i="1"/>
  <c r="X223" i="1"/>
  <c r="R223" i="1"/>
  <c r="T223" i="1"/>
  <c r="S223" i="1"/>
  <c r="Q223" i="1"/>
  <c r="AC222" i="1"/>
  <c r="AB222" i="1"/>
  <c r="AA222" i="1"/>
  <c r="Z222" i="1"/>
  <c r="Y222" i="1"/>
  <c r="X222" i="1"/>
  <c r="R222" i="1"/>
  <c r="T222" i="1"/>
  <c r="S222" i="1"/>
  <c r="Q222" i="1"/>
  <c r="AC221" i="1"/>
  <c r="AB221" i="1"/>
  <c r="AA221" i="1"/>
  <c r="Z221" i="1"/>
  <c r="Y221" i="1"/>
  <c r="X221" i="1"/>
  <c r="R221" i="1"/>
  <c r="T221" i="1"/>
  <c r="S221" i="1"/>
  <c r="Q221" i="1"/>
  <c r="AC220" i="1"/>
  <c r="AB220" i="1"/>
  <c r="AA220" i="1"/>
  <c r="Z220" i="1"/>
  <c r="Y220" i="1"/>
  <c r="X220" i="1"/>
  <c r="R220" i="1"/>
  <c r="T220" i="1"/>
  <c r="S220" i="1"/>
  <c r="Q220" i="1"/>
  <c r="AC219" i="1"/>
  <c r="AB219" i="1"/>
  <c r="AA219" i="1"/>
  <c r="Z219" i="1"/>
  <c r="Y219" i="1"/>
  <c r="X219" i="1"/>
  <c r="R219" i="1"/>
  <c r="T219" i="1"/>
  <c r="S219" i="1"/>
  <c r="Q219" i="1"/>
  <c r="AC218" i="1"/>
  <c r="AB218" i="1"/>
  <c r="AA218" i="1"/>
  <c r="Z218" i="1"/>
  <c r="Y218" i="1"/>
  <c r="X218" i="1"/>
  <c r="R218" i="1"/>
  <c r="T218" i="1"/>
  <c r="S218" i="1"/>
  <c r="Q218" i="1"/>
  <c r="AC217" i="1"/>
  <c r="AB217" i="1"/>
  <c r="AA217" i="1"/>
  <c r="Z217" i="1"/>
  <c r="Y217" i="1"/>
  <c r="X217" i="1"/>
  <c r="R217" i="1"/>
  <c r="T217" i="1"/>
  <c r="S217" i="1"/>
  <c r="Q217" i="1"/>
  <c r="AC216" i="1"/>
  <c r="AB216" i="1"/>
  <c r="AA216" i="1"/>
  <c r="Z216" i="1"/>
  <c r="Y216" i="1"/>
  <c r="X216" i="1"/>
  <c r="R216" i="1"/>
  <c r="T216" i="1"/>
  <c r="S216" i="1"/>
  <c r="Q216" i="1"/>
  <c r="AC215" i="1"/>
  <c r="AB215" i="1"/>
  <c r="AA215" i="1"/>
  <c r="Z215" i="1"/>
  <c r="Y215" i="1"/>
  <c r="X215" i="1"/>
  <c r="R215" i="1"/>
  <c r="T215" i="1"/>
  <c r="S215" i="1"/>
  <c r="Q215" i="1"/>
  <c r="AC214" i="1"/>
  <c r="AB214" i="1"/>
  <c r="AA214" i="1"/>
  <c r="Z214" i="1"/>
  <c r="Y214" i="1"/>
  <c r="X214" i="1"/>
  <c r="R214" i="1"/>
  <c r="T214" i="1"/>
  <c r="S214" i="1"/>
  <c r="Q214" i="1"/>
  <c r="AC213" i="1"/>
  <c r="AB213" i="1"/>
  <c r="AA213" i="1"/>
  <c r="Z213" i="1"/>
  <c r="Y213" i="1"/>
  <c r="X213" i="1"/>
  <c r="R213" i="1"/>
  <c r="T213" i="1"/>
  <c r="S213" i="1"/>
  <c r="Q213" i="1"/>
  <c r="AC212" i="1"/>
  <c r="AB212" i="1"/>
  <c r="AA212" i="1"/>
  <c r="Z212" i="1"/>
  <c r="Y212" i="1"/>
  <c r="X212" i="1"/>
  <c r="R212" i="1"/>
  <c r="T212" i="1"/>
  <c r="S212" i="1"/>
  <c r="Q212" i="1"/>
  <c r="AC211" i="1"/>
  <c r="AB211" i="1"/>
  <c r="AA211" i="1"/>
  <c r="Z211" i="1"/>
  <c r="Y211" i="1"/>
  <c r="X211" i="1"/>
  <c r="R211" i="1"/>
  <c r="T211" i="1"/>
  <c r="S211" i="1"/>
  <c r="Q211" i="1"/>
  <c r="AC210" i="1"/>
  <c r="AB210" i="1"/>
  <c r="AA210" i="1"/>
  <c r="Z210" i="1"/>
  <c r="Y210" i="1"/>
  <c r="X210" i="1"/>
  <c r="R210" i="1"/>
  <c r="T210" i="1"/>
  <c r="S210" i="1"/>
  <c r="Q210" i="1"/>
  <c r="AC209" i="1"/>
  <c r="AB209" i="1"/>
  <c r="AA209" i="1"/>
  <c r="Z209" i="1"/>
  <c r="Y209" i="1"/>
  <c r="X209" i="1"/>
  <c r="R209" i="1"/>
  <c r="T209" i="1"/>
  <c r="S209" i="1"/>
  <c r="Q209" i="1"/>
  <c r="AC208" i="1"/>
  <c r="AB208" i="1"/>
  <c r="AA208" i="1"/>
  <c r="Z208" i="1"/>
  <c r="Y208" i="1"/>
  <c r="X208" i="1"/>
  <c r="R208" i="1"/>
  <c r="T208" i="1"/>
  <c r="S208" i="1"/>
  <c r="Q208" i="1"/>
  <c r="AC207" i="1"/>
  <c r="AB207" i="1"/>
  <c r="AA207" i="1"/>
  <c r="Z207" i="1"/>
  <c r="Y207" i="1"/>
  <c r="X207" i="1"/>
  <c r="R207" i="1"/>
  <c r="T207" i="1"/>
  <c r="S207" i="1"/>
  <c r="Q207" i="1"/>
  <c r="AC206" i="1"/>
  <c r="AB206" i="1"/>
  <c r="AA206" i="1"/>
  <c r="Z206" i="1"/>
  <c r="Y206" i="1"/>
  <c r="X206" i="1"/>
  <c r="R206" i="1"/>
  <c r="T206" i="1"/>
  <c r="S206" i="1"/>
  <c r="Q206" i="1"/>
  <c r="AC205" i="1"/>
  <c r="AB205" i="1"/>
  <c r="AA205" i="1"/>
  <c r="Z205" i="1"/>
  <c r="Y205" i="1"/>
  <c r="X205" i="1"/>
  <c r="R205" i="1"/>
  <c r="T205" i="1"/>
  <c r="S205" i="1"/>
  <c r="Q205" i="1"/>
  <c r="AC204" i="1"/>
  <c r="AB204" i="1"/>
  <c r="AA204" i="1"/>
  <c r="Z204" i="1"/>
  <c r="Y204" i="1"/>
  <c r="X204" i="1"/>
  <c r="R204" i="1"/>
  <c r="T204" i="1"/>
  <c r="S204" i="1"/>
  <c r="Q204" i="1"/>
  <c r="AC203" i="1"/>
  <c r="AB203" i="1"/>
  <c r="AA203" i="1"/>
  <c r="Z203" i="1"/>
  <c r="Y203" i="1"/>
  <c r="X203" i="1"/>
  <c r="R203" i="1"/>
  <c r="T203" i="1"/>
  <c r="S203" i="1"/>
  <c r="Q203" i="1"/>
  <c r="AC202" i="1"/>
  <c r="AB202" i="1"/>
  <c r="AA202" i="1"/>
  <c r="Z202" i="1"/>
  <c r="Y202" i="1"/>
  <c r="X202" i="1"/>
  <c r="R202" i="1"/>
  <c r="T202" i="1"/>
  <c r="S202" i="1"/>
  <c r="Q202" i="1"/>
  <c r="AC201" i="1"/>
  <c r="AB201" i="1"/>
  <c r="AA201" i="1"/>
  <c r="Z201" i="1"/>
  <c r="Y201" i="1"/>
  <c r="X201" i="1"/>
  <c r="R201" i="1"/>
  <c r="T201" i="1"/>
  <c r="S201" i="1"/>
  <c r="Q201" i="1"/>
  <c r="AC200" i="1"/>
  <c r="AB200" i="1"/>
  <c r="AA200" i="1"/>
  <c r="Z200" i="1"/>
  <c r="Y200" i="1"/>
  <c r="X200" i="1"/>
  <c r="R200" i="1"/>
  <c r="T200" i="1"/>
  <c r="S200" i="1"/>
  <c r="Q200" i="1"/>
  <c r="AC199" i="1"/>
  <c r="AB199" i="1"/>
  <c r="AA199" i="1"/>
  <c r="Z199" i="1"/>
  <c r="Y199" i="1"/>
  <c r="X199" i="1"/>
  <c r="R199" i="1"/>
  <c r="T199" i="1"/>
  <c r="S199" i="1"/>
  <c r="Q199" i="1"/>
  <c r="AC198" i="1"/>
  <c r="AB198" i="1"/>
  <c r="AA198" i="1"/>
  <c r="Z198" i="1"/>
  <c r="Y198" i="1"/>
  <c r="X198" i="1"/>
  <c r="R198" i="1"/>
  <c r="T198" i="1"/>
  <c r="S198" i="1"/>
  <c r="Q198" i="1"/>
  <c r="AC197" i="1"/>
  <c r="AB197" i="1"/>
  <c r="AA197" i="1"/>
  <c r="Z197" i="1"/>
  <c r="Y197" i="1"/>
  <c r="X197" i="1"/>
  <c r="R197" i="1"/>
  <c r="T197" i="1"/>
  <c r="S197" i="1"/>
  <c r="Q197" i="1"/>
  <c r="AC196" i="1"/>
  <c r="AB196" i="1"/>
  <c r="AA196" i="1"/>
  <c r="Z196" i="1"/>
  <c r="Y196" i="1"/>
  <c r="X196" i="1"/>
  <c r="R196" i="1"/>
  <c r="T196" i="1"/>
  <c r="S196" i="1"/>
  <c r="Q196" i="1"/>
  <c r="AC195" i="1"/>
  <c r="AB195" i="1"/>
  <c r="AA195" i="1"/>
  <c r="Z195" i="1"/>
  <c r="Y195" i="1"/>
  <c r="X195" i="1"/>
  <c r="R195" i="1"/>
  <c r="T195" i="1"/>
  <c r="S195" i="1"/>
  <c r="Q195" i="1"/>
  <c r="AC194" i="1"/>
  <c r="AB194" i="1"/>
  <c r="AA194" i="1"/>
  <c r="Z194" i="1"/>
  <c r="Y194" i="1"/>
  <c r="X194" i="1"/>
  <c r="R194" i="1"/>
  <c r="T194" i="1"/>
  <c r="S194" i="1"/>
  <c r="Q194" i="1"/>
  <c r="AC193" i="1"/>
  <c r="AB193" i="1"/>
  <c r="AA193" i="1"/>
  <c r="Z193" i="1"/>
  <c r="Y193" i="1"/>
  <c r="X193" i="1"/>
  <c r="R193" i="1"/>
  <c r="T193" i="1"/>
  <c r="S193" i="1"/>
  <c r="Q193" i="1"/>
  <c r="AC192" i="1"/>
  <c r="AB192" i="1"/>
  <c r="AA192" i="1"/>
  <c r="Z192" i="1"/>
  <c r="Y192" i="1"/>
  <c r="X192" i="1"/>
  <c r="R192" i="1"/>
  <c r="T192" i="1"/>
  <c r="S192" i="1"/>
  <c r="Q192" i="1"/>
  <c r="AC191" i="1"/>
  <c r="AB191" i="1"/>
  <c r="AA191" i="1"/>
  <c r="Z191" i="1"/>
  <c r="Y191" i="1"/>
  <c r="X191" i="1"/>
  <c r="R191" i="1"/>
  <c r="T191" i="1"/>
  <c r="S191" i="1"/>
  <c r="Q191" i="1"/>
  <c r="AC190" i="1"/>
  <c r="AB190" i="1"/>
  <c r="AA190" i="1"/>
  <c r="Z190" i="1"/>
  <c r="Y190" i="1"/>
  <c r="X190" i="1"/>
  <c r="R190" i="1"/>
  <c r="T190" i="1"/>
  <c r="S190" i="1"/>
  <c r="Q190" i="1"/>
  <c r="AC189" i="1"/>
  <c r="AB189" i="1"/>
  <c r="AA189" i="1"/>
  <c r="Z189" i="1"/>
  <c r="Y189" i="1"/>
  <c r="X189" i="1"/>
  <c r="R189" i="1"/>
  <c r="T189" i="1"/>
  <c r="S189" i="1"/>
  <c r="Q189" i="1"/>
  <c r="AC188" i="1"/>
  <c r="AB188" i="1"/>
  <c r="AA188" i="1"/>
  <c r="Z188" i="1"/>
  <c r="Y188" i="1"/>
  <c r="X188" i="1"/>
  <c r="R188" i="1"/>
  <c r="T188" i="1"/>
  <c r="S188" i="1"/>
  <c r="Q188" i="1"/>
  <c r="AC187" i="1"/>
  <c r="AB187" i="1"/>
  <c r="AA187" i="1"/>
  <c r="Z187" i="1"/>
  <c r="Y187" i="1"/>
  <c r="X187" i="1"/>
  <c r="R187" i="1"/>
  <c r="T187" i="1"/>
  <c r="S187" i="1"/>
  <c r="Q187" i="1"/>
  <c r="AC186" i="1"/>
  <c r="AB186" i="1"/>
  <c r="AA186" i="1"/>
  <c r="Z186" i="1"/>
  <c r="Y186" i="1"/>
  <c r="X186" i="1"/>
  <c r="R186" i="1"/>
  <c r="T186" i="1"/>
  <c r="S186" i="1"/>
  <c r="Q186" i="1"/>
  <c r="AC185" i="1"/>
  <c r="AB185" i="1"/>
  <c r="AA185" i="1"/>
  <c r="Z185" i="1"/>
  <c r="Y185" i="1"/>
  <c r="X185" i="1"/>
  <c r="R185" i="1"/>
  <c r="T185" i="1"/>
  <c r="S185" i="1"/>
  <c r="Q185" i="1"/>
  <c r="AC184" i="1"/>
  <c r="AB184" i="1"/>
  <c r="AA184" i="1"/>
  <c r="Z184" i="1"/>
  <c r="Y184" i="1"/>
  <c r="X184" i="1"/>
  <c r="R184" i="1"/>
  <c r="T184" i="1"/>
  <c r="S184" i="1"/>
  <c r="Q184" i="1"/>
  <c r="AC183" i="1"/>
  <c r="AB183" i="1"/>
  <c r="AA183" i="1"/>
  <c r="Z183" i="1"/>
  <c r="Y183" i="1"/>
  <c r="X183" i="1"/>
  <c r="R183" i="1"/>
  <c r="T183" i="1"/>
  <c r="S183" i="1"/>
  <c r="Q183" i="1"/>
  <c r="AC182" i="1"/>
  <c r="AB182" i="1"/>
  <c r="AA182" i="1"/>
  <c r="Z182" i="1"/>
  <c r="Y182" i="1"/>
  <c r="X182" i="1"/>
  <c r="R182" i="1"/>
  <c r="T182" i="1"/>
  <c r="S182" i="1"/>
  <c r="Q182" i="1"/>
  <c r="AC181" i="1"/>
  <c r="AB181" i="1"/>
  <c r="AA181" i="1"/>
  <c r="Z181" i="1"/>
  <c r="Y181" i="1"/>
  <c r="X181" i="1"/>
  <c r="R181" i="1"/>
  <c r="T181" i="1"/>
  <c r="S181" i="1"/>
  <c r="Q181" i="1"/>
  <c r="AC180" i="1"/>
  <c r="AB180" i="1"/>
  <c r="AA180" i="1"/>
  <c r="Z180" i="1"/>
  <c r="Y180" i="1"/>
  <c r="X180" i="1"/>
  <c r="R180" i="1"/>
  <c r="T180" i="1"/>
  <c r="S180" i="1"/>
  <c r="Q180" i="1"/>
  <c r="AC179" i="1"/>
  <c r="AB179" i="1"/>
  <c r="AA179" i="1"/>
  <c r="Z179" i="1"/>
  <c r="Y179" i="1"/>
  <c r="X179" i="1"/>
  <c r="R179" i="1"/>
  <c r="T179" i="1"/>
  <c r="S179" i="1"/>
  <c r="Q179" i="1"/>
  <c r="AC178" i="1"/>
  <c r="AB178" i="1"/>
  <c r="AA178" i="1"/>
  <c r="Z178" i="1"/>
  <c r="Y178" i="1"/>
  <c r="X178" i="1"/>
  <c r="R178" i="1"/>
  <c r="T178" i="1"/>
  <c r="S178" i="1"/>
  <c r="Q178" i="1"/>
  <c r="AC177" i="1"/>
  <c r="AB177" i="1"/>
  <c r="AA177" i="1"/>
  <c r="Z177" i="1"/>
  <c r="Y177" i="1"/>
  <c r="X177" i="1"/>
  <c r="R177" i="1"/>
  <c r="T177" i="1"/>
  <c r="S177" i="1"/>
  <c r="Q177" i="1"/>
  <c r="AC176" i="1"/>
  <c r="AB176" i="1"/>
  <c r="AA176" i="1"/>
  <c r="Z176" i="1"/>
  <c r="Y176" i="1"/>
  <c r="X176" i="1"/>
  <c r="R176" i="1"/>
  <c r="T176" i="1"/>
  <c r="S176" i="1"/>
  <c r="Q176" i="1"/>
  <c r="AC175" i="1"/>
  <c r="AB175" i="1"/>
  <c r="AA175" i="1"/>
  <c r="Z175" i="1"/>
  <c r="Y175" i="1"/>
  <c r="X175" i="1"/>
  <c r="R175" i="1"/>
  <c r="T175" i="1"/>
  <c r="S175" i="1"/>
  <c r="Q175" i="1"/>
  <c r="AC174" i="1"/>
  <c r="AB174" i="1"/>
  <c r="AA174" i="1"/>
  <c r="Z174" i="1"/>
  <c r="Y174" i="1"/>
  <c r="X174" i="1"/>
  <c r="R174" i="1"/>
  <c r="T174" i="1"/>
  <c r="S174" i="1"/>
  <c r="Q174" i="1"/>
  <c r="AC173" i="1"/>
  <c r="AB173" i="1"/>
  <c r="AA173" i="1"/>
  <c r="Z173" i="1"/>
  <c r="Y173" i="1"/>
  <c r="X173" i="1"/>
  <c r="R173" i="1"/>
  <c r="T173" i="1"/>
  <c r="S173" i="1"/>
  <c r="Q173" i="1"/>
  <c r="AC172" i="1"/>
  <c r="AB172" i="1"/>
  <c r="AA172" i="1"/>
  <c r="Z172" i="1"/>
  <c r="Y172" i="1"/>
  <c r="X172" i="1"/>
  <c r="R172" i="1"/>
  <c r="T172" i="1"/>
  <c r="S172" i="1"/>
  <c r="Q172" i="1"/>
  <c r="AC171" i="1"/>
  <c r="AB171" i="1"/>
  <c r="AA171" i="1"/>
  <c r="Z171" i="1"/>
  <c r="Y171" i="1"/>
  <c r="X171" i="1"/>
  <c r="R171" i="1"/>
  <c r="T171" i="1"/>
  <c r="S171" i="1"/>
  <c r="Q171" i="1"/>
  <c r="AC170" i="1"/>
  <c r="AB170" i="1"/>
  <c r="AA170" i="1"/>
  <c r="Z170" i="1"/>
  <c r="Y170" i="1"/>
  <c r="X170" i="1"/>
  <c r="R170" i="1"/>
  <c r="T170" i="1"/>
  <c r="S170" i="1"/>
  <c r="Q170" i="1"/>
  <c r="AC169" i="1"/>
  <c r="AB169" i="1"/>
  <c r="AA169" i="1"/>
  <c r="Z169" i="1"/>
  <c r="Y169" i="1"/>
  <c r="X169" i="1"/>
  <c r="R169" i="1"/>
  <c r="T169" i="1"/>
  <c r="S169" i="1"/>
  <c r="Q169" i="1"/>
  <c r="AC168" i="1"/>
  <c r="AB168" i="1"/>
  <c r="AA168" i="1"/>
  <c r="Z168" i="1"/>
  <c r="Y168" i="1"/>
  <c r="X168" i="1"/>
  <c r="R168" i="1"/>
  <c r="T168" i="1"/>
  <c r="S168" i="1"/>
  <c r="Q168" i="1"/>
  <c r="AC167" i="1"/>
  <c r="AB167" i="1"/>
  <c r="AA167" i="1"/>
  <c r="Z167" i="1"/>
  <c r="Y167" i="1"/>
  <c r="X167" i="1"/>
  <c r="R167" i="1"/>
  <c r="T167" i="1"/>
  <c r="S167" i="1"/>
  <c r="Q167" i="1"/>
  <c r="AC166" i="1"/>
  <c r="AB166" i="1"/>
  <c r="AA166" i="1"/>
  <c r="Z166" i="1"/>
  <c r="Y166" i="1"/>
  <c r="X166" i="1"/>
  <c r="R166" i="1"/>
  <c r="T166" i="1"/>
  <c r="S166" i="1"/>
  <c r="Q166" i="1"/>
  <c r="AC165" i="1"/>
  <c r="AB165" i="1"/>
  <c r="AA165" i="1"/>
  <c r="Z165" i="1"/>
  <c r="Y165" i="1"/>
  <c r="X165" i="1"/>
  <c r="R165" i="1"/>
  <c r="T165" i="1"/>
  <c r="S165" i="1"/>
  <c r="Q165" i="1"/>
  <c r="AC164" i="1"/>
  <c r="AB164" i="1"/>
  <c r="AA164" i="1"/>
  <c r="Z164" i="1"/>
  <c r="Y164" i="1"/>
  <c r="X164" i="1"/>
  <c r="R164" i="1"/>
  <c r="T164" i="1"/>
  <c r="S164" i="1"/>
  <c r="Q164" i="1"/>
  <c r="AC163" i="1"/>
  <c r="AB163" i="1"/>
  <c r="AA163" i="1"/>
  <c r="Z163" i="1"/>
  <c r="Y163" i="1"/>
  <c r="X163" i="1"/>
  <c r="R163" i="1"/>
  <c r="T163" i="1"/>
  <c r="S163" i="1"/>
  <c r="Q163" i="1"/>
  <c r="AC162" i="1"/>
  <c r="AB162" i="1"/>
  <c r="AA162" i="1"/>
  <c r="Z162" i="1"/>
  <c r="Y162" i="1"/>
  <c r="X162" i="1"/>
  <c r="R162" i="1"/>
  <c r="T162" i="1"/>
  <c r="S162" i="1"/>
  <c r="Q162" i="1"/>
  <c r="AC161" i="1"/>
  <c r="AB161" i="1"/>
  <c r="AA161" i="1"/>
  <c r="Z161" i="1"/>
  <c r="Y161" i="1"/>
  <c r="X161" i="1"/>
  <c r="R161" i="1"/>
  <c r="T161" i="1"/>
  <c r="S161" i="1"/>
  <c r="Q161" i="1"/>
  <c r="AC160" i="1"/>
  <c r="AB160" i="1"/>
  <c r="AA160" i="1"/>
  <c r="Z160" i="1"/>
  <c r="Y160" i="1"/>
  <c r="X160" i="1"/>
  <c r="R160" i="1"/>
  <c r="T160" i="1"/>
  <c r="S160" i="1"/>
  <c r="Q160" i="1"/>
  <c r="AC159" i="1"/>
  <c r="AB159" i="1"/>
  <c r="AA159" i="1"/>
  <c r="Z159" i="1"/>
  <c r="Y159" i="1"/>
  <c r="X159" i="1"/>
  <c r="R159" i="1"/>
  <c r="T159" i="1"/>
  <c r="S159" i="1"/>
  <c r="Q159" i="1"/>
  <c r="AC158" i="1"/>
  <c r="AB158" i="1"/>
  <c r="AA158" i="1"/>
  <c r="Z158" i="1"/>
  <c r="Y158" i="1"/>
  <c r="X158" i="1"/>
  <c r="R158" i="1"/>
  <c r="T158" i="1"/>
  <c r="S158" i="1"/>
  <c r="Q158" i="1"/>
  <c r="AC157" i="1"/>
  <c r="AB157" i="1"/>
  <c r="AA157" i="1"/>
  <c r="Z157" i="1"/>
  <c r="Y157" i="1"/>
  <c r="X157" i="1"/>
  <c r="R157" i="1"/>
  <c r="T157" i="1"/>
  <c r="S157" i="1"/>
  <c r="Q157" i="1"/>
  <c r="AC156" i="1"/>
  <c r="AB156" i="1"/>
  <c r="AA156" i="1"/>
  <c r="Z156" i="1"/>
  <c r="Y156" i="1"/>
  <c r="X156" i="1"/>
  <c r="R156" i="1"/>
  <c r="T156" i="1"/>
  <c r="S156" i="1"/>
  <c r="Q156" i="1"/>
  <c r="AC155" i="1"/>
  <c r="AB155" i="1"/>
  <c r="AA155" i="1"/>
  <c r="Z155" i="1"/>
  <c r="Y155" i="1"/>
  <c r="X155" i="1"/>
  <c r="R155" i="1"/>
  <c r="T155" i="1"/>
  <c r="S155" i="1"/>
  <c r="Q155" i="1"/>
  <c r="AC154" i="1"/>
  <c r="AB154" i="1"/>
  <c r="AA154" i="1"/>
  <c r="Z154" i="1"/>
  <c r="Y154" i="1"/>
  <c r="X154" i="1"/>
  <c r="R154" i="1"/>
  <c r="T154" i="1"/>
  <c r="S154" i="1"/>
  <c r="Q154" i="1"/>
  <c r="AC153" i="1"/>
  <c r="AB153" i="1"/>
  <c r="AA153" i="1"/>
  <c r="Z153" i="1"/>
  <c r="Y153" i="1"/>
  <c r="X153" i="1"/>
  <c r="R153" i="1"/>
  <c r="T153" i="1"/>
  <c r="S153" i="1"/>
  <c r="Q153" i="1"/>
  <c r="AC152" i="1"/>
  <c r="AB152" i="1"/>
  <c r="AA152" i="1"/>
  <c r="Z152" i="1"/>
  <c r="Y152" i="1"/>
  <c r="X152" i="1"/>
  <c r="R152" i="1"/>
  <c r="T152" i="1"/>
  <c r="S152" i="1"/>
  <c r="Q152" i="1"/>
  <c r="AC151" i="1"/>
  <c r="AB151" i="1"/>
  <c r="AA151" i="1"/>
  <c r="Z151" i="1"/>
  <c r="Y151" i="1"/>
  <c r="X151" i="1"/>
  <c r="R151" i="1"/>
  <c r="T151" i="1"/>
  <c r="S151" i="1"/>
  <c r="Q151" i="1"/>
  <c r="AC150" i="1"/>
  <c r="AB150" i="1"/>
  <c r="AA150" i="1"/>
  <c r="Z150" i="1"/>
  <c r="Y150" i="1"/>
  <c r="X150" i="1"/>
  <c r="R150" i="1"/>
  <c r="T150" i="1"/>
  <c r="S150" i="1"/>
  <c r="Q150" i="1"/>
  <c r="AC149" i="1"/>
  <c r="AB149" i="1"/>
  <c r="AA149" i="1"/>
  <c r="Z149" i="1"/>
  <c r="Y149" i="1"/>
  <c r="X149" i="1"/>
  <c r="R149" i="1"/>
  <c r="T149" i="1"/>
  <c r="S149" i="1"/>
  <c r="Q149" i="1"/>
  <c r="AC148" i="1"/>
  <c r="AB148" i="1"/>
  <c r="AA148" i="1"/>
  <c r="Z148" i="1"/>
  <c r="Y148" i="1"/>
  <c r="X148" i="1"/>
  <c r="R148" i="1"/>
  <c r="T148" i="1"/>
  <c r="S148" i="1"/>
  <c r="Q148" i="1"/>
  <c r="AC147" i="1"/>
  <c r="AB147" i="1"/>
  <c r="AA147" i="1"/>
  <c r="Z147" i="1"/>
  <c r="Y147" i="1"/>
  <c r="X147" i="1"/>
  <c r="R147" i="1"/>
  <c r="T147" i="1"/>
  <c r="S147" i="1"/>
  <c r="Q147" i="1"/>
  <c r="AC146" i="1"/>
  <c r="AB146" i="1"/>
  <c r="AA146" i="1"/>
  <c r="Z146" i="1"/>
  <c r="Y146" i="1"/>
  <c r="X146" i="1"/>
  <c r="R146" i="1"/>
  <c r="T146" i="1"/>
  <c r="S146" i="1"/>
  <c r="Q146" i="1"/>
  <c r="AC145" i="1"/>
  <c r="AB145" i="1"/>
  <c r="AA145" i="1"/>
  <c r="Z145" i="1"/>
  <c r="Y145" i="1"/>
  <c r="X145" i="1"/>
  <c r="R145" i="1"/>
  <c r="T145" i="1"/>
  <c r="S145" i="1"/>
  <c r="Q145" i="1"/>
  <c r="AC144" i="1"/>
  <c r="AB144" i="1"/>
  <c r="AA144" i="1"/>
  <c r="Z144" i="1"/>
  <c r="Y144" i="1"/>
  <c r="X144" i="1"/>
  <c r="R144" i="1"/>
  <c r="T144" i="1"/>
  <c r="S144" i="1"/>
  <c r="Q144" i="1"/>
  <c r="AC143" i="1"/>
  <c r="AB143" i="1"/>
  <c r="AA143" i="1"/>
  <c r="Z143" i="1"/>
  <c r="Y143" i="1"/>
  <c r="X143" i="1"/>
  <c r="R143" i="1"/>
  <c r="T143" i="1"/>
  <c r="S143" i="1"/>
  <c r="Q143" i="1"/>
  <c r="AC142" i="1"/>
  <c r="AB142" i="1"/>
  <c r="AA142" i="1"/>
  <c r="Z142" i="1"/>
  <c r="Y142" i="1"/>
  <c r="X142" i="1"/>
  <c r="R142" i="1"/>
  <c r="T142" i="1"/>
  <c r="S142" i="1"/>
  <c r="Q142" i="1"/>
  <c r="AC141" i="1"/>
  <c r="AB141" i="1"/>
  <c r="AA141" i="1"/>
  <c r="Z141" i="1"/>
  <c r="Y141" i="1"/>
  <c r="X141" i="1"/>
  <c r="R141" i="1"/>
  <c r="T141" i="1"/>
  <c r="S141" i="1"/>
  <c r="Q141" i="1"/>
  <c r="AC140" i="1"/>
  <c r="AB140" i="1"/>
  <c r="AA140" i="1"/>
  <c r="Z140" i="1"/>
  <c r="Y140" i="1"/>
  <c r="X140" i="1"/>
  <c r="R140" i="1"/>
  <c r="T140" i="1"/>
  <c r="S140" i="1"/>
  <c r="Q140" i="1"/>
  <c r="AC139" i="1"/>
  <c r="AB139" i="1"/>
  <c r="AA139" i="1"/>
  <c r="Z139" i="1"/>
  <c r="Y139" i="1"/>
  <c r="X139" i="1"/>
  <c r="R139" i="1"/>
  <c r="T139" i="1"/>
  <c r="S139" i="1"/>
  <c r="Q139" i="1"/>
  <c r="AC138" i="1"/>
  <c r="AB138" i="1"/>
  <c r="AA138" i="1"/>
  <c r="Z138" i="1"/>
  <c r="Y138" i="1"/>
  <c r="X138" i="1"/>
  <c r="R138" i="1"/>
  <c r="T138" i="1"/>
  <c r="S138" i="1"/>
  <c r="Q138" i="1"/>
  <c r="AC137" i="1"/>
  <c r="AB137" i="1"/>
  <c r="AA137" i="1"/>
  <c r="Z137" i="1"/>
  <c r="Y137" i="1"/>
  <c r="X137" i="1"/>
  <c r="R137" i="1"/>
  <c r="T137" i="1"/>
  <c r="S137" i="1"/>
  <c r="Q137" i="1"/>
  <c r="AC136" i="1"/>
  <c r="AB136" i="1"/>
  <c r="AA136" i="1"/>
  <c r="Z136" i="1"/>
  <c r="Y136" i="1"/>
  <c r="X136" i="1"/>
  <c r="R136" i="1"/>
  <c r="T136" i="1"/>
  <c r="S136" i="1"/>
  <c r="Q136" i="1"/>
  <c r="AC135" i="1"/>
  <c r="AB135" i="1"/>
  <c r="AA135" i="1"/>
  <c r="Z135" i="1"/>
  <c r="Y135" i="1"/>
  <c r="X135" i="1"/>
  <c r="R135" i="1"/>
  <c r="T135" i="1"/>
  <c r="S135" i="1"/>
  <c r="Q135" i="1"/>
  <c r="AC134" i="1"/>
  <c r="AB134" i="1"/>
  <c r="AA134" i="1"/>
  <c r="Z134" i="1"/>
  <c r="Y134" i="1"/>
  <c r="X134" i="1"/>
  <c r="R134" i="1"/>
  <c r="T134" i="1"/>
  <c r="S134" i="1"/>
  <c r="Q134" i="1"/>
  <c r="AC133" i="1"/>
  <c r="AB133" i="1"/>
  <c r="AA133" i="1"/>
  <c r="Z133" i="1"/>
  <c r="Y133" i="1"/>
  <c r="X133" i="1"/>
  <c r="R133" i="1"/>
  <c r="T133" i="1"/>
  <c r="S133" i="1"/>
  <c r="Q133" i="1"/>
  <c r="AC132" i="1"/>
  <c r="AB132" i="1"/>
  <c r="AA132" i="1"/>
  <c r="Z132" i="1"/>
  <c r="Y132" i="1"/>
  <c r="X132" i="1"/>
  <c r="R132" i="1"/>
  <c r="T132" i="1"/>
  <c r="S132" i="1"/>
  <c r="Q132" i="1"/>
  <c r="AC131" i="1"/>
  <c r="AB131" i="1"/>
  <c r="AA131" i="1"/>
  <c r="Z131" i="1"/>
  <c r="Y131" i="1"/>
  <c r="X131" i="1"/>
  <c r="R131" i="1"/>
  <c r="T131" i="1"/>
  <c r="S131" i="1"/>
  <c r="Q131" i="1"/>
  <c r="AC130" i="1"/>
  <c r="AB130" i="1"/>
  <c r="AA130" i="1"/>
  <c r="Z130" i="1"/>
  <c r="Y130" i="1"/>
  <c r="X130" i="1"/>
  <c r="R130" i="1"/>
  <c r="T130" i="1"/>
  <c r="S130" i="1"/>
  <c r="Q130" i="1"/>
  <c r="AC129" i="1"/>
  <c r="AB129" i="1"/>
  <c r="AA129" i="1"/>
  <c r="Z129" i="1"/>
  <c r="Y129" i="1"/>
  <c r="X129" i="1"/>
  <c r="R129" i="1"/>
  <c r="T129" i="1"/>
  <c r="S129" i="1"/>
  <c r="Q129" i="1"/>
  <c r="AC128" i="1"/>
  <c r="AB128" i="1"/>
  <c r="AA128" i="1"/>
  <c r="Z128" i="1"/>
  <c r="Y128" i="1"/>
  <c r="X128" i="1"/>
  <c r="R128" i="1"/>
  <c r="T128" i="1"/>
  <c r="S128" i="1"/>
  <c r="Q128" i="1"/>
  <c r="AC127" i="1"/>
  <c r="AB127" i="1"/>
  <c r="AA127" i="1"/>
  <c r="Z127" i="1"/>
  <c r="Y127" i="1"/>
  <c r="X127" i="1"/>
  <c r="R127" i="1"/>
  <c r="T127" i="1"/>
  <c r="S127" i="1"/>
  <c r="Q127" i="1"/>
  <c r="AC126" i="1"/>
  <c r="AB126" i="1"/>
  <c r="AA126" i="1"/>
  <c r="Z126" i="1"/>
  <c r="Y126" i="1"/>
  <c r="X126" i="1"/>
  <c r="R126" i="1"/>
  <c r="T126" i="1"/>
  <c r="S126" i="1"/>
  <c r="Q126" i="1"/>
  <c r="AC125" i="1"/>
  <c r="AB125" i="1"/>
  <c r="AA125" i="1"/>
  <c r="Z125" i="1"/>
  <c r="Y125" i="1"/>
  <c r="X125" i="1"/>
  <c r="R125" i="1"/>
  <c r="T125" i="1"/>
  <c r="S125" i="1"/>
  <c r="Q125" i="1"/>
  <c r="AC124" i="1"/>
  <c r="AB124" i="1"/>
  <c r="AA124" i="1"/>
  <c r="Z124" i="1"/>
  <c r="Y124" i="1"/>
  <c r="X124" i="1"/>
  <c r="R124" i="1"/>
  <c r="T124" i="1"/>
  <c r="S124" i="1"/>
  <c r="Q124" i="1"/>
  <c r="AC123" i="1"/>
  <c r="AB123" i="1"/>
  <c r="AA123" i="1"/>
  <c r="Z123" i="1"/>
  <c r="Y123" i="1"/>
  <c r="X123" i="1"/>
  <c r="R123" i="1"/>
  <c r="T123" i="1"/>
  <c r="S123" i="1"/>
  <c r="Q123" i="1"/>
  <c r="AC122" i="1"/>
  <c r="AB122" i="1"/>
  <c r="AA122" i="1"/>
  <c r="Z122" i="1"/>
  <c r="Y122" i="1"/>
  <c r="X122" i="1"/>
  <c r="R122" i="1"/>
  <c r="T122" i="1"/>
  <c r="S122" i="1"/>
  <c r="Q122" i="1"/>
  <c r="AC121" i="1"/>
  <c r="AB121" i="1"/>
  <c r="AA121" i="1"/>
  <c r="Z121" i="1"/>
  <c r="Y121" i="1"/>
  <c r="X121" i="1"/>
  <c r="R121" i="1"/>
  <c r="T121" i="1"/>
  <c r="S121" i="1"/>
  <c r="Q121" i="1"/>
  <c r="AC120" i="1"/>
  <c r="AB120" i="1"/>
  <c r="AA120" i="1"/>
  <c r="Z120" i="1"/>
  <c r="Y120" i="1"/>
  <c r="X120" i="1"/>
  <c r="R120" i="1"/>
  <c r="T120" i="1"/>
  <c r="S120" i="1"/>
  <c r="Q120" i="1"/>
  <c r="AC119" i="1"/>
  <c r="AB119" i="1"/>
  <c r="AA119" i="1"/>
  <c r="Z119" i="1"/>
  <c r="Y119" i="1"/>
  <c r="X119" i="1"/>
  <c r="R119" i="1"/>
  <c r="T119" i="1"/>
  <c r="S119" i="1"/>
  <c r="Q119" i="1"/>
  <c r="AC118" i="1"/>
  <c r="AB118" i="1"/>
  <c r="AA118" i="1"/>
  <c r="Z118" i="1"/>
  <c r="Y118" i="1"/>
  <c r="X118" i="1"/>
  <c r="R118" i="1"/>
  <c r="T118" i="1"/>
  <c r="S118" i="1"/>
  <c r="Q118" i="1"/>
  <c r="AC117" i="1"/>
  <c r="AB117" i="1"/>
  <c r="AA117" i="1"/>
  <c r="Z117" i="1"/>
  <c r="Y117" i="1"/>
  <c r="X117" i="1"/>
  <c r="R117" i="1"/>
  <c r="T117" i="1"/>
  <c r="S117" i="1"/>
  <c r="Q117" i="1"/>
  <c r="AC116" i="1"/>
  <c r="AB116" i="1"/>
  <c r="AA116" i="1"/>
  <c r="Z116" i="1"/>
  <c r="Y116" i="1"/>
  <c r="X116" i="1"/>
  <c r="R116" i="1"/>
  <c r="T116" i="1"/>
  <c r="S116" i="1"/>
  <c r="Q116" i="1"/>
  <c r="AC115" i="1"/>
  <c r="AB115" i="1"/>
  <c r="AA115" i="1"/>
  <c r="Z115" i="1"/>
  <c r="Y115" i="1"/>
  <c r="X115" i="1"/>
  <c r="R115" i="1"/>
  <c r="T115" i="1"/>
  <c r="S115" i="1"/>
  <c r="Q115" i="1"/>
  <c r="AC114" i="1"/>
  <c r="AB114" i="1"/>
  <c r="AA114" i="1"/>
  <c r="Z114" i="1"/>
  <c r="Y114" i="1"/>
  <c r="X114" i="1"/>
  <c r="R114" i="1"/>
  <c r="T114" i="1"/>
  <c r="S114" i="1"/>
  <c r="Q114" i="1"/>
  <c r="AC113" i="1"/>
  <c r="AB113" i="1"/>
  <c r="AA113" i="1"/>
  <c r="Z113" i="1"/>
  <c r="Y113" i="1"/>
  <c r="X113" i="1"/>
  <c r="R113" i="1"/>
  <c r="T113" i="1"/>
  <c r="S113" i="1"/>
  <c r="Q113" i="1"/>
  <c r="AC112" i="1"/>
  <c r="AB112" i="1"/>
  <c r="AA112" i="1"/>
  <c r="Z112" i="1"/>
  <c r="Y112" i="1"/>
  <c r="X112" i="1"/>
  <c r="R112" i="1"/>
  <c r="T112" i="1"/>
  <c r="S112" i="1"/>
  <c r="Q112" i="1"/>
  <c r="AC111" i="1"/>
  <c r="AB111" i="1"/>
  <c r="AA111" i="1"/>
  <c r="Z111" i="1"/>
  <c r="Y111" i="1"/>
  <c r="X111" i="1"/>
  <c r="R111" i="1"/>
  <c r="T111" i="1"/>
  <c r="S111" i="1"/>
  <c r="Q111" i="1"/>
  <c r="AC110" i="1"/>
  <c r="AB110" i="1"/>
  <c r="AA110" i="1"/>
  <c r="Z110" i="1"/>
  <c r="Y110" i="1"/>
  <c r="X110" i="1"/>
  <c r="R110" i="1"/>
  <c r="T110" i="1"/>
  <c r="S110" i="1"/>
  <c r="Q110" i="1"/>
  <c r="AC109" i="1"/>
  <c r="AB109" i="1"/>
  <c r="AA109" i="1"/>
  <c r="Z109" i="1"/>
  <c r="Y109" i="1"/>
  <c r="X109" i="1"/>
  <c r="R109" i="1"/>
  <c r="T109" i="1"/>
  <c r="S109" i="1"/>
  <c r="Q109" i="1"/>
  <c r="AC108" i="1"/>
  <c r="AB108" i="1"/>
  <c r="AA108" i="1"/>
  <c r="Z108" i="1"/>
  <c r="Y108" i="1"/>
  <c r="X108" i="1"/>
  <c r="R108" i="1"/>
  <c r="T108" i="1"/>
  <c r="S108" i="1"/>
  <c r="Q108" i="1"/>
  <c r="AC107" i="1"/>
  <c r="AB107" i="1"/>
  <c r="AA107" i="1"/>
  <c r="Z107" i="1"/>
  <c r="Y107" i="1"/>
  <c r="X107" i="1"/>
  <c r="R107" i="1"/>
  <c r="T107" i="1"/>
  <c r="S107" i="1"/>
  <c r="Q107" i="1"/>
  <c r="AC106" i="1"/>
  <c r="AB106" i="1"/>
  <c r="AA106" i="1"/>
  <c r="Z106" i="1"/>
  <c r="Y106" i="1"/>
  <c r="X106" i="1"/>
  <c r="R106" i="1"/>
  <c r="T106" i="1"/>
  <c r="S106" i="1"/>
  <c r="Q106" i="1"/>
  <c r="AC105" i="1"/>
  <c r="AB105" i="1"/>
  <c r="AA105" i="1"/>
  <c r="Z105" i="1"/>
  <c r="Y105" i="1"/>
  <c r="X105" i="1"/>
  <c r="R105" i="1"/>
  <c r="T105" i="1"/>
  <c r="S105" i="1"/>
  <c r="Q105" i="1"/>
  <c r="AC104" i="1"/>
  <c r="AB104" i="1"/>
  <c r="AA104" i="1"/>
  <c r="Z104" i="1"/>
  <c r="Y104" i="1"/>
  <c r="X104" i="1"/>
  <c r="R104" i="1"/>
  <c r="T104" i="1"/>
  <c r="S104" i="1"/>
  <c r="Q104" i="1"/>
  <c r="AC103" i="1"/>
  <c r="AB103" i="1"/>
  <c r="AA103" i="1"/>
  <c r="Z103" i="1"/>
  <c r="Y103" i="1"/>
  <c r="X103" i="1"/>
  <c r="R103" i="1"/>
  <c r="T103" i="1"/>
  <c r="S103" i="1"/>
  <c r="Q103" i="1"/>
  <c r="AC102" i="1"/>
  <c r="AB102" i="1"/>
  <c r="AA102" i="1"/>
  <c r="Z102" i="1"/>
  <c r="Y102" i="1"/>
  <c r="X102" i="1"/>
  <c r="R102" i="1"/>
  <c r="T102" i="1"/>
  <c r="S102" i="1"/>
  <c r="Q102" i="1"/>
  <c r="AC101" i="1"/>
  <c r="AB101" i="1"/>
  <c r="AA101" i="1"/>
  <c r="Z101" i="1"/>
  <c r="Y101" i="1"/>
  <c r="X101" i="1"/>
  <c r="R101" i="1"/>
  <c r="T101" i="1"/>
  <c r="S101" i="1"/>
  <c r="Q101" i="1"/>
  <c r="AC100" i="1"/>
  <c r="AB100" i="1"/>
  <c r="AA100" i="1"/>
  <c r="Z100" i="1"/>
  <c r="Y100" i="1"/>
  <c r="X100" i="1"/>
  <c r="R100" i="1"/>
  <c r="T100" i="1"/>
  <c r="S100" i="1"/>
  <c r="Q100" i="1"/>
  <c r="AC99" i="1"/>
  <c r="AB99" i="1"/>
  <c r="AA99" i="1"/>
  <c r="Z99" i="1"/>
  <c r="Y99" i="1"/>
  <c r="X99" i="1"/>
  <c r="R99" i="1"/>
  <c r="T99" i="1"/>
  <c r="S99" i="1"/>
  <c r="Q99" i="1"/>
  <c r="AC98" i="1"/>
  <c r="AB98" i="1"/>
  <c r="AA98" i="1"/>
  <c r="Z98" i="1"/>
  <c r="Y98" i="1"/>
  <c r="X98" i="1"/>
  <c r="R98" i="1"/>
  <c r="T98" i="1"/>
  <c r="S98" i="1"/>
  <c r="Q98" i="1"/>
  <c r="AC97" i="1"/>
  <c r="AB97" i="1"/>
  <c r="AA97" i="1"/>
  <c r="Z97" i="1"/>
  <c r="Y97" i="1"/>
  <c r="X97" i="1"/>
  <c r="R97" i="1"/>
  <c r="T97" i="1"/>
  <c r="S97" i="1"/>
  <c r="Q97" i="1"/>
  <c r="AC96" i="1"/>
  <c r="AB96" i="1"/>
  <c r="AA96" i="1"/>
  <c r="Z96" i="1"/>
  <c r="Y96" i="1"/>
  <c r="X96" i="1"/>
  <c r="R96" i="1"/>
  <c r="T96" i="1"/>
  <c r="S96" i="1"/>
  <c r="Q96" i="1"/>
  <c r="AC95" i="1"/>
  <c r="AB95" i="1"/>
  <c r="AA95" i="1"/>
  <c r="Z95" i="1"/>
  <c r="Y95" i="1"/>
  <c r="X95" i="1"/>
  <c r="R95" i="1"/>
  <c r="T95" i="1"/>
  <c r="S95" i="1"/>
  <c r="Q95" i="1"/>
  <c r="AC94" i="1"/>
  <c r="AB94" i="1"/>
  <c r="AA94" i="1"/>
  <c r="Z94" i="1"/>
  <c r="Y94" i="1"/>
  <c r="X94" i="1"/>
  <c r="R94" i="1"/>
  <c r="T94" i="1"/>
  <c r="S94" i="1"/>
  <c r="Q94" i="1"/>
  <c r="AC93" i="1"/>
  <c r="AB93" i="1"/>
  <c r="AA93" i="1"/>
  <c r="Z93" i="1"/>
  <c r="Y93" i="1"/>
  <c r="X93" i="1"/>
  <c r="R93" i="1"/>
  <c r="T93" i="1"/>
  <c r="S93" i="1"/>
  <c r="Q93" i="1"/>
  <c r="AC92" i="1"/>
  <c r="AB92" i="1"/>
  <c r="AA92" i="1"/>
  <c r="Z92" i="1"/>
  <c r="Y92" i="1"/>
  <c r="X92" i="1"/>
  <c r="R92" i="1"/>
  <c r="T92" i="1"/>
  <c r="S92" i="1"/>
  <c r="Q92" i="1"/>
  <c r="AC91" i="1"/>
  <c r="AB91" i="1"/>
  <c r="AA91" i="1"/>
  <c r="Z91" i="1"/>
  <c r="Y91" i="1"/>
  <c r="X91" i="1"/>
  <c r="R91" i="1"/>
  <c r="T91" i="1"/>
  <c r="S91" i="1"/>
  <c r="Q91" i="1"/>
  <c r="AC90" i="1"/>
  <c r="AB90" i="1"/>
  <c r="AA90" i="1"/>
  <c r="Z90" i="1"/>
  <c r="Y90" i="1"/>
  <c r="X90" i="1"/>
  <c r="R90" i="1"/>
  <c r="T90" i="1"/>
  <c r="S90" i="1"/>
  <c r="Q90" i="1"/>
  <c r="AC89" i="1"/>
  <c r="AB89" i="1"/>
  <c r="AA89" i="1"/>
  <c r="Z89" i="1"/>
  <c r="Y89" i="1"/>
  <c r="X89" i="1"/>
  <c r="R89" i="1"/>
  <c r="T89" i="1"/>
  <c r="S89" i="1"/>
  <c r="Q89" i="1"/>
  <c r="AC88" i="1"/>
  <c r="AB88" i="1"/>
  <c r="AA88" i="1"/>
  <c r="Z88" i="1"/>
  <c r="Y88" i="1"/>
  <c r="X88" i="1"/>
  <c r="R88" i="1"/>
  <c r="T88" i="1"/>
  <c r="S88" i="1"/>
  <c r="Q88" i="1"/>
  <c r="AC87" i="1"/>
  <c r="AB87" i="1"/>
  <c r="AA87" i="1"/>
  <c r="Z87" i="1"/>
  <c r="Y87" i="1"/>
  <c r="X87" i="1"/>
  <c r="R87" i="1"/>
  <c r="T87" i="1"/>
  <c r="S87" i="1"/>
  <c r="Q87" i="1"/>
  <c r="AC86" i="1"/>
  <c r="AB86" i="1"/>
  <c r="AA86" i="1"/>
  <c r="Z86" i="1"/>
  <c r="Y86" i="1"/>
  <c r="X86" i="1"/>
  <c r="R86" i="1"/>
  <c r="T86" i="1"/>
  <c r="S86" i="1"/>
  <c r="Q86" i="1"/>
  <c r="AC85" i="1"/>
  <c r="AB85" i="1"/>
  <c r="AA85" i="1"/>
  <c r="Z85" i="1"/>
  <c r="Y85" i="1"/>
  <c r="X85" i="1"/>
  <c r="R85" i="1"/>
  <c r="T85" i="1"/>
  <c r="S85" i="1"/>
  <c r="Q85" i="1"/>
  <c r="AC84" i="1"/>
  <c r="AB84" i="1"/>
  <c r="AA84" i="1"/>
  <c r="Z84" i="1"/>
  <c r="Y84" i="1"/>
  <c r="X84" i="1"/>
  <c r="R84" i="1"/>
  <c r="T84" i="1"/>
  <c r="S84" i="1"/>
  <c r="Q84" i="1"/>
  <c r="AC83" i="1"/>
  <c r="AB83" i="1"/>
  <c r="AA83" i="1"/>
  <c r="Z83" i="1"/>
  <c r="Y83" i="1"/>
  <c r="X83" i="1"/>
  <c r="R83" i="1"/>
  <c r="T83" i="1"/>
  <c r="S83" i="1"/>
  <c r="Q83" i="1"/>
  <c r="AC82" i="1"/>
  <c r="AB82" i="1"/>
  <c r="AA82" i="1"/>
  <c r="Z82" i="1"/>
  <c r="Y82" i="1"/>
  <c r="X82" i="1"/>
  <c r="R82" i="1"/>
  <c r="T82" i="1"/>
  <c r="S82" i="1"/>
  <c r="Q82" i="1"/>
  <c r="AC81" i="1"/>
  <c r="AB81" i="1"/>
  <c r="AA81" i="1"/>
  <c r="Z81" i="1"/>
  <c r="Y81" i="1"/>
  <c r="X81" i="1"/>
  <c r="R81" i="1"/>
  <c r="T81" i="1"/>
  <c r="S81" i="1"/>
  <c r="Q81" i="1"/>
  <c r="AC80" i="1"/>
  <c r="AB80" i="1"/>
  <c r="AA80" i="1"/>
  <c r="Z80" i="1"/>
  <c r="Y80" i="1"/>
  <c r="X80" i="1"/>
  <c r="R80" i="1"/>
  <c r="T80" i="1"/>
  <c r="S80" i="1"/>
  <c r="Q80" i="1"/>
  <c r="AC79" i="1"/>
  <c r="AB79" i="1"/>
  <c r="AA79" i="1"/>
  <c r="Z79" i="1"/>
  <c r="Y79" i="1"/>
  <c r="X79" i="1"/>
  <c r="R79" i="1"/>
  <c r="T79" i="1"/>
  <c r="S79" i="1"/>
  <c r="Q79" i="1"/>
  <c r="AC78" i="1"/>
  <c r="AB78" i="1"/>
  <c r="AA78" i="1"/>
  <c r="Z78" i="1"/>
  <c r="Y78" i="1"/>
  <c r="X78" i="1"/>
  <c r="R78" i="1"/>
  <c r="T78" i="1"/>
  <c r="S78" i="1"/>
  <c r="Q78" i="1"/>
  <c r="AC77" i="1"/>
  <c r="AB77" i="1"/>
  <c r="AA77" i="1"/>
  <c r="Z77" i="1"/>
  <c r="Y77" i="1"/>
  <c r="X77" i="1"/>
  <c r="R77" i="1"/>
  <c r="T77" i="1"/>
  <c r="S77" i="1"/>
  <c r="Q77" i="1"/>
  <c r="AC76" i="1"/>
  <c r="AB76" i="1"/>
  <c r="AA76" i="1"/>
  <c r="Z76" i="1"/>
  <c r="Y76" i="1"/>
  <c r="X76" i="1"/>
  <c r="R76" i="1"/>
  <c r="T76" i="1"/>
  <c r="S76" i="1"/>
  <c r="Q76" i="1"/>
  <c r="AC75" i="1"/>
  <c r="AB75" i="1"/>
  <c r="AA75" i="1"/>
  <c r="Z75" i="1"/>
  <c r="Y75" i="1"/>
  <c r="X75" i="1"/>
  <c r="R75" i="1"/>
  <c r="T75" i="1"/>
  <c r="S75" i="1"/>
  <c r="Q75" i="1"/>
  <c r="AC74" i="1"/>
  <c r="AB74" i="1"/>
  <c r="AA74" i="1"/>
  <c r="Z74" i="1"/>
  <c r="Y74" i="1"/>
  <c r="X74" i="1"/>
  <c r="R74" i="1"/>
  <c r="T74" i="1"/>
  <c r="S74" i="1"/>
  <c r="Q74" i="1"/>
  <c r="AC73" i="1"/>
  <c r="AB73" i="1"/>
  <c r="AA73" i="1"/>
  <c r="Z73" i="1"/>
  <c r="Y73" i="1"/>
  <c r="X73" i="1"/>
  <c r="R73" i="1"/>
  <c r="T73" i="1"/>
  <c r="S73" i="1"/>
  <c r="Q73" i="1"/>
  <c r="AC72" i="1"/>
  <c r="AB72" i="1"/>
  <c r="AA72" i="1"/>
  <c r="Z72" i="1"/>
  <c r="Y72" i="1"/>
  <c r="X72" i="1"/>
  <c r="R72" i="1"/>
  <c r="T72" i="1"/>
  <c r="S72" i="1"/>
  <c r="Q72" i="1"/>
  <c r="AC71" i="1"/>
  <c r="AB71" i="1"/>
  <c r="AA71" i="1"/>
  <c r="Z71" i="1"/>
  <c r="Y71" i="1"/>
  <c r="X71" i="1"/>
  <c r="R71" i="1"/>
  <c r="T71" i="1"/>
  <c r="S71" i="1"/>
  <c r="Q71" i="1"/>
  <c r="AC70" i="1"/>
  <c r="AB70" i="1"/>
  <c r="AA70" i="1"/>
  <c r="Z70" i="1"/>
  <c r="Y70" i="1"/>
  <c r="X70" i="1"/>
  <c r="R70" i="1"/>
  <c r="T70" i="1"/>
  <c r="S70" i="1"/>
  <c r="Q70" i="1"/>
  <c r="AC69" i="1"/>
  <c r="AB69" i="1"/>
  <c r="AA69" i="1"/>
  <c r="Z69" i="1"/>
  <c r="Y69" i="1"/>
  <c r="X69" i="1"/>
  <c r="R69" i="1"/>
  <c r="T69" i="1"/>
  <c r="S69" i="1"/>
  <c r="Q69" i="1"/>
  <c r="AC68" i="1"/>
  <c r="AB68" i="1"/>
  <c r="AA68" i="1"/>
  <c r="Z68" i="1"/>
  <c r="Y68" i="1"/>
  <c r="X68" i="1"/>
  <c r="R68" i="1"/>
  <c r="T68" i="1"/>
  <c r="S68" i="1"/>
  <c r="Q68" i="1"/>
  <c r="AC67" i="1"/>
  <c r="AB67" i="1"/>
  <c r="AA67" i="1"/>
  <c r="Z67" i="1"/>
  <c r="Y67" i="1"/>
  <c r="X67" i="1"/>
  <c r="R67" i="1"/>
  <c r="T67" i="1"/>
  <c r="S67" i="1"/>
  <c r="Q67" i="1"/>
  <c r="AC66" i="1"/>
  <c r="AB66" i="1"/>
  <c r="AA66" i="1"/>
  <c r="Z66" i="1"/>
  <c r="Y66" i="1"/>
  <c r="X66" i="1"/>
  <c r="R66" i="1"/>
  <c r="T66" i="1"/>
  <c r="S66" i="1"/>
  <c r="Q66" i="1"/>
  <c r="AC65" i="1"/>
  <c r="AB65" i="1"/>
  <c r="AA65" i="1"/>
  <c r="Z65" i="1"/>
  <c r="Y65" i="1"/>
  <c r="X65" i="1"/>
  <c r="R65" i="1"/>
  <c r="T65" i="1"/>
  <c r="S65" i="1"/>
  <c r="Q65" i="1"/>
  <c r="AC64" i="1"/>
  <c r="AB64" i="1"/>
  <c r="AA64" i="1"/>
  <c r="Z64" i="1"/>
  <c r="Y64" i="1"/>
  <c r="X64" i="1"/>
  <c r="R64" i="1"/>
  <c r="T64" i="1"/>
  <c r="S64" i="1"/>
  <c r="Q64" i="1"/>
  <c r="AC63" i="1"/>
  <c r="AB63" i="1"/>
  <c r="AA63" i="1"/>
  <c r="Z63" i="1"/>
  <c r="Y63" i="1"/>
  <c r="X63" i="1"/>
  <c r="R63" i="1"/>
  <c r="T63" i="1"/>
  <c r="S63" i="1"/>
  <c r="Q63" i="1"/>
  <c r="AC62" i="1"/>
  <c r="AB62" i="1"/>
  <c r="AA62" i="1"/>
  <c r="Z62" i="1"/>
  <c r="Y62" i="1"/>
  <c r="X62" i="1"/>
  <c r="R62" i="1"/>
  <c r="T62" i="1"/>
  <c r="S62" i="1"/>
  <c r="Q62" i="1"/>
  <c r="AC61" i="1"/>
  <c r="AB61" i="1"/>
  <c r="AA61" i="1"/>
  <c r="Z61" i="1"/>
  <c r="Y61" i="1"/>
  <c r="X61" i="1"/>
  <c r="R61" i="1"/>
  <c r="T61" i="1"/>
  <c r="S61" i="1"/>
  <c r="Q61" i="1"/>
  <c r="AC60" i="1"/>
  <c r="AB60" i="1"/>
  <c r="AA60" i="1"/>
  <c r="Z60" i="1"/>
  <c r="Y60" i="1"/>
  <c r="X60" i="1"/>
  <c r="R60" i="1"/>
  <c r="T60" i="1"/>
  <c r="S60" i="1"/>
  <c r="Q60" i="1"/>
  <c r="AC59" i="1"/>
  <c r="AB59" i="1"/>
  <c r="AA59" i="1"/>
  <c r="Z59" i="1"/>
  <c r="Y59" i="1"/>
  <c r="X59" i="1"/>
  <c r="R59" i="1"/>
  <c r="T59" i="1"/>
  <c r="S59" i="1"/>
  <c r="Q59" i="1"/>
  <c r="AC58" i="1"/>
  <c r="AB58" i="1"/>
  <c r="AA58" i="1"/>
  <c r="Z58" i="1"/>
  <c r="Y58" i="1"/>
  <c r="X58" i="1"/>
  <c r="R58" i="1"/>
  <c r="T58" i="1"/>
  <c r="S58" i="1"/>
  <c r="Q58" i="1"/>
  <c r="AC57" i="1"/>
  <c r="AB57" i="1"/>
  <c r="AA57" i="1"/>
  <c r="Z57" i="1"/>
  <c r="Y57" i="1"/>
  <c r="X57" i="1"/>
  <c r="R57" i="1"/>
  <c r="T57" i="1"/>
  <c r="S57" i="1"/>
  <c r="Q57" i="1"/>
  <c r="AC56" i="1"/>
  <c r="AB56" i="1"/>
  <c r="AA56" i="1"/>
  <c r="Z56" i="1"/>
  <c r="Y56" i="1"/>
  <c r="X56" i="1"/>
  <c r="R56" i="1"/>
  <c r="T56" i="1"/>
  <c r="S56" i="1"/>
  <c r="Q56" i="1"/>
  <c r="AC55" i="1"/>
  <c r="AB55" i="1"/>
  <c r="AA55" i="1"/>
  <c r="Z55" i="1"/>
  <c r="Y55" i="1"/>
  <c r="X55" i="1"/>
  <c r="R55" i="1"/>
  <c r="T55" i="1"/>
  <c r="S55" i="1"/>
  <c r="Q55" i="1"/>
  <c r="AC54" i="1"/>
  <c r="AB54" i="1"/>
  <c r="AA54" i="1"/>
  <c r="Z54" i="1"/>
  <c r="Y54" i="1"/>
  <c r="X54" i="1"/>
  <c r="R54" i="1"/>
  <c r="T54" i="1"/>
  <c r="S54" i="1"/>
  <c r="Q54" i="1"/>
  <c r="AC53" i="1"/>
  <c r="AB53" i="1"/>
  <c r="AA53" i="1"/>
  <c r="Z53" i="1"/>
  <c r="Y53" i="1"/>
  <c r="X53" i="1"/>
  <c r="R53" i="1"/>
  <c r="T53" i="1"/>
  <c r="S53" i="1"/>
  <c r="Q53" i="1"/>
  <c r="AC52" i="1"/>
  <c r="AB52" i="1"/>
  <c r="AA52" i="1"/>
  <c r="Z52" i="1"/>
  <c r="Y52" i="1"/>
  <c r="X52" i="1"/>
  <c r="R52" i="1"/>
  <c r="T52" i="1"/>
  <c r="S52" i="1"/>
  <c r="Q52" i="1"/>
  <c r="AC51" i="1"/>
  <c r="AB51" i="1"/>
  <c r="AA51" i="1"/>
  <c r="Z51" i="1"/>
  <c r="Y51" i="1"/>
  <c r="X51" i="1"/>
  <c r="R51" i="1"/>
  <c r="T51" i="1"/>
  <c r="S51" i="1"/>
  <c r="Q51" i="1"/>
  <c r="AC50" i="1"/>
  <c r="AB50" i="1"/>
  <c r="AA50" i="1"/>
  <c r="Z50" i="1"/>
  <c r="Y50" i="1"/>
  <c r="X50" i="1"/>
  <c r="R50" i="1"/>
  <c r="T50" i="1"/>
  <c r="S50" i="1"/>
  <c r="Q50" i="1"/>
  <c r="AC49" i="1"/>
  <c r="AB49" i="1"/>
  <c r="AA49" i="1"/>
  <c r="Z49" i="1"/>
  <c r="Y49" i="1"/>
  <c r="X49" i="1"/>
  <c r="R49" i="1"/>
  <c r="T49" i="1"/>
  <c r="S49" i="1"/>
  <c r="Q49" i="1"/>
  <c r="AC48" i="1"/>
  <c r="AB48" i="1"/>
  <c r="AA48" i="1"/>
  <c r="Z48" i="1"/>
  <c r="Y48" i="1"/>
  <c r="X48" i="1"/>
  <c r="R48" i="1"/>
  <c r="T48" i="1"/>
  <c r="S48" i="1"/>
  <c r="Q48" i="1"/>
  <c r="AC47" i="1"/>
  <c r="AB47" i="1"/>
  <c r="AA47" i="1"/>
  <c r="Z47" i="1"/>
  <c r="Y47" i="1"/>
  <c r="X47" i="1"/>
  <c r="R47" i="1"/>
  <c r="T47" i="1"/>
  <c r="S47" i="1"/>
  <c r="Q47" i="1"/>
  <c r="AC46" i="1"/>
  <c r="AB46" i="1"/>
  <c r="AA46" i="1"/>
  <c r="Z46" i="1"/>
  <c r="Y46" i="1"/>
  <c r="X46" i="1"/>
  <c r="R46" i="1"/>
  <c r="T46" i="1"/>
  <c r="S46" i="1"/>
  <c r="Q46" i="1"/>
  <c r="AC45" i="1"/>
  <c r="AB45" i="1"/>
  <c r="AA45" i="1"/>
  <c r="Z45" i="1"/>
  <c r="Y45" i="1"/>
  <c r="X45" i="1"/>
  <c r="R45" i="1"/>
  <c r="T45" i="1"/>
  <c r="S45" i="1"/>
  <c r="Q45" i="1"/>
  <c r="AC44" i="1"/>
  <c r="AB44" i="1"/>
  <c r="AA44" i="1"/>
  <c r="Z44" i="1"/>
  <c r="Y44" i="1"/>
  <c r="X44" i="1"/>
  <c r="R44" i="1"/>
  <c r="T44" i="1"/>
  <c r="S44" i="1"/>
  <c r="Q44" i="1"/>
  <c r="AC43" i="1"/>
  <c r="AB43" i="1"/>
  <c r="AA43" i="1"/>
  <c r="Z43" i="1"/>
  <c r="Y43" i="1"/>
  <c r="X43" i="1"/>
  <c r="R43" i="1"/>
  <c r="T43" i="1"/>
  <c r="S43" i="1"/>
  <c r="Q43" i="1"/>
  <c r="AC42" i="1"/>
  <c r="AB42" i="1"/>
  <c r="AA42" i="1"/>
  <c r="Z42" i="1"/>
  <c r="Y42" i="1"/>
  <c r="X42" i="1"/>
  <c r="R42" i="1"/>
  <c r="T42" i="1"/>
  <c r="S42" i="1"/>
  <c r="Q42" i="1"/>
  <c r="AC41" i="1"/>
  <c r="AB41" i="1"/>
  <c r="AA41" i="1"/>
  <c r="Z41" i="1"/>
  <c r="Y41" i="1"/>
  <c r="X41" i="1"/>
  <c r="R41" i="1"/>
  <c r="T41" i="1"/>
  <c r="S41" i="1"/>
  <c r="Q41" i="1"/>
  <c r="AC40" i="1"/>
  <c r="AB40" i="1"/>
  <c r="AA40" i="1"/>
  <c r="Z40" i="1"/>
  <c r="Y40" i="1"/>
  <c r="X40" i="1"/>
  <c r="R40" i="1"/>
  <c r="T40" i="1"/>
  <c r="S40" i="1"/>
  <c r="Q40" i="1"/>
  <c r="AC39" i="1"/>
  <c r="AB39" i="1"/>
  <c r="AA39" i="1"/>
  <c r="Z39" i="1"/>
  <c r="Y39" i="1"/>
  <c r="X39" i="1"/>
  <c r="R39" i="1"/>
  <c r="T39" i="1"/>
  <c r="S39" i="1"/>
  <c r="Q39" i="1"/>
  <c r="AC38" i="1"/>
  <c r="AB38" i="1"/>
  <c r="AA38" i="1"/>
  <c r="Z38" i="1"/>
  <c r="Y38" i="1"/>
  <c r="X38" i="1"/>
  <c r="R38" i="1"/>
  <c r="T38" i="1"/>
  <c r="S38" i="1"/>
  <c r="Q38" i="1"/>
  <c r="AC37" i="1"/>
  <c r="AB37" i="1"/>
  <c r="AA37" i="1"/>
  <c r="Z37" i="1"/>
  <c r="Y37" i="1"/>
  <c r="X37" i="1"/>
  <c r="R37" i="1"/>
  <c r="T37" i="1"/>
  <c r="S37" i="1"/>
  <c r="Q37" i="1"/>
  <c r="AC36" i="1"/>
  <c r="AB36" i="1"/>
  <c r="AA36" i="1"/>
  <c r="Z36" i="1"/>
  <c r="Y36" i="1"/>
  <c r="X36" i="1"/>
  <c r="R36" i="1"/>
  <c r="T36" i="1"/>
  <c r="S36" i="1"/>
  <c r="Q36" i="1"/>
  <c r="AC35" i="1"/>
  <c r="AB35" i="1"/>
  <c r="AA35" i="1"/>
  <c r="Z35" i="1"/>
  <c r="Y35" i="1"/>
  <c r="X35" i="1"/>
  <c r="R35" i="1"/>
  <c r="T35" i="1"/>
  <c r="S35" i="1"/>
  <c r="Q35" i="1"/>
  <c r="AC34" i="1"/>
  <c r="AB34" i="1"/>
  <c r="AA34" i="1"/>
  <c r="Z34" i="1"/>
  <c r="Y34" i="1"/>
  <c r="X34" i="1"/>
  <c r="R34" i="1"/>
  <c r="T34" i="1"/>
  <c r="S34" i="1"/>
  <c r="Q34" i="1"/>
  <c r="AC33" i="1"/>
  <c r="AB33" i="1"/>
  <c r="AA33" i="1"/>
  <c r="Z33" i="1"/>
  <c r="Y33" i="1"/>
  <c r="X33" i="1"/>
  <c r="R33" i="1"/>
  <c r="T33" i="1"/>
  <c r="S33" i="1"/>
  <c r="Q33" i="1"/>
  <c r="AC32" i="1"/>
  <c r="AB32" i="1"/>
  <c r="AA32" i="1"/>
  <c r="Z32" i="1"/>
  <c r="Y32" i="1"/>
  <c r="X32" i="1"/>
  <c r="R32" i="1"/>
  <c r="T32" i="1"/>
  <c r="S32" i="1"/>
  <c r="Q32" i="1"/>
  <c r="AC31" i="1"/>
  <c r="AB31" i="1"/>
  <c r="AA31" i="1"/>
  <c r="Z31" i="1"/>
  <c r="Y31" i="1"/>
  <c r="X31" i="1"/>
  <c r="R31" i="1"/>
  <c r="T31" i="1"/>
  <c r="S31" i="1"/>
  <c r="Q31" i="1"/>
  <c r="AC30" i="1"/>
  <c r="AB30" i="1"/>
  <c r="AA30" i="1"/>
  <c r="Z30" i="1"/>
  <c r="Y30" i="1"/>
  <c r="X30" i="1"/>
  <c r="R30" i="1"/>
  <c r="T30" i="1"/>
  <c r="S30" i="1"/>
  <c r="Q30" i="1"/>
  <c r="AC29" i="1"/>
  <c r="AB29" i="1"/>
  <c r="AA29" i="1"/>
  <c r="Z29" i="1"/>
  <c r="Y29" i="1"/>
  <c r="X29" i="1"/>
  <c r="R29" i="1"/>
  <c r="T29" i="1"/>
  <c r="S29" i="1"/>
  <c r="Q29" i="1"/>
  <c r="AC28" i="1"/>
  <c r="AB28" i="1"/>
  <c r="AA28" i="1"/>
  <c r="Z28" i="1"/>
  <c r="Y28" i="1"/>
  <c r="X28" i="1"/>
  <c r="R28" i="1"/>
  <c r="T28" i="1"/>
  <c r="S28" i="1"/>
  <c r="Q28" i="1"/>
  <c r="AC27" i="1"/>
  <c r="AB27" i="1"/>
  <c r="AA27" i="1"/>
  <c r="Z27" i="1"/>
  <c r="Y27" i="1"/>
  <c r="X27" i="1"/>
  <c r="R27" i="1"/>
  <c r="T27" i="1"/>
  <c r="S27" i="1"/>
  <c r="Q27" i="1"/>
  <c r="AC26" i="1"/>
  <c r="AB26" i="1"/>
  <c r="AA26" i="1"/>
  <c r="Z26" i="1"/>
  <c r="Y26" i="1"/>
  <c r="X26" i="1"/>
  <c r="R26" i="1"/>
  <c r="T26" i="1"/>
  <c r="S26" i="1"/>
  <c r="Q26" i="1"/>
  <c r="AC25" i="1"/>
  <c r="AB25" i="1"/>
  <c r="AA25" i="1"/>
  <c r="Z25" i="1"/>
  <c r="Y25" i="1"/>
  <c r="X25" i="1"/>
  <c r="R25" i="1"/>
  <c r="T25" i="1"/>
  <c r="S25" i="1"/>
  <c r="Q25" i="1"/>
  <c r="AC24" i="1"/>
  <c r="AB24" i="1"/>
  <c r="AA24" i="1"/>
  <c r="Z24" i="1"/>
  <c r="Y24" i="1"/>
  <c r="X24" i="1"/>
  <c r="R24" i="1"/>
  <c r="T24" i="1"/>
  <c r="S24" i="1"/>
  <c r="Q24" i="1"/>
  <c r="Y23" i="1"/>
  <c r="R23" i="1"/>
  <c r="X23" i="1"/>
  <c r="Z23" i="1"/>
  <c r="AC23" i="1"/>
  <c r="AB23" i="1"/>
  <c r="Q23" i="1"/>
  <c r="AA23" i="1"/>
  <c r="T23" i="1"/>
  <c r="S23" i="1"/>
  <c r="Y22" i="1"/>
  <c r="R22" i="1"/>
  <c r="X22" i="1"/>
  <c r="Z22" i="1"/>
  <c r="AC22" i="1"/>
  <c r="AB22" i="1"/>
  <c r="Q22" i="1"/>
  <c r="AA22" i="1"/>
  <c r="T22" i="1"/>
  <c r="S22" i="1"/>
  <c r="Y21" i="1"/>
  <c r="Z21" i="1"/>
  <c r="AC21" i="1"/>
  <c r="AB21" i="1"/>
  <c r="Q21" i="1"/>
  <c r="AA21" i="1"/>
  <c r="X21" i="1"/>
  <c r="R21" i="1"/>
  <c r="T21" i="1"/>
  <c r="S21" i="1"/>
  <c r="Q20" i="1"/>
  <c r="Y20" i="1"/>
  <c r="Z20" i="1"/>
  <c r="AC20" i="1"/>
  <c r="AB20" i="1"/>
  <c r="AA20" i="1"/>
  <c r="X20" i="1"/>
  <c r="R20" i="1"/>
  <c r="T20" i="1"/>
  <c r="S20" i="1"/>
  <c r="Q19" i="1"/>
  <c r="Y19" i="1"/>
  <c r="R19" i="1"/>
  <c r="X19" i="1"/>
  <c r="Z19" i="1"/>
  <c r="AC19" i="1"/>
  <c r="AB19" i="1"/>
  <c r="AA19" i="1"/>
  <c r="T19" i="1"/>
  <c r="S19" i="1"/>
  <c r="R18" i="1"/>
  <c r="Y18" i="1"/>
  <c r="X18" i="1"/>
  <c r="Z18" i="1"/>
  <c r="AC18" i="1"/>
  <c r="AA18" i="1"/>
  <c r="AB18" i="1"/>
  <c r="AD18" i="1"/>
  <c r="AE18" i="1"/>
  <c r="AI18" i="1"/>
  <c r="AJ18" i="1"/>
  <c r="AK18" i="1"/>
  <c r="AL18" i="1"/>
  <c r="AM18" i="1"/>
  <c r="AF18" i="1"/>
  <c r="AG18" i="1"/>
  <c r="AH18" i="1"/>
  <c r="AN18" i="1"/>
  <c r="T18" i="1"/>
  <c r="S18" i="1"/>
  <c r="AT16" i="1"/>
  <c r="H18" i="1"/>
  <c r="I18" i="1"/>
  <c r="AM505" i="1"/>
  <c r="AM504" i="1"/>
  <c r="AM503" i="1"/>
  <c r="AM502" i="1"/>
  <c r="AM501" i="1"/>
  <c r="AM500" i="1"/>
  <c r="AM499" i="1"/>
  <c r="AM498" i="1"/>
  <c r="AM497" i="1"/>
  <c r="AM496" i="1"/>
  <c r="AM495" i="1"/>
  <c r="AM494" i="1"/>
  <c r="AM493" i="1"/>
  <c r="AM492" i="1"/>
  <c r="AM491" i="1"/>
  <c r="AM490" i="1"/>
  <c r="AM489" i="1"/>
  <c r="AM488" i="1"/>
  <c r="AM487" i="1"/>
  <c r="AM486" i="1"/>
  <c r="AM485" i="1"/>
  <c r="AM484" i="1"/>
  <c r="AM483" i="1"/>
  <c r="AM482" i="1"/>
  <c r="AM481" i="1"/>
  <c r="AM480" i="1"/>
  <c r="AM479" i="1"/>
  <c r="AM478" i="1"/>
  <c r="AM477" i="1"/>
  <c r="AM476" i="1"/>
  <c r="AM475" i="1"/>
  <c r="AM474" i="1"/>
  <c r="AM473" i="1"/>
  <c r="AM472" i="1"/>
  <c r="AM471" i="1"/>
  <c r="AM470" i="1"/>
  <c r="AM469" i="1"/>
  <c r="AM468" i="1"/>
  <c r="AM467" i="1"/>
  <c r="AM466" i="1"/>
  <c r="AM465" i="1"/>
  <c r="AM464" i="1"/>
  <c r="AM463" i="1"/>
  <c r="AM462" i="1"/>
  <c r="AM461" i="1"/>
  <c r="AM460" i="1"/>
  <c r="AM459" i="1"/>
  <c r="AM458" i="1"/>
  <c r="AM457" i="1"/>
  <c r="AM456" i="1"/>
  <c r="AM455" i="1"/>
  <c r="AM454" i="1"/>
  <c r="AM453" i="1"/>
  <c r="AM452" i="1"/>
  <c r="AM451" i="1"/>
  <c r="AM450" i="1"/>
  <c r="AM449" i="1"/>
  <c r="AM448" i="1"/>
  <c r="AM447" i="1"/>
  <c r="AM446" i="1"/>
  <c r="AM445" i="1"/>
  <c r="AM444" i="1"/>
  <c r="AM443" i="1"/>
  <c r="AM442" i="1"/>
  <c r="AM441" i="1"/>
  <c r="AM440" i="1"/>
  <c r="AM439" i="1"/>
  <c r="AM438" i="1"/>
  <c r="AM437" i="1"/>
  <c r="AM436" i="1"/>
  <c r="AM435" i="1"/>
  <c r="AM434" i="1"/>
  <c r="AM433" i="1"/>
  <c r="AM432" i="1"/>
  <c r="AM431" i="1"/>
  <c r="AM430" i="1"/>
  <c r="AM429" i="1"/>
  <c r="AM428" i="1"/>
  <c r="AM427" i="1"/>
  <c r="AM426" i="1"/>
  <c r="AM425" i="1"/>
  <c r="AM424" i="1"/>
  <c r="AM423" i="1"/>
  <c r="AM422" i="1"/>
  <c r="AM421" i="1"/>
  <c r="AM420" i="1"/>
  <c r="AM419" i="1"/>
  <c r="AM418" i="1"/>
  <c r="AM417" i="1"/>
  <c r="AM416" i="1"/>
  <c r="AM415" i="1"/>
  <c r="AM414" i="1"/>
  <c r="AM413" i="1"/>
  <c r="AM412" i="1"/>
  <c r="AM411" i="1"/>
  <c r="AM410" i="1"/>
  <c r="AM409" i="1"/>
  <c r="AM408" i="1"/>
  <c r="AM407" i="1"/>
  <c r="AM406" i="1"/>
  <c r="AM405" i="1"/>
  <c r="AM404" i="1"/>
  <c r="AM403" i="1"/>
  <c r="AM402" i="1"/>
  <c r="AM401" i="1"/>
  <c r="AM400" i="1"/>
  <c r="AM399" i="1"/>
  <c r="AM398" i="1"/>
  <c r="AM397" i="1"/>
  <c r="AM396" i="1"/>
  <c r="AM395" i="1"/>
  <c r="AM394" i="1"/>
  <c r="AM393" i="1"/>
  <c r="AM392" i="1"/>
  <c r="AM391" i="1"/>
  <c r="AM390" i="1"/>
  <c r="AM389" i="1"/>
  <c r="AM388" i="1"/>
  <c r="AM387" i="1"/>
  <c r="AM386" i="1"/>
  <c r="AM385" i="1"/>
  <c r="AM384" i="1"/>
  <c r="AM383" i="1"/>
  <c r="AM382" i="1"/>
  <c r="AM381" i="1"/>
  <c r="AM380" i="1"/>
  <c r="AM379" i="1"/>
  <c r="AM378" i="1"/>
  <c r="AM377" i="1"/>
  <c r="AM376" i="1"/>
  <c r="AM375" i="1"/>
  <c r="AM374" i="1"/>
  <c r="AM373" i="1"/>
  <c r="AM372" i="1"/>
  <c r="AM371" i="1"/>
  <c r="AM370" i="1"/>
  <c r="AM369" i="1"/>
  <c r="AM368" i="1"/>
  <c r="AM367" i="1"/>
  <c r="AM366" i="1"/>
  <c r="AM365" i="1"/>
  <c r="AM364" i="1"/>
  <c r="AM363" i="1"/>
  <c r="AM362" i="1"/>
  <c r="AM361" i="1"/>
  <c r="AM360" i="1"/>
  <c r="AM359" i="1"/>
  <c r="AM358" i="1"/>
  <c r="AM357" i="1"/>
  <c r="AM356" i="1"/>
  <c r="AM355" i="1"/>
  <c r="AM354" i="1"/>
  <c r="AM353" i="1"/>
  <c r="AM352" i="1"/>
  <c r="AM351" i="1"/>
  <c r="AM350" i="1"/>
  <c r="AM349" i="1"/>
  <c r="AM348" i="1"/>
  <c r="AM347" i="1"/>
  <c r="AM346" i="1"/>
  <c r="AM345" i="1"/>
  <c r="AM344" i="1"/>
  <c r="AM343" i="1"/>
  <c r="AM342" i="1"/>
  <c r="AM341" i="1"/>
  <c r="AM340" i="1"/>
  <c r="AM339" i="1"/>
  <c r="AM338" i="1"/>
  <c r="AM337" i="1"/>
  <c r="AM336" i="1"/>
  <c r="AM335" i="1"/>
  <c r="AM334" i="1"/>
  <c r="AM333" i="1"/>
  <c r="AM332" i="1"/>
  <c r="AM331" i="1"/>
  <c r="AM330" i="1"/>
  <c r="AM329" i="1"/>
  <c r="AM328" i="1"/>
  <c r="AM327" i="1"/>
  <c r="AM326" i="1"/>
  <c r="AM325" i="1"/>
  <c r="AM324" i="1"/>
  <c r="AM323" i="1"/>
  <c r="AM322" i="1"/>
  <c r="AM321" i="1"/>
  <c r="AM320" i="1"/>
  <c r="AM319" i="1"/>
  <c r="AM318" i="1"/>
  <c r="AM317" i="1"/>
  <c r="AM316" i="1"/>
  <c r="AM315" i="1"/>
  <c r="AM314" i="1"/>
  <c r="AM313" i="1"/>
  <c r="AM312" i="1"/>
  <c r="AM311" i="1"/>
  <c r="AM310" i="1"/>
  <c r="AM309" i="1"/>
  <c r="AM308" i="1"/>
  <c r="AM307" i="1"/>
  <c r="AM306" i="1"/>
  <c r="AM305" i="1"/>
  <c r="AM304" i="1"/>
  <c r="AM303" i="1"/>
  <c r="AM302" i="1"/>
  <c r="AM301" i="1"/>
  <c r="AM300" i="1"/>
  <c r="AM299" i="1"/>
  <c r="AM298" i="1"/>
  <c r="AM297" i="1"/>
  <c r="AM296" i="1"/>
  <c r="AM295" i="1"/>
  <c r="AM294" i="1"/>
  <c r="AM293" i="1"/>
  <c r="AM292" i="1"/>
  <c r="AM291" i="1"/>
  <c r="AM290" i="1"/>
  <c r="AM289" i="1"/>
  <c r="AM288" i="1"/>
  <c r="AM287" i="1"/>
  <c r="AM286" i="1"/>
  <c r="AM285" i="1"/>
  <c r="AM284" i="1"/>
  <c r="AM283" i="1"/>
  <c r="AM282" i="1"/>
  <c r="AM281" i="1"/>
  <c r="AM280" i="1"/>
  <c r="AM279" i="1"/>
  <c r="AM278" i="1"/>
  <c r="AM277" i="1"/>
  <c r="AM276" i="1"/>
  <c r="AM275" i="1"/>
  <c r="AM274" i="1"/>
  <c r="AM273" i="1"/>
  <c r="AM272" i="1"/>
  <c r="AM271" i="1"/>
  <c r="AM270" i="1"/>
  <c r="AM269" i="1"/>
  <c r="AM268" i="1"/>
  <c r="AM267" i="1"/>
  <c r="AM266" i="1"/>
  <c r="AM265" i="1"/>
  <c r="AM264" i="1"/>
  <c r="AM263" i="1"/>
  <c r="AM262" i="1"/>
  <c r="AM261" i="1"/>
  <c r="AM260" i="1"/>
  <c r="AM259" i="1"/>
  <c r="AM258" i="1"/>
  <c r="AM257" i="1"/>
  <c r="AM256" i="1"/>
  <c r="AM255" i="1"/>
  <c r="AM254" i="1"/>
  <c r="AM253" i="1"/>
  <c r="AM252" i="1"/>
  <c r="AM251" i="1"/>
  <c r="AM250" i="1"/>
  <c r="AM249" i="1"/>
  <c r="AM248" i="1"/>
  <c r="AM247" i="1"/>
  <c r="AM246" i="1"/>
  <c r="AM245" i="1"/>
  <c r="AM244" i="1"/>
  <c r="AM243" i="1"/>
  <c r="AM242" i="1"/>
  <c r="AM241" i="1"/>
  <c r="AM240" i="1"/>
  <c r="AM239" i="1"/>
  <c r="AM238" i="1"/>
  <c r="AM237" i="1"/>
  <c r="AM236" i="1"/>
  <c r="AM235" i="1"/>
  <c r="AM234" i="1"/>
  <c r="AM233" i="1"/>
  <c r="AM232" i="1"/>
  <c r="AM231" i="1"/>
  <c r="AM230" i="1"/>
  <c r="AM229" i="1"/>
  <c r="AM228" i="1"/>
  <c r="AM227" i="1"/>
  <c r="AM226" i="1"/>
  <c r="AM225" i="1"/>
  <c r="AM224" i="1"/>
  <c r="AM223" i="1"/>
  <c r="AM222" i="1"/>
  <c r="AM221" i="1"/>
  <c r="AM220" i="1"/>
  <c r="AM219" i="1"/>
  <c r="AM218" i="1"/>
  <c r="AM217" i="1"/>
  <c r="AM216" i="1"/>
  <c r="AM215" i="1"/>
  <c r="AM214" i="1"/>
  <c r="AM213" i="1"/>
  <c r="AM212" i="1"/>
  <c r="AM211" i="1"/>
  <c r="AM210" i="1"/>
  <c r="AM209" i="1"/>
  <c r="AM208" i="1"/>
  <c r="AM207" i="1"/>
  <c r="AM206" i="1"/>
  <c r="AM205" i="1"/>
  <c r="AM204" i="1"/>
  <c r="AM203" i="1"/>
  <c r="AM202" i="1"/>
  <c r="AM201" i="1"/>
  <c r="AM200" i="1"/>
  <c r="AM199" i="1"/>
  <c r="AM198" i="1"/>
  <c r="AM197" i="1"/>
  <c r="AM196" i="1"/>
  <c r="AM195" i="1"/>
  <c r="AM194" i="1"/>
  <c r="AM193" i="1"/>
  <c r="AM192" i="1"/>
  <c r="AM191" i="1"/>
  <c r="AM190" i="1"/>
  <c r="AM189" i="1"/>
  <c r="AM188" i="1"/>
  <c r="AM187" i="1"/>
  <c r="AM186" i="1"/>
  <c r="AM185" i="1"/>
  <c r="AM184" i="1"/>
  <c r="AM183" i="1"/>
  <c r="AM182" i="1"/>
  <c r="AI175" i="1"/>
  <c r="AI171" i="1"/>
  <c r="AI168" i="1"/>
  <c r="AI167" i="1"/>
  <c r="AI163" i="1"/>
  <c r="AI159" i="1"/>
  <c r="AI158" i="1"/>
  <c r="AI155" i="1"/>
  <c r="AI154" i="1"/>
  <c r="AI151" i="1"/>
  <c r="AI150" i="1"/>
  <c r="AI146" i="1"/>
  <c r="AI142" i="1"/>
  <c r="AI138" i="1"/>
  <c r="AI134" i="1"/>
  <c r="AI128" i="1"/>
  <c r="AI127" i="1"/>
  <c r="AI126" i="1"/>
  <c r="AI124" i="1"/>
  <c r="AI123" i="1"/>
  <c r="AI115" i="1"/>
  <c r="AI110" i="1"/>
  <c r="AI106" i="1"/>
  <c r="AI98" i="1"/>
  <c r="AI96" i="1"/>
  <c r="AI95" i="1"/>
  <c r="AI90" i="1"/>
  <c r="AI87" i="1"/>
  <c r="AI83" i="1"/>
  <c r="AI82" i="1"/>
  <c r="AI78" i="1"/>
  <c r="AI63" i="1"/>
  <c r="AI62" i="1"/>
  <c r="AI59" i="1"/>
  <c r="AI55" i="1"/>
  <c r="AI51" i="1"/>
  <c r="AI43" i="1"/>
  <c r="AI42" i="1"/>
  <c r="AI35" i="1"/>
  <c r="AI505" i="1"/>
  <c r="AJ505" i="1"/>
  <c r="AY505" i="1"/>
  <c r="AI504" i="1"/>
  <c r="AD504" i="1"/>
  <c r="AY504" i="1"/>
  <c r="AI503" i="1"/>
  <c r="AJ503" i="1"/>
  <c r="AI502" i="1"/>
  <c r="AY502" i="1"/>
  <c r="AI501" i="1"/>
  <c r="AD501" i="1"/>
  <c r="AJ501" i="1"/>
  <c r="AI500" i="1"/>
  <c r="AJ500" i="1"/>
  <c r="AY500" i="1"/>
  <c r="AI499" i="1"/>
  <c r="AJ499" i="1"/>
  <c r="AY499" i="1"/>
  <c r="AI498" i="1"/>
  <c r="AJ498" i="1"/>
  <c r="AI497" i="1"/>
  <c r="AJ497" i="1"/>
  <c r="AY497" i="1"/>
  <c r="AI496" i="1"/>
  <c r="AJ496" i="1"/>
  <c r="AY496" i="1"/>
  <c r="AI495" i="1"/>
  <c r="AD495" i="1"/>
  <c r="AJ495" i="1"/>
  <c r="AY495" i="1"/>
  <c r="AI494" i="1"/>
  <c r="AY494" i="1"/>
  <c r="AI493" i="1"/>
  <c r="AJ493" i="1"/>
  <c r="AY493" i="1"/>
  <c r="AI492" i="1"/>
  <c r="AJ492" i="1"/>
  <c r="AY492" i="1"/>
  <c r="AI491" i="1"/>
  <c r="AJ491" i="1"/>
  <c r="AY491" i="1"/>
  <c r="AI490" i="1"/>
  <c r="AD490" i="1"/>
  <c r="AJ490" i="1"/>
  <c r="AY490" i="1"/>
  <c r="AI489" i="1"/>
  <c r="AJ489" i="1"/>
  <c r="AI488" i="1"/>
  <c r="AY488" i="1"/>
  <c r="AI487" i="1"/>
  <c r="AJ487" i="1"/>
  <c r="AI486" i="1"/>
  <c r="AD486" i="1"/>
  <c r="AY486" i="1"/>
  <c r="AI485" i="1"/>
  <c r="AJ485" i="1"/>
  <c r="AI484" i="1"/>
  <c r="AI483" i="1"/>
  <c r="AJ483" i="1"/>
  <c r="AY483" i="1"/>
  <c r="AI482" i="1"/>
  <c r="AY482" i="1"/>
  <c r="AI481" i="1"/>
  <c r="AJ481" i="1"/>
  <c r="AI480" i="1"/>
  <c r="AJ480" i="1"/>
  <c r="AY480" i="1"/>
  <c r="AI479" i="1"/>
  <c r="AJ479" i="1"/>
  <c r="AI478" i="1"/>
  <c r="AI477" i="1"/>
  <c r="AJ477" i="1"/>
  <c r="AI476" i="1"/>
  <c r="AJ476" i="1"/>
  <c r="AY476" i="1"/>
  <c r="AI475" i="1"/>
  <c r="AD475" i="1"/>
  <c r="AJ475" i="1"/>
  <c r="AI474" i="1"/>
  <c r="AJ474" i="1"/>
  <c r="AY474" i="1"/>
  <c r="AI473" i="1"/>
  <c r="AF473" i="1"/>
  <c r="AJ473" i="1"/>
  <c r="AY473" i="1"/>
  <c r="AI472" i="1"/>
  <c r="AJ472" i="1"/>
  <c r="AY472" i="1"/>
  <c r="AI471" i="1"/>
  <c r="AJ471" i="1"/>
  <c r="AY471" i="1"/>
  <c r="AI470" i="1"/>
  <c r="AJ470" i="1"/>
  <c r="AI469" i="1"/>
  <c r="AJ469" i="1"/>
  <c r="AY469" i="1"/>
  <c r="AI468" i="1"/>
  <c r="AJ468" i="1"/>
  <c r="AY468" i="1"/>
  <c r="AI467" i="1"/>
  <c r="AJ467" i="1"/>
  <c r="AI466" i="1"/>
  <c r="AY466" i="1"/>
  <c r="AI465" i="1"/>
  <c r="AJ465" i="1"/>
  <c r="AY465" i="1"/>
  <c r="AI464" i="1"/>
  <c r="AJ464" i="1"/>
  <c r="AY464" i="1"/>
  <c r="AI463" i="1"/>
  <c r="AJ463" i="1"/>
  <c r="AI462" i="1"/>
  <c r="AJ462" i="1"/>
  <c r="AI461" i="1"/>
  <c r="AD461" i="1"/>
  <c r="AY461" i="1"/>
  <c r="AJ460" i="1"/>
  <c r="AI460" i="1"/>
  <c r="AI459" i="1"/>
  <c r="AI458" i="1"/>
  <c r="AJ458" i="1"/>
  <c r="AY458" i="1"/>
  <c r="AI457" i="1"/>
  <c r="AY457" i="1"/>
  <c r="AI456" i="1"/>
  <c r="AI455" i="1"/>
  <c r="AY455" i="1"/>
  <c r="AI454" i="1"/>
  <c r="AJ454" i="1"/>
  <c r="AI453" i="1"/>
  <c r="AY453" i="1"/>
  <c r="AI452" i="1"/>
  <c r="AJ452" i="1"/>
  <c r="AI451" i="1"/>
  <c r="AG451" i="1"/>
  <c r="AI450" i="1"/>
  <c r="AJ450" i="1"/>
  <c r="AI449" i="1"/>
  <c r="AY449" i="1"/>
  <c r="AI448" i="1"/>
  <c r="AY448" i="1"/>
  <c r="AI447" i="1"/>
  <c r="AI446" i="1"/>
  <c r="AJ446" i="1"/>
  <c r="AY446" i="1"/>
  <c r="AI445" i="1"/>
  <c r="AI444" i="1"/>
  <c r="AJ444" i="1"/>
  <c r="AI443" i="1"/>
  <c r="AI442" i="1"/>
  <c r="AG442" i="1"/>
  <c r="AJ442" i="1"/>
  <c r="AY442" i="1"/>
  <c r="AI441" i="1"/>
  <c r="AJ441" i="1"/>
  <c r="AY441" i="1"/>
  <c r="AI440" i="1"/>
  <c r="AI439" i="1"/>
  <c r="AE439" i="1"/>
  <c r="AJ439" i="1"/>
  <c r="AY439" i="1"/>
  <c r="AI438" i="1"/>
  <c r="AI437" i="1"/>
  <c r="AJ437" i="1"/>
  <c r="AI436" i="1"/>
  <c r="AY436" i="1"/>
  <c r="AI435" i="1"/>
  <c r="AJ435" i="1"/>
  <c r="AY435" i="1"/>
  <c r="AI434" i="1"/>
  <c r="AY434" i="1"/>
  <c r="AI433" i="1"/>
  <c r="AJ433" i="1"/>
  <c r="AY433" i="1"/>
  <c r="AI432" i="1"/>
  <c r="AI431" i="1"/>
  <c r="AJ431" i="1"/>
  <c r="AY431" i="1"/>
  <c r="AI430" i="1"/>
  <c r="AY430" i="1"/>
  <c r="AI429" i="1"/>
  <c r="AJ429" i="1"/>
  <c r="AY429" i="1"/>
  <c r="AI428" i="1"/>
  <c r="AI427" i="1"/>
  <c r="AJ427" i="1"/>
  <c r="AY427" i="1"/>
  <c r="AI426" i="1"/>
  <c r="AY426" i="1"/>
  <c r="AI425" i="1"/>
  <c r="AJ425" i="1"/>
  <c r="AY425" i="1"/>
  <c r="AI424" i="1"/>
  <c r="AI423" i="1"/>
  <c r="AE423" i="1"/>
  <c r="AJ423" i="1"/>
  <c r="AY423" i="1"/>
  <c r="AI422" i="1"/>
  <c r="AG422" i="1"/>
  <c r="AY422" i="1"/>
  <c r="AI421" i="1"/>
  <c r="AJ421" i="1"/>
  <c r="AY421" i="1"/>
  <c r="AI420" i="1"/>
  <c r="AY420" i="1"/>
  <c r="AI419" i="1"/>
  <c r="AJ419" i="1"/>
  <c r="AI418" i="1"/>
  <c r="AJ418" i="1"/>
  <c r="AI417" i="1"/>
  <c r="AF417" i="1"/>
  <c r="AJ417" i="1"/>
  <c r="AI416" i="1"/>
  <c r="AJ416" i="1"/>
  <c r="AI415" i="1"/>
  <c r="AJ415" i="1"/>
  <c r="AI414" i="1"/>
  <c r="AI413" i="1"/>
  <c r="AJ413" i="1"/>
  <c r="AI412" i="1"/>
  <c r="AH412" i="1"/>
  <c r="AY412" i="1"/>
  <c r="AI411" i="1"/>
  <c r="AJ411" i="1"/>
  <c r="AI410" i="1"/>
  <c r="AJ410" i="1"/>
  <c r="AY410" i="1"/>
  <c r="AI409" i="1"/>
  <c r="AJ409" i="1"/>
  <c r="AI408" i="1"/>
  <c r="AJ408" i="1"/>
  <c r="AY408" i="1"/>
  <c r="AI407" i="1"/>
  <c r="AJ407" i="1"/>
  <c r="AY407" i="1"/>
  <c r="AI406" i="1"/>
  <c r="AJ406" i="1"/>
  <c r="AI405" i="1"/>
  <c r="AD405" i="1"/>
  <c r="AJ405" i="1"/>
  <c r="AY405" i="1"/>
  <c r="AI404" i="1"/>
  <c r="AY404" i="1"/>
  <c r="AI403" i="1"/>
  <c r="AJ403" i="1"/>
  <c r="AI402" i="1"/>
  <c r="AJ402" i="1"/>
  <c r="AY402" i="1"/>
  <c r="AI401" i="1"/>
  <c r="AJ401" i="1"/>
  <c r="AI400" i="1"/>
  <c r="AH400" i="1"/>
  <c r="AJ400" i="1"/>
  <c r="AY400" i="1"/>
  <c r="AI399" i="1"/>
  <c r="AJ399" i="1"/>
  <c r="AI398" i="1"/>
  <c r="AI397" i="1"/>
  <c r="AJ397" i="1"/>
  <c r="AI396" i="1"/>
  <c r="AI395" i="1"/>
  <c r="AH395" i="1"/>
  <c r="AJ395" i="1"/>
  <c r="AY395" i="1"/>
  <c r="AI394" i="1"/>
  <c r="AY394" i="1"/>
  <c r="AI393" i="1"/>
  <c r="AI392" i="1"/>
  <c r="AY392" i="1"/>
  <c r="AI391" i="1"/>
  <c r="AI390" i="1"/>
  <c r="AY390" i="1"/>
  <c r="AI389" i="1"/>
  <c r="AI388" i="1"/>
  <c r="AY388" i="1"/>
  <c r="AI387" i="1"/>
  <c r="AD387" i="1"/>
  <c r="AI386" i="1"/>
  <c r="AF386" i="1"/>
  <c r="AY386" i="1"/>
  <c r="AI385" i="1"/>
  <c r="AI384" i="1"/>
  <c r="AY384" i="1"/>
  <c r="AI383" i="1"/>
  <c r="AI382" i="1"/>
  <c r="AF382" i="1"/>
  <c r="AY382" i="1"/>
  <c r="AI381" i="1"/>
  <c r="AI380" i="1"/>
  <c r="AY380" i="1"/>
  <c r="AI379" i="1"/>
  <c r="AY379" i="1"/>
  <c r="AI378" i="1"/>
  <c r="AY378" i="1"/>
  <c r="AI377" i="1"/>
  <c r="AI376" i="1"/>
  <c r="AY376" i="1"/>
  <c r="AI375" i="1"/>
  <c r="AI374" i="1"/>
  <c r="AY374" i="1"/>
  <c r="AI373" i="1"/>
  <c r="AI372" i="1"/>
  <c r="AY372" i="1"/>
  <c r="AI371" i="1"/>
  <c r="AI370" i="1"/>
  <c r="AJ370" i="1"/>
  <c r="AE370" i="1"/>
  <c r="AI369" i="1"/>
  <c r="AY369" i="1"/>
  <c r="AI368" i="1"/>
  <c r="AJ368" i="1"/>
  <c r="AI367" i="1"/>
  <c r="AY367" i="1"/>
  <c r="AI366" i="1"/>
  <c r="AI365" i="1"/>
  <c r="AI364" i="1"/>
  <c r="AG364" i="1"/>
  <c r="AJ364" i="1"/>
  <c r="AY364" i="1"/>
  <c r="AI363" i="1"/>
  <c r="AI362" i="1"/>
  <c r="AY362" i="1"/>
  <c r="AI361" i="1"/>
  <c r="AJ361" i="1"/>
  <c r="AJ360" i="1"/>
  <c r="AK360" i="1"/>
  <c r="AL360" i="1"/>
  <c r="AI360" i="1"/>
  <c r="AI359" i="1"/>
  <c r="AJ359" i="1"/>
  <c r="AI358" i="1"/>
  <c r="AJ358" i="1"/>
  <c r="AY358" i="1"/>
  <c r="AI357" i="1"/>
  <c r="AJ357" i="1"/>
  <c r="AY357" i="1"/>
  <c r="AI356" i="1"/>
  <c r="AJ356" i="1"/>
  <c r="AY356" i="1"/>
  <c r="AI355" i="1"/>
  <c r="AE355" i="1"/>
  <c r="AJ355" i="1"/>
  <c r="AY355" i="1"/>
  <c r="AI354" i="1"/>
  <c r="AJ353" i="1"/>
  <c r="AI353" i="1"/>
  <c r="AI352" i="1"/>
  <c r="AJ352" i="1"/>
  <c r="AI351" i="1"/>
  <c r="AJ351" i="1"/>
  <c r="AY351" i="1"/>
  <c r="AI350" i="1"/>
  <c r="AJ350" i="1"/>
  <c r="AY350" i="1"/>
  <c r="AI349" i="1"/>
  <c r="AJ349" i="1"/>
  <c r="AY349" i="1"/>
  <c r="AI348" i="1"/>
  <c r="AJ348" i="1"/>
  <c r="AY348" i="1"/>
  <c r="AI347" i="1"/>
  <c r="AJ347" i="1"/>
  <c r="AI346" i="1"/>
  <c r="AJ346" i="1"/>
  <c r="AY346" i="1"/>
  <c r="AI345" i="1"/>
  <c r="AJ345" i="1"/>
  <c r="AI344" i="1"/>
  <c r="AG344" i="1"/>
  <c r="AY344" i="1"/>
  <c r="AI343" i="1"/>
  <c r="AJ343" i="1"/>
  <c r="AY343" i="1"/>
  <c r="AI342" i="1"/>
  <c r="AD342" i="1"/>
  <c r="AY342" i="1"/>
  <c r="AI341" i="1"/>
  <c r="AJ341" i="1"/>
  <c r="AI340" i="1"/>
  <c r="AJ340" i="1"/>
  <c r="AY340" i="1"/>
  <c r="AI339" i="1"/>
  <c r="AJ339" i="1"/>
  <c r="AI338" i="1"/>
  <c r="AG338" i="1"/>
  <c r="AJ338" i="1"/>
  <c r="AY338" i="1"/>
  <c r="AI337" i="1"/>
  <c r="AJ337" i="1"/>
  <c r="AJ336" i="1"/>
  <c r="AK336" i="1"/>
  <c r="AL336" i="1"/>
  <c r="AI336" i="1"/>
  <c r="AI335" i="1"/>
  <c r="AJ335" i="1"/>
  <c r="AY335" i="1"/>
  <c r="AI334" i="1"/>
  <c r="AI333" i="1"/>
  <c r="AJ333" i="1"/>
  <c r="AY333" i="1"/>
  <c r="AI332" i="1"/>
  <c r="AJ332" i="1"/>
  <c r="AY332" i="1"/>
  <c r="AI331" i="1"/>
  <c r="AJ331" i="1"/>
  <c r="AI330" i="1"/>
  <c r="AG330" i="1"/>
  <c r="AJ330" i="1"/>
  <c r="AY330" i="1"/>
  <c r="AI329" i="1"/>
  <c r="AJ329" i="1"/>
  <c r="AI328" i="1"/>
  <c r="AH328" i="1"/>
  <c r="AY328" i="1"/>
  <c r="AI327" i="1"/>
  <c r="AJ327" i="1"/>
  <c r="AI326" i="1"/>
  <c r="AI325" i="1"/>
  <c r="AJ325" i="1"/>
  <c r="AI324" i="1"/>
  <c r="AJ324" i="1"/>
  <c r="AY324" i="1"/>
  <c r="AI323" i="1"/>
  <c r="AY323" i="1"/>
  <c r="AI322" i="1"/>
  <c r="AJ322" i="1"/>
  <c r="AY322" i="1"/>
  <c r="AI321" i="1"/>
  <c r="AD321" i="1"/>
  <c r="AY321" i="1"/>
  <c r="AI320" i="1"/>
  <c r="AJ320" i="1"/>
  <c r="AI319" i="1"/>
  <c r="AY319" i="1"/>
  <c r="AI318" i="1"/>
  <c r="AJ318" i="1"/>
  <c r="AY318" i="1"/>
  <c r="AI317" i="1"/>
  <c r="AI316" i="1"/>
  <c r="AJ316" i="1"/>
  <c r="AY316" i="1"/>
  <c r="AI315" i="1"/>
  <c r="AI314" i="1"/>
  <c r="AJ314" i="1"/>
  <c r="AY314" i="1"/>
  <c r="AI313" i="1"/>
  <c r="AY313" i="1"/>
  <c r="AI312" i="1"/>
  <c r="AJ312" i="1"/>
  <c r="AY312" i="1"/>
  <c r="AI311" i="1"/>
  <c r="AI310" i="1"/>
  <c r="AJ310" i="1"/>
  <c r="AI309" i="1"/>
  <c r="AH309" i="1"/>
  <c r="AY309" i="1"/>
  <c r="AI308" i="1"/>
  <c r="AJ308" i="1"/>
  <c r="AI307" i="1"/>
  <c r="AI306" i="1"/>
  <c r="AJ306" i="1"/>
  <c r="AY306" i="1"/>
  <c r="AI305" i="1"/>
  <c r="AD305" i="1"/>
  <c r="AY305" i="1"/>
  <c r="AI304" i="1"/>
  <c r="AJ304" i="1"/>
  <c r="AI303" i="1"/>
  <c r="AI302" i="1"/>
  <c r="AJ302" i="1"/>
  <c r="AY302" i="1"/>
  <c r="AI301" i="1"/>
  <c r="AY301" i="1"/>
  <c r="AI300" i="1"/>
  <c r="AJ300" i="1"/>
  <c r="AI299" i="1"/>
  <c r="AI298" i="1"/>
  <c r="AJ298" i="1"/>
  <c r="AY298" i="1"/>
  <c r="AI297" i="1"/>
  <c r="AG297" i="1"/>
  <c r="AY297" i="1"/>
  <c r="AI296" i="1"/>
  <c r="AJ296" i="1"/>
  <c r="AY296" i="1"/>
  <c r="AI295" i="1"/>
  <c r="AI294" i="1"/>
  <c r="AJ294" i="1"/>
  <c r="AY294" i="1"/>
  <c r="AI293" i="1"/>
  <c r="AD293" i="1"/>
  <c r="AY293" i="1"/>
  <c r="AI292" i="1"/>
  <c r="AJ292" i="1"/>
  <c r="AI291" i="1"/>
  <c r="AI290" i="1"/>
  <c r="AJ290" i="1"/>
  <c r="AY290" i="1"/>
  <c r="AI289" i="1"/>
  <c r="AI288" i="1"/>
  <c r="AJ288" i="1"/>
  <c r="AI287" i="1"/>
  <c r="AI286" i="1"/>
  <c r="AJ286" i="1"/>
  <c r="AI285" i="1"/>
  <c r="AJ285" i="1"/>
  <c r="AY285" i="1"/>
  <c r="AI284" i="1"/>
  <c r="AJ284" i="1"/>
  <c r="AY284" i="1"/>
  <c r="AI283" i="1"/>
  <c r="AD283" i="1"/>
  <c r="AJ283" i="1"/>
  <c r="AY283" i="1"/>
  <c r="AI282" i="1"/>
  <c r="AJ282" i="1"/>
  <c r="AI281" i="1"/>
  <c r="AJ281" i="1"/>
  <c r="AY281" i="1"/>
  <c r="AI280" i="1"/>
  <c r="AJ280" i="1"/>
  <c r="AY280" i="1"/>
  <c r="AI279" i="1"/>
  <c r="AG279" i="1"/>
  <c r="AY279" i="1"/>
  <c r="AI278" i="1"/>
  <c r="AJ278" i="1"/>
  <c r="AY278" i="1"/>
  <c r="AI277" i="1"/>
  <c r="AJ277" i="1"/>
  <c r="AI276" i="1"/>
  <c r="AJ276" i="1"/>
  <c r="AI275" i="1"/>
  <c r="AD275" i="1"/>
  <c r="AJ275" i="1"/>
  <c r="AI274" i="1"/>
  <c r="AJ274" i="1"/>
  <c r="AI273" i="1"/>
  <c r="AJ273" i="1"/>
  <c r="AY273" i="1"/>
  <c r="AJ272" i="1"/>
  <c r="AI272" i="1"/>
  <c r="AI271" i="1"/>
  <c r="AI270" i="1"/>
  <c r="AF270" i="1"/>
  <c r="AJ270" i="1"/>
  <c r="AY270" i="1"/>
  <c r="AI269" i="1"/>
  <c r="AJ269" i="1"/>
  <c r="AI268" i="1"/>
  <c r="AJ268" i="1"/>
  <c r="AI267" i="1"/>
  <c r="AJ267" i="1"/>
  <c r="AY267" i="1"/>
  <c r="AI266" i="1"/>
  <c r="AY266" i="1"/>
  <c r="AI265" i="1"/>
  <c r="AD265" i="1"/>
  <c r="AI264" i="1"/>
  <c r="AY264" i="1"/>
  <c r="AI263" i="1"/>
  <c r="AI262" i="1"/>
  <c r="AY262" i="1"/>
  <c r="AI261" i="1"/>
  <c r="AI260" i="1"/>
  <c r="AY260" i="1"/>
  <c r="AI259" i="1"/>
  <c r="AI258" i="1"/>
  <c r="AY258" i="1"/>
  <c r="AI257" i="1"/>
  <c r="AY257" i="1"/>
  <c r="AI256" i="1"/>
  <c r="AY256" i="1"/>
  <c r="AI255" i="1"/>
  <c r="AI254" i="1"/>
  <c r="AJ254" i="1"/>
  <c r="AY254" i="1"/>
  <c r="AI253" i="1"/>
  <c r="AD253" i="1"/>
  <c r="AI252" i="1"/>
  <c r="AY252" i="1"/>
  <c r="AI251" i="1"/>
  <c r="AI250" i="1"/>
  <c r="AY250" i="1"/>
  <c r="AI249" i="1"/>
  <c r="AD249" i="1"/>
  <c r="AI248" i="1"/>
  <c r="AY248" i="1"/>
  <c r="AI247" i="1"/>
  <c r="AI246" i="1"/>
  <c r="AY246" i="1"/>
  <c r="AI245" i="1"/>
  <c r="AI244" i="1"/>
  <c r="AY244" i="1"/>
  <c r="AI243" i="1"/>
  <c r="AI242" i="1"/>
  <c r="AY242" i="1"/>
  <c r="AI241" i="1"/>
  <c r="AY241" i="1"/>
  <c r="AI240" i="1"/>
  <c r="AY240" i="1"/>
  <c r="AI239" i="1"/>
  <c r="AI238" i="1"/>
  <c r="AJ238" i="1"/>
  <c r="AY238" i="1"/>
  <c r="AI237" i="1"/>
  <c r="AD237" i="1"/>
  <c r="AI236" i="1"/>
  <c r="AY236" i="1"/>
  <c r="AI235" i="1"/>
  <c r="AI234" i="1"/>
  <c r="AY234" i="1"/>
  <c r="AI233" i="1"/>
  <c r="AI232" i="1"/>
  <c r="AY232" i="1"/>
  <c r="AI231" i="1"/>
  <c r="AI230" i="1"/>
  <c r="AY230" i="1"/>
  <c r="AI229" i="1"/>
  <c r="AI228" i="1"/>
  <c r="AY228" i="1"/>
  <c r="AI227" i="1"/>
  <c r="AI226" i="1"/>
  <c r="AY226" i="1"/>
  <c r="AI225" i="1"/>
  <c r="AY225" i="1"/>
  <c r="AI224" i="1"/>
  <c r="AJ224" i="1"/>
  <c r="AY224" i="1"/>
  <c r="AI223" i="1"/>
  <c r="AI222" i="1"/>
  <c r="AJ222" i="1"/>
  <c r="AY222" i="1"/>
  <c r="AI221" i="1"/>
  <c r="AD221" i="1"/>
  <c r="AI220" i="1"/>
  <c r="AY220" i="1"/>
  <c r="AI219" i="1"/>
  <c r="AI218" i="1"/>
  <c r="AG218" i="1"/>
  <c r="AY218" i="1"/>
  <c r="AI217" i="1"/>
  <c r="AD217" i="1"/>
  <c r="AI216" i="1"/>
  <c r="AY216" i="1"/>
  <c r="AI215" i="1"/>
  <c r="AY215" i="1"/>
  <c r="AI214" i="1"/>
  <c r="AY214" i="1"/>
  <c r="AI213" i="1"/>
  <c r="AD213" i="1"/>
  <c r="AI212" i="1"/>
  <c r="AG212" i="1"/>
  <c r="AY212" i="1"/>
  <c r="AI211" i="1"/>
  <c r="AI210" i="1"/>
  <c r="AI209" i="1"/>
  <c r="AD209" i="1"/>
  <c r="AY209" i="1"/>
  <c r="AJ208" i="1"/>
  <c r="AI208" i="1"/>
  <c r="AY208" i="1"/>
  <c r="AI207" i="1"/>
  <c r="AI206" i="1"/>
  <c r="AJ206" i="1"/>
  <c r="AY206" i="1"/>
  <c r="AI205" i="1"/>
  <c r="AI204" i="1"/>
  <c r="AY204" i="1"/>
  <c r="AI203" i="1"/>
  <c r="AD203" i="1"/>
  <c r="AI202" i="1"/>
  <c r="AJ202" i="1"/>
  <c r="AI201" i="1"/>
  <c r="AY201" i="1"/>
  <c r="AI200" i="1"/>
  <c r="AJ200" i="1"/>
  <c r="AY200" i="1"/>
  <c r="AI199" i="1"/>
  <c r="AI198" i="1"/>
  <c r="AJ198" i="1"/>
  <c r="AI197" i="1"/>
  <c r="AI196" i="1"/>
  <c r="AY196" i="1"/>
  <c r="AI195" i="1"/>
  <c r="AD195" i="1"/>
  <c r="AI194" i="1"/>
  <c r="AJ194" i="1"/>
  <c r="AI193" i="1"/>
  <c r="AI192" i="1"/>
  <c r="AE192" i="1"/>
  <c r="AJ192" i="1"/>
  <c r="AY192" i="1"/>
  <c r="AI191" i="1"/>
  <c r="AJ190" i="1"/>
  <c r="AI190" i="1"/>
  <c r="AY190" i="1"/>
  <c r="AI189" i="1"/>
  <c r="AI188" i="1"/>
  <c r="AY188" i="1"/>
  <c r="AI187" i="1"/>
  <c r="AI186" i="1"/>
  <c r="AE186" i="1"/>
  <c r="AJ186" i="1"/>
  <c r="AI185" i="1"/>
  <c r="AI184" i="1"/>
  <c r="AY184" i="1"/>
  <c r="AI183" i="1"/>
  <c r="AJ183" i="1"/>
  <c r="AI182" i="1"/>
  <c r="AD182" i="1"/>
  <c r="AY182" i="1"/>
  <c r="AI181" i="1"/>
  <c r="AI178" i="1"/>
  <c r="AI177" i="1"/>
  <c r="AI174" i="1"/>
  <c r="AI173" i="1"/>
  <c r="AI172" i="1"/>
  <c r="AJ171" i="1"/>
  <c r="AI169" i="1"/>
  <c r="AI166" i="1"/>
  <c r="AI165" i="1"/>
  <c r="AI164" i="1"/>
  <c r="AI162" i="1"/>
  <c r="AI161" i="1"/>
  <c r="AI160" i="1"/>
  <c r="AI157" i="1"/>
  <c r="AJ157" i="1"/>
  <c r="AI156" i="1"/>
  <c r="AI153" i="1"/>
  <c r="AI152" i="1"/>
  <c r="AI149" i="1"/>
  <c r="AI148" i="1"/>
  <c r="AI147" i="1"/>
  <c r="AI145" i="1"/>
  <c r="AI144" i="1"/>
  <c r="AI143" i="1"/>
  <c r="AI141" i="1"/>
  <c r="AI140" i="1"/>
  <c r="AI139" i="1"/>
  <c r="AI137" i="1"/>
  <c r="AI136" i="1"/>
  <c r="AI135" i="1"/>
  <c r="AJ135" i="1"/>
  <c r="AI133" i="1"/>
  <c r="AJ133" i="1"/>
  <c r="AI132" i="1"/>
  <c r="AI131" i="1"/>
  <c r="AJ131" i="1"/>
  <c r="AI129" i="1"/>
  <c r="AI125" i="1"/>
  <c r="AI122" i="1"/>
  <c r="AI121" i="1"/>
  <c r="AI120" i="1"/>
  <c r="AI119" i="1"/>
  <c r="AI118" i="1"/>
  <c r="AI117" i="1"/>
  <c r="AI116" i="1"/>
  <c r="AI113" i="1"/>
  <c r="AI112" i="1"/>
  <c r="AI111" i="1"/>
  <c r="AI109" i="1"/>
  <c r="AI108" i="1"/>
  <c r="AI105" i="1"/>
  <c r="AI102" i="1"/>
  <c r="AI101" i="1"/>
  <c r="AI100" i="1"/>
  <c r="AI97" i="1"/>
  <c r="AI94" i="1"/>
  <c r="AI93" i="1"/>
  <c r="AI92" i="1"/>
  <c r="AI91" i="1"/>
  <c r="AI89" i="1"/>
  <c r="AI88" i="1"/>
  <c r="AI85" i="1"/>
  <c r="AI84" i="1"/>
  <c r="AI81" i="1"/>
  <c r="AI80" i="1"/>
  <c r="AI79" i="1"/>
  <c r="AI77" i="1"/>
  <c r="AI76" i="1"/>
  <c r="AI75" i="1"/>
  <c r="AI74" i="1"/>
  <c r="AI73" i="1"/>
  <c r="AI72" i="1"/>
  <c r="AI71" i="1"/>
  <c r="AI70" i="1"/>
  <c r="AI69" i="1"/>
  <c r="AI68" i="1"/>
  <c r="AI67" i="1"/>
  <c r="AI66" i="1"/>
  <c r="AI65" i="1"/>
  <c r="AI64" i="1"/>
  <c r="AI61" i="1"/>
  <c r="AI60" i="1"/>
  <c r="AI57" i="1"/>
  <c r="AI56" i="1"/>
  <c r="AI54" i="1"/>
  <c r="AI53" i="1"/>
  <c r="AI52" i="1"/>
  <c r="AI50" i="1"/>
  <c r="AI49" i="1"/>
  <c r="AI48" i="1"/>
  <c r="AI47" i="1"/>
  <c r="AI46" i="1"/>
  <c r="AK274" i="1"/>
  <c r="AL274" i="1"/>
  <c r="AK296" i="1"/>
  <c r="AL296" i="1"/>
  <c r="AK357" i="1"/>
  <c r="AL357" i="1"/>
  <c r="AK481" i="1"/>
  <c r="AL481" i="1"/>
  <c r="AK269" i="1"/>
  <c r="AL269" i="1"/>
  <c r="AK282" i="1"/>
  <c r="AL282" i="1"/>
  <c r="AK347" i="1"/>
  <c r="AL347" i="1"/>
  <c r="AK314" i="1"/>
  <c r="AL314" i="1"/>
  <c r="AK407" i="1"/>
  <c r="AL407" i="1"/>
  <c r="AD187" i="1"/>
  <c r="AY187" i="1"/>
  <c r="AK190" i="1"/>
  <c r="AL190" i="1"/>
  <c r="AE205" i="1"/>
  <c r="AY205" i="1"/>
  <c r="AK208" i="1"/>
  <c r="AL208" i="1"/>
  <c r="AD223" i="1"/>
  <c r="AY223" i="1"/>
  <c r="AH229" i="1"/>
  <c r="AY229" i="1"/>
  <c r="AH233" i="1"/>
  <c r="AY233" i="1"/>
  <c r="AD255" i="1"/>
  <c r="AY255" i="1"/>
  <c r="AK268" i="1"/>
  <c r="AL268" i="1"/>
  <c r="AK273" i="1"/>
  <c r="AL273" i="1"/>
  <c r="AF276" i="1"/>
  <c r="AY276" i="1"/>
  <c r="AF277" i="1"/>
  <c r="AY277" i="1"/>
  <c r="AK281" i="1"/>
  <c r="AL281" i="1"/>
  <c r="AK294" i="1"/>
  <c r="AL294" i="1"/>
  <c r="AH299" i="1"/>
  <c r="AY299" i="1"/>
  <c r="AK308" i="1"/>
  <c r="AL308" i="1"/>
  <c r="AK322" i="1"/>
  <c r="AL322" i="1"/>
  <c r="AK325" i="1"/>
  <c r="AL325" i="1"/>
  <c r="AH331" i="1"/>
  <c r="AY331" i="1"/>
  <c r="AF336" i="1"/>
  <c r="AY336" i="1"/>
  <c r="AK339" i="1"/>
  <c r="AL339" i="1"/>
  <c r="AK341" i="1"/>
  <c r="AL341" i="1"/>
  <c r="AK345" i="1"/>
  <c r="AL345" i="1"/>
  <c r="AK353" i="1"/>
  <c r="AL353" i="1"/>
  <c r="AK356" i="1"/>
  <c r="AL356" i="1"/>
  <c r="AK361" i="1"/>
  <c r="AL361" i="1"/>
  <c r="AD371" i="1"/>
  <c r="AY371" i="1"/>
  <c r="AH389" i="1"/>
  <c r="AY389" i="1"/>
  <c r="AK399" i="1"/>
  <c r="AL399" i="1"/>
  <c r="AG403" i="1"/>
  <c r="AY403" i="1"/>
  <c r="AH404" i="1"/>
  <c r="AK415" i="1"/>
  <c r="AL415" i="1"/>
  <c r="AK416" i="1"/>
  <c r="AL416" i="1"/>
  <c r="AK441" i="1"/>
  <c r="AL441" i="1"/>
  <c r="AE454" i="1"/>
  <c r="AY454" i="1"/>
  <c r="AK475" i="1"/>
  <c r="AL475" i="1"/>
  <c r="AK487" i="1"/>
  <c r="AL487" i="1"/>
  <c r="AK490" i="1"/>
  <c r="AL490" i="1"/>
  <c r="AK496" i="1"/>
  <c r="AL496" i="1"/>
  <c r="AK499" i="1"/>
  <c r="AL499" i="1"/>
  <c r="AK500" i="1"/>
  <c r="AL500" i="1"/>
  <c r="AK133" i="1"/>
  <c r="AL133" i="1"/>
  <c r="AM133" i="1"/>
  <c r="AK186" i="1"/>
  <c r="AL186" i="1"/>
  <c r="AD191" i="1"/>
  <c r="AY191" i="1"/>
  <c r="AK202" i="1"/>
  <c r="AL202" i="1"/>
  <c r="AK270" i="1"/>
  <c r="AL270" i="1"/>
  <c r="AD272" i="1"/>
  <c r="AY272" i="1"/>
  <c r="AK275" i="1"/>
  <c r="AL275" i="1"/>
  <c r="AK283" i="1"/>
  <c r="AL283" i="1"/>
  <c r="AF286" i="1"/>
  <c r="AY286" i="1"/>
  <c r="AD288" i="1"/>
  <c r="AY288" i="1"/>
  <c r="AF289" i="1"/>
  <c r="AY289" i="1"/>
  <c r="AF291" i="1"/>
  <c r="AY291" i="1"/>
  <c r="AF292" i="1"/>
  <c r="AY292" i="1"/>
  <c r="AG303" i="1"/>
  <c r="AY303" i="1"/>
  <c r="AE304" i="1"/>
  <c r="AY304" i="1"/>
  <c r="AK312" i="1"/>
  <c r="AL312" i="1"/>
  <c r="AE320" i="1"/>
  <c r="AY320" i="1"/>
  <c r="AK330" i="1"/>
  <c r="AL330" i="1"/>
  <c r="AK348" i="1"/>
  <c r="AL348" i="1"/>
  <c r="AK349" i="1"/>
  <c r="AL349" i="1"/>
  <c r="AD354" i="1"/>
  <c r="AY354" i="1"/>
  <c r="AK358" i="1"/>
  <c r="AL358" i="1"/>
  <c r="AD360" i="1"/>
  <c r="AY360" i="1"/>
  <c r="AK370" i="1"/>
  <c r="AL370" i="1"/>
  <c r="AD377" i="1"/>
  <c r="AY377" i="1"/>
  <c r="AK402" i="1"/>
  <c r="AL402" i="1"/>
  <c r="AG411" i="1"/>
  <c r="AY411" i="1"/>
  <c r="AK419" i="1"/>
  <c r="AL419" i="1"/>
  <c r="AK427" i="1"/>
  <c r="AL427" i="1"/>
  <c r="AK433" i="1"/>
  <c r="AL433" i="1"/>
  <c r="AK444" i="1"/>
  <c r="AL444" i="1"/>
  <c r="AK450" i="1"/>
  <c r="AL450" i="1"/>
  <c r="AG459" i="1"/>
  <c r="AY459" i="1"/>
  <c r="AE460" i="1"/>
  <c r="AY460" i="1"/>
  <c r="AK462" i="1"/>
  <c r="AL462" i="1"/>
  <c r="AK464" i="1"/>
  <c r="AL464" i="1"/>
  <c r="AK467" i="1"/>
  <c r="AL467" i="1"/>
  <c r="AK469" i="1"/>
  <c r="AL469" i="1"/>
  <c r="AK471" i="1"/>
  <c r="AL471" i="1"/>
  <c r="AK477" i="1"/>
  <c r="AL477" i="1"/>
  <c r="AK480" i="1"/>
  <c r="AL480" i="1"/>
  <c r="AF484" i="1"/>
  <c r="AY484" i="1"/>
  <c r="AF485" i="1"/>
  <c r="AY485" i="1"/>
  <c r="AK491" i="1"/>
  <c r="AL491" i="1"/>
  <c r="AK503" i="1"/>
  <c r="AL503" i="1"/>
  <c r="AK157" i="1"/>
  <c r="AL157" i="1"/>
  <c r="AM157" i="1"/>
  <c r="AD193" i="1"/>
  <c r="AY193" i="1"/>
  <c r="AE194" i="1"/>
  <c r="AY194" i="1"/>
  <c r="AF195" i="1"/>
  <c r="AY195" i="1"/>
  <c r="AK206" i="1"/>
  <c r="AL206" i="1"/>
  <c r="AG210" i="1"/>
  <c r="AY210" i="1"/>
  <c r="AD211" i="1"/>
  <c r="AY211" i="1"/>
  <c r="AK222" i="1"/>
  <c r="AL222" i="1"/>
  <c r="AK224" i="1"/>
  <c r="AL224" i="1"/>
  <c r="AD239" i="1"/>
  <c r="AY239" i="1"/>
  <c r="AD243" i="1"/>
  <c r="AY243" i="1"/>
  <c r="AH245" i="1"/>
  <c r="AY245" i="1"/>
  <c r="AD247" i="1"/>
  <c r="AY247" i="1"/>
  <c r="AH249" i="1"/>
  <c r="AY249" i="1"/>
  <c r="AK254" i="1"/>
  <c r="AL254" i="1"/>
  <c r="AF268" i="1"/>
  <c r="AY268" i="1"/>
  <c r="AH269" i="1"/>
  <c r="AY269" i="1"/>
  <c r="AE274" i="1"/>
  <c r="AY274" i="1"/>
  <c r="AK276" i="1"/>
  <c r="AL276" i="1"/>
  <c r="AK277" i="1"/>
  <c r="AL277" i="1"/>
  <c r="AK278" i="1"/>
  <c r="AL278" i="1"/>
  <c r="AE282" i="1"/>
  <c r="AY282" i="1"/>
  <c r="AK284" i="1"/>
  <c r="AL284" i="1"/>
  <c r="AK285" i="1"/>
  <c r="AL285" i="1"/>
  <c r="AF295" i="1"/>
  <c r="AY295" i="1"/>
  <c r="AK298" i="1"/>
  <c r="AL298" i="1"/>
  <c r="AK300" i="1"/>
  <c r="AL300" i="1"/>
  <c r="AG307" i="1"/>
  <c r="AY307" i="1"/>
  <c r="AF308" i="1"/>
  <c r="AY308" i="1"/>
  <c r="AK316" i="1"/>
  <c r="AL316" i="1"/>
  <c r="AK318" i="1"/>
  <c r="AL318" i="1"/>
  <c r="AF325" i="1"/>
  <c r="AY325" i="1"/>
  <c r="AD326" i="1"/>
  <c r="AY326" i="1"/>
  <c r="AD327" i="1"/>
  <c r="AY327" i="1"/>
  <c r="AK331" i="1"/>
  <c r="AL331" i="1"/>
  <c r="AK332" i="1"/>
  <c r="AL332" i="1"/>
  <c r="AK333" i="1"/>
  <c r="AL333" i="1"/>
  <c r="AK335" i="1"/>
  <c r="AL335" i="1"/>
  <c r="AG339" i="1"/>
  <c r="AY339" i="1"/>
  <c r="AG341" i="1"/>
  <c r="AY341" i="1"/>
  <c r="AH342" i="1"/>
  <c r="AK343" i="1"/>
  <c r="AL343" i="1"/>
  <c r="AE345" i="1"/>
  <c r="AY345" i="1"/>
  <c r="AE347" i="1"/>
  <c r="AY347" i="1"/>
  <c r="AF350" i="1"/>
  <c r="AK351" i="1"/>
  <c r="AL351" i="1"/>
  <c r="AK352" i="1"/>
  <c r="AL352" i="1"/>
  <c r="AH358" i="1"/>
  <c r="AK359" i="1"/>
  <c r="AL359" i="1"/>
  <c r="AD361" i="1"/>
  <c r="AY361" i="1"/>
  <c r="AD363" i="1"/>
  <c r="AY363" i="1"/>
  <c r="AD383" i="1"/>
  <c r="AY383" i="1"/>
  <c r="AD385" i="1"/>
  <c r="AY385" i="1"/>
  <c r="AH396" i="1"/>
  <c r="AY396" i="1"/>
  <c r="AD397" i="1"/>
  <c r="AY397" i="1"/>
  <c r="AH398" i="1"/>
  <c r="AY398" i="1"/>
  <c r="AE399" i="1"/>
  <c r="AY399" i="1"/>
  <c r="AD402" i="1"/>
  <c r="AK403" i="1"/>
  <c r="AL403" i="1"/>
  <c r="AK408" i="1"/>
  <c r="AL408" i="1"/>
  <c r="AK409" i="1"/>
  <c r="AL409" i="1"/>
  <c r="AK410" i="1"/>
  <c r="AL410" i="1"/>
  <c r="AE413" i="1"/>
  <c r="AY413" i="1"/>
  <c r="AH414" i="1"/>
  <c r="AY414" i="1"/>
  <c r="AE415" i="1"/>
  <c r="AY415" i="1"/>
  <c r="AH416" i="1"/>
  <c r="AY416" i="1"/>
  <c r="AG417" i="1"/>
  <c r="AY417" i="1"/>
  <c r="AH420" i="1"/>
  <c r="AK421" i="1"/>
  <c r="AL421" i="1"/>
  <c r="AH434" i="1"/>
  <c r="AK435" i="1"/>
  <c r="AL435" i="1"/>
  <c r="AF440" i="1"/>
  <c r="AY440" i="1"/>
  <c r="AK452" i="1"/>
  <c r="AL452" i="1"/>
  <c r="AK454" i="1"/>
  <c r="AL454" i="1"/>
  <c r="AD471" i="1"/>
  <c r="AK472" i="1"/>
  <c r="AL472" i="1"/>
  <c r="AG475" i="1"/>
  <c r="AY475" i="1"/>
  <c r="AE487" i="1"/>
  <c r="AY487" i="1"/>
  <c r="AE489" i="1"/>
  <c r="AY489" i="1"/>
  <c r="AF492" i="1"/>
  <c r="AK493" i="1"/>
  <c r="AL493" i="1"/>
  <c r="AF498" i="1"/>
  <c r="AY498" i="1"/>
  <c r="AG501" i="1"/>
  <c r="AY501" i="1"/>
  <c r="AK505" i="1"/>
  <c r="AL505" i="1"/>
  <c r="AK135" i="1"/>
  <c r="AL135" i="1"/>
  <c r="AM135" i="1"/>
  <c r="AK171" i="1"/>
  <c r="AL171" i="1"/>
  <c r="AM171" i="1"/>
  <c r="AE189" i="1"/>
  <c r="AY189" i="1"/>
  <c r="AK194" i="1"/>
  <c r="AL194" i="1"/>
  <c r="AD207" i="1"/>
  <c r="AY207" i="1"/>
  <c r="AD227" i="1"/>
  <c r="AY227" i="1"/>
  <c r="AD231" i="1"/>
  <c r="AY231" i="1"/>
  <c r="AK238" i="1"/>
  <c r="AL238" i="1"/>
  <c r="AD259" i="1"/>
  <c r="AY259" i="1"/>
  <c r="AH261" i="1"/>
  <c r="AY261" i="1"/>
  <c r="AK267" i="1"/>
  <c r="AL267" i="1"/>
  <c r="AG271" i="1"/>
  <c r="AY271" i="1"/>
  <c r="AK280" i="1"/>
  <c r="AL280" i="1"/>
  <c r="AF300" i="1"/>
  <c r="AY300" i="1"/>
  <c r="AK306" i="1"/>
  <c r="AL306" i="1"/>
  <c r="AD315" i="1"/>
  <c r="AY315" i="1"/>
  <c r="AD317" i="1"/>
  <c r="AY317" i="1"/>
  <c r="AK324" i="1"/>
  <c r="AL324" i="1"/>
  <c r="AK327" i="1"/>
  <c r="AL327" i="1"/>
  <c r="AF334" i="1"/>
  <c r="AY334" i="1"/>
  <c r="AK340" i="1"/>
  <c r="AL340" i="1"/>
  <c r="AK346" i="1"/>
  <c r="AL346" i="1"/>
  <c r="AG352" i="1"/>
  <c r="AY352" i="1"/>
  <c r="AD353" i="1"/>
  <c r="AY353" i="1"/>
  <c r="AH359" i="1"/>
  <c r="AY359" i="1"/>
  <c r="AK364" i="1"/>
  <c r="AL364" i="1"/>
  <c r="AD391" i="1"/>
  <c r="AY391" i="1"/>
  <c r="AK397" i="1"/>
  <c r="AL397" i="1"/>
  <c r="AK400" i="1"/>
  <c r="AL400" i="1"/>
  <c r="AK405" i="1"/>
  <c r="AL405" i="1"/>
  <c r="AH409" i="1"/>
  <c r="AY409" i="1"/>
  <c r="AK413" i="1"/>
  <c r="AL413" i="1"/>
  <c r="AK417" i="1"/>
  <c r="AL417" i="1"/>
  <c r="AK423" i="1"/>
  <c r="AL423" i="1"/>
  <c r="AK442" i="1"/>
  <c r="AL442" i="1"/>
  <c r="AF452" i="1"/>
  <c r="AY452" i="1"/>
  <c r="AF456" i="1"/>
  <c r="AY456" i="1"/>
  <c r="AK474" i="1"/>
  <c r="AL474" i="1"/>
  <c r="AK489" i="1"/>
  <c r="AL489" i="1"/>
  <c r="AK497" i="1"/>
  <c r="AL497" i="1"/>
  <c r="AK498" i="1"/>
  <c r="AL498" i="1"/>
  <c r="AK501" i="1"/>
  <c r="AL501" i="1"/>
  <c r="AK183" i="1"/>
  <c r="AL183" i="1"/>
  <c r="AK198" i="1"/>
  <c r="AL198" i="1"/>
  <c r="AK200" i="1"/>
  <c r="AL200" i="1"/>
  <c r="AH217" i="1"/>
  <c r="AY217" i="1"/>
  <c r="AD235" i="1"/>
  <c r="AY235" i="1"/>
  <c r="AH237" i="1"/>
  <c r="AY237" i="1"/>
  <c r="AD263" i="1"/>
  <c r="AY263" i="1"/>
  <c r="AH265" i="1"/>
  <c r="AY265" i="1"/>
  <c r="AK272" i="1"/>
  <c r="AL272" i="1"/>
  <c r="AG287" i="1"/>
  <c r="AY287" i="1"/>
  <c r="AK310" i="1"/>
  <c r="AL310" i="1"/>
  <c r="AK329" i="1"/>
  <c r="AL329" i="1"/>
  <c r="AE337" i="1"/>
  <c r="AY337" i="1"/>
  <c r="AK350" i="1"/>
  <c r="AL350" i="1"/>
  <c r="AK368" i="1"/>
  <c r="AL368" i="1"/>
  <c r="AD373" i="1"/>
  <c r="AY373" i="1"/>
  <c r="AD375" i="1"/>
  <c r="AY375" i="1"/>
  <c r="AH381" i="1"/>
  <c r="AY381" i="1"/>
  <c r="AD393" i="1"/>
  <c r="AY393" i="1"/>
  <c r="AK401" i="1"/>
  <c r="AL401" i="1"/>
  <c r="AK406" i="1"/>
  <c r="AL406" i="1"/>
  <c r="AK418" i="1"/>
  <c r="AL418" i="1"/>
  <c r="AK425" i="1"/>
  <c r="AL425" i="1"/>
  <c r="AK429" i="1"/>
  <c r="AL429" i="1"/>
  <c r="AK431" i="1"/>
  <c r="AL431" i="1"/>
  <c r="AF437" i="1"/>
  <c r="AY437" i="1"/>
  <c r="AG438" i="1"/>
  <c r="AY438" i="1"/>
  <c r="AK446" i="1"/>
  <c r="AL446" i="1"/>
  <c r="AK460" i="1"/>
  <c r="AL460" i="1"/>
  <c r="AK463" i="1"/>
  <c r="AL463" i="1"/>
  <c r="AK465" i="1"/>
  <c r="AL465" i="1"/>
  <c r="AK468" i="1"/>
  <c r="AL468" i="1"/>
  <c r="AK470" i="1"/>
  <c r="AL470" i="1"/>
  <c r="AK476" i="1"/>
  <c r="AL476" i="1"/>
  <c r="AK479" i="1"/>
  <c r="AL479" i="1"/>
  <c r="AK492" i="1"/>
  <c r="AL492" i="1"/>
  <c r="AK131" i="1"/>
  <c r="AL131" i="1"/>
  <c r="AM131" i="1"/>
  <c r="AE183" i="1"/>
  <c r="AY183" i="1"/>
  <c r="AH185" i="1"/>
  <c r="AY185" i="1"/>
  <c r="AG186" i="1"/>
  <c r="AY186" i="1"/>
  <c r="AK192" i="1"/>
  <c r="AL192" i="1"/>
  <c r="AE197" i="1"/>
  <c r="AY197" i="1"/>
  <c r="AE198" i="1"/>
  <c r="AY198" i="1"/>
  <c r="AD199" i="1"/>
  <c r="AY199" i="1"/>
  <c r="AE202" i="1"/>
  <c r="AY202" i="1"/>
  <c r="AF203" i="1"/>
  <c r="AY203" i="1"/>
  <c r="AH213" i="1"/>
  <c r="AY213" i="1"/>
  <c r="AG214" i="1"/>
  <c r="AD219" i="1"/>
  <c r="AY219" i="1"/>
  <c r="AH221" i="1"/>
  <c r="AY221" i="1"/>
  <c r="AD233" i="1"/>
  <c r="AD251" i="1"/>
  <c r="AY251" i="1"/>
  <c r="AH253" i="1"/>
  <c r="AY253" i="1"/>
  <c r="AD261" i="1"/>
  <c r="AF271" i="1"/>
  <c r="AG275" i="1"/>
  <c r="AY275" i="1"/>
  <c r="AF278" i="1"/>
  <c r="AD285" i="1"/>
  <c r="AK286" i="1"/>
  <c r="AL286" i="1"/>
  <c r="AK288" i="1"/>
  <c r="AL288" i="1"/>
  <c r="AK290" i="1"/>
  <c r="AL290" i="1"/>
  <c r="AK292" i="1"/>
  <c r="AL292" i="1"/>
  <c r="AD301" i="1"/>
  <c r="AK302" i="1"/>
  <c r="AL302" i="1"/>
  <c r="AK304" i="1"/>
  <c r="AL304" i="1"/>
  <c r="AE310" i="1"/>
  <c r="AY310" i="1"/>
  <c r="AD311" i="1"/>
  <c r="AY311" i="1"/>
  <c r="AG319" i="1"/>
  <c r="AK320" i="1"/>
  <c r="AL320" i="1"/>
  <c r="AE329" i="1"/>
  <c r="AY329" i="1"/>
  <c r="AK337" i="1"/>
  <c r="AL337" i="1"/>
  <c r="AK338" i="1"/>
  <c r="AL338" i="1"/>
  <c r="AD343" i="1"/>
  <c r="AK355" i="1"/>
  <c r="AL355" i="1"/>
  <c r="AD359" i="1"/>
  <c r="AF365" i="1"/>
  <c r="AY365" i="1"/>
  <c r="AF366" i="1"/>
  <c r="AY366" i="1"/>
  <c r="AE368" i="1"/>
  <c r="AY368" i="1"/>
  <c r="AG370" i="1"/>
  <c r="AY370" i="1"/>
  <c r="AF372" i="1"/>
  <c r="AH387" i="1"/>
  <c r="AY387" i="1"/>
  <c r="AF392" i="1"/>
  <c r="AK395" i="1"/>
  <c r="AL395" i="1"/>
  <c r="AG401" i="1"/>
  <c r="AY401" i="1"/>
  <c r="AD404" i="1"/>
  <c r="AF406" i="1"/>
  <c r="AY406" i="1"/>
  <c r="AG410" i="1"/>
  <c r="AK411" i="1"/>
  <c r="AL411" i="1"/>
  <c r="AH418" i="1"/>
  <c r="AY418" i="1"/>
  <c r="AH419" i="1"/>
  <c r="AY419" i="1"/>
  <c r="AF421" i="1"/>
  <c r="AH424" i="1"/>
  <c r="AY424" i="1"/>
  <c r="AF428" i="1"/>
  <c r="AY428" i="1"/>
  <c r="AF432" i="1"/>
  <c r="AY432" i="1"/>
  <c r="AF436" i="1"/>
  <c r="AK437" i="1"/>
  <c r="AL437" i="1"/>
  <c r="AK439" i="1"/>
  <c r="AL439" i="1"/>
  <c r="AF443" i="1"/>
  <c r="AY443" i="1"/>
  <c r="AF444" i="1"/>
  <c r="AY444" i="1"/>
  <c r="AE445" i="1"/>
  <c r="AY445" i="1"/>
  <c r="AD447" i="1"/>
  <c r="AY447" i="1"/>
  <c r="AE450" i="1"/>
  <c r="AY450" i="1"/>
  <c r="AD451" i="1"/>
  <c r="AY451" i="1"/>
  <c r="AE457" i="1"/>
  <c r="AK458" i="1"/>
  <c r="AL458" i="1"/>
  <c r="AE462" i="1"/>
  <c r="AY462" i="1"/>
  <c r="AF463" i="1"/>
  <c r="AY463" i="1"/>
  <c r="AD467" i="1"/>
  <c r="AY467" i="1"/>
  <c r="AF470" i="1"/>
  <c r="AY470" i="1"/>
  <c r="AH472" i="1"/>
  <c r="AK473" i="1"/>
  <c r="AL473" i="1"/>
  <c r="AD477" i="1"/>
  <c r="AY477" i="1"/>
  <c r="AH478" i="1"/>
  <c r="AY478" i="1"/>
  <c r="AE479" i="1"/>
  <c r="AY479" i="1"/>
  <c r="AE481" i="1"/>
  <c r="AY481" i="1"/>
  <c r="AD482" i="1"/>
  <c r="AK483" i="1"/>
  <c r="AL483" i="1"/>
  <c r="AK485" i="1"/>
  <c r="AL485" i="1"/>
  <c r="AH494" i="1"/>
  <c r="AK495" i="1"/>
  <c r="AL495" i="1"/>
  <c r="AE503" i="1"/>
  <c r="AY503" i="1"/>
  <c r="AJ181" i="1"/>
  <c r="AJ179" i="1"/>
  <c r="AG179" i="1"/>
  <c r="AJ178" i="1"/>
  <c r="AH180" i="1"/>
  <c r="AI179" i="1"/>
  <c r="AI180" i="1"/>
  <c r="AJ177" i="1"/>
  <c r="AH177" i="1"/>
  <c r="AJ176" i="1"/>
  <c r="AY176" i="1"/>
  <c r="AI176" i="1"/>
  <c r="AH174" i="1"/>
  <c r="AJ170" i="1"/>
  <c r="AY172" i="1"/>
  <c r="AE173" i="1"/>
  <c r="AI170" i="1"/>
  <c r="AF171" i="1"/>
  <c r="AJ172" i="1"/>
  <c r="AJ173" i="1"/>
  <c r="AE167" i="1"/>
  <c r="AE169" i="1"/>
  <c r="AJ169" i="1"/>
  <c r="AY166" i="1"/>
  <c r="AJ167" i="1"/>
  <c r="AJ165" i="1"/>
  <c r="AY162" i="1"/>
  <c r="AD160" i="1"/>
  <c r="AE159" i="1"/>
  <c r="AJ161" i="1"/>
  <c r="AJ159" i="1"/>
  <c r="AJ156" i="1"/>
  <c r="AD152" i="1"/>
  <c r="AE153" i="1"/>
  <c r="AJ153" i="1"/>
  <c r="AH148" i="1"/>
  <c r="AJ148" i="1"/>
  <c r="AJ147" i="1"/>
  <c r="AE149" i="1"/>
  <c r="AJ149" i="1"/>
  <c r="AJ143" i="1"/>
  <c r="AH142" i="1"/>
  <c r="AH145" i="1"/>
  <c r="AJ139" i="1"/>
  <c r="AD139" i="1"/>
  <c r="AJ140" i="1"/>
  <c r="AD140" i="1"/>
  <c r="AJ141" i="1"/>
  <c r="AE141" i="1"/>
  <c r="AE130" i="1"/>
  <c r="AJ137" i="1"/>
  <c r="AI130" i="1"/>
  <c r="AD133" i="1"/>
  <c r="AD128" i="1"/>
  <c r="AE128" i="1"/>
  <c r="AN128" i="1"/>
  <c r="AF125" i="1"/>
  <c r="AJ125" i="1"/>
  <c r="AJ124" i="1"/>
  <c r="AY123" i="1"/>
  <c r="AJ122" i="1"/>
  <c r="AH121" i="1"/>
  <c r="AJ120" i="1"/>
  <c r="AJ118" i="1"/>
  <c r="AJ114" i="1"/>
  <c r="AY116" i="1"/>
  <c r="AJ116" i="1"/>
  <c r="AH117" i="1"/>
  <c r="AI107" i="1"/>
  <c r="AI114" i="1"/>
  <c r="AJ112" i="1"/>
  <c r="AF115" i="1"/>
  <c r="AI99" i="1"/>
  <c r="AD110" i="1"/>
  <c r="AJ111" i="1"/>
  <c r="AE109" i="1"/>
  <c r="AJ108" i="1"/>
  <c r="AJ107" i="1"/>
  <c r="AD107" i="1"/>
  <c r="AJ106" i="1"/>
  <c r="AJ105" i="1"/>
  <c r="AJ104" i="1"/>
  <c r="AI104" i="1"/>
  <c r="AJ103" i="1"/>
  <c r="AG103" i="1"/>
  <c r="AI103" i="1"/>
  <c r="AJ102" i="1"/>
  <c r="AJ100" i="1"/>
  <c r="AJ98" i="1"/>
  <c r="AE97" i="1"/>
  <c r="AJ96" i="1"/>
  <c r="AJ94" i="1"/>
  <c r="AE93" i="1"/>
  <c r="AJ92" i="1"/>
  <c r="AE89" i="1"/>
  <c r="AH89" i="1"/>
  <c r="AY88" i="1"/>
  <c r="AJ88" i="1"/>
  <c r="AJ86" i="1"/>
  <c r="AI86" i="1"/>
  <c r="AJ84" i="1"/>
  <c r="AJ74" i="1"/>
  <c r="AY80" i="1"/>
  <c r="AJ70" i="1"/>
  <c r="AY70" i="1"/>
  <c r="AJ72" i="1"/>
  <c r="AY72" i="1"/>
  <c r="AD73" i="1"/>
  <c r="AJ76" i="1"/>
  <c r="AG76" i="1"/>
  <c r="AG81" i="1"/>
  <c r="AJ78" i="1"/>
  <c r="AY79" i="1"/>
  <c r="AJ80" i="1"/>
  <c r="AJ64" i="1"/>
  <c r="AH64" i="1"/>
  <c r="AJ66" i="1"/>
  <c r="AJ68" i="1"/>
  <c r="AY68" i="1"/>
  <c r="AG67" i="1"/>
  <c r="AE57" i="1"/>
  <c r="AJ58" i="1"/>
  <c r="AJ65" i="1"/>
  <c r="AE69" i="1"/>
  <c r="AY60" i="1"/>
  <c r="AY57" i="1"/>
  <c r="AJ59" i="1"/>
  <c r="AI58" i="1"/>
  <c r="AJ60" i="1"/>
  <c r="AJ47" i="1"/>
  <c r="AH47" i="1"/>
  <c r="AJ46" i="1"/>
  <c r="AY52" i="1"/>
  <c r="AJ48" i="1"/>
  <c r="AE48" i="1"/>
  <c r="AE49" i="1"/>
  <c r="AJ50" i="1"/>
  <c r="AH51" i="1"/>
  <c r="AJ52" i="1"/>
  <c r="AY53" i="1"/>
  <c r="AJ54" i="1"/>
  <c r="AJ55" i="1"/>
  <c r="AJ56" i="1"/>
  <c r="AI38" i="1"/>
  <c r="AD42" i="1"/>
  <c r="AI45" i="1"/>
  <c r="AI44" i="1"/>
  <c r="AY43" i="1"/>
  <c r="AJ42" i="1"/>
  <c r="AI41" i="1"/>
  <c r="AI40" i="1"/>
  <c r="AI39" i="1"/>
  <c r="AD38" i="1"/>
  <c r="AI37" i="1"/>
  <c r="AI36" i="1"/>
  <c r="AD35" i="1"/>
  <c r="AF35" i="1"/>
  <c r="AI34" i="1"/>
  <c r="AI33" i="1"/>
  <c r="AI32" i="1"/>
  <c r="AI31" i="1"/>
  <c r="AI30" i="1"/>
  <c r="AI26" i="1"/>
  <c r="AI29" i="1"/>
  <c r="AI28" i="1"/>
  <c r="AI27" i="1"/>
  <c r="AI25" i="1"/>
  <c r="AI24" i="1"/>
  <c r="AI22" i="1"/>
  <c r="AI20" i="1"/>
  <c r="AJ20" i="1"/>
  <c r="AI21" i="1"/>
  <c r="AH225" i="1"/>
  <c r="AD225" i="1"/>
  <c r="AH273" i="1"/>
  <c r="AH348" i="1"/>
  <c r="AG348" i="1"/>
  <c r="AH379" i="1"/>
  <c r="AD379" i="1"/>
  <c r="AD426" i="1"/>
  <c r="AF455" i="1"/>
  <c r="AH455" i="1"/>
  <c r="AD180" i="1"/>
  <c r="AH285" i="1"/>
  <c r="AG285" i="1"/>
  <c r="AG499" i="1"/>
  <c r="AF499" i="1"/>
  <c r="AF52" i="1"/>
  <c r="AF84" i="1"/>
  <c r="AF116" i="1"/>
  <c r="AE129" i="1"/>
  <c r="AG131" i="1"/>
  <c r="AD168" i="1"/>
  <c r="AD172" i="1"/>
  <c r="AH182" i="1"/>
  <c r="AF196" i="1"/>
  <c r="AE208" i="1"/>
  <c r="AD245" i="1"/>
  <c r="AH257" i="1"/>
  <c r="AD257" i="1"/>
  <c r="AH321" i="1"/>
  <c r="AG321" i="1"/>
  <c r="AG332" i="1"/>
  <c r="AH338" i="1"/>
  <c r="AD349" i="1"/>
  <c r="AH349" i="1"/>
  <c r="AD357" i="1"/>
  <c r="AF384" i="1"/>
  <c r="AG395" i="1"/>
  <c r="AD395" i="1"/>
  <c r="AD422" i="1"/>
  <c r="AD468" i="1"/>
  <c r="AH490" i="1"/>
  <c r="AG490" i="1"/>
  <c r="AE165" i="1"/>
  <c r="AD184" i="1"/>
  <c r="AE200" i="1"/>
  <c r="AG273" i="1"/>
  <c r="AE323" i="1"/>
  <c r="AG323" i="1"/>
  <c r="AD340" i="1"/>
  <c r="AH340" i="1"/>
  <c r="AF390" i="1"/>
  <c r="AD474" i="1"/>
  <c r="AG491" i="1"/>
  <c r="AF491" i="1"/>
  <c r="AD496" i="1"/>
  <c r="AH502" i="1"/>
  <c r="AG502" i="1"/>
  <c r="AD174" i="1"/>
  <c r="AH215" i="1"/>
  <c r="AD215" i="1"/>
  <c r="AH305" i="1"/>
  <c r="AG305" i="1"/>
  <c r="AG309" i="1"/>
  <c r="AG328" i="1"/>
  <c r="AE442" i="1"/>
  <c r="AE449" i="1"/>
  <c r="AH449" i="1"/>
  <c r="AH461" i="1"/>
  <c r="AG482" i="1"/>
  <c r="AE38" i="1"/>
  <c r="AF56" i="1"/>
  <c r="AF88" i="1"/>
  <c r="AF120" i="1"/>
  <c r="AE145" i="1"/>
  <c r="AH172" i="1"/>
  <c r="AD178" i="1"/>
  <c r="AG194" i="1"/>
  <c r="AG202" i="1"/>
  <c r="AD229" i="1"/>
  <c r="AH241" i="1"/>
  <c r="AD241" i="1"/>
  <c r="AD273" i="1"/>
  <c r="AH277" i="1"/>
  <c r="AG281" i="1"/>
  <c r="AF281" i="1"/>
  <c r="AG299" i="1"/>
  <c r="AD307" i="1"/>
  <c r="AH307" i="1"/>
  <c r="AH323" i="1"/>
  <c r="AH332" i="1"/>
  <c r="AG340" i="1"/>
  <c r="AD348" i="1"/>
  <c r="AF380" i="1"/>
  <c r="AH391" i="1"/>
  <c r="AG419" i="1"/>
  <c r="AD419" i="1"/>
  <c r="AG426" i="1"/>
  <c r="AD438" i="1"/>
  <c r="AE438" i="1"/>
  <c r="AN438" i="1"/>
  <c r="AT438" i="1"/>
  <c r="AF447" i="1"/>
  <c r="AH447" i="1"/>
  <c r="AD455" i="1"/>
  <c r="AG465" i="1"/>
  <c r="AD465" i="1"/>
  <c r="AG468" i="1"/>
  <c r="AG474" i="1"/>
  <c r="AG477" i="1"/>
  <c r="AG496" i="1"/>
  <c r="AD502" i="1"/>
  <c r="AH195" i="1"/>
  <c r="AH203" i="1"/>
  <c r="AG283" i="1"/>
  <c r="AH297" i="1"/>
  <c r="AH319" i="1"/>
  <c r="AH330" i="1"/>
  <c r="AD341" i="1"/>
  <c r="AG342" i="1"/>
  <c r="AH344" i="1"/>
  <c r="AD351" i="1"/>
  <c r="AG356" i="1"/>
  <c r="AD358" i="1"/>
  <c r="AH365" i="1"/>
  <c r="AF376" i="1"/>
  <c r="AH383" i="1"/>
  <c r="AF388" i="1"/>
  <c r="AF394" i="1"/>
  <c r="AF401" i="1"/>
  <c r="AD403" i="1"/>
  <c r="AG404" i="1"/>
  <c r="AD406" i="1"/>
  <c r="AD411" i="1"/>
  <c r="AD420" i="1"/>
  <c r="AG443" i="1"/>
  <c r="AG454" i="1"/>
  <c r="AD472" i="1"/>
  <c r="AH475" i="1"/>
  <c r="AE483" i="1"/>
  <c r="AG486" i="1"/>
  <c r="AD494" i="1"/>
  <c r="AH501" i="1"/>
  <c r="AG504" i="1"/>
  <c r="AH283" i="1"/>
  <c r="AH341" i="1"/>
  <c r="AH356" i="1"/>
  <c r="AG358" i="1"/>
  <c r="AH403" i="1"/>
  <c r="AH411" i="1"/>
  <c r="AG420" i="1"/>
  <c r="AG472" i="1"/>
  <c r="AG494" i="1"/>
  <c r="AE20" i="1"/>
  <c r="AI19" i="1"/>
  <c r="AG118" i="1"/>
  <c r="AG162" i="1"/>
  <c r="AH231" i="1"/>
  <c r="AH251" i="1"/>
  <c r="AH259" i="1"/>
  <c r="AH267" i="1"/>
  <c r="AG267" i="1"/>
  <c r="AF267" i="1"/>
  <c r="AH313" i="1"/>
  <c r="AD313" i="1"/>
  <c r="AF313" i="1"/>
  <c r="AH324" i="1"/>
  <c r="AD324" i="1"/>
  <c r="AG324" i="1"/>
  <c r="AG333" i="1"/>
  <c r="AD333" i="1"/>
  <c r="AH346" i="1"/>
  <c r="AD346" i="1"/>
  <c r="AF346" i="1"/>
  <c r="AF374" i="1"/>
  <c r="AG408" i="1"/>
  <c r="AH408" i="1"/>
  <c r="AD408" i="1"/>
  <c r="AG476" i="1"/>
  <c r="AD476" i="1"/>
  <c r="AF476" i="1"/>
  <c r="AH166" i="1"/>
  <c r="AF185" i="1"/>
  <c r="AD185" i="1"/>
  <c r="AF187" i="1"/>
  <c r="AH187" i="1"/>
  <c r="AF209" i="1"/>
  <c r="AH289" i="1"/>
  <c r="AD289" i="1"/>
  <c r="AG289" i="1"/>
  <c r="AH295" i="1"/>
  <c r="AD295" i="1"/>
  <c r="AG295" i="1"/>
  <c r="AG48" i="1"/>
  <c r="AG56" i="1"/>
  <c r="AG84" i="1"/>
  <c r="AG92" i="1"/>
  <c r="AG120" i="1"/>
  <c r="AG124" i="1"/>
  <c r="AG130" i="1"/>
  <c r="AG146" i="1"/>
  <c r="AG160" i="1"/>
  <c r="AG168" i="1"/>
  <c r="AG184" i="1"/>
  <c r="AF212" i="1"/>
  <c r="AG311" i="1"/>
  <c r="AH311" i="1"/>
  <c r="AF311" i="1"/>
  <c r="AG317" i="1"/>
  <c r="AH317" i="1"/>
  <c r="AF317" i="1"/>
  <c r="AH336" i="1"/>
  <c r="AD336" i="1"/>
  <c r="AG336" i="1"/>
  <c r="AG378" i="1"/>
  <c r="AF378" i="1"/>
  <c r="AG430" i="1"/>
  <c r="AD430" i="1"/>
  <c r="AF430" i="1"/>
  <c r="AH430" i="1"/>
  <c r="AD440" i="1"/>
  <c r="AG440" i="1"/>
  <c r="AH440" i="1"/>
  <c r="AG54" i="1"/>
  <c r="AG78" i="1"/>
  <c r="AG114" i="1"/>
  <c r="AG166" i="1"/>
  <c r="AF201" i="1"/>
  <c r="AH201" i="1"/>
  <c r="AH211" i="1"/>
  <c r="AF216" i="1"/>
  <c r="AH219" i="1"/>
  <c r="AH223" i="1"/>
  <c r="AH227" i="1"/>
  <c r="AH235" i="1"/>
  <c r="AH239" i="1"/>
  <c r="AH243" i="1"/>
  <c r="AH247" i="1"/>
  <c r="AH255" i="1"/>
  <c r="AH263" i="1"/>
  <c r="AD269" i="1"/>
  <c r="AF269" i="1"/>
  <c r="AH333" i="1"/>
  <c r="AG418" i="1"/>
  <c r="AD418" i="1"/>
  <c r="AH162" i="1"/>
  <c r="AG187" i="1"/>
  <c r="AH209" i="1"/>
  <c r="AF214" i="1"/>
  <c r="AH271" i="1"/>
  <c r="AD271" i="1"/>
  <c r="AH281" i="1"/>
  <c r="AD281" i="1"/>
  <c r="AE294" i="1"/>
  <c r="AG301" i="1"/>
  <c r="AH301" i="1"/>
  <c r="AF301" i="1"/>
  <c r="AH352" i="1"/>
  <c r="AD352" i="1"/>
  <c r="AF352" i="1"/>
  <c r="AH406" i="1"/>
  <c r="AG406" i="1"/>
  <c r="AG52" i="1"/>
  <c r="AG60" i="1"/>
  <c r="AG72" i="1"/>
  <c r="AG80" i="1"/>
  <c r="AG88" i="1"/>
  <c r="AG96" i="1"/>
  <c r="AF54" i="1"/>
  <c r="AF78" i="1"/>
  <c r="AF86" i="1"/>
  <c r="AF94" i="1"/>
  <c r="AF114" i="1"/>
  <c r="AF118" i="1"/>
  <c r="AF122" i="1"/>
  <c r="AG132" i="1"/>
  <c r="AH140" i="1"/>
  <c r="AH146" i="1"/>
  <c r="AG148" i="1"/>
  <c r="AH152" i="1"/>
  <c r="AH160" i="1"/>
  <c r="AD162" i="1"/>
  <c r="AD166" i="1"/>
  <c r="AG172" i="1"/>
  <c r="AD176" i="1"/>
  <c r="AH184" i="1"/>
  <c r="AF193" i="1"/>
  <c r="AH193" i="1"/>
  <c r="AD201" i="1"/>
  <c r="AF210" i="1"/>
  <c r="AG216" i="1"/>
  <c r="AF218" i="1"/>
  <c r="AD267" i="1"/>
  <c r="AG269" i="1"/>
  <c r="AG270" i="1"/>
  <c r="AD270" i="1"/>
  <c r="AH270" i="1"/>
  <c r="AG276" i="1"/>
  <c r="AH276" i="1"/>
  <c r="AD279" i="1"/>
  <c r="AF279" i="1"/>
  <c r="AH279" i="1"/>
  <c r="AG284" i="1"/>
  <c r="AF284" i="1"/>
  <c r="AH284" i="1"/>
  <c r="AG286" i="1"/>
  <c r="AD286" i="1"/>
  <c r="AH286" i="1"/>
  <c r="AH303" i="1"/>
  <c r="AD303" i="1"/>
  <c r="AF303" i="1"/>
  <c r="AG313" i="1"/>
  <c r="AF324" i="1"/>
  <c r="AG325" i="1"/>
  <c r="AH325" i="1"/>
  <c r="AD325" i="1"/>
  <c r="AF333" i="1"/>
  <c r="AG346" i="1"/>
  <c r="AG350" i="1"/>
  <c r="AH350" i="1"/>
  <c r="AD350" i="1"/>
  <c r="AE364" i="1"/>
  <c r="AG374" i="1"/>
  <c r="AF408" i="1"/>
  <c r="AF418" i="1"/>
  <c r="AH476" i="1"/>
  <c r="AG478" i="1"/>
  <c r="AD478" i="1"/>
  <c r="AF478" i="1"/>
  <c r="AG493" i="1"/>
  <c r="AH493" i="1"/>
  <c r="AD493" i="1"/>
  <c r="AF493" i="1"/>
  <c r="AG174" i="1"/>
  <c r="AG178" i="1"/>
  <c r="AG182" i="1"/>
  <c r="AG195" i="1"/>
  <c r="AG203" i="1"/>
  <c r="AF220" i="1"/>
  <c r="AF222" i="1"/>
  <c r="AF224" i="1"/>
  <c r="AF226" i="1"/>
  <c r="AF228" i="1"/>
  <c r="AF230" i="1"/>
  <c r="AF232" i="1"/>
  <c r="AF234" i="1"/>
  <c r="AF236" i="1"/>
  <c r="AF238" i="1"/>
  <c r="AF240" i="1"/>
  <c r="AF242" i="1"/>
  <c r="AF244" i="1"/>
  <c r="AF246" i="1"/>
  <c r="AF248" i="1"/>
  <c r="AF250" i="1"/>
  <c r="AF252" i="1"/>
  <c r="AF254" i="1"/>
  <c r="AF256" i="1"/>
  <c r="AF258" i="1"/>
  <c r="AF260" i="1"/>
  <c r="AF262" i="1"/>
  <c r="AF264" i="1"/>
  <c r="AF266" i="1"/>
  <c r="AG268" i="1"/>
  <c r="AH268" i="1"/>
  <c r="AH275" i="1"/>
  <c r="AF275" i="1"/>
  <c r="AG278" i="1"/>
  <c r="AD278" i="1"/>
  <c r="AH278" i="1"/>
  <c r="AG293" i="1"/>
  <c r="AH293" i="1"/>
  <c r="AF293" i="1"/>
  <c r="AE302" i="1"/>
  <c r="AE312" i="1"/>
  <c r="AE318" i="1"/>
  <c r="AG331" i="1"/>
  <c r="AF331" i="1"/>
  <c r="AH351" i="1"/>
  <c r="AG372" i="1"/>
  <c r="AG376" i="1"/>
  <c r="AD381" i="1"/>
  <c r="AD389" i="1"/>
  <c r="AG402" i="1"/>
  <c r="AH402" i="1"/>
  <c r="AF402" i="1"/>
  <c r="AG409" i="1"/>
  <c r="AF409" i="1"/>
  <c r="AD434" i="1"/>
  <c r="AG434" i="1"/>
  <c r="AF434" i="1"/>
  <c r="AG220" i="1"/>
  <c r="AG222" i="1"/>
  <c r="AG224" i="1"/>
  <c r="AG226" i="1"/>
  <c r="AG228" i="1"/>
  <c r="AG230" i="1"/>
  <c r="AG232" i="1"/>
  <c r="AG234" i="1"/>
  <c r="AG236" i="1"/>
  <c r="AG238" i="1"/>
  <c r="AG240" i="1"/>
  <c r="AG242" i="1"/>
  <c r="AG244" i="1"/>
  <c r="AG246" i="1"/>
  <c r="AG248" i="1"/>
  <c r="AG250" i="1"/>
  <c r="AG252" i="1"/>
  <c r="AG254" i="1"/>
  <c r="AG256" i="1"/>
  <c r="AG258" i="1"/>
  <c r="AG260" i="1"/>
  <c r="AG262" i="1"/>
  <c r="AG264" i="1"/>
  <c r="AG266" i="1"/>
  <c r="AD277" i="1"/>
  <c r="AG277" i="1"/>
  <c r="AD287" i="1"/>
  <c r="AF287" i="1"/>
  <c r="AH287" i="1"/>
  <c r="AH291" i="1"/>
  <c r="AD291" i="1"/>
  <c r="AG291" i="1"/>
  <c r="AE296" i="1"/>
  <c r="AG315" i="1"/>
  <c r="AH315" i="1"/>
  <c r="AF315" i="1"/>
  <c r="AG326" i="1"/>
  <c r="AH326" i="1"/>
  <c r="AF326" i="1"/>
  <c r="AH334" i="1"/>
  <c r="AD334" i="1"/>
  <c r="AG334" i="1"/>
  <c r="AG354" i="1"/>
  <c r="AH354" i="1"/>
  <c r="AF354" i="1"/>
  <c r="AG360" i="1"/>
  <c r="AH360" i="1"/>
  <c r="AF360" i="1"/>
  <c r="AE362" i="1"/>
  <c r="AF363" i="1"/>
  <c r="AH363" i="1"/>
  <c r="AD424" i="1"/>
  <c r="AG424" i="1"/>
  <c r="AF424" i="1"/>
  <c r="AD469" i="1"/>
  <c r="AH469" i="1"/>
  <c r="AD470" i="1"/>
  <c r="AG470" i="1"/>
  <c r="AH470" i="1"/>
  <c r="AF297" i="1"/>
  <c r="AF299" i="1"/>
  <c r="AF309" i="1"/>
  <c r="AF319" i="1"/>
  <c r="AF323" i="1"/>
  <c r="AF328" i="1"/>
  <c r="AF330" i="1"/>
  <c r="AF332" i="1"/>
  <c r="AF338" i="1"/>
  <c r="AH339" i="1"/>
  <c r="AF344" i="1"/>
  <c r="AF356" i="1"/>
  <c r="AG365" i="1"/>
  <c r="AH371" i="1"/>
  <c r="AH373" i="1"/>
  <c r="AH375" i="1"/>
  <c r="AH377" i="1"/>
  <c r="AH385" i="1"/>
  <c r="AH393" i="1"/>
  <c r="AG396" i="1"/>
  <c r="AF396" i="1"/>
  <c r="AD398" i="1"/>
  <c r="AG398" i="1"/>
  <c r="AG400" i="1"/>
  <c r="AF400" i="1"/>
  <c r="AH410" i="1"/>
  <c r="AF410" i="1"/>
  <c r="AG412" i="1"/>
  <c r="AF412" i="1"/>
  <c r="AD414" i="1"/>
  <c r="AG414" i="1"/>
  <c r="AG416" i="1"/>
  <c r="AF416" i="1"/>
  <c r="AD464" i="1"/>
  <c r="AG464" i="1"/>
  <c r="AH464" i="1"/>
  <c r="AD466" i="1"/>
  <c r="AG466" i="1"/>
  <c r="AH466" i="1"/>
  <c r="AD480" i="1"/>
  <c r="AG480" i="1"/>
  <c r="AH480" i="1"/>
  <c r="AG488" i="1"/>
  <c r="AD488" i="1"/>
  <c r="AH488" i="1"/>
  <c r="AG500" i="1"/>
  <c r="AD500" i="1"/>
  <c r="AH500" i="1"/>
  <c r="AF273" i="1"/>
  <c r="AF283" i="1"/>
  <c r="AF285" i="1"/>
  <c r="AD297" i="1"/>
  <c r="AD299" i="1"/>
  <c r="AF305" i="1"/>
  <c r="AF307" i="1"/>
  <c r="AD309" i="1"/>
  <c r="AD319" i="1"/>
  <c r="AF321" i="1"/>
  <c r="AD323" i="1"/>
  <c r="AN323" i="1"/>
  <c r="AT323" i="1"/>
  <c r="AD328" i="1"/>
  <c r="AD330" i="1"/>
  <c r="AD332" i="1"/>
  <c r="AD338" i="1"/>
  <c r="AF339" i="1"/>
  <c r="AF340" i="1"/>
  <c r="AF341" i="1"/>
  <c r="AF342" i="1"/>
  <c r="AD344" i="1"/>
  <c r="AF348" i="1"/>
  <c r="AD356" i="1"/>
  <c r="AH357" i="1"/>
  <c r="AF358" i="1"/>
  <c r="AD365" i="1"/>
  <c r="AF395" i="1"/>
  <c r="AD396" i="1"/>
  <c r="AF398" i="1"/>
  <c r="AD400" i="1"/>
  <c r="AD410" i="1"/>
  <c r="AF411" i="1"/>
  <c r="AD412" i="1"/>
  <c r="AF414" i="1"/>
  <c r="AD416" i="1"/>
  <c r="AG428" i="1"/>
  <c r="AD428" i="1"/>
  <c r="AH428" i="1"/>
  <c r="AE431" i="1"/>
  <c r="AD432" i="1"/>
  <c r="AG432" i="1"/>
  <c r="AH432" i="1"/>
  <c r="AD436" i="1"/>
  <c r="AG436" i="1"/>
  <c r="AH436" i="1"/>
  <c r="AE453" i="1"/>
  <c r="AG463" i="1"/>
  <c r="AD463" i="1"/>
  <c r="AH463" i="1"/>
  <c r="AF464" i="1"/>
  <c r="AF466" i="1"/>
  <c r="AF480" i="1"/>
  <c r="AD484" i="1"/>
  <c r="AG484" i="1"/>
  <c r="AH484" i="1"/>
  <c r="AF488" i="1"/>
  <c r="AG492" i="1"/>
  <c r="AD492" i="1"/>
  <c r="AH492" i="1"/>
  <c r="AG498" i="1"/>
  <c r="AD498" i="1"/>
  <c r="AH498" i="1"/>
  <c r="AF500" i="1"/>
  <c r="AF422" i="1"/>
  <c r="AF426" i="1"/>
  <c r="AF438" i="1"/>
  <c r="AH457" i="1"/>
  <c r="AH465" i="1"/>
  <c r="AF468" i="1"/>
  <c r="AF474" i="1"/>
  <c r="AF475" i="1"/>
  <c r="AF482" i="1"/>
  <c r="AF486" i="1"/>
  <c r="AF496" i="1"/>
  <c r="AF504" i="1"/>
  <c r="AG380" i="1"/>
  <c r="AG382" i="1"/>
  <c r="AG384" i="1"/>
  <c r="AG386" i="1"/>
  <c r="AG388" i="1"/>
  <c r="AG390" i="1"/>
  <c r="AG392" i="1"/>
  <c r="AG394" i="1"/>
  <c r="AH401" i="1"/>
  <c r="AF403" i="1"/>
  <c r="AF404" i="1"/>
  <c r="AH417" i="1"/>
  <c r="AF419" i="1"/>
  <c r="AF420" i="1"/>
  <c r="AH422" i="1"/>
  <c r="AH426" i="1"/>
  <c r="AH438" i="1"/>
  <c r="AH443" i="1"/>
  <c r="AG447" i="1"/>
  <c r="AG455" i="1"/>
  <c r="AG461" i="1"/>
  <c r="AH468" i="1"/>
  <c r="AF472" i="1"/>
  <c r="AH474" i="1"/>
  <c r="AH477" i="1"/>
  <c r="AH482" i="1"/>
  <c r="AH486" i="1"/>
  <c r="AF490" i="1"/>
  <c r="AH491" i="1"/>
  <c r="AF494" i="1"/>
  <c r="AH496" i="1"/>
  <c r="AH499" i="1"/>
  <c r="AF501" i="1"/>
  <c r="AF502" i="1"/>
  <c r="AH504" i="1"/>
  <c r="AG43" i="1"/>
  <c r="AF43" i="1"/>
  <c r="AE43" i="1"/>
  <c r="AE47" i="1"/>
  <c r="AE51" i="1"/>
  <c r="AG53" i="1"/>
  <c r="AF53" i="1"/>
  <c r="AE55" i="1"/>
  <c r="AG59" i="1"/>
  <c r="AF59" i="1"/>
  <c r="AE65" i="1"/>
  <c r="AF69" i="1"/>
  <c r="AE73" i="1"/>
  <c r="AG77" i="1"/>
  <c r="AF77" i="1"/>
  <c r="AG79" i="1"/>
  <c r="AF79" i="1"/>
  <c r="AE81" i="1"/>
  <c r="AG83" i="1"/>
  <c r="AG85" i="1"/>
  <c r="AF85" i="1"/>
  <c r="AG87" i="1"/>
  <c r="AF87" i="1"/>
  <c r="AG91" i="1"/>
  <c r="AF91" i="1"/>
  <c r="AF101" i="1"/>
  <c r="AG113" i="1"/>
  <c r="AF113" i="1"/>
  <c r="AE117" i="1"/>
  <c r="AG119" i="1"/>
  <c r="AF119" i="1"/>
  <c r="AE121" i="1"/>
  <c r="AG123" i="1"/>
  <c r="AF123" i="1"/>
  <c r="AG125" i="1"/>
  <c r="AF136" i="1"/>
  <c r="AH136" i="1"/>
  <c r="AG136" i="1"/>
  <c r="AH188" i="1"/>
  <c r="AD188" i="1"/>
  <c r="AE188" i="1"/>
  <c r="AG188" i="1"/>
  <c r="AH190" i="1"/>
  <c r="AD190" i="1"/>
  <c r="AG190" i="1"/>
  <c r="AF190" i="1"/>
  <c r="AH204" i="1"/>
  <c r="AD204" i="1"/>
  <c r="AE204" i="1"/>
  <c r="AJ256" i="1"/>
  <c r="AJ291" i="1"/>
  <c r="AJ414" i="1"/>
  <c r="AH77" i="1"/>
  <c r="AH79" i="1"/>
  <c r="AH91" i="1"/>
  <c r="AH113" i="1"/>
  <c r="AH119" i="1"/>
  <c r="AJ129" i="1"/>
  <c r="AJ145" i="1"/>
  <c r="AG149" i="1"/>
  <c r="AJ187" i="1"/>
  <c r="AJ299" i="1"/>
  <c r="AJ328" i="1"/>
  <c r="AJ388" i="1"/>
  <c r="AH421" i="1"/>
  <c r="AD421" i="1"/>
  <c r="AG421" i="1"/>
  <c r="AE421" i="1"/>
  <c r="AF128" i="1"/>
  <c r="AF142" i="1"/>
  <c r="AD142" i="1"/>
  <c r="AH144" i="1"/>
  <c r="AH196" i="1"/>
  <c r="AD196" i="1"/>
  <c r="AE196" i="1"/>
  <c r="AG196" i="1"/>
  <c r="AH198" i="1"/>
  <c r="AD198" i="1"/>
  <c r="AG198" i="1"/>
  <c r="AF198" i="1"/>
  <c r="AJ216" i="1"/>
  <c r="AJ232" i="1"/>
  <c r="AJ248" i="1"/>
  <c r="AJ264" i="1"/>
  <c r="AJ271" i="1"/>
  <c r="AJ323" i="1"/>
  <c r="AF369" i="1"/>
  <c r="AG369" i="1"/>
  <c r="AH369" i="1"/>
  <c r="AD369" i="1"/>
  <c r="AE369" i="1"/>
  <c r="AJ390" i="1"/>
  <c r="AF47" i="1"/>
  <c r="AG49" i="1"/>
  <c r="AF49" i="1"/>
  <c r="AF51" i="1"/>
  <c r="AE53" i="1"/>
  <c r="AG57" i="1"/>
  <c r="AE59" i="1"/>
  <c r="AF61" i="1"/>
  <c r="AG65" i="1"/>
  <c r="AE71" i="1"/>
  <c r="AG73" i="1"/>
  <c r="AE77" i="1"/>
  <c r="AE79" i="1"/>
  <c r="AE83" i="1"/>
  <c r="AE85" i="1"/>
  <c r="AE87" i="1"/>
  <c r="AG89" i="1"/>
  <c r="AF89" i="1"/>
  <c r="AE91" i="1"/>
  <c r="AG93" i="1"/>
  <c r="AF93" i="1"/>
  <c r="AE99" i="1"/>
  <c r="AE101" i="1"/>
  <c r="AG107" i="1"/>
  <c r="AF107" i="1"/>
  <c r="AE111" i="1"/>
  <c r="AE113" i="1"/>
  <c r="AG115" i="1"/>
  <c r="AE115" i="1"/>
  <c r="AF117" i="1"/>
  <c r="AE119" i="1"/>
  <c r="AG121" i="1"/>
  <c r="AF121" i="1"/>
  <c r="AE123" i="1"/>
  <c r="AD134" i="1"/>
  <c r="AE136" i="1"/>
  <c r="AD143" i="1"/>
  <c r="AG204" i="1"/>
  <c r="AH206" i="1"/>
  <c r="AD206" i="1"/>
  <c r="AE206" i="1"/>
  <c r="AN206" i="1"/>
  <c r="AT206" i="1"/>
  <c r="AG206" i="1"/>
  <c r="AF206" i="1"/>
  <c r="AJ240" i="1"/>
  <c r="AH316" i="1"/>
  <c r="AD316" i="1"/>
  <c r="AG316" i="1"/>
  <c r="AE316" i="1"/>
  <c r="AF316" i="1"/>
  <c r="AJ354" i="1"/>
  <c r="AE35" i="1"/>
  <c r="AH43" i="1"/>
  <c r="AH49" i="1"/>
  <c r="AH53" i="1"/>
  <c r="AH57" i="1"/>
  <c r="AH59" i="1"/>
  <c r="AH69" i="1"/>
  <c r="AH83" i="1"/>
  <c r="AH87" i="1"/>
  <c r="AH107" i="1"/>
  <c r="AH123" i="1"/>
  <c r="AJ132" i="1"/>
  <c r="AH149" i="1"/>
  <c r="AD149" i="1"/>
  <c r="AJ203" i="1"/>
  <c r="AG280" i="1"/>
  <c r="AH280" i="1"/>
  <c r="AF280" i="1"/>
  <c r="AD280" i="1"/>
  <c r="AE280" i="1"/>
  <c r="AJ289" i="1"/>
  <c r="AH308" i="1"/>
  <c r="AD308" i="1"/>
  <c r="AG308" i="1"/>
  <c r="AE308" i="1"/>
  <c r="AD43" i="1"/>
  <c r="AD49" i="1"/>
  <c r="AD51" i="1"/>
  <c r="AD53" i="1"/>
  <c r="AD55" i="1"/>
  <c r="AD57" i="1"/>
  <c r="AD59" i="1"/>
  <c r="AD61" i="1"/>
  <c r="AD65" i="1"/>
  <c r="AD69" i="1"/>
  <c r="AD71" i="1"/>
  <c r="AD77" i="1"/>
  <c r="AD79" i="1"/>
  <c r="AD81" i="1"/>
  <c r="AD83" i="1"/>
  <c r="AD85" i="1"/>
  <c r="AD87" i="1"/>
  <c r="AD89" i="1"/>
  <c r="AD91" i="1"/>
  <c r="AD97" i="1"/>
  <c r="AD99" i="1"/>
  <c r="AD101" i="1"/>
  <c r="AD109" i="1"/>
  <c r="AD111" i="1"/>
  <c r="AD113" i="1"/>
  <c r="AD115" i="1"/>
  <c r="AD117" i="1"/>
  <c r="AD119" i="1"/>
  <c r="AD121" i="1"/>
  <c r="AD123" i="1"/>
  <c r="AD125" i="1"/>
  <c r="AE134" i="1"/>
  <c r="AD136" i="1"/>
  <c r="AH141" i="1"/>
  <c r="AD141" i="1"/>
  <c r="AE143" i="1"/>
  <c r="AJ146" i="1"/>
  <c r="AF188" i="1"/>
  <c r="AE190" i="1"/>
  <c r="AJ195" i="1"/>
  <c r="AF204" i="1"/>
  <c r="AJ214" i="1"/>
  <c r="AJ230" i="1"/>
  <c r="AJ246" i="1"/>
  <c r="AJ262" i="1"/>
  <c r="AH437" i="1"/>
  <c r="AD437" i="1"/>
  <c r="AG437" i="1"/>
  <c r="AE437" i="1"/>
  <c r="AH42" i="1"/>
  <c r="AJ43" i="1"/>
  <c r="AD48" i="1"/>
  <c r="AH48" i="1"/>
  <c r="AJ49" i="1"/>
  <c r="AD50" i="1"/>
  <c r="AD52" i="1"/>
  <c r="AH52" i="1"/>
  <c r="AJ53" i="1"/>
  <c r="AD54" i="1"/>
  <c r="AH54" i="1"/>
  <c r="AD56" i="1"/>
  <c r="AH56" i="1"/>
  <c r="AH58" i="1"/>
  <c r="AD60" i="1"/>
  <c r="AH60" i="1"/>
  <c r="AJ61" i="1"/>
  <c r="AD64" i="1"/>
  <c r="AJ67" i="1"/>
  <c r="AD68" i="1"/>
  <c r="AJ69" i="1"/>
  <c r="AJ71" i="1"/>
  <c r="AD72" i="1"/>
  <c r="AH72" i="1"/>
  <c r="AJ73" i="1"/>
  <c r="AJ75" i="1"/>
  <c r="AD76" i="1"/>
  <c r="AH76" i="1"/>
  <c r="AD78" i="1"/>
  <c r="AH78" i="1"/>
  <c r="AD80" i="1"/>
  <c r="AH80" i="1"/>
  <c r="AD84" i="1"/>
  <c r="AH84" i="1"/>
  <c r="AD86" i="1"/>
  <c r="AH86" i="1"/>
  <c r="AD88" i="1"/>
  <c r="AH88" i="1"/>
  <c r="AJ89" i="1"/>
  <c r="AJ91" i="1"/>
  <c r="AD92" i="1"/>
  <c r="AH92" i="1"/>
  <c r="AJ93" i="1"/>
  <c r="AD94" i="1"/>
  <c r="AD96" i="1"/>
  <c r="AJ101" i="1"/>
  <c r="AD104" i="1"/>
  <c r="AJ113" i="1"/>
  <c r="AD114" i="1"/>
  <c r="AH114" i="1"/>
  <c r="AD116" i="1"/>
  <c r="AH116" i="1"/>
  <c r="AD118" i="1"/>
  <c r="AH118" i="1"/>
  <c r="AJ119" i="1"/>
  <c r="AD120" i="1"/>
  <c r="AH120" i="1"/>
  <c r="AD122" i="1"/>
  <c r="AJ123" i="1"/>
  <c r="AD124" i="1"/>
  <c r="AH124" i="1"/>
  <c r="AH129" i="1"/>
  <c r="AD129" i="1"/>
  <c r="AN129" i="1"/>
  <c r="AF129" i="1"/>
  <c r="AD132" i="1"/>
  <c r="AH137" i="1"/>
  <c r="AD137" i="1"/>
  <c r="AF137" i="1"/>
  <c r="AJ142" i="1"/>
  <c r="AF145" i="1"/>
  <c r="AE146" i="1"/>
  <c r="AD153" i="1"/>
  <c r="AF153" i="1"/>
  <c r="AF157" i="1"/>
  <c r="AG159" i="1"/>
  <c r="AD159" i="1"/>
  <c r="AD165" i="1"/>
  <c r="AF165" i="1"/>
  <c r="AG167" i="1"/>
  <c r="AH167" i="1"/>
  <c r="AD167" i="1"/>
  <c r="AF167" i="1"/>
  <c r="AH169" i="1"/>
  <c r="AD169" i="1"/>
  <c r="AD171" i="1"/>
  <c r="AG173" i="1"/>
  <c r="AH173" i="1"/>
  <c r="AD173" i="1"/>
  <c r="AG177" i="1"/>
  <c r="AF177" i="1"/>
  <c r="AG181" i="1"/>
  <c r="AH181" i="1"/>
  <c r="AD181" i="1"/>
  <c r="AF181" i="1"/>
  <c r="AG183" i="1"/>
  <c r="AH183" i="1"/>
  <c r="AD183" i="1"/>
  <c r="AF183" i="1"/>
  <c r="AJ185" i="1"/>
  <c r="AJ193" i="1"/>
  <c r="AJ201" i="1"/>
  <c r="AJ209" i="1"/>
  <c r="AJ212" i="1"/>
  <c r="AJ220" i="1"/>
  <c r="AJ228" i="1"/>
  <c r="AJ236" i="1"/>
  <c r="AJ244" i="1"/>
  <c r="AJ252" i="1"/>
  <c r="AJ260" i="1"/>
  <c r="AH300" i="1"/>
  <c r="AD300" i="1"/>
  <c r="AE300" i="1"/>
  <c r="AN300" i="1"/>
  <c r="AT300" i="1"/>
  <c r="AG300" i="1"/>
  <c r="AJ315" i="1"/>
  <c r="AG335" i="1"/>
  <c r="AH335" i="1"/>
  <c r="AF335" i="1"/>
  <c r="AD335" i="1"/>
  <c r="AE335" i="1"/>
  <c r="AE340" i="1"/>
  <c r="AN340" i="1"/>
  <c r="AT340" i="1"/>
  <c r="AJ344" i="1"/>
  <c r="AG407" i="1"/>
  <c r="AD407" i="1"/>
  <c r="AH407" i="1"/>
  <c r="AE407" i="1"/>
  <c r="AF407" i="1"/>
  <c r="AE42" i="1"/>
  <c r="AE50" i="1"/>
  <c r="AE52" i="1"/>
  <c r="AE54" i="1"/>
  <c r="AE56" i="1"/>
  <c r="AE60" i="1"/>
  <c r="AE64" i="1"/>
  <c r="AE68" i="1"/>
  <c r="AE72" i="1"/>
  <c r="AE76" i="1"/>
  <c r="AE78" i="1"/>
  <c r="AE80" i="1"/>
  <c r="AE84" i="1"/>
  <c r="AE86" i="1"/>
  <c r="AE88" i="1"/>
  <c r="AE92" i="1"/>
  <c r="AE94" i="1"/>
  <c r="AE96" i="1"/>
  <c r="AE104" i="1"/>
  <c r="AE110" i="1"/>
  <c r="AE114" i="1"/>
  <c r="AE116" i="1"/>
  <c r="AE118" i="1"/>
  <c r="AE120" i="1"/>
  <c r="AE122" i="1"/>
  <c r="AE124" i="1"/>
  <c r="AH131" i="1"/>
  <c r="AD131" i="1"/>
  <c r="AF131" i="1"/>
  <c r="AE132" i="1"/>
  <c r="AJ136" i="1"/>
  <c r="AH139" i="1"/>
  <c r="AE140" i="1"/>
  <c r="AJ144" i="1"/>
  <c r="AD147" i="1"/>
  <c r="AF147" i="1"/>
  <c r="AE148" i="1"/>
  <c r="AJ152" i="1"/>
  <c r="AJ160" i="1"/>
  <c r="AJ162" i="1"/>
  <c r="AJ164" i="1"/>
  <c r="AJ166" i="1"/>
  <c r="AJ174" i="1"/>
  <c r="AJ182" i="1"/>
  <c r="AJ184" i="1"/>
  <c r="AF189" i="1"/>
  <c r="AH189" i="1"/>
  <c r="AD189" i="1"/>
  <c r="AN189" i="1"/>
  <c r="AT189" i="1"/>
  <c r="AG189" i="1"/>
  <c r="AF191" i="1"/>
  <c r="AG191" i="1"/>
  <c r="AH191" i="1"/>
  <c r="AE191" i="1"/>
  <c r="AF197" i="1"/>
  <c r="AH197" i="1"/>
  <c r="AD197" i="1"/>
  <c r="AG197" i="1"/>
  <c r="AN198" i="1"/>
  <c r="AT198" i="1"/>
  <c r="AF199" i="1"/>
  <c r="AG199" i="1"/>
  <c r="AH199" i="1"/>
  <c r="AE199" i="1"/>
  <c r="AN199" i="1"/>
  <c r="AT199" i="1"/>
  <c r="AF205" i="1"/>
  <c r="AH205" i="1"/>
  <c r="AD205" i="1"/>
  <c r="AN205" i="1"/>
  <c r="AT205" i="1"/>
  <c r="AG205" i="1"/>
  <c r="AF207" i="1"/>
  <c r="AG207" i="1"/>
  <c r="AH207" i="1"/>
  <c r="AE207" i="1"/>
  <c r="AN207" i="1"/>
  <c r="AT207" i="1"/>
  <c r="AJ210" i="1"/>
  <c r="AJ218" i="1"/>
  <c r="AJ226" i="1"/>
  <c r="AJ234" i="1"/>
  <c r="AJ242" i="1"/>
  <c r="AJ250" i="1"/>
  <c r="AJ258" i="1"/>
  <c r="AJ266" i="1"/>
  <c r="AG282" i="1"/>
  <c r="AD282" i="1"/>
  <c r="AH282" i="1"/>
  <c r="AF282" i="1"/>
  <c r="AJ287" i="1"/>
  <c r="AH292" i="1"/>
  <c r="AD292" i="1"/>
  <c r="AG292" i="1"/>
  <c r="AE292" i="1"/>
  <c r="AJ307" i="1"/>
  <c r="AJ342" i="1"/>
  <c r="AF152" i="1"/>
  <c r="AF160" i="1"/>
  <c r="AF162" i="1"/>
  <c r="AF166" i="1"/>
  <c r="AF168" i="1"/>
  <c r="AF170" i="1"/>
  <c r="AF172" i="1"/>
  <c r="AF174" i="1"/>
  <c r="AF176" i="1"/>
  <c r="AF178" i="1"/>
  <c r="AF182" i="1"/>
  <c r="AF184" i="1"/>
  <c r="AG185" i="1"/>
  <c r="AH186" i="1"/>
  <c r="AD186" i="1"/>
  <c r="AN186" i="1"/>
  <c r="AT186" i="1"/>
  <c r="AF186" i="1"/>
  <c r="AE187" i="1"/>
  <c r="AJ188" i="1"/>
  <c r="AJ191" i="1"/>
  <c r="AG192" i="1"/>
  <c r="AG193" i="1"/>
  <c r="AH194" i="1"/>
  <c r="AD194" i="1"/>
  <c r="AN194" i="1"/>
  <c r="AT194" i="1"/>
  <c r="AF194" i="1"/>
  <c r="AE195" i="1"/>
  <c r="AN195" i="1"/>
  <c r="AT195" i="1"/>
  <c r="AJ196" i="1"/>
  <c r="AJ199" i="1"/>
  <c r="AG200" i="1"/>
  <c r="AG201" i="1"/>
  <c r="AH202" i="1"/>
  <c r="AD202" i="1"/>
  <c r="AN202" i="1"/>
  <c r="AT202" i="1"/>
  <c r="AF202" i="1"/>
  <c r="AE203" i="1"/>
  <c r="AN203" i="1"/>
  <c r="AT203" i="1"/>
  <c r="AJ204" i="1"/>
  <c r="AJ207" i="1"/>
  <c r="AG208" i="1"/>
  <c r="AG209" i="1"/>
  <c r="AG211" i="1"/>
  <c r="AF211" i="1"/>
  <c r="AE211" i="1"/>
  <c r="AN211" i="1"/>
  <c r="AT211" i="1"/>
  <c r="AG213" i="1"/>
  <c r="AF213" i="1"/>
  <c r="AE213" i="1"/>
  <c r="AN213" i="1"/>
  <c r="AT213" i="1"/>
  <c r="AG215" i="1"/>
  <c r="AF215" i="1"/>
  <c r="AE215" i="1"/>
  <c r="AG217" i="1"/>
  <c r="AF217" i="1"/>
  <c r="AE217" i="1"/>
  <c r="AN217" i="1"/>
  <c r="AT217" i="1"/>
  <c r="AG219" i="1"/>
  <c r="AF219" i="1"/>
  <c r="AE219" i="1"/>
  <c r="AN219" i="1"/>
  <c r="AT219" i="1"/>
  <c r="AG221" i="1"/>
  <c r="AF221" i="1"/>
  <c r="AE221" i="1"/>
  <c r="AN221" i="1"/>
  <c r="AT221" i="1"/>
  <c r="AG223" i="1"/>
  <c r="AF223" i="1"/>
  <c r="AE223" i="1"/>
  <c r="AG225" i="1"/>
  <c r="AF225" i="1"/>
  <c r="AE225" i="1"/>
  <c r="AG227" i="1"/>
  <c r="AF227" i="1"/>
  <c r="AE227" i="1"/>
  <c r="AN227" i="1"/>
  <c r="AT227" i="1"/>
  <c r="AG229" i="1"/>
  <c r="AF229" i="1"/>
  <c r="AE229" i="1"/>
  <c r="AN229" i="1"/>
  <c r="AT229" i="1"/>
  <c r="AG231" i="1"/>
  <c r="AF231" i="1"/>
  <c r="AE231" i="1"/>
  <c r="AN231" i="1"/>
  <c r="AT231" i="1"/>
  <c r="AG233" i="1"/>
  <c r="AF233" i="1"/>
  <c r="AE233" i="1"/>
  <c r="AN233" i="1"/>
  <c r="AT233" i="1"/>
  <c r="AG235" i="1"/>
  <c r="AF235" i="1"/>
  <c r="AE235" i="1"/>
  <c r="AN235" i="1"/>
  <c r="AT235" i="1"/>
  <c r="AG237" i="1"/>
  <c r="AF237" i="1"/>
  <c r="AE237" i="1"/>
  <c r="AN237" i="1"/>
  <c r="AT237" i="1"/>
  <c r="AG239" i="1"/>
  <c r="AF239" i="1"/>
  <c r="AE239" i="1"/>
  <c r="AG241" i="1"/>
  <c r="AF241" i="1"/>
  <c r="AE241" i="1"/>
  <c r="AG243" i="1"/>
  <c r="AF243" i="1"/>
  <c r="AE243" i="1"/>
  <c r="AN243" i="1"/>
  <c r="AT243" i="1"/>
  <c r="AG245" i="1"/>
  <c r="AF245" i="1"/>
  <c r="AE245" i="1"/>
  <c r="AG247" i="1"/>
  <c r="AF247" i="1"/>
  <c r="AE247" i="1"/>
  <c r="AN247" i="1"/>
  <c r="AT247" i="1"/>
  <c r="AG249" i="1"/>
  <c r="AF249" i="1"/>
  <c r="AE249" i="1"/>
  <c r="AN249" i="1"/>
  <c r="AT249" i="1"/>
  <c r="AG251" i="1"/>
  <c r="AF251" i="1"/>
  <c r="AE251" i="1"/>
  <c r="AN251" i="1"/>
  <c r="AT251" i="1"/>
  <c r="AG253" i="1"/>
  <c r="AF253" i="1"/>
  <c r="AE253" i="1"/>
  <c r="AN253" i="1"/>
  <c r="AT253" i="1"/>
  <c r="AG255" i="1"/>
  <c r="AF255" i="1"/>
  <c r="AE255" i="1"/>
  <c r="AN255" i="1"/>
  <c r="AT255" i="1"/>
  <c r="AG257" i="1"/>
  <c r="AF257" i="1"/>
  <c r="AE257" i="1"/>
  <c r="AG259" i="1"/>
  <c r="AF259" i="1"/>
  <c r="AE259" i="1"/>
  <c r="AN259" i="1"/>
  <c r="AT259" i="1"/>
  <c r="AG261" i="1"/>
  <c r="AF261" i="1"/>
  <c r="AE261" i="1"/>
  <c r="AN261" i="1"/>
  <c r="AT261" i="1"/>
  <c r="AG263" i="1"/>
  <c r="AF263" i="1"/>
  <c r="AE263" i="1"/>
  <c r="AN263" i="1"/>
  <c r="AT263" i="1"/>
  <c r="AG265" i="1"/>
  <c r="AF265" i="1"/>
  <c r="AE265" i="1"/>
  <c r="AN265" i="1"/>
  <c r="AT265" i="1"/>
  <c r="AG274" i="1"/>
  <c r="AD274" i="1"/>
  <c r="AN274" i="1"/>
  <c r="AT274" i="1"/>
  <c r="AH274" i="1"/>
  <c r="AF274" i="1"/>
  <c r="AG337" i="1"/>
  <c r="AD337" i="1"/>
  <c r="AN337" i="1"/>
  <c r="AT337" i="1"/>
  <c r="AH337" i="1"/>
  <c r="AF337" i="1"/>
  <c r="AF345" i="1"/>
  <c r="AG345" i="1"/>
  <c r="AH345" i="1"/>
  <c r="AD345" i="1"/>
  <c r="AN345" i="1"/>
  <c r="AT345" i="1"/>
  <c r="AF367" i="1"/>
  <c r="AH367" i="1"/>
  <c r="AD367" i="1"/>
  <c r="AE367" i="1"/>
  <c r="AG367" i="1"/>
  <c r="AJ374" i="1"/>
  <c r="AH427" i="1"/>
  <c r="AD427" i="1"/>
  <c r="AG427" i="1"/>
  <c r="AE427" i="1"/>
  <c r="AF427" i="1"/>
  <c r="AE152" i="1"/>
  <c r="AE156" i="1"/>
  <c r="AE160" i="1"/>
  <c r="AE162" i="1"/>
  <c r="AE166" i="1"/>
  <c r="AE168" i="1"/>
  <c r="AE172" i="1"/>
  <c r="AE174" i="1"/>
  <c r="AE178" i="1"/>
  <c r="AE180" i="1"/>
  <c r="AE182" i="1"/>
  <c r="AN182" i="1"/>
  <c r="AT182" i="1"/>
  <c r="AE184" i="1"/>
  <c r="AN184" i="1"/>
  <c r="AT184" i="1"/>
  <c r="AE185" i="1"/>
  <c r="AJ189" i="1"/>
  <c r="AH192" i="1"/>
  <c r="AD192" i="1"/>
  <c r="AN192" i="1"/>
  <c r="AT192" i="1"/>
  <c r="AF192" i="1"/>
  <c r="AE193" i="1"/>
  <c r="AN193" i="1"/>
  <c r="AT193" i="1"/>
  <c r="AJ197" i="1"/>
  <c r="AH200" i="1"/>
  <c r="AD200" i="1"/>
  <c r="AF200" i="1"/>
  <c r="AE201" i="1"/>
  <c r="AN201" i="1"/>
  <c r="AT201" i="1"/>
  <c r="AJ205" i="1"/>
  <c r="AH208" i="1"/>
  <c r="AD208" i="1"/>
  <c r="AN208" i="1"/>
  <c r="AT208" i="1"/>
  <c r="AF208" i="1"/>
  <c r="AE209" i="1"/>
  <c r="AN209" i="1"/>
  <c r="AT209" i="1"/>
  <c r="AG272" i="1"/>
  <c r="AH272" i="1"/>
  <c r="AF272" i="1"/>
  <c r="AE272" i="1"/>
  <c r="AN272" i="1"/>
  <c r="AT272" i="1"/>
  <c r="AJ279" i="1"/>
  <c r="AG288" i="1"/>
  <c r="AH288" i="1"/>
  <c r="AF288" i="1"/>
  <c r="AE288" i="1"/>
  <c r="AN288" i="1"/>
  <c r="AT288" i="1"/>
  <c r="AJ293" i="1"/>
  <c r="AH294" i="1"/>
  <c r="AD294" i="1"/>
  <c r="AN294" i="1"/>
  <c r="AT294" i="1"/>
  <c r="AG294" i="1"/>
  <c r="AF294" i="1"/>
  <c r="AJ301" i="1"/>
  <c r="AH302" i="1"/>
  <c r="AD302" i="1"/>
  <c r="AG302" i="1"/>
  <c r="AF302" i="1"/>
  <c r="AJ309" i="1"/>
  <c r="AH310" i="1"/>
  <c r="AD310" i="1"/>
  <c r="AN310" i="1"/>
  <c r="AT310" i="1"/>
  <c r="AG310" i="1"/>
  <c r="AF310" i="1"/>
  <c r="AJ317" i="1"/>
  <c r="AH318" i="1"/>
  <c r="AD318" i="1"/>
  <c r="AG318" i="1"/>
  <c r="AF318" i="1"/>
  <c r="AJ326" i="1"/>
  <c r="AF355" i="1"/>
  <c r="AG355" i="1"/>
  <c r="AD355" i="1"/>
  <c r="AN355" i="1"/>
  <c r="AT355" i="1"/>
  <c r="AH355" i="1"/>
  <c r="AJ372" i="1"/>
  <c r="AD210" i="1"/>
  <c r="AH210" i="1"/>
  <c r="AJ211" i="1"/>
  <c r="AD212" i="1"/>
  <c r="AH212" i="1"/>
  <c r="AJ213" i="1"/>
  <c r="AD214" i="1"/>
  <c r="AH214" i="1"/>
  <c r="AJ215" i="1"/>
  <c r="AD216" i="1"/>
  <c r="AH216" i="1"/>
  <c r="AJ217" i="1"/>
  <c r="AD218" i="1"/>
  <c r="AH218" i="1"/>
  <c r="AJ219" i="1"/>
  <c r="AD220" i="1"/>
  <c r="AH220" i="1"/>
  <c r="AJ221" i="1"/>
  <c r="AD222" i="1"/>
  <c r="AH222" i="1"/>
  <c r="AJ223" i="1"/>
  <c r="AD224" i="1"/>
  <c r="AH224" i="1"/>
  <c r="AJ225" i="1"/>
  <c r="AD226" i="1"/>
  <c r="AH226" i="1"/>
  <c r="AJ227" i="1"/>
  <c r="AD228" i="1"/>
  <c r="AH228" i="1"/>
  <c r="AJ229" i="1"/>
  <c r="AD230" i="1"/>
  <c r="AH230" i="1"/>
  <c r="AJ231" i="1"/>
  <c r="AD232" i="1"/>
  <c r="AH232" i="1"/>
  <c r="AJ233" i="1"/>
  <c r="AD234" i="1"/>
  <c r="AH234" i="1"/>
  <c r="AJ235" i="1"/>
  <c r="AD236" i="1"/>
  <c r="AH236" i="1"/>
  <c r="AJ237" i="1"/>
  <c r="AD238" i="1"/>
  <c r="AH238" i="1"/>
  <c r="AJ239" i="1"/>
  <c r="AD240" i="1"/>
  <c r="AH240" i="1"/>
  <c r="AJ241" i="1"/>
  <c r="AD242" i="1"/>
  <c r="AH242" i="1"/>
  <c r="AJ243" i="1"/>
  <c r="AD244" i="1"/>
  <c r="AH244" i="1"/>
  <c r="AJ245" i="1"/>
  <c r="AD246" i="1"/>
  <c r="AH246" i="1"/>
  <c r="AJ247" i="1"/>
  <c r="AD248" i="1"/>
  <c r="AH248" i="1"/>
  <c r="AJ249" i="1"/>
  <c r="AD250" i="1"/>
  <c r="AH250" i="1"/>
  <c r="AJ251" i="1"/>
  <c r="AD252" i="1"/>
  <c r="AH252" i="1"/>
  <c r="AJ253" i="1"/>
  <c r="AD254" i="1"/>
  <c r="AH254" i="1"/>
  <c r="AJ255" i="1"/>
  <c r="AD256" i="1"/>
  <c r="AH256" i="1"/>
  <c r="AJ257" i="1"/>
  <c r="AD258" i="1"/>
  <c r="AH258" i="1"/>
  <c r="AJ259" i="1"/>
  <c r="AD260" i="1"/>
  <c r="AH260" i="1"/>
  <c r="AJ261" i="1"/>
  <c r="AD262" i="1"/>
  <c r="AH262" i="1"/>
  <c r="AJ263" i="1"/>
  <c r="AD264" i="1"/>
  <c r="AH264" i="1"/>
  <c r="AJ265" i="1"/>
  <c r="AD266" i="1"/>
  <c r="AH266" i="1"/>
  <c r="AD268" i="1"/>
  <c r="AE270" i="1"/>
  <c r="AD276" i="1"/>
  <c r="AE278" i="1"/>
  <c r="AN278" i="1"/>
  <c r="AT278" i="1"/>
  <c r="AD284" i="1"/>
  <c r="AE286" i="1"/>
  <c r="AE290" i="1"/>
  <c r="AJ295" i="1"/>
  <c r="AH296" i="1"/>
  <c r="AD296" i="1"/>
  <c r="AG296" i="1"/>
  <c r="AF296" i="1"/>
  <c r="AE298" i="1"/>
  <c r="AJ303" i="1"/>
  <c r="AH304" i="1"/>
  <c r="AD304" i="1"/>
  <c r="AG304" i="1"/>
  <c r="AF304" i="1"/>
  <c r="AE306" i="1"/>
  <c r="AJ311" i="1"/>
  <c r="AH312" i="1"/>
  <c r="AD312" i="1"/>
  <c r="AG312" i="1"/>
  <c r="AF312" i="1"/>
  <c r="AE314" i="1"/>
  <c r="AJ319" i="1"/>
  <c r="AH320" i="1"/>
  <c r="AD320" i="1"/>
  <c r="AG320" i="1"/>
  <c r="AF320" i="1"/>
  <c r="AE322" i="1"/>
  <c r="AG327" i="1"/>
  <c r="AH327" i="1"/>
  <c r="AF327" i="1"/>
  <c r="AE327" i="1"/>
  <c r="AJ334" i="1"/>
  <c r="AG343" i="1"/>
  <c r="AH343" i="1"/>
  <c r="AF343" i="1"/>
  <c r="AE343" i="1"/>
  <c r="AN343" i="1"/>
  <c r="AT343" i="1"/>
  <c r="AF347" i="1"/>
  <c r="AG347" i="1"/>
  <c r="AD347" i="1"/>
  <c r="AH347" i="1"/>
  <c r="AF361" i="1"/>
  <c r="AG361" i="1"/>
  <c r="AH361" i="1"/>
  <c r="AE361" i="1"/>
  <c r="AN361" i="1"/>
  <c r="AT361" i="1"/>
  <c r="AJ382" i="1"/>
  <c r="AJ404" i="1"/>
  <c r="AG413" i="1"/>
  <c r="AH413" i="1"/>
  <c r="AF413" i="1"/>
  <c r="AD413" i="1"/>
  <c r="AN413" i="1"/>
  <c r="AT413" i="1"/>
  <c r="AE429" i="1"/>
  <c r="AH458" i="1"/>
  <c r="AD458" i="1"/>
  <c r="AE458" i="1"/>
  <c r="AF458" i="1"/>
  <c r="AG458" i="1"/>
  <c r="AE210" i="1"/>
  <c r="AE212" i="1"/>
  <c r="AE214" i="1"/>
  <c r="AE216" i="1"/>
  <c r="AE218" i="1"/>
  <c r="AE220" i="1"/>
  <c r="AE222" i="1"/>
  <c r="AE224" i="1"/>
  <c r="AE226" i="1"/>
  <c r="AE228" i="1"/>
  <c r="AE230" i="1"/>
  <c r="AE232" i="1"/>
  <c r="AE234" i="1"/>
  <c r="AE236" i="1"/>
  <c r="AE238" i="1"/>
  <c r="AE240" i="1"/>
  <c r="AE242" i="1"/>
  <c r="AE244" i="1"/>
  <c r="AE246" i="1"/>
  <c r="AE248" i="1"/>
  <c r="AE250" i="1"/>
  <c r="AE252" i="1"/>
  <c r="AE254" i="1"/>
  <c r="AE256" i="1"/>
  <c r="AE258" i="1"/>
  <c r="AE260" i="1"/>
  <c r="AE262" i="1"/>
  <c r="AE264" i="1"/>
  <c r="AE266" i="1"/>
  <c r="AE268" i="1"/>
  <c r="AE276" i="1"/>
  <c r="AE284" i="1"/>
  <c r="AH290" i="1"/>
  <c r="AD290" i="1"/>
  <c r="AG290" i="1"/>
  <c r="AF290" i="1"/>
  <c r="AJ297" i="1"/>
  <c r="AH298" i="1"/>
  <c r="AD298" i="1"/>
  <c r="AG298" i="1"/>
  <c r="AF298" i="1"/>
  <c r="AJ305" i="1"/>
  <c r="AH306" i="1"/>
  <c r="AD306" i="1"/>
  <c r="AG306" i="1"/>
  <c r="AF306" i="1"/>
  <c r="AJ313" i="1"/>
  <c r="AH314" i="1"/>
  <c r="AD314" i="1"/>
  <c r="AG314" i="1"/>
  <c r="AF314" i="1"/>
  <c r="AJ321" i="1"/>
  <c r="AH322" i="1"/>
  <c r="AD322" i="1"/>
  <c r="AG322" i="1"/>
  <c r="AF322" i="1"/>
  <c r="AG329" i="1"/>
  <c r="AD329" i="1"/>
  <c r="AH329" i="1"/>
  <c r="AF329" i="1"/>
  <c r="AF353" i="1"/>
  <c r="AG353" i="1"/>
  <c r="AH353" i="1"/>
  <c r="AE353" i="1"/>
  <c r="AJ365" i="1"/>
  <c r="AJ380" i="1"/>
  <c r="AH429" i="1"/>
  <c r="AD429" i="1"/>
  <c r="AG429" i="1"/>
  <c r="AF429" i="1"/>
  <c r="AH435" i="1"/>
  <c r="AD435" i="1"/>
  <c r="AG435" i="1"/>
  <c r="AE435" i="1"/>
  <c r="AF435" i="1"/>
  <c r="AE267" i="1"/>
  <c r="AN267" i="1"/>
  <c r="AT267" i="1"/>
  <c r="AE269" i="1"/>
  <c r="AN269" i="1"/>
  <c r="AT269" i="1"/>
  <c r="AE271" i="1"/>
  <c r="AE273" i="1"/>
  <c r="AE275" i="1"/>
  <c r="AN275" i="1"/>
  <c r="AT275" i="1"/>
  <c r="AE277" i="1"/>
  <c r="AE279" i="1"/>
  <c r="AE281" i="1"/>
  <c r="AE283" i="1"/>
  <c r="AN283" i="1"/>
  <c r="AT283" i="1"/>
  <c r="AE285" i="1"/>
  <c r="AN285" i="1"/>
  <c r="AT285" i="1"/>
  <c r="AE287" i="1"/>
  <c r="AE289" i="1"/>
  <c r="AE291" i="1"/>
  <c r="AN291" i="1"/>
  <c r="AT291" i="1"/>
  <c r="AE293" i="1"/>
  <c r="AN293" i="1"/>
  <c r="AT293" i="1"/>
  <c r="AE295" i="1"/>
  <c r="AE297" i="1"/>
  <c r="AE299" i="1"/>
  <c r="AE301" i="1"/>
  <c r="AN301" i="1"/>
  <c r="AT301" i="1"/>
  <c r="AE303" i="1"/>
  <c r="AE305" i="1"/>
  <c r="AN305" i="1"/>
  <c r="AT305" i="1"/>
  <c r="AE307" i="1"/>
  <c r="AN307" i="1"/>
  <c r="AT307" i="1"/>
  <c r="AE309" i="1"/>
  <c r="AN309" i="1"/>
  <c r="AT309" i="1"/>
  <c r="AE311" i="1"/>
  <c r="AN311" i="1"/>
  <c r="AT311" i="1"/>
  <c r="AE313" i="1"/>
  <c r="AE315" i="1"/>
  <c r="AE317" i="1"/>
  <c r="AN317" i="1"/>
  <c r="AT317" i="1"/>
  <c r="AE319" i="1"/>
  <c r="AE321" i="1"/>
  <c r="AN321" i="1"/>
  <c r="AT321" i="1"/>
  <c r="AE325" i="1"/>
  <c r="AN325" i="1"/>
  <c r="AT325" i="1"/>
  <c r="AD331" i="1"/>
  <c r="AE333" i="1"/>
  <c r="AD339" i="1"/>
  <c r="AE341" i="1"/>
  <c r="AF351" i="1"/>
  <c r="AG351" i="1"/>
  <c r="AE351" i="1"/>
  <c r="AF359" i="1"/>
  <c r="AG359" i="1"/>
  <c r="AE359" i="1"/>
  <c r="AN359" i="1"/>
  <c r="AT359" i="1"/>
  <c r="AJ362" i="1"/>
  <c r="AH366" i="1"/>
  <c r="AD366" i="1"/>
  <c r="AE366" i="1"/>
  <c r="AN366" i="1"/>
  <c r="AT366" i="1"/>
  <c r="AG366" i="1"/>
  <c r="AH368" i="1"/>
  <c r="AD368" i="1"/>
  <c r="AN368" i="1"/>
  <c r="AT368" i="1"/>
  <c r="AG368" i="1"/>
  <c r="AF368" i="1"/>
  <c r="AJ378" i="1"/>
  <c r="AJ386" i="1"/>
  <c r="AJ394" i="1"/>
  <c r="AG397" i="1"/>
  <c r="AH397" i="1"/>
  <c r="AF397" i="1"/>
  <c r="AE397" i="1"/>
  <c r="AN397" i="1"/>
  <c r="AT397" i="1"/>
  <c r="AJ488" i="1"/>
  <c r="AE331" i="1"/>
  <c r="AE339" i="1"/>
  <c r="AF349" i="1"/>
  <c r="AG349" i="1"/>
  <c r="AE349" i="1"/>
  <c r="AF357" i="1"/>
  <c r="AG357" i="1"/>
  <c r="AE357" i="1"/>
  <c r="AN357" i="1"/>
  <c r="AT357" i="1"/>
  <c r="AJ363" i="1"/>
  <c r="AJ376" i="1"/>
  <c r="AJ384" i="1"/>
  <c r="AJ392" i="1"/>
  <c r="AJ398" i="1"/>
  <c r="AJ420" i="1"/>
  <c r="AJ426" i="1"/>
  <c r="AJ428" i="1"/>
  <c r="AJ434" i="1"/>
  <c r="AJ436" i="1"/>
  <c r="AH446" i="1"/>
  <c r="AD446" i="1"/>
  <c r="AG446" i="1"/>
  <c r="AE446" i="1"/>
  <c r="AF446" i="1"/>
  <c r="AJ456" i="1"/>
  <c r="AE324" i="1"/>
  <c r="AE326" i="1"/>
  <c r="AN326" i="1"/>
  <c r="AT326" i="1"/>
  <c r="AE328" i="1"/>
  <c r="AN328" i="1"/>
  <c r="AT328" i="1"/>
  <c r="AE330" i="1"/>
  <c r="AE332" i="1"/>
  <c r="AE334" i="1"/>
  <c r="AN334" i="1"/>
  <c r="AT334" i="1"/>
  <c r="AE336" i="1"/>
  <c r="AN336" i="1"/>
  <c r="AT336" i="1"/>
  <c r="AE338" i="1"/>
  <c r="AE342" i="1"/>
  <c r="AN342" i="1"/>
  <c r="AT342" i="1"/>
  <c r="AE344" i="1"/>
  <c r="AN344" i="1"/>
  <c r="AT344" i="1"/>
  <c r="AE346" i="1"/>
  <c r="AE348" i="1"/>
  <c r="AE350" i="1"/>
  <c r="AN350" i="1"/>
  <c r="AT350" i="1"/>
  <c r="AE352" i="1"/>
  <c r="AN352" i="1"/>
  <c r="AT352" i="1"/>
  <c r="AE354" i="1"/>
  <c r="AE356" i="1"/>
  <c r="AE358" i="1"/>
  <c r="AN358" i="1"/>
  <c r="AT358" i="1"/>
  <c r="AE360" i="1"/>
  <c r="AG362" i="1"/>
  <c r="AG363" i="1"/>
  <c r="AH364" i="1"/>
  <c r="AD364" i="1"/>
  <c r="AN364" i="1"/>
  <c r="AT364" i="1"/>
  <c r="AF364" i="1"/>
  <c r="AE365" i="1"/>
  <c r="AJ366" i="1"/>
  <c r="AJ369" i="1"/>
  <c r="AG371" i="1"/>
  <c r="AF371" i="1"/>
  <c r="AE371" i="1"/>
  <c r="AN371" i="1"/>
  <c r="AT371" i="1"/>
  <c r="AG373" i="1"/>
  <c r="AF373" i="1"/>
  <c r="AE373" i="1"/>
  <c r="AG375" i="1"/>
  <c r="AF375" i="1"/>
  <c r="AE375" i="1"/>
  <c r="AN375" i="1"/>
  <c r="AT375" i="1"/>
  <c r="AG377" i="1"/>
  <c r="AF377" i="1"/>
  <c r="AE377" i="1"/>
  <c r="AN377" i="1"/>
  <c r="AT377" i="1"/>
  <c r="AG379" i="1"/>
  <c r="AF379" i="1"/>
  <c r="AE379" i="1"/>
  <c r="AN379" i="1"/>
  <c r="AT379" i="1"/>
  <c r="AG381" i="1"/>
  <c r="AF381" i="1"/>
  <c r="AE381" i="1"/>
  <c r="AN381" i="1"/>
  <c r="AT381" i="1"/>
  <c r="AG383" i="1"/>
  <c r="AF383" i="1"/>
  <c r="AE383" i="1"/>
  <c r="AN383" i="1"/>
  <c r="AT383" i="1"/>
  <c r="AG385" i="1"/>
  <c r="AF385" i="1"/>
  <c r="AE385" i="1"/>
  <c r="AN385" i="1"/>
  <c r="AT385" i="1"/>
  <c r="AG387" i="1"/>
  <c r="AF387" i="1"/>
  <c r="AE387" i="1"/>
  <c r="AN387" i="1"/>
  <c r="AT387" i="1"/>
  <c r="AG389" i="1"/>
  <c r="AF389" i="1"/>
  <c r="AE389" i="1"/>
  <c r="AG391" i="1"/>
  <c r="AF391" i="1"/>
  <c r="AE391" i="1"/>
  <c r="AN391" i="1"/>
  <c r="AT391" i="1"/>
  <c r="AG393" i="1"/>
  <c r="AF393" i="1"/>
  <c r="AE393" i="1"/>
  <c r="AN393" i="1"/>
  <c r="AT393" i="1"/>
  <c r="AJ396" i="1"/>
  <c r="AG405" i="1"/>
  <c r="AH405" i="1"/>
  <c r="AF405" i="1"/>
  <c r="AE405" i="1"/>
  <c r="AN405" i="1"/>
  <c r="AT405" i="1"/>
  <c r="AJ412" i="1"/>
  <c r="AJ448" i="1"/>
  <c r="AF459" i="1"/>
  <c r="AH459" i="1"/>
  <c r="AD459" i="1"/>
  <c r="AE459" i="1"/>
  <c r="AH362" i="1"/>
  <c r="AD362" i="1"/>
  <c r="AF362" i="1"/>
  <c r="AE363" i="1"/>
  <c r="AN363" i="1"/>
  <c r="AT363" i="1"/>
  <c r="AJ367" i="1"/>
  <c r="AH370" i="1"/>
  <c r="AD370" i="1"/>
  <c r="AN370" i="1"/>
  <c r="AT370" i="1"/>
  <c r="AF370" i="1"/>
  <c r="AG399" i="1"/>
  <c r="AD399" i="1"/>
  <c r="AH399" i="1"/>
  <c r="AF399" i="1"/>
  <c r="AG415" i="1"/>
  <c r="AD415" i="1"/>
  <c r="AN415" i="1"/>
  <c r="AT415" i="1"/>
  <c r="AH415" i="1"/>
  <c r="AF415" i="1"/>
  <c r="AJ457" i="1"/>
  <c r="AJ371" i="1"/>
  <c r="AD372" i="1"/>
  <c r="AH372" i="1"/>
  <c r="AJ373" i="1"/>
  <c r="AD374" i="1"/>
  <c r="AH374" i="1"/>
  <c r="AJ375" i="1"/>
  <c r="AD376" i="1"/>
  <c r="AH376" i="1"/>
  <c r="AJ377" i="1"/>
  <c r="AD378" i="1"/>
  <c r="AH378" i="1"/>
  <c r="AJ379" i="1"/>
  <c r="AD380" i="1"/>
  <c r="AH380" i="1"/>
  <c r="AJ381" i="1"/>
  <c r="AD382" i="1"/>
  <c r="AH382" i="1"/>
  <c r="AJ383" i="1"/>
  <c r="AD384" i="1"/>
  <c r="AH384" i="1"/>
  <c r="AJ385" i="1"/>
  <c r="AD386" i="1"/>
  <c r="AH386" i="1"/>
  <c r="AJ387" i="1"/>
  <c r="AD388" i="1"/>
  <c r="AH388" i="1"/>
  <c r="AJ389" i="1"/>
  <c r="AD390" i="1"/>
  <c r="AH390" i="1"/>
  <c r="AJ391" i="1"/>
  <c r="AD392" i="1"/>
  <c r="AH392" i="1"/>
  <c r="AJ393" i="1"/>
  <c r="AD394" i="1"/>
  <c r="AH394" i="1"/>
  <c r="AE395" i="1"/>
  <c r="AD401" i="1"/>
  <c r="AE403" i="1"/>
  <c r="AD409" i="1"/>
  <c r="AE411" i="1"/>
  <c r="AD417" i="1"/>
  <c r="AE419" i="1"/>
  <c r="AJ422" i="1"/>
  <c r="AH423" i="1"/>
  <c r="AD423" i="1"/>
  <c r="AN423" i="1"/>
  <c r="AT423" i="1"/>
  <c r="AG423" i="1"/>
  <c r="AF423" i="1"/>
  <c r="AE425" i="1"/>
  <c r="AJ430" i="1"/>
  <c r="AH431" i="1"/>
  <c r="AD431" i="1"/>
  <c r="AG431" i="1"/>
  <c r="AF431" i="1"/>
  <c r="AE433" i="1"/>
  <c r="AJ438" i="1"/>
  <c r="AH439" i="1"/>
  <c r="AD439" i="1"/>
  <c r="AN439" i="1"/>
  <c r="AT439" i="1"/>
  <c r="AG439" i="1"/>
  <c r="AF439" i="1"/>
  <c r="AE441" i="1"/>
  <c r="AF445" i="1"/>
  <c r="AD445" i="1"/>
  <c r="AN445" i="1"/>
  <c r="AT445" i="1"/>
  <c r="AH445" i="1"/>
  <c r="AG445" i="1"/>
  <c r="AJ447" i="1"/>
  <c r="AJ449" i="1"/>
  <c r="AF453" i="1"/>
  <c r="AG453" i="1"/>
  <c r="AD453" i="1"/>
  <c r="AH453" i="1"/>
  <c r="AE372" i="1"/>
  <c r="AE374" i="1"/>
  <c r="AE376" i="1"/>
  <c r="AE378" i="1"/>
  <c r="AE380" i="1"/>
  <c r="AE382" i="1"/>
  <c r="AE384" i="1"/>
  <c r="AE386" i="1"/>
  <c r="AE388" i="1"/>
  <c r="AE390" i="1"/>
  <c r="AE392" i="1"/>
  <c r="AE394" i="1"/>
  <c r="AE401" i="1"/>
  <c r="AE409" i="1"/>
  <c r="AE417" i="1"/>
  <c r="AJ424" i="1"/>
  <c r="AH425" i="1"/>
  <c r="AD425" i="1"/>
  <c r="AG425" i="1"/>
  <c r="AF425" i="1"/>
  <c r="AJ432" i="1"/>
  <c r="AH433" i="1"/>
  <c r="AD433" i="1"/>
  <c r="AG433" i="1"/>
  <c r="AF433" i="1"/>
  <c r="AJ440" i="1"/>
  <c r="AH441" i="1"/>
  <c r="AD441" i="1"/>
  <c r="AG441" i="1"/>
  <c r="AF441" i="1"/>
  <c r="AJ443" i="1"/>
  <c r="AH444" i="1"/>
  <c r="AD444" i="1"/>
  <c r="AE444" i="1"/>
  <c r="AG444" i="1"/>
  <c r="AH450" i="1"/>
  <c r="AD450" i="1"/>
  <c r="AN450" i="1"/>
  <c r="AT450" i="1"/>
  <c r="AG450" i="1"/>
  <c r="AF450" i="1"/>
  <c r="AH452" i="1"/>
  <c r="AD452" i="1"/>
  <c r="AG452" i="1"/>
  <c r="AE452" i="1"/>
  <c r="AE396" i="1"/>
  <c r="AE398" i="1"/>
  <c r="AN398" i="1"/>
  <c r="AT398" i="1"/>
  <c r="AE400" i="1"/>
  <c r="AE402" i="1"/>
  <c r="AN402" i="1"/>
  <c r="AT402" i="1"/>
  <c r="AE404" i="1"/>
  <c r="AN404" i="1"/>
  <c r="AT404" i="1"/>
  <c r="AE406" i="1"/>
  <c r="AN406" i="1"/>
  <c r="AT406" i="1"/>
  <c r="AE408" i="1"/>
  <c r="AE410" i="1"/>
  <c r="AE412" i="1"/>
  <c r="AN412" i="1"/>
  <c r="AT412" i="1"/>
  <c r="AE414" i="1"/>
  <c r="AN414" i="1"/>
  <c r="AT414" i="1"/>
  <c r="AE416" i="1"/>
  <c r="AE418" i="1"/>
  <c r="AE420" i="1"/>
  <c r="AE422" i="1"/>
  <c r="AN422" i="1"/>
  <c r="AT422" i="1"/>
  <c r="AE424" i="1"/>
  <c r="AE426" i="1"/>
  <c r="AN426" i="1"/>
  <c r="AT426" i="1"/>
  <c r="AE428" i="1"/>
  <c r="AE430" i="1"/>
  <c r="AN430" i="1"/>
  <c r="AT430" i="1"/>
  <c r="AE432" i="1"/>
  <c r="AN432" i="1"/>
  <c r="AT432" i="1"/>
  <c r="AE434" i="1"/>
  <c r="AE436" i="1"/>
  <c r="AE440" i="1"/>
  <c r="AD443" i="1"/>
  <c r="AJ445" i="1"/>
  <c r="AF448" i="1"/>
  <c r="AJ453" i="1"/>
  <c r="AH456" i="1"/>
  <c r="AD456" i="1"/>
  <c r="AE456" i="1"/>
  <c r="AG456" i="1"/>
  <c r="AF457" i="1"/>
  <c r="AD457" i="1"/>
  <c r="AN457" i="1"/>
  <c r="AT457" i="1"/>
  <c r="AG457" i="1"/>
  <c r="AH460" i="1"/>
  <c r="AD460" i="1"/>
  <c r="AN460" i="1"/>
  <c r="AT460" i="1"/>
  <c r="AG460" i="1"/>
  <c r="AF460" i="1"/>
  <c r="AJ466" i="1"/>
  <c r="AH442" i="1"/>
  <c r="AD442" i="1"/>
  <c r="AN442" i="1"/>
  <c r="AT442" i="1"/>
  <c r="AF442" i="1"/>
  <c r="AE443" i="1"/>
  <c r="AH448" i="1"/>
  <c r="AD448" i="1"/>
  <c r="AE448" i="1"/>
  <c r="AG448" i="1"/>
  <c r="AF449" i="1"/>
  <c r="AD449" i="1"/>
  <c r="AG449" i="1"/>
  <c r="AF451" i="1"/>
  <c r="AH451" i="1"/>
  <c r="AE451" i="1"/>
  <c r="AJ455" i="1"/>
  <c r="AG481" i="1"/>
  <c r="AH481" i="1"/>
  <c r="AD481" i="1"/>
  <c r="AN481" i="1"/>
  <c r="AT481" i="1"/>
  <c r="AF481" i="1"/>
  <c r="AJ461" i="1"/>
  <c r="AG497" i="1"/>
  <c r="AD497" i="1"/>
  <c r="AH497" i="1"/>
  <c r="AE497" i="1"/>
  <c r="AE447" i="1"/>
  <c r="AN447" i="1"/>
  <c r="AT447" i="1"/>
  <c r="AN451" i="1"/>
  <c r="AT451" i="1"/>
  <c r="AJ451" i="1"/>
  <c r="AH454" i="1"/>
  <c r="AD454" i="1"/>
  <c r="AN454" i="1"/>
  <c r="AT454" i="1"/>
  <c r="AF454" i="1"/>
  <c r="AE455" i="1"/>
  <c r="AJ459" i="1"/>
  <c r="AG462" i="1"/>
  <c r="AH462" i="1"/>
  <c r="AD462" i="1"/>
  <c r="AN462" i="1"/>
  <c r="AT462" i="1"/>
  <c r="AF462" i="1"/>
  <c r="AG467" i="1"/>
  <c r="AF467" i="1"/>
  <c r="AH467" i="1"/>
  <c r="AE467" i="1"/>
  <c r="AG473" i="1"/>
  <c r="AH473" i="1"/>
  <c r="AD473" i="1"/>
  <c r="AE473" i="1"/>
  <c r="AG479" i="1"/>
  <c r="AF479" i="1"/>
  <c r="AH479" i="1"/>
  <c r="AD479" i="1"/>
  <c r="AN479" i="1"/>
  <c r="AT479" i="1"/>
  <c r="AF497" i="1"/>
  <c r="AF461" i="1"/>
  <c r="AE463" i="1"/>
  <c r="AF465" i="1"/>
  <c r="AG469" i="1"/>
  <c r="AF469" i="1"/>
  <c r="AE469" i="1"/>
  <c r="AG471" i="1"/>
  <c r="AF471" i="1"/>
  <c r="AH471" i="1"/>
  <c r="AE471" i="1"/>
  <c r="AN471" i="1"/>
  <c r="AT471" i="1"/>
  <c r="AJ486" i="1"/>
  <c r="AH487" i="1"/>
  <c r="AD487" i="1"/>
  <c r="AN487" i="1"/>
  <c r="AT487" i="1"/>
  <c r="AG487" i="1"/>
  <c r="AF487" i="1"/>
  <c r="AE461" i="1"/>
  <c r="AN461" i="1"/>
  <c r="AT461" i="1"/>
  <c r="AE465" i="1"/>
  <c r="AN465" i="1"/>
  <c r="AT465" i="1"/>
  <c r="AJ478" i="1"/>
  <c r="AJ484" i="1"/>
  <c r="AH485" i="1"/>
  <c r="AD485" i="1"/>
  <c r="AG485" i="1"/>
  <c r="AE485" i="1"/>
  <c r="AJ494" i="1"/>
  <c r="AE475" i="1"/>
  <c r="AN475" i="1"/>
  <c r="AT475" i="1"/>
  <c r="AF477" i="1"/>
  <c r="AJ482" i="1"/>
  <c r="AH483" i="1"/>
  <c r="AD483" i="1"/>
  <c r="AN483" i="1"/>
  <c r="AT483" i="1"/>
  <c r="AG483" i="1"/>
  <c r="AF483" i="1"/>
  <c r="AG495" i="1"/>
  <c r="AH495" i="1"/>
  <c r="AF495" i="1"/>
  <c r="AE495" i="1"/>
  <c r="AN495" i="1"/>
  <c r="AT495" i="1"/>
  <c r="AJ502" i="1"/>
  <c r="AE477" i="1"/>
  <c r="AN477" i="1"/>
  <c r="AT477" i="1"/>
  <c r="AG489" i="1"/>
  <c r="AD489" i="1"/>
  <c r="AH489" i="1"/>
  <c r="AF489" i="1"/>
  <c r="AE464" i="1"/>
  <c r="AE466" i="1"/>
  <c r="AE468" i="1"/>
  <c r="AN468" i="1"/>
  <c r="AT468" i="1"/>
  <c r="AE470" i="1"/>
  <c r="AE472" i="1"/>
  <c r="AE474" i="1"/>
  <c r="AN474" i="1"/>
  <c r="AT474" i="1"/>
  <c r="AE476" i="1"/>
  <c r="AE478" i="1"/>
  <c r="AE480" i="1"/>
  <c r="AE482" i="1"/>
  <c r="AN482" i="1"/>
  <c r="AT482" i="1"/>
  <c r="AE484" i="1"/>
  <c r="AE486" i="1"/>
  <c r="AN486" i="1"/>
  <c r="AT486" i="1"/>
  <c r="AD491" i="1"/>
  <c r="AE493" i="1"/>
  <c r="AN493" i="1"/>
  <c r="AT493" i="1"/>
  <c r="AD499" i="1"/>
  <c r="AE501" i="1"/>
  <c r="AN501" i="1"/>
  <c r="AT501" i="1"/>
  <c r="AH503" i="1"/>
  <c r="AD503" i="1"/>
  <c r="AN503" i="1"/>
  <c r="AT503" i="1"/>
  <c r="AG503" i="1"/>
  <c r="AF503" i="1"/>
  <c r="AE505" i="1"/>
  <c r="AE491" i="1"/>
  <c r="AE499" i="1"/>
  <c r="AJ504" i="1"/>
  <c r="AH505" i="1"/>
  <c r="AD505" i="1"/>
  <c r="AG505" i="1"/>
  <c r="AF505" i="1"/>
  <c r="AE488" i="1"/>
  <c r="AN488" i="1"/>
  <c r="AT488" i="1"/>
  <c r="AE490" i="1"/>
  <c r="AN490" i="1"/>
  <c r="AT490" i="1"/>
  <c r="AE492" i="1"/>
  <c r="AE494" i="1"/>
  <c r="AE496" i="1"/>
  <c r="AN496" i="1"/>
  <c r="AT496" i="1"/>
  <c r="AE498" i="1"/>
  <c r="AE500" i="1"/>
  <c r="AE502" i="1"/>
  <c r="AN502" i="1"/>
  <c r="AT502" i="1"/>
  <c r="AE504" i="1"/>
  <c r="AN504" i="1"/>
  <c r="AT504" i="1"/>
  <c r="AI23" i="1"/>
  <c r="AD23" i="1"/>
  <c r="AE23" i="1"/>
  <c r="AJ23" i="1"/>
  <c r="AK23" i="1"/>
  <c r="AL23" i="1"/>
  <c r="AM23" i="1"/>
  <c r="AY23" i="1"/>
  <c r="AK59" i="1"/>
  <c r="AL59" i="1"/>
  <c r="AM59" i="1"/>
  <c r="AY59" i="1"/>
  <c r="AK176" i="1"/>
  <c r="AL176" i="1"/>
  <c r="AM176" i="1"/>
  <c r="AK174" i="1"/>
  <c r="AL174" i="1"/>
  <c r="AM174" i="1"/>
  <c r="AY174" i="1"/>
  <c r="AK43" i="1"/>
  <c r="AL43" i="1"/>
  <c r="AM43" i="1"/>
  <c r="AN494" i="1"/>
  <c r="AT494" i="1"/>
  <c r="AK504" i="1"/>
  <c r="AL504" i="1"/>
  <c r="AN449" i="1"/>
  <c r="AT449" i="1"/>
  <c r="AK445" i="1"/>
  <c r="AL445" i="1"/>
  <c r="AK424" i="1"/>
  <c r="AL424" i="1"/>
  <c r="AK449" i="1"/>
  <c r="AL449" i="1"/>
  <c r="AK391" i="1"/>
  <c r="AL391" i="1"/>
  <c r="AK383" i="1"/>
  <c r="AL383" i="1"/>
  <c r="AK375" i="1"/>
  <c r="AL375" i="1"/>
  <c r="AK448" i="1"/>
  <c r="AL448" i="1"/>
  <c r="AK366" i="1"/>
  <c r="AL366" i="1"/>
  <c r="AK436" i="1"/>
  <c r="AL436" i="1"/>
  <c r="AK420" i="1"/>
  <c r="AL420" i="1"/>
  <c r="AK376" i="1"/>
  <c r="AL376" i="1"/>
  <c r="AK386" i="1"/>
  <c r="AL386" i="1"/>
  <c r="AK365" i="1"/>
  <c r="AL365" i="1"/>
  <c r="AK297" i="1"/>
  <c r="AL297" i="1"/>
  <c r="AK382" i="1"/>
  <c r="AL382" i="1"/>
  <c r="AK259" i="1"/>
  <c r="AL259" i="1"/>
  <c r="AK251" i="1"/>
  <c r="AL251" i="1"/>
  <c r="AK243" i="1"/>
  <c r="AL243" i="1"/>
  <c r="AK235" i="1"/>
  <c r="AL235" i="1"/>
  <c r="AK227" i="1"/>
  <c r="AL227" i="1"/>
  <c r="AK219" i="1"/>
  <c r="AL219" i="1"/>
  <c r="AK211" i="1"/>
  <c r="AL211" i="1"/>
  <c r="AK326" i="1"/>
  <c r="AL326" i="1"/>
  <c r="AK293" i="1"/>
  <c r="AL293" i="1"/>
  <c r="AK189" i="1"/>
  <c r="AL189" i="1"/>
  <c r="AK164" i="1"/>
  <c r="AL164" i="1"/>
  <c r="AM164" i="1"/>
  <c r="AK132" i="1"/>
  <c r="AL132" i="1"/>
  <c r="AM132" i="1"/>
  <c r="AK354" i="1"/>
  <c r="AL354" i="1"/>
  <c r="AK323" i="1"/>
  <c r="AL323" i="1"/>
  <c r="AK232" i="1"/>
  <c r="AL232" i="1"/>
  <c r="AK388" i="1"/>
  <c r="AL388" i="1"/>
  <c r="AK56" i="1"/>
  <c r="AL56" i="1"/>
  <c r="AM56" i="1"/>
  <c r="AK52" i="1"/>
  <c r="AL52" i="1"/>
  <c r="AM52" i="1"/>
  <c r="AY46" i="1"/>
  <c r="AD46" i="1"/>
  <c r="AH46" i="1"/>
  <c r="AK60" i="1"/>
  <c r="AL60" i="1"/>
  <c r="AM60" i="1"/>
  <c r="AK65" i="1"/>
  <c r="AL65" i="1"/>
  <c r="AM65" i="1"/>
  <c r="AY66" i="1"/>
  <c r="AG66" i="1"/>
  <c r="AH66" i="1"/>
  <c r="AK80" i="1"/>
  <c r="AL80" i="1"/>
  <c r="AM80" i="1"/>
  <c r="AY77" i="1"/>
  <c r="AJ77" i="1"/>
  <c r="AK76" i="1"/>
  <c r="AL76" i="1"/>
  <c r="AM76" i="1"/>
  <c r="AK72" i="1"/>
  <c r="AL72" i="1"/>
  <c r="AM72" i="1"/>
  <c r="AE75" i="1"/>
  <c r="AG75" i="1"/>
  <c r="AD75" i="1"/>
  <c r="AF75" i="1"/>
  <c r="AF74" i="1"/>
  <c r="AH74" i="1"/>
  <c r="AD74" i="1"/>
  <c r="AE74" i="1"/>
  <c r="AG74" i="1"/>
  <c r="AY85" i="1"/>
  <c r="AJ85" i="1"/>
  <c r="AY87" i="1"/>
  <c r="AJ87" i="1"/>
  <c r="AK92" i="1"/>
  <c r="AL92" i="1"/>
  <c r="AM92" i="1"/>
  <c r="AY98" i="1"/>
  <c r="AH98" i="1"/>
  <c r="AF100" i="1"/>
  <c r="AG100" i="1"/>
  <c r="AH100" i="1"/>
  <c r="AY102" i="1"/>
  <c r="AE102" i="1"/>
  <c r="AK103" i="1"/>
  <c r="AL103" i="1"/>
  <c r="AM103" i="1"/>
  <c r="AG105" i="1"/>
  <c r="AD105" i="1"/>
  <c r="AK107" i="1"/>
  <c r="AL107" i="1"/>
  <c r="AM107" i="1"/>
  <c r="AK111" i="1"/>
  <c r="AL111" i="1"/>
  <c r="AM111" i="1"/>
  <c r="AK112" i="1"/>
  <c r="AL112" i="1"/>
  <c r="AM112" i="1"/>
  <c r="AK116" i="1"/>
  <c r="AL116" i="1"/>
  <c r="AM116" i="1"/>
  <c r="AK118" i="1"/>
  <c r="AL118" i="1"/>
  <c r="AM118" i="1"/>
  <c r="AK125" i="1"/>
  <c r="AL125" i="1"/>
  <c r="AM125" i="1"/>
  <c r="AG135" i="1"/>
  <c r="AF135" i="1"/>
  <c r="AH135" i="1"/>
  <c r="AK140" i="1"/>
  <c r="AL140" i="1"/>
  <c r="AM140" i="1"/>
  <c r="AG144" i="1"/>
  <c r="AF144" i="1"/>
  <c r="AE144" i="1"/>
  <c r="AK149" i="1"/>
  <c r="AL149" i="1"/>
  <c r="AM149" i="1"/>
  <c r="AK148" i="1"/>
  <c r="AL148" i="1"/>
  <c r="AM148" i="1"/>
  <c r="AK153" i="1"/>
  <c r="AL153" i="1"/>
  <c r="AM153" i="1"/>
  <c r="AY157" i="1"/>
  <c r="AE157" i="1"/>
  <c r="AG157" i="1"/>
  <c r="AH157" i="1"/>
  <c r="AD157" i="1"/>
  <c r="AK156" i="1"/>
  <c r="AL156" i="1"/>
  <c r="AM156" i="1"/>
  <c r="AY161" i="1"/>
  <c r="AD161" i="1"/>
  <c r="AE161" i="1"/>
  <c r="AF161" i="1"/>
  <c r="AG161" i="1"/>
  <c r="AE164" i="1"/>
  <c r="AH164" i="1"/>
  <c r="AK169" i="1"/>
  <c r="AL169" i="1"/>
  <c r="AM169" i="1"/>
  <c r="AK173" i="1"/>
  <c r="AL173" i="1"/>
  <c r="AM173" i="1"/>
  <c r="AK178" i="1"/>
  <c r="AL178" i="1"/>
  <c r="AM178" i="1"/>
  <c r="AK181" i="1"/>
  <c r="AL181" i="1"/>
  <c r="AM181" i="1"/>
  <c r="AK502" i="1"/>
  <c r="AL502" i="1"/>
  <c r="AK162" i="1"/>
  <c r="AL162" i="1"/>
  <c r="AM162" i="1"/>
  <c r="AE46" i="1"/>
  <c r="AK252" i="1"/>
  <c r="AL252" i="1"/>
  <c r="AK220" i="1"/>
  <c r="AL220" i="1"/>
  <c r="AK193" i="1"/>
  <c r="AL193" i="1"/>
  <c r="AH161" i="1"/>
  <c r="AD98" i="1"/>
  <c r="AK75" i="1"/>
  <c r="AL75" i="1"/>
  <c r="AM75" i="1"/>
  <c r="AK246" i="1"/>
  <c r="AL246" i="1"/>
  <c r="AK146" i="1"/>
  <c r="AL146" i="1"/>
  <c r="AM146" i="1"/>
  <c r="AD135" i="1"/>
  <c r="AK105" i="1"/>
  <c r="AL105" i="1"/>
  <c r="AM105" i="1"/>
  <c r="AK172" i="1"/>
  <c r="AL172" i="1"/>
  <c r="AM172" i="1"/>
  <c r="AK266" i="1"/>
  <c r="AL266" i="1"/>
  <c r="AK234" i="1"/>
  <c r="AL234" i="1"/>
  <c r="AK136" i="1"/>
  <c r="AL136" i="1"/>
  <c r="AM136" i="1"/>
  <c r="AK113" i="1"/>
  <c r="AL113" i="1"/>
  <c r="AM113" i="1"/>
  <c r="AK478" i="1"/>
  <c r="AL478" i="1"/>
  <c r="AK451" i="1"/>
  <c r="AL451" i="1"/>
  <c r="AK455" i="1"/>
  <c r="AL455" i="1"/>
  <c r="AK432" i="1"/>
  <c r="AL432" i="1"/>
  <c r="AK438" i="1"/>
  <c r="AL438" i="1"/>
  <c r="AK422" i="1"/>
  <c r="AL422" i="1"/>
  <c r="AK389" i="1"/>
  <c r="AL389" i="1"/>
  <c r="AK381" i="1"/>
  <c r="AL381" i="1"/>
  <c r="AK373" i="1"/>
  <c r="AL373" i="1"/>
  <c r="AK457" i="1"/>
  <c r="AL457" i="1"/>
  <c r="AK367" i="1"/>
  <c r="AL367" i="1"/>
  <c r="AK369" i="1"/>
  <c r="AL369" i="1"/>
  <c r="AN360" i="1"/>
  <c r="AT360" i="1"/>
  <c r="AK426" i="1"/>
  <c r="AL426" i="1"/>
  <c r="AK384" i="1"/>
  <c r="AL384" i="1"/>
  <c r="AK394" i="1"/>
  <c r="AL394" i="1"/>
  <c r="AK380" i="1"/>
  <c r="AL380" i="1"/>
  <c r="AN329" i="1"/>
  <c r="AT329" i="1"/>
  <c r="AK305" i="1"/>
  <c r="AL305" i="1"/>
  <c r="AK404" i="1"/>
  <c r="AL404" i="1"/>
  <c r="AK319" i="1"/>
  <c r="AL319" i="1"/>
  <c r="AK303" i="1"/>
  <c r="AL303" i="1"/>
  <c r="AK265" i="1"/>
  <c r="AL265" i="1"/>
  <c r="AK257" i="1"/>
  <c r="AL257" i="1"/>
  <c r="AK249" i="1"/>
  <c r="AL249" i="1"/>
  <c r="AK241" i="1"/>
  <c r="AL241" i="1"/>
  <c r="AK233" i="1"/>
  <c r="AL233" i="1"/>
  <c r="AK225" i="1"/>
  <c r="AL225" i="1"/>
  <c r="AK217" i="1"/>
  <c r="AL217" i="1"/>
  <c r="AK372" i="1"/>
  <c r="AL372" i="1"/>
  <c r="AK301" i="1"/>
  <c r="AL301" i="1"/>
  <c r="AK197" i="1"/>
  <c r="AL197" i="1"/>
  <c r="AK374" i="1"/>
  <c r="AL374" i="1"/>
  <c r="AN245" i="1"/>
  <c r="AT245" i="1"/>
  <c r="AK207" i="1"/>
  <c r="AL207" i="1"/>
  <c r="AK199" i="1"/>
  <c r="AL199" i="1"/>
  <c r="AK191" i="1"/>
  <c r="AL191" i="1"/>
  <c r="AF164" i="1"/>
  <c r="AK342" i="1"/>
  <c r="AL342" i="1"/>
  <c r="AK258" i="1"/>
  <c r="AL258" i="1"/>
  <c r="AK226" i="1"/>
  <c r="AL226" i="1"/>
  <c r="AN191" i="1"/>
  <c r="AT191" i="1"/>
  <c r="AK184" i="1"/>
  <c r="AL184" i="1"/>
  <c r="AK152" i="1"/>
  <c r="AL152" i="1"/>
  <c r="AM152" i="1"/>
  <c r="AK144" i="1"/>
  <c r="AL144" i="1"/>
  <c r="AM144" i="1"/>
  <c r="AE100" i="1"/>
  <c r="AK289" i="1"/>
  <c r="AL289" i="1"/>
  <c r="AG102" i="1"/>
  <c r="AK244" i="1"/>
  <c r="AL244" i="1"/>
  <c r="AK185" i="1"/>
  <c r="AL185" i="1"/>
  <c r="AK123" i="1"/>
  <c r="AL123" i="1"/>
  <c r="AM123" i="1"/>
  <c r="AK101" i="1"/>
  <c r="AL101" i="1"/>
  <c r="AM101" i="1"/>
  <c r="AK67" i="1"/>
  <c r="AL67" i="1"/>
  <c r="AM67" i="1"/>
  <c r="AK195" i="1"/>
  <c r="AL195" i="1"/>
  <c r="AK216" i="1"/>
  <c r="AL216" i="1"/>
  <c r="AK145" i="1"/>
  <c r="AL145" i="1"/>
  <c r="AM145" i="1"/>
  <c r="AN204" i="1"/>
  <c r="AT204" i="1"/>
  <c r="AK55" i="1"/>
  <c r="AL55" i="1"/>
  <c r="AM55" i="1"/>
  <c r="AK58" i="1"/>
  <c r="AL58" i="1"/>
  <c r="AM58" i="1"/>
  <c r="AK74" i="1"/>
  <c r="AL74" i="1"/>
  <c r="AM74" i="1"/>
  <c r="AK96" i="1"/>
  <c r="AL96" i="1"/>
  <c r="AM96" i="1"/>
  <c r="AK100" i="1"/>
  <c r="AL100" i="1"/>
  <c r="AM100" i="1"/>
  <c r="AK108" i="1"/>
  <c r="AL108" i="1"/>
  <c r="AM108" i="1"/>
  <c r="AK159" i="1"/>
  <c r="AL159" i="1"/>
  <c r="AM159" i="1"/>
  <c r="AN466" i="1"/>
  <c r="AT466" i="1"/>
  <c r="AN489" i="1"/>
  <c r="AT489" i="1"/>
  <c r="AK494" i="1"/>
  <c r="AL494" i="1"/>
  <c r="AK443" i="1"/>
  <c r="AL443" i="1"/>
  <c r="AK447" i="1"/>
  <c r="AL447" i="1"/>
  <c r="AK430" i="1"/>
  <c r="AL430" i="1"/>
  <c r="AK393" i="1"/>
  <c r="AL393" i="1"/>
  <c r="AK385" i="1"/>
  <c r="AL385" i="1"/>
  <c r="AK377" i="1"/>
  <c r="AL377" i="1"/>
  <c r="AK412" i="1"/>
  <c r="AL412" i="1"/>
  <c r="AN373" i="1"/>
  <c r="AT373" i="1"/>
  <c r="AN365" i="1"/>
  <c r="AT365" i="1"/>
  <c r="AK434" i="1"/>
  <c r="AL434" i="1"/>
  <c r="AK398" i="1"/>
  <c r="AL398" i="1"/>
  <c r="AK363" i="1"/>
  <c r="AL363" i="1"/>
  <c r="AN349" i="1"/>
  <c r="AT349" i="1"/>
  <c r="AK378" i="1"/>
  <c r="AL378" i="1"/>
  <c r="AN315" i="1"/>
  <c r="AT315" i="1"/>
  <c r="AN299" i="1"/>
  <c r="AT299" i="1"/>
  <c r="AN435" i="1"/>
  <c r="AT435" i="1"/>
  <c r="AN429" i="1"/>
  <c r="AT429" i="1"/>
  <c r="AN353" i="1"/>
  <c r="AT353" i="1"/>
  <c r="AK321" i="1"/>
  <c r="AL321" i="1"/>
  <c r="AK334" i="1"/>
  <c r="AL334" i="1"/>
  <c r="AN320" i="1"/>
  <c r="AT320" i="1"/>
  <c r="AK311" i="1"/>
  <c r="AL311" i="1"/>
  <c r="AN304" i="1"/>
  <c r="AT304" i="1"/>
  <c r="AK295" i="1"/>
  <c r="AL295" i="1"/>
  <c r="AK261" i="1"/>
  <c r="AL261" i="1"/>
  <c r="AK253" i="1"/>
  <c r="AL253" i="1"/>
  <c r="AK245" i="1"/>
  <c r="AL245" i="1"/>
  <c r="AK237" i="1"/>
  <c r="AL237" i="1"/>
  <c r="AK229" i="1"/>
  <c r="AL229" i="1"/>
  <c r="AK221" i="1"/>
  <c r="AL221" i="1"/>
  <c r="AK213" i="1"/>
  <c r="AL213" i="1"/>
  <c r="AK317" i="1"/>
  <c r="AL317" i="1"/>
  <c r="AK279" i="1"/>
  <c r="AL279" i="1"/>
  <c r="AN178" i="1"/>
  <c r="AP178" i="1"/>
  <c r="AQ178" i="1"/>
  <c r="AN239" i="1"/>
  <c r="AT239" i="1"/>
  <c r="AN223" i="1"/>
  <c r="AT223" i="1"/>
  <c r="AK204" i="1"/>
  <c r="AL204" i="1"/>
  <c r="AK196" i="1"/>
  <c r="AL196" i="1"/>
  <c r="AK188" i="1"/>
  <c r="AL188" i="1"/>
  <c r="AK307" i="1"/>
  <c r="AL307" i="1"/>
  <c r="AN282" i="1"/>
  <c r="AT282" i="1"/>
  <c r="AK250" i="1"/>
  <c r="AL250" i="1"/>
  <c r="AK218" i="1"/>
  <c r="AL218" i="1"/>
  <c r="AN197" i="1"/>
  <c r="AT197" i="1"/>
  <c r="AK182" i="1"/>
  <c r="AL182" i="1"/>
  <c r="AK160" i="1"/>
  <c r="AL160" i="1"/>
  <c r="AM160" i="1"/>
  <c r="AF139" i="1"/>
  <c r="AK315" i="1"/>
  <c r="AL315" i="1"/>
  <c r="AK236" i="1"/>
  <c r="AL236" i="1"/>
  <c r="AK209" i="1"/>
  <c r="AL209" i="1"/>
  <c r="AD179" i="1"/>
  <c r="AD148" i="1"/>
  <c r="AK91" i="1"/>
  <c r="AL91" i="1"/>
  <c r="AM91" i="1"/>
  <c r="AJ79" i="1"/>
  <c r="AK71" i="1"/>
  <c r="AL71" i="1"/>
  <c r="AM71" i="1"/>
  <c r="AJ57" i="1"/>
  <c r="AK214" i="1"/>
  <c r="AL214" i="1"/>
  <c r="AG141" i="1"/>
  <c r="AN123" i="1"/>
  <c r="AP123" i="1"/>
  <c r="AD93" i="1"/>
  <c r="AK203" i="1"/>
  <c r="AL203" i="1"/>
  <c r="AK240" i="1"/>
  <c r="AL240" i="1"/>
  <c r="AK390" i="1"/>
  <c r="AL390" i="1"/>
  <c r="AK264" i="1"/>
  <c r="AL264" i="1"/>
  <c r="AG142" i="1"/>
  <c r="AK299" i="1"/>
  <c r="AL299" i="1"/>
  <c r="AK129" i="1"/>
  <c r="AL129" i="1"/>
  <c r="AM129" i="1"/>
  <c r="AK291" i="1"/>
  <c r="AL291" i="1"/>
  <c r="AE125" i="1"/>
  <c r="AN125" i="1"/>
  <c r="AG152" i="1"/>
  <c r="AE179" i="1"/>
  <c r="AF72" i="1"/>
  <c r="AK20" i="1"/>
  <c r="AL20" i="1"/>
  <c r="AM20" i="1"/>
  <c r="AY20" i="1"/>
  <c r="AK54" i="1"/>
  <c r="AL54" i="1"/>
  <c r="AM54" i="1"/>
  <c r="AK50" i="1"/>
  <c r="AL50" i="1"/>
  <c r="AM50" i="1"/>
  <c r="AK48" i="1"/>
  <c r="AL48" i="1"/>
  <c r="AM48" i="1"/>
  <c r="AK70" i="1"/>
  <c r="AL70" i="1"/>
  <c r="AM70" i="1"/>
  <c r="AK86" i="1"/>
  <c r="AL86" i="1"/>
  <c r="AM86" i="1"/>
  <c r="AK106" i="1"/>
  <c r="AL106" i="1"/>
  <c r="AM106" i="1"/>
  <c r="AK114" i="1"/>
  <c r="AL114" i="1"/>
  <c r="AM114" i="1"/>
  <c r="AK137" i="1"/>
  <c r="AL137" i="1"/>
  <c r="AM137" i="1"/>
  <c r="AK141" i="1"/>
  <c r="AL141" i="1"/>
  <c r="AM141" i="1"/>
  <c r="AK139" i="1"/>
  <c r="AL139" i="1"/>
  <c r="AM139" i="1"/>
  <c r="AK143" i="1"/>
  <c r="AL143" i="1"/>
  <c r="AM143" i="1"/>
  <c r="AK147" i="1"/>
  <c r="AL147" i="1"/>
  <c r="AM147" i="1"/>
  <c r="AK167" i="1"/>
  <c r="AL167" i="1"/>
  <c r="AM167" i="1"/>
  <c r="AK177" i="1"/>
  <c r="AL177" i="1"/>
  <c r="AM177" i="1"/>
  <c r="AK179" i="1"/>
  <c r="AL179" i="1"/>
  <c r="AM179" i="1"/>
  <c r="AK212" i="1"/>
  <c r="AL212" i="1"/>
  <c r="AK142" i="1"/>
  <c r="AL142" i="1"/>
  <c r="AM142" i="1"/>
  <c r="AK119" i="1"/>
  <c r="AL119" i="1"/>
  <c r="AM119" i="1"/>
  <c r="AK61" i="1"/>
  <c r="AL61" i="1"/>
  <c r="AM61" i="1"/>
  <c r="AK230" i="1"/>
  <c r="AL230" i="1"/>
  <c r="AK271" i="1"/>
  <c r="AL271" i="1"/>
  <c r="AK328" i="1"/>
  <c r="AL328" i="1"/>
  <c r="AK414" i="1"/>
  <c r="AL414" i="1"/>
  <c r="AN188" i="1"/>
  <c r="AT188" i="1"/>
  <c r="AK46" i="1"/>
  <c r="AL46" i="1"/>
  <c r="AM46" i="1"/>
  <c r="AK66" i="1"/>
  <c r="AL66" i="1"/>
  <c r="AM66" i="1"/>
  <c r="AK88" i="1"/>
  <c r="AL88" i="1"/>
  <c r="AM88" i="1"/>
  <c r="AK98" i="1"/>
  <c r="AL98" i="1"/>
  <c r="AM98" i="1"/>
  <c r="AK102" i="1"/>
  <c r="AL102" i="1"/>
  <c r="AM102" i="1"/>
  <c r="AK122" i="1"/>
  <c r="AL122" i="1"/>
  <c r="AM122" i="1"/>
  <c r="AH130" i="1"/>
  <c r="AN472" i="1"/>
  <c r="AT472" i="1"/>
  <c r="AK482" i="1"/>
  <c r="AL482" i="1"/>
  <c r="AK484" i="1"/>
  <c r="AL484" i="1"/>
  <c r="AK486" i="1"/>
  <c r="AL486" i="1"/>
  <c r="AN467" i="1"/>
  <c r="AT467" i="1"/>
  <c r="AK459" i="1"/>
  <c r="AL459" i="1"/>
  <c r="AK461" i="1"/>
  <c r="AL461" i="1"/>
  <c r="AK466" i="1"/>
  <c r="AL466" i="1"/>
  <c r="AK453" i="1"/>
  <c r="AL453" i="1"/>
  <c r="AN416" i="1"/>
  <c r="AT416" i="1"/>
  <c r="AK440" i="1"/>
  <c r="AL440" i="1"/>
  <c r="AN411" i="1"/>
  <c r="AT411" i="1"/>
  <c r="AN395" i="1"/>
  <c r="AT395" i="1"/>
  <c r="AK387" i="1"/>
  <c r="AL387" i="1"/>
  <c r="AK379" i="1"/>
  <c r="AL379" i="1"/>
  <c r="AK371" i="1"/>
  <c r="AL371" i="1"/>
  <c r="AN399" i="1"/>
  <c r="AT399" i="1"/>
  <c r="AK396" i="1"/>
  <c r="AL396" i="1"/>
  <c r="AN354" i="1"/>
  <c r="AT354" i="1"/>
  <c r="AK456" i="1"/>
  <c r="AL456" i="1"/>
  <c r="AN446" i="1"/>
  <c r="AT446" i="1"/>
  <c r="AK428" i="1"/>
  <c r="AL428" i="1"/>
  <c r="AK392" i="1"/>
  <c r="AL392" i="1"/>
  <c r="AK488" i="1"/>
  <c r="AL488" i="1"/>
  <c r="AK362" i="1"/>
  <c r="AL362" i="1"/>
  <c r="AK313" i="1"/>
  <c r="AL313" i="1"/>
  <c r="AN298" i="1"/>
  <c r="AT298" i="1"/>
  <c r="AN214" i="1"/>
  <c r="AT214" i="1"/>
  <c r="AN347" i="1"/>
  <c r="AT347" i="1"/>
  <c r="AN327" i="1"/>
  <c r="AT327" i="1"/>
  <c r="AK263" i="1"/>
  <c r="AL263" i="1"/>
  <c r="AK255" i="1"/>
  <c r="AL255" i="1"/>
  <c r="AK247" i="1"/>
  <c r="AL247" i="1"/>
  <c r="AK239" i="1"/>
  <c r="AL239" i="1"/>
  <c r="AK231" i="1"/>
  <c r="AL231" i="1"/>
  <c r="AK223" i="1"/>
  <c r="AL223" i="1"/>
  <c r="AK215" i="1"/>
  <c r="AL215" i="1"/>
  <c r="AK309" i="1"/>
  <c r="AL309" i="1"/>
  <c r="AK205" i="1"/>
  <c r="AL205" i="1"/>
  <c r="AN174" i="1"/>
  <c r="AO174" i="1"/>
  <c r="AP174" i="1"/>
  <c r="AQ174" i="1"/>
  <c r="AN367" i="1"/>
  <c r="AT367" i="1"/>
  <c r="AN187" i="1"/>
  <c r="AT187" i="1"/>
  <c r="AK287" i="1"/>
  <c r="AL287" i="1"/>
  <c r="AK242" i="1"/>
  <c r="AL242" i="1"/>
  <c r="AK210" i="1"/>
  <c r="AL210" i="1"/>
  <c r="AK166" i="1"/>
  <c r="AL166" i="1"/>
  <c r="AM166" i="1"/>
  <c r="AK344" i="1"/>
  <c r="AL344" i="1"/>
  <c r="AK260" i="1"/>
  <c r="AL260" i="1"/>
  <c r="AK228" i="1"/>
  <c r="AL228" i="1"/>
  <c r="AK201" i="1"/>
  <c r="AL201" i="1"/>
  <c r="AN183" i="1"/>
  <c r="AT183" i="1"/>
  <c r="AK93" i="1"/>
  <c r="AL93" i="1"/>
  <c r="AM93" i="1"/>
  <c r="AK89" i="1"/>
  <c r="AL89" i="1"/>
  <c r="AM89" i="1"/>
  <c r="AK73" i="1"/>
  <c r="AL73" i="1"/>
  <c r="AM73" i="1"/>
  <c r="AK69" i="1"/>
  <c r="AL69" i="1"/>
  <c r="AM69" i="1"/>
  <c r="AK53" i="1"/>
  <c r="AL53" i="1"/>
  <c r="AM53" i="1"/>
  <c r="AK49" i="1"/>
  <c r="AL49" i="1"/>
  <c r="AM49" i="1"/>
  <c r="AY49" i="1"/>
  <c r="AK262" i="1"/>
  <c r="AL262" i="1"/>
  <c r="AN121" i="1"/>
  <c r="AO121" i="1"/>
  <c r="AP121" i="1"/>
  <c r="AQ121" i="1"/>
  <c r="AK248" i="1"/>
  <c r="AL248" i="1"/>
  <c r="AN196" i="1"/>
  <c r="AT196" i="1"/>
  <c r="AK187" i="1"/>
  <c r="AL187" i="1"/>
  <c r="AH125" i="1"/>
  <c r="AK256" i="1"/>
  <c r="AL256" i="1"/>
  <c r="AN463" i="1"/>
  <c r="AT463" i="1"/>
  <c r="AK42" i="1"/>
  <c r="AL42" i="1"/>
  <c r="AM42" i="1"/>
  <c r="AK47" i="1"/>
  <c r="AL47" i="1"/>
  <c r="AM47" i="1"/>
  <c r="AK68" i="1"/>
  <c r="AL68" i="1"/>
  <c r="AM68" i="1"/>
  <c r="AK64" i="1"/>
  <c r="AL64" i="1"/>
  <c r="AM64" i="1"/>
  <c r="AK78" i="1"/>
  <c r="AL78" i="1"/>
  <c r="AM78" i="1"/>
  <c r="AK84" i="1"/>
  <c r="AL84" i="1"/>
  <c r="AM84" i="1"/>
  <c r="AK94" i="1"/>
  <c r="AL94" i="1"/>
  <c r="AM94" i="1"/>
  <c r="AK104" i="1"/>
  <c r="AL104" i="1"/>
  <c r="AM104" i="1"/>
  <c r="AK120" i="1"/>
  <c r="AL120" i="1"/>
  <c r="AM120" i="1"/>
  <c r="AY120" i="1"/>
  <c r="AK124" i="1"/>
  <c r="AL124" i="1"/>
  <c r="AM124" i="1"/>
  <c r="AK161" i="1"/>
  <c r="AL161" i="1"/>
  <c r="AM161" i="1"/>
  <c r="AK165" i="1"/>
  <c r="AL165" i="1"/>
  <c r="AM165" i="1"/>
  <c r="AK170" i="1"/>
  <c r="AL170" i="1"/>
  <c r="AM170" i="1"/>
  <c r="AG69" i="1"/>
  <c r="AG180" i="1"/>
  <c r="AH71" i="1"/>
  <c r="AG97" i="1"/>
  <c r="AG99" i="1"/>
  <c r="AH101" i="1"/>
  <c r="AD130" i="1"/>
  <c r="AN130" i="1"/>
  <c r="AO130" i="1"/>
  <c r="AP130" i="1"/>
  <c r="AQ130" i="1"/>
  <c r="AF65" i="1"/>
  <c r="AF180" i="1"/>
  <c r="AH179" i="1"/>
  <c r="AY180" i="1"/>
  <c r="AY179" i="1"/>
  <c r="AJ180" i="1"/>
  <c r="AF179" i="1"/>
  <c r="AH178" i="1"/>
  <c r="AY178" i="1"/>
  <c r="AE181" i="1"/>
  <c r="AY181" i="1"/>
  <c r="AJ175" i="1"/>
  <c r="AE176" i="1"/>
  <c r="AE177" i="1"/>
  <c r="AY177" i="1"/>
  <c r="AD177" i="1"/>
  <c r="AH176" i="1"/>
  <c r="AG176" i="1"/>
  <c r="AY170" i="1"/>
  <c r="AD170" i="1"/>
  <c r="AE170" i="1"/>
  <c r="AN170" i="1"/>
  <c r="AO170" i="1"/>
  <c r="AG171" i="1"/>
  <c r="AF173" i="1"/>
  <c r="AG170" i="1"/>
  <c r="AH170" i="1"/>
  <c r="AY171" i="1"/>
  <c r="AE171" i="1"/>
  <c r="AH171" i="1"/>
  <c r="AY173" i="1"/>
  <c r="AG169" i="1"/>
  <c r="AJ168" i="1"/>
  <c r="AF169" i="1"/>
  <c r="AY167" i="1"/>
  <c r="AH168" i="1"/>
  <c r="AY169" i="1"/>
  <c r="AY164" i="1"/>
  <c r="AD164" i="1"/>
  <c r="AH165" i="1"/>
  <c r="AG164" i="1"/>
  <c r="AJ163" i="1"/>
  <c r="AG165" i="1"/>
  <c r="AY165" i="1"/>
  <c r="AF159" i="1"/>
  <c r="AJ158" i="1"/>
  <c r="AY159" i="1"/>
  <c r="AH159" i="1"/>
  <c r="AY160" i="1"/>
  <c r="AJ155" i="1"/>
  <c r="AJ154" i="1"/>
  <c r="AY156" i="1"/>
  <c r="AD156" i="1"/>
  <c r="AF156" i="1"/>
  <c r="AH156" i="1"/>
  <c r="AG156" i="1"/>
  <c r="AY153" i="1"/>
  <c r="AH153" i="1"/>
  <c r="AJ151" i="1"/>
  <c r="AG153" i="1"/>
  <c r="AY152" i="1"/>
  <c r="AF146" i="1"/>
  <c r="AY146" i="1"/>
  <c r="AD146" i="1"/>
  <c r="AN146" i="1"/>
  <c r="AE147" i="1"/>
  <c r="AY147" i="1"/>
  <c r="AH147" i="1"/>
  <c r="AG147" i="1"/>
  <c r="AY149" i="1"/>
  <c r="AF149" i="1"/>
  <c r="AF148" i="1"/>
  <c r="AY148" i="1"/>
  <c r="AH143" i="1"/>
  <c r="AY143" i="1"/>
  <c r="AG143" i="1"/>
  <c r="AE142" i="1"/>
  <c r="AN142" i="1"/>
  <c r="AP142" i="1"/>
  <c r="AQ142" i="1"/>
  <c r="AY142" i="1"/>
  <c r="AG145" i="1"/>
  <c r="AY145" i="1"/>
  <c r="AD145" i="1"/>
  <c r="AD144" i="1"/>
  <c r="AY144" i="1"/>
  <c r="AF143" i="1"/>
  <c r="AY141" i="1"/>
  <c r="AF141" i="1"/>
  <c r="AE139" i="1"/>
  <c r="AY139" i="1"/>
  <c r="AG139" i="1"/>
  <c r="AF140" i="1"/>
  <c r="AY140" i="1"/>
  <c r="AJ138" i="1"/>
  <c r="AG140" i="1"/>
  <c r="AG133" i="1"/>
  <c r="AY133" i="1"/>
  <c r="AJ130" i="1"/>
  <c r="AH133" i="1"/>
  <c r="AF134" i="1"/>
  <c r="AF132" i="1"/>
  <c r="AY132" i="1"/>
  <c r="AJ134" i="1"/>
  <c r="AG134" i="1"/>
  <c r="AE131" i="1"/>
  <c r="AY131" i="1"/>
  <c r="AG137" i="1"/>
  <c r="AY137" i="1"/>
  <c r="AE137" i="1"/>
  <c r="AY136" i="1"/>
  <c r="AF133" i="1"/>
  <c r="AE133" i="1"/>
  <c r="AH134" i="1"/>
  <c r="AH132" i="1"/>
  <c r="AE135" i="1"/>
  <c r="AY135" i="1"/>
  <c r="AF130" i="1"/>
  <c r="AY130" i="1"/>
  <c r="AG129" i="1"/>
  <c r="AY129" i="1"/>
  <c r="AG128" i="1"/>
  <c r="AJ128" i="1"/>
  <c r="AH128" i="1"/>
  <c r="AJ127" i="1"/>
  <c r="AJ126" i="1"/>
  <c r="AY125" i="1"/>
  <c r="AF124" i="1"/>
  <c r="AY124" i="1"/>
  <c r="AH122" i="1"/>
  <c r="AG122" i="1"/>
  <c r="AY122" i="1"/>
  <c r="AJ121" i="1"/>
  <c r="AY121" i="1"/>
  <c r="AY119" i="1"/>
  <c r="AY118" i="1"/>
  <c r="AG112" i="1"/>
  <c r="AD108" i="1"/>
  <c r="AE108" i="1"/>
  <c r="AG108" i="1"/>
  <c r="AH108" i="1"/>
  <c r="AY106" i="1"/>
  <c r="AH106" i="1"/>
  <c r="AG106" i="1"/>
  <c r="AF106" i="1"/>
  <c r="AE106" i="1"/>
  <c r="AY111" i="1"/>
  <c r="AG101" i="1"/>
  <c r="AG104" i="1"/>
  <c r="AE98" i="1"/>
  <c r="AJ115" i="1"/>
  <c r="AH112" i="1"/>
  <c r="AD100" i="1"/>
  <c r="AJ97" i="1"/>
  <c r="AH115" i="1"/>
  <c r="AF103" i="1"/>
  <c r="AF97" i="1"/>
  <c r="AF99" i="1"/>
  <c r="AG116" i="1"/>
  <c r="AF104" i="1"/>
  <c r="AY117" i="1"/>
  <c r="AH104" i="1"/>
  <c r="AD103" i="1"/>
  <c r="AH103" i="1"/>
  <c r="AG117" i="1"/>
  <c r="AY115" i="1"/>
  <c r="AE112" i="1"/>
  <c r="AJ117" i="1"/>
  <c r="AD112" i="1"/>
  <c r="AJ109" i="1"/>
  <c r="AJ99" i="1"/>
  <c r="AH109" i="1"/>
  <c r="AH99" i="1"/>
  <c r="AF109" i="1"/>
  <c r="AF111" i="1"/>
  <c r="AF98" i="1"/>
  <c r="AG98" i="1"/>
  <c r="AY113" i="1"/>
  <c r="AY114" i="1"/>
  <c r="AY112" i="1"/>
  <c r="AF112" i="1"/>
  <c r="AG111" i="1"/>
  <c r="AH111" i="1"/>
  <c r="AG109" i="1"/>
  <c r="AY108" i="1"/>
  <c r="AF108" i="1"/>
  <c r="AE107" i="1"/>
  <c r="AY107" i="1"/>
  <c r="AD106" i="1"/>
  <c r="AH105" i="1"/>
  <c r="AY105" i="1"/>
  <c r="AE105" i="1"/>
  <c r="AF105" i="1"/>
  <c r="AY104" i="1"/>
  <c r="AE103" i="1"/>
  <c r="AY103" i="1"/>
  <c r="AD102" i="1"/>
  <c r="AH102" i="1"/>
  <c r="AF102" i="1"/>
  <c r="AY101" i="1"/>
  <c r="AY100" i="1"/>
  <c r="AH97" i="1"/>
  <c r="AF96" i="1"/>
  <c r="AH96" i="1"/>
  <c r="AY96" i="1"/>
  <c r="AJ95" i="1"/>
  <c r="AH94" i="1"/>
  <c r="AG94" i="1"/>
  <c r="AY94" i="1"/>
  <c r="AH93" i="1"/>
  <c r="AY93" i="1"/>
  <c r="AF92" i="1"/>
  <c r="AY92" i="1"/>
  <c r="AY91" i="1"/>
  <c r="AJ90" i="1"/>
  <c r="AY89" i="1"/>
  <c r="AG86" i="1"/>
  <c r="AY86" i="1"/>
  <c r="AH85" i="1"/>
  <c r="AY84" i="1"/>
  <c r="AJ83" i="1"/>
  <c r="AF83" i="1"/>
  <c r="AE70" i="1"/>
  <c r="AJ81" i="1"/>
  <c r="AH70" i="1"/>
  <c r="AF81" i="1"/>
  <c r="AF71" i="1"/>
  <c r="AH81" i="1"/>
  <c r="AY81" i="1"/>
  <c r="AH75" i="1"/>
  <c r="AY75" i="1"/>
  <c r="AY74" i="1"/>
  <c r="AD70" i="1"/>
  <c r="AG71" i="1"/>
  <c r="AY76" i="1"/>
  <c r="AF76" i="1"/>
  <c r="AY78" i="1"/>
  <c r="AJ82" i="1"/>
  <c r="AH73" i="1"/>
  <c r="AY73" i="1"/>
  <c r="AF73" i="1"/>
  <c r="AF70" i="1"/>
  <c r="AG70" i="1"/>
  <c r="AF80" i="1"/>
  <c r="AY71" i="1"/>
  <c r="AG64" i="1"/>
  <c r="AH61" i="1"/>
  <c r="AY61" i="1"/>
  <c r="AY58" i="1"/>
  <c r="AE67" i="1"/>
  <c r="AY67" i="1"/>
  <c r="AF67" i="1"/>
  <c r="AF57" i="1"/>
  <c r="AF58" i="1"/>
  <c r="AG58" i="1"/>
  <c r="AF60" i="1"/>
  <c r="AH65" i="1"/>
  <c r="AY65" i="1"/>
  <c r="AJ63" i="1"/>
  <c r="AY64" i="1"/>
  <c r="AF64" i="1"/>
  <c r="AE66" i="1"/>
  <c r="AE58" i="1"/>
  <c r="AH68" i="1"/>
  <c r="AD66" i="1"/>
  <c r="AD58" i="1"/>
  <c r="AD67" i="1"/>
  <c r="AH67" i="1"/>
  <c r="AG61" i="1"/>
  <c r="AE61" i="1"/>
  <c r="AF66" i="1"/>
  <c r="AG68" i="1"/>
  <c r="AF68" i="1"/>
  <c r="AJ62" i="1"/>
  <c r="AY69" i="1"/>
  <c r="AY55" i="1"/>
  <c r="AJ51" i="1"/>
  <c r="AF55" i="1"/>
  <c r="AG47" i="1"/>
  <c r="AF50" i="1"/>
  <c r="AH55" i="1"/>
  <c r="AH50" i="1"/>
  <c r="AG55" i="1"/>
  <c r="AF46" i="1"/>
  <c r="AG50" i="1"/>
  <c r="AY48" i="1"/>
  <c r="AF48" i="1"/>
  <c r="AY50" i="1"/>
  <c r="AY47" i="1"/>
  <c r="AD47" i="1"/>
  <c r="AG51" i="1"/>
  <c r="AG46" i="1"/>
  <c r="AY54" i="1"/>
  <c r="AY56" i="1"/>
  <c r="AF38" i="1"/>
  <c r="AJ38" i="1"/>
  <c r="AY38" i="1"/>
  <c r="AH38" i="1"/>
  <c r="AG42" i="1"/>
  <c r="AF42" i="1"/>
  <c r="AY42" i="1"/>
  <c r="AY35" i="1"/>
  <c r="AJ26" i="1"/>
  <c r="AJ45" i="1"/>
  <c r="AJ44" i="1"/>
  <c r="AJ41" i="1"/>
  <c r="AJ40" i="1"/>
  <c r="AJ39" i="1"/>
  <c r="AG38" i="1"/>
  <c r="AY37" i="1"/>
  <c r="AJ37" i="1"/>
  <c r="AJ36" i="1"/>
  <c r="AH35" i="1"/>
  <c r="AG35" i="1"/>
  <c r="AJ35" i="1"/>
  <c r="AJ34" i="1"/>
  <c r="AJ33" i="1"/>
  <c r="AJ32" i="1"/>
  <c r="AJ31" i="1"/>
  <c r="AY31" i="1"/>
  <c r="AJ30" i="1"/>
  <c r="AE26" i="1"/>
  <c r="AF23" i="1"/>
  <c r="AG23" i="1"/>
  <c r="AD26" i="1"/>
  <c r="AF26" i="1"/>
  <c r="AJ29" i="1"/>
  <c r="AJ28" i="1"/>
  <c r="AY28" i="1"/>
  <c r="AJ27" i="1"/>
  <c r="AG26" i="1"/>
  <c r="AJ25" i="1"/>
  <c r="AJ24" i="1"/>
  <c r="AJ22" i="1"/>
  <c r="AH20" i="1"/>
  <c r="AG20" i="1"/>
  <c r="AD20" i="1"/>
  <c r="AJ21" i="1"/>
  <c r="AN428" i="1"/>
  <c r="AT428" i="1"/>
  <c r="AN420" i="1"/>
  <c r="AT420" i="1"/>
  <c r="AN389" i="1"/>
  <c r="AT389" i="1"/>
  <c r="AN341" i="1"/>
  <c r="AT341" i="1"/>
  <c r="AN264" i="1"/>
  <c r="AT264" i="1"/>
  <c r="AN240" i="1"/>
  <c r="AT240" i="1"/>
  <c r="AN224" i="1"/>
  <c r="AT224" i="1"/>
  <c r="AN216" i="1"/>
  <c r="AT216" i="1"/>
  <c r="AN458" i="1"/>
  <c r="AT458" i="1"/>
  <c r="AN266" i="1"/>
  <c r="AT266" i="1"/>
  <c r="AN258" i="1"/>
  <c r="AT258" i="1"/>
  <c r="AN250" i="1"/>
  <c r="AT250" i="1"/>
  <c r="AN242" i="1"/>
  <c r="AT242" i="1"/>
  <c r="AN234" i="1"/>
  <c r="AT234" i="1"/>
  <c r="AN226" i="1"/>
  <c r="AT226" i="1"/>
  <c r="AN218" i="1"/>
  <c r="AT218" i="1"/>
  <c r="AN210" i="1"/>
  <c r="AT210" i="1"/>
  <c r="AN166" i="1"/>
  <c r="AN492" i="1"/>
  <c r="AT492" i="1"/>
  <c r="AN410" i="1"/>
  <c r="AT410" i="1"/>
  <c r="AN384" i="1"/>
  <c r="AT384" i="1"/>
  <c r="AN348" i="1"/>
  <c r="AT348" i="1"/>
  <c r="AN351" i="1"/>
  <c r="AT351" i="1"/>
  <c r="AN297" i="1"/>
  <c r="AT297" i="1"/>
  <c r="AN289" i="1"/>
  <c r="AT289" i="1"/>
  <c r="AN281" i="1"/>
  <c r="AT281" i="1"/>
  <c r="AN273" i="1"/>
  <c r="AT273" i="1"/>
  <c r="AN312" i="1"/>
  <c r="AT312" i="1"/>
  <c r="AN296" i="1"/>
  <c r="AT296" i="1"/>
  <c r="AN286" i="1"/>
  <c r="AT286" i="1"/>
  <c r="AN257" i="1"/>
  <c r="AT257" i="1"/>
  <c r="AN241" i="1"/>
  <c r="AT241" i="1"/>
  <c r="AN225" i="1"/>
  <c r="AT225" i="1"/>
  <c r="AN215" i="1"/>
  <c r="AT215" i="1"/>
  <c r="AN91" i="1"/>
  <c r="AN480" i="1"/>
  <c r="AT480" i="1"/>
  <c r="AN464" i="1"/>
  <c r="AT464" i="1"/>
  <c r="AN324" i="1"/>
  <c r="AT324" i="1"/>
  <c r="AN500" i="1"/>
  <c r="AT500" i="1"/>
  <c r="AN476" i="1"/>
  <c r="AT476" i="1"/>
  <c r="AN443" i="1"/>
  <c r="AT443" i="1"/>
  <c r="AN431" i="1"/>
  <c r="AT431" i="1"/>
  <c r="AN392" i="1"/>
  <c r="AT392" i="1"/>
  <c r="AN376" i="1"/>
  <c r="AT376" i="1"/>
  <c r="AN498" i="1"/>
  <c r="AT498" i="1"/>
  <c r="AN505" i="1"/>
  <c r="AT505" i="1"/>
  <c r="AN455" i="1"/>
  <c r="AT455" i="1"/>
  <c r="AN440" i="1"/>
  <c r="AT440" i="1"/>
  <c r="AN424" i="1"/>
  <c r="AT424" i="1"/>
  <c r="AN408" i="1"/>
  <c r="AT408" i="1"/>
  <c r="AN400" i="1"/>
  <c r="AT400" i="1"/>
  <c r="AN419" i="1"/>
  <c r="AT419" i="1"/>
  <c r="AN403" i="1"/>
  <c r="AT403" i="1"/>
  <c r="AN459" i="1"/>
  <c r="AT459" i="1"/>
  <c r="AN338" i="1"/>
  <c r="AT338" i="1"/>
  <c r="AN303" i="1"/>
  <c r="AT303" i="1"/>
  <c r="AN295" i="1"/>
  <c r="AT295" i="1"/>
  <c r="AN287" i="1"/>
  <c r="AT287" i="1"/>
  <c r="AN279" i="1"/>
  <c r="AT279" i="1"/>
  <c r="AN271" i="1"/>
  <c r="AT271" i="1"/>
  <c r="AN318" i="1"/>
  <c r="AT318" i="1"/>
  <c r="AN200" i="1"/>
  <c r="AT200" i="1"/>
  <c r="AN185" i="1"/>
  <c r="AT185" i="1"/>
  <c r="AN316" i="1"/>
  <c r="AT316" i="1"/>
  <c r="AN436" i="1"/>
  <c r="AT436" i="1"/>
  <c r="AN470" i="1"/>
  <c r="AT470" i="1"/>
  <c r="AF20" i="1"/>
  <c r="AJ19" i="1"/>
  <c r="AN469" i="1"/>
  <c r="AT469" i="1"/>
  <c r="AN356" i="1"/>
  <c r="AT356" i="1"/>
  <c r="AN313" i="1"/>
  <c r="AT313" i="1"/>
  <c r="AN478" i="1"/>
  <c r="AT478" i="1"/>
  <c r="AN396" i="1"/>
  <c r="AT396" i="1"/>
  <c r="AN378" i="1"/>
  <c r="AT378" i="1"/>
  <c r="AN441" i="1"/>
  <c r="AT441" i="1"/>
  <c r="AN346" i="1"/>
  <c r="AT346" i="1"/>
  <c r="AN330" i="1"/>
  <c r="AT330" i="1"/>
  <c r="AN333" i="1"/>
  <c r="AT333" i="1"/>
  <c r="AN319" i="1"/>
  <c r="AT319" i="1"/>
  <c r="AN270" i="1"/>
  <c r="AT270" i="1"/>
  <c r="AN260" i="1"/>
  <c r="AT260" i="1"/>
  <c r="AN252" i="1"/>
  <c r="AT252" i="1"/>
  <c r="AN244" i="1"/>
  <c r="AT244" i="1"/>
  <c r="AN236" i="1"/>
  <c r="AT236" i="1"/>
  <c r="AN228" i="1"/>
  <c r="AT228" i="1"/>
  <c r="AN220" i="1"/>
  <c r="AT220" i="1"/>
  <c r="AN212" i="1"/>
  <c r="AT212" i="1"/>
  <c r="AN162" i="1"/>
  <c r="AN332" i="1"/>
  <c r="AT332" i="1"/>
  <c r="AN190" i="1"/>
  <c r="AT190" i="1"/>
  <c r="AN473" i="1"/>
  <c r="AT473" i="1"/>
  <c r="AN484" i="1"/>
  <c r="AT484" i="1"/>
  <c r="AN434" i="1"/>
  <c r="AT434" i="1"/>
  <c r="AN418" i="1"/>
  <c r="AT418" i="1"/>
  <c r="AN453" i="1"/>
  <c r="AT453" i="1"/>
  <c r="AN390" i="1"/>
  <c r="AT390" i="1"/>
  <c r="AN382" i="1"/>
  <c r="AT382" i="1"/>
  <c r="AN374" i="1"/>
  <c r="AT374" i="1"/>
  <c r="AN362" i="1"/>
  <c r="AT362" i="1"/>
  <c r="AN277" i="1"/>
  <c r="AT277" i="1"/>
  <c r="AN238" i="1"/>
  <c r="AT238" i="1"/>
  <c r="AN302" i="1"/>
  <c r="AT302" i="1"/>
  <c r="AN499" i="1"/>
  <c r="AT499" i="1"/>
  <c r="AN124" i="1"/>
  <c r="AN92" i="1"/>
  <c r="AN456" i="1"/>
  <c r="AT456" i="1"/>
  <c r="AN448" i="1"/>
  <c r="AT448" i="1"/>
  <c r="AN452" i="1"/>
  <c r="AT452" i="1"/>
  <c r="AN417" i="1"/>
  <c r="AT417" i="1"/>
  <c r="AN401" i="1"/>
  <c r="AT401" i="1"/>
  <c r="AN388" i="1"/>
  <c r="AT388" i="1"/>
  <c r="AN380" i="1"/>
  <c r="AT380" i="1"/>
  <c r="AN372" i="1"/>
  <c r="AT372" i="1"/>
  <c r="AN314" i="1"/>
  <c r="AT314" i="1"/>
  <c r="AN256" i="1"/>
  <c r="AT256" i="1"/>
  <c r="AN248" i="1"/>
  <c r="AT248" i="1"/>
  <c r="AN232" i="1"/>
  <c r="AT232" i="1"/>
  <c r="AN407" i="1"/>
  <c r="AT407" i="1"/>
  <c r="AN93" i="1"/>
  <c r="AN444" i="1"/>
  <c r="AT444" i="1"/>
  <c r="AN394" i="1"/>
  <c r="AT394" i="1"/>
  <c r="AN386" i="1"/>
  <c r="AT386" i="1"/>
  <c r="AN268" i="1"/>
  <c r="AT268" i="1"/>
  <c r="AN262" i="1"/>
  <c r="AT262" i="1"/>
  <c r="AN254" i="1"/>
  <c r="AT254" i="1"/>
  <c r="AN246" i="1"/>
  <c r="AT246" i="1"/>
  <c r="AN230" i="1"/>
  <c r="AT230" i="1"/>
  <c r="AN222" i="1"/>
  <c r="AT222" i="1"/>
  <c r="AN119" i="1"/>
  <c r="AN369" i="1"/>
  <c r="AT369" i="1"/>
  <c r="AS501" i="1"/>
  <c r="AO501" i="1"/>
  <c r="AV501" i="1"/>
  <c r="AQ501" i="1"/>
  <c r="AU501" i="1"/>
  <c r="AP501" i="1"/>
  <c r="AR501" i="1"/>
  <c r="AS495" i="1"/>
  <c r="AO495" i="1"/>
  <c r="AR495" i="1"/>
  <c r="AV495" i="1"/>
  <c r="AQ495" i="1"/>
  <c r="AP495" i="1"/>
  <c r="AU495" i="1"/>
  <c r="AU402" i="1"/>
  <c r="AQ402" i="1"/>
  <c r="AS402" i="1"/>
  <c r="AR402" i="1"/>
  <c r="AP402" i="1"/>
  <c r="AV402" i="1"/>
  <c r="AO402" i="1"/>
  <c r="AR365" i="1"/>
  <c r="AP192" i="1"/>
  <c r="AV192" i="1"/>
  <c r="AQ192" i="1"/>
  <c r="AR192" i="1"/>
  <c r="AO192" i="1"/>
  <c r="AS192" i="1"/>
  <c r="AU192" i="1"/>
  <c r="AV445" i="1"/>
  <c r="AR445" i="1"/>
  <c r="AO445" i="1"/>
  <c r="AS445" i="1"/>
  <c r="AQ445" i="1"/>
  <c r="AP445" i="1"/>
  <c r="AU445" i="1"/>
  <c r="AV321" i="1"/>
  <c r="AR321" i="1"/>
  <c r="AU321" i="1"/>
  <c r="AQ321" i="1"/>
  <c r="AO321" i="1"/>
  <c r="AS321" i="1"/>
  <c r="AP321" i="1"/>
  <c r="AV305" i="1"/>
  <c r="AR305" i="1"/>
  <c r="AU305" i="1"/>
  <c r="AQ305" i="1"/>
  <c r="AO305" i="1"/>
  <c r="AS305" i="1"/>
  <c r="AP305" i="1"/>
  <c r="AP208" i="1"/>
  <c r="AV208" i="1"/>
  <c r="AQ208" i="1"/>
  <c r="AR208" i="1"/>
  <c r="AO208" i="1"/>
  <c r="AS208" i="1"/>
  <c r="AU208" i="1"/>
  <c r="AV184" i="1"/>
  <c r="AQ184" i="1"/>
  <c r="AR184" i="1"/>
  <c r="AP184" i="1"/>
  <c r="AO184" i="1"/>
  <c r="AS184" i="1"/>
  <c r="AU184" i="1"/>
  <c r="AV203" i="1"/>
  <c r="AR203" i="1"/>
  <c r="AO203" i="1"/>
  <c r="AU203" i="1"/>
  <c r="AP203" i="1"/>
  <c r="AQ203" i="1"/>
  <c r="AS203" i="1"/>
  <c r="AV482" i="1"/>
  <c r="AR482" i="1"/>
  <c r="AU482" i="1"/>
  <c r="AQ482" i="1"/>
  <c r="AO482" i="1"/>
  <c r="AS482" i="1"/>
  <c r="AP482" i="1"/>
  <c r="AU474" i="1"/>
  <c r="AQ474" i="1"/>
  <c r="AV474" i="1"/>
  <c r="AP474" i="1"/>
  <c r="AR474" i="1"/>
  <c r="AS474" i="1"/>
  <c r="AO474" i="1"/>
  <c r="AS471" i="1"/>
  <c r="AO471" i="1"/>
  <c r="AV471" i="1"/>
  <c r="AQ471" i="1"/>
  <c r="AR471" i="1"/>
  <c r="AP471" i="1"/>
  <c r="AU471" i="1"/>
  <c r="AV457" i="1"/>
  <c r="AR457" i="1"/>
  <c r="AO457" i="1"/>
  <c r="AU457" i="1"/>
  <c r="AS457" i="1"/>
  <c r="AQ457" i="1"/>
  <c r="AP457" i="1"/>
  <c r="AV422" i="1"/>
  <c r="AR422" i="1"/>
  <c r="AU422" i="1"/>
  <c r="AQ422" i="1"/>
  <c r="AP422" i="1"/>
  <c r="AO422" i="1"/>
  <c r="AS422" i="1"/>
  <c r="AU370" i="1"/>
  <c r="AQ370" i="1"/>
  <c r="AP370" i="1"/>
  <c r="AS370" i="1"/>
  <c r="AV370" i="1"/>
  <c r="AO370" i="1"/>
  <c r="AR370" i="1"/>
  <c r="AP364" i="1"/>
  <c r="AU364" i="1"/>
  <c r="AO364" i="1"/>
  <c r="AV364" i="1"/>
  <c r="AQ364" i="1"/>
  <c r="AS364" i="1"/>
  <c r="AR364" i="1"/>
  <c r="AU336" i="1"/>
  <c r="AQ336" i="1"/>
  <c r="AV336" i="1"/>
  <c r="AP336" i="1"/>
  <c r="AO336" i="1"/>
  <c r="AR336" i="1"/>
  <c r="AS336" i="1"/>
  <c r="AU328" i="1"/>
  <c r="AQ328" i="1"/>
  <c r="AV328" i="1"/>
  <c r="AP328" i="1"/>
  <c r="AO328" i="1"/>
  <c r="AS328" i="1"/>
  <c r="AR328" i="1"/>
  <c r="AV359" i="1"/>
  <c r="AR359" i="1"/>
  <c r="AS359" i="1"/>
  <c r="AO359" i="1"/>
  <c r="AU359" i="1"/>
  <c r="AP359" i="1"/>
  <c r="AQ359" i="1"/>
  <c r="AS265" i="1"/>
  <c r="AO265" i="1"/>
  <c r="AV265" i="1"/>
  <c r="AR265" i="1"/>
  <c r="AU265" i="1"/>
  <c r="AQ265" i="1"/>
  <c r="AP265" i="1"/>
  <c r="AS263" i="1"/>
  <c r="AO263" i="1"/>
  <c r="AV263" i="1"/>
  <c r="AR263" i="1"/>
  <c r="AU263" i="1"/>
  <c r="AQ263" i="1"/>
  <c r="AP263" i="1"/>
  <c r="AS261" i="1"/>
  <c r="AO261" i="1"/>
  <c r="AV261" i="1"/>
  <c r="AR261" i="1"/>
  <c r="AU261" i="1"/>
  <c r="AQ261" i="1"/>
  <c r="AP261" i="1"/>
  <c r="AS259" i="1"/>
  <c r="AO259" i="1"/>
  <c r="AV259" i="1"/>
  <c r="AR259" i="1"/>
  <c r="AU259" i="1"/>
  <c r="AP259" i="1"/>
  <c r="AQ259" i="1"/>
  <c r="AS255" i="1"/>
  <c r="AO255" i="1"/>
  <c r="AV255" i="1"/>
  <c r="AR255" i="1"/>
  <c r="AU255" i="1"/>
  <c r="AQ255" i="1"/>
  <c r="AP255" i="1"/>
  <c r="AS253" i="1"/>
  <c r="AO253" i="1"/>
  <c r="AV253" i="1"/>
  <c r="AR253" i="1"/>
  <c r="AU253" i="1"/>
  <c r="AQ253" i="1"/>
  <c r="AP253" i="1"/>
  <c r="AS251" i="1"/>
  <c r="AO251" i="1"/>
  <c r="AV251" i="1"/>
  <c r="AR251" i="1"/>
  <c r="AU251" i="1"/>
  <c r="AP251" i="1"/>
  <c r="AQ251" i="1"/>
  <c r="AS249" i="1"/>
  <c r="AO249" i="1"/>
  <c r="AV249" i="1"/>
  <c r="AR249" i="1"/>
  <c r="AU249" i="1"/>
  <c r="AP249" i="1"/>
  <c r="AQ249" i="1"/>
  <c r="AS247" i="1"/>
  <c r="AO247" i="1"/>
  <c r="AV247" i="1"/>
  <c r="AR247" i="1"/>
  <c r="AU247" i="1"/>
  <c r="AQ247" i="1"/>
  <c r="AP247" i="1"/>
  <c r="AS245" i="1"/>
  <c r="AO245" i="1"/>
  <c r="AU245" i="1"/>
  <c r="AQ245" i="1"/>
  <c r="AS243" i="1"/>
  <c r="AO243" i="1"/>
  <c r="AV243" i="1"/>
  <c r="AR243" i="1"/>
  <c r="AU243" i="1"/>
  <c r="AP243" i="1"/>
  <c r="AQ243" i="1"/>
  <c r="AS237" i="1"/>
  <c r="AO237" i="1"/>
  <c r="AV237" i="1"/>
  <c r="AR237" i="1"/>
  <c r="AU237" i="1"/>
  <c r="AQ237" i="1"/>
  <c r="AP237" i="1"/>
  <c r="AS235" i="1"/>
  <c r="AO235" i="1"/>
  <c r="AV235" i="1"/>
  <c r="AR235" i="1"/>
  <c r="AU235" i="1"/>
  <c r="AP235" i="1"/>
  <c r="AQ235" i="1"/>
  <c r="AS233" i="1"/>
  <c r="AO233" i="1"/>
  <c r="AV233" i="1"/>
  <c r="AR233" i="1"/>
  <c r="AU233" i="1"/>
  <c r="AQ233" i="1"/>
  <c r="AP233" i="1"/>
  <c r="AS231" i="1"/>
  <c r="AO231" i="1"/>
  <c r="AV231" i="1"/>
  <c r="AR231" i="1"/>
  <c r="AU231" i="1"/>
  <c r="AQ231" i="1"/>
  <c r="AP231" i="1"/>
  <c r="AS229" i="1"/>
  <c r="AO229" i="1"/>
  <c r="AV229" i="1"/>
  <c r="AR229" i="1"/>
  <c r="AU229" i="1"/>
  <c r="AQ229" i="1"/>
  <c r="AP229" i="1"/>
  <c r="AS227" i="1"/>
  <c r="AO227" i="1"/>
  <c r="AV227" i="1"/>
  <c r="AR227" i="1"/>
  <c r="AU227" i="1"/>
  <c r="AP227" i="1"/>
  <c r="AQ227" i="1"/>
  <c r="AS221" i="1"/>
  <c r="AO221" i="1"/>
  <c r="AV221" i="1"/>
  <c r="AR221" i="1"/>
  <c r="AU221" i="1"/>
  <c r="AQ221" i="1"/>
  <c r="AP221" i="1"/>
  <c r="AS219" i="1"/>
  <c r="AO219" i="1"/>
  <c r="AV219" i="1"/>
  <c r="AR219" i="1"/>
  <c r="AU219" i="1"/>
  <c r="AP219" i="1"/>
  <c r="AQ219" i="1"/>
  <c r="AS217" i="1"/>
  <c r="AO217" i="1"/>
  <c r="AV217" i="1"/>
  <c r="AR217" i="1"/>
  <c r="AU217" i="1"/>
  <c r="AQ217" i="1"/>
  <c r="AP217" i="1"/>
  <c r="AS213" i="1"/>
  <c r="AO213" i="1"/>
  <c r="AV213" i="1"/>
  <c r="AR213" i="1"/>
  <c r="AU213" i="1"/>
  <c r="AQ213" i="1"/>
  <c r="AP213" i="1"/>
  <c r="AS211" i="1"/>
  <c r="AO211" i="1"/>
  <c r="AV211" i="1"/>
  <c r="AR211" i="1"/>
  <c r="AU211" i="1"/>
  <c r="AP211" i="1"/>
  <c r="AQ211" i="1"/>
  <c r="AV486" i="1"/>
  <c r="AR486" i="1"/>
  <c r="AU486" i="1"/>
  <c r="AQ486" i="1"/>
  <c r="AP486" i="1"/>
  <c r="AS486" i="1"/>
  <c r="AO486" i="1"/>
  <c r="AR449" i="1"/>
  <c r="AP442" i="1"/>
  <c r="AV442" i="1"/>
  <c r="AQ442" i="1"/>
  <c r="AU442" i="1"/>
  <c r="AO442" i="1"/>
  <c r="AR442" i="1"/>
  <c r="AS442" i="1"/>
  <c r="AV426" i="1"/>
  <c r="AR426" i="1"/>
  <c r="AU426" i="1"/>
  <c r="AQ426" i="1"/>
  <c r="AS426" i="1"/>
  <c r="AO426" i="1"/>
  <c r="AP426" i="1"/>
  <c r="AV307" i="1"/>
  <c r="AR307" i="1"/>
  <c r="AU307" i="1"/>
  <c r="AQ307" i="1"/>
  <c r="AS307" i="1"/>
  <c r="AO307" i="1"/>
  <c r="AP307" i="1"/>
  <c r="AU468" i="1"/>
  <c r="AQ468" i="1"/>
  <c r="AS468" i="1"/>
  <c r="AV468" i="1"/>
  <c r="AO468" i="1"/>
  <c r="AR468" i="1"/>
  <c r="AP468" i="1"/>
  <c r="AS477" i="1"/>
  <c r="AO477" i="1"/>
  <c r="AU477" i="1"/>
  <c r="AP477" i="1"/>
  <c r="AV477" i="1"/>
  <c r="AQ477" i="1"/>
  <c r="AR477" i="1"/>
  <c r="AV432" i="1"/>
  <c r="AR432" i="1"/>
  <c r="AU432" i="1"/>
  <c r="AQ432" i="1"/>
  <c r="AO432" i="1"/>
  <c r="AS432" i="1"/>
  <c r="AP432" i="1"/>
  <c r="AP450" i="1"/>
  <c r="AS450" i="1"/>
  <c r="AV450" i="1"/>
  <c r="AO450" i="1"/>
  <c r="AU450" i="1"/>
  <c r="AQ450" i="1"/>
  <c r="AR450" i="1"/>
  <c r="AV343" i="1"/>
  <c r="AR343" i="1"/>
  <c r="AS343" i="1"/>
  <c r="AO343" i="1"/>
  <c r="AU343" i="1"/>
  <c r="AQ343" i="1"/>
  <c r="AP343" i="1"/>
  <c r="AV201" i="1"/>
  <c r="AR201" i="1"/>
  <c r="AU201" i="1"/>
  <c r="AP201" i="1"/>
  <c r="AQ201" i="1"/>
  <c r="AO201" i="1"/>
  <c r="AS201" i="1"/>
  <c r="AV195" i="1"/>
  <c r="AR195" i="1"/>
  <c r="AO195" i="1"/>
  <c r="AU195" i="1"/>
  <c r="AP195" i="1"/>
  <c r="AQ195" i="1"/>
  <c r="AS195" i="1"/>
  <c r="AV504" i="1"/>
  <c r="AR504" i="1"/>
  <c r="AU504" i="1"/>
  <c r="AQ504" i="1"/>
  <c r="AO504" i="1"/>
  <c r="AP504" i="1"/>
  <c r="AS504" i="1"/>
  <c r="AU488" i="1"/>
  <c r="AQ488" i="1"/>
  <c r="AV488" i="1"/>
  <c r="AP488" i="1"/>
  <c r="AO488" i="1"/>
  <c r="AR488" i="1"/>
  <c r="AS488" i="1"/>
  <c r="AS475" i="1"/>
  <c r="AO475" i="1"/>
  <c r="AU475" i="1"/>
  <c r="AP475" i="1"/>
  <c r="AV475" i="1"/>
  <c r="AQ475" i="1"/>
  <c r="AR475" i="1"/>
  <c r="AU461" i="1"/>
  <c r="AQ461" i="1"/>
  <c r="AV461" i="1"/>
  <c r="AR461" i="1"/>
  <c r="AO461" i="1"/>
  <c r="AP461" i="1"/>
  <c r="AS461" i="1"/>
  <c r="AP460" i="1"/>
  <c r="AR460" i="1"/>
  <c r="AS460" i="1"/>
  <c r="AQ460" i="1"/>
  <c r="AO460" i="1"/>
  <c r="AV460" i="1"/>
  <c r="AU460" i="1"/>
  <c r="AS405" i="1"/>
  <c r="AO405" i="1"/>
  <c r="AR405" i="1"/>
  <c r="AV405" i="1"/>
  <c r="AQ405" i="1"/>
  <c r="AP405" i="1"/>
  <c r="AU405" i="1"/>
  <c r="AS393" i="1"/>
  <c r="AO393" i="1"/>
  <c r="AV393" i="1"/>
  <c r="AR393" i="1"/>
  <c r="AU393" i="1"/>
  <c r="AP393" i="1"/>
  <c r="AQ393" i="1"/>
  <c r="AS391" i="1"/>
  <c r="AO391" i="1"/>
  <c r="AV391" i="1"/>
  <c r="AR391" i="1"/>
  <c r="AU391" i="1"/>
  <c r="AQ391" i="1"/>
  <c r="AP391" i="1"/>
  <c r="AS379" i="1"/>
  <c r="AO379" i="1"/>
  <c r="AV379" i="1"/>
  <c r="AR379" i="1"/>
  <c r="AU379" i="1"/>
  <c r="AQ379" i="1"/>
  <c r="AP379" i="1"/>
  <c r="AS373" i="1"/>
  <c r="AV373" i="1"/>
  <c r="AP373" i="1"/>
  <c r="AS371" i="1"/>
  <c r="AO371" i="1"/>
  <c r="AV371" i="1"/>
  <c r="AR371" i="1"/>
  <c r="AU371" i="1"/>
  <c r="AQ371" i="1"/>
  <c r="AP371" i="1"/>
  <c r="AP358" i="1"/>
  <c r="AU358" i="1"/>
  <c r="AQ358" i="1"/>
  <c r="AO358" i="1"/>
  <c r="AV358" i="1"/>
  <c r="AR358" i="1"/>
  <c r="AS358" i="1"/>
  <c r="AP350" i="1"/>
  <c r="AU350" i="1"/>
  <c r="AQ350" i="1"/>
  <c r="AO350" i="1"/>
  <c r="AV350" i="1"/>
  <c r="AR350" i="1"/>
  <c r="AS350" i="1"/>
  <c r="AU342" i="1"/>
  <c r="AQ342" i="1"/>
  <c r="AO342" i="1"/>
  <c r="AS342" i="1"/>
  <c r="AV342" i="1"/>
  <c r="AP342" i="1"/>
  <c r="AR342" i="1"/>
  <c r="AU334" i="1"/>
  <c r="AQ334" i="1"/>
  <c r="AO334" i="1"/>
  <c r="AS334" i="1"/>
  <c r="AR334" i="1"/>
  <c r="AP334" i="1"/>
  <c r="AV334" i="1"/>
  <c r="AU326" i="1"/>
  <c r="AQ326" i="1"/>
  <c r="AO326" i="1"/>
  <c r="AS326" i="1"/>
  <c r="AV326" i="1"/>
  <c r="AR326" i="1"/>
  <c r="AP326" i="1"/>
  <c r="AV309" i="1"/>
  <c r="AR309" i="1"/>
  <c r="AU309" i="1"/>
  <c r="AQ309" i="1"/>
  <c r="AS309" i="1"/>
  <c r="AP309" i="1"/>
  <c r="AO309" i="1"/>
  <c r="AV293" i="1"/>
  <c r="AR293" i="1"/>
  <c r="AU293" i="1"/>
  <c r="AQ293" i="1"/>
  <c r="AS293" i="1"/>
  <c r="AP293" i="1"/>
  <c r="AO293" i="1"/>
  <c r="AU285" i="1"/>
  <c r="AQ285" i="1"/>
  <c r="AS285" i="1"/>
  <c r="AR285" i="1"/>
  <c r="AV285" i="1"/>
  <c r="AO285" i="1"/>
  <c r="AP285" i="1"/>
  <c r="AV353" i="1"/>
  <c r="AR353" i="1"/>
  <c r="AU353" i="1"/>
  <c r="AQ353" i="1"/>
  <c r="AS288" i="1"/>
  <c r="AO288" i="1"/>
  <c r="AR288" i="1"/>
  <c r="AV288" i="1"/>
  <c r="AQ288" i="1"/>
  <c r="AP288" i="1"/>
  <c r="AU288" i="1"/>
  <c r="AV207" i="1"/>
  <c r="AR207" i="1"/>
  <c r="AQ207" i="1"/>
  <c r="AS207" i="1"/>
  <c r="AP207" i="1"/>
  <c r="AO207" i="1"/>
  <c r="AU207" i="1"/>
  <c r="AV199" i="1"/>
  <c r="AR199" i="1"/>
  <c r="AQ199" i="1"/>
  <c r="AS199" i="1"/>
  <c r="AP199" i="1"/>
  <c r="AO199" i="1"/>
  <c r="AU199" i="1"/>
  <c r="AU490" i="1"/>
  <c r="AQ490" i="1"/>
  <c r="AR490" i="1"/>
  <c r="AV490" i="1"/>
  <c r="AP490" i="1"/>
  <c r="AO490" i="1"/>
  <c r="AS490" i="1"/>
  <c r="AV438" i="1"/>
  <c r="AR438" i="1"/>
  <c r="AU438" i="1"/>
  <c r="AQ438" i="1"/>
  <c r="AP438" i="1"/>
  <c r="AO438" i="1"/>
  <c r="AS438" i="1"/>
  <c r="AS387" i="1"/>
  <c r="AO387" i="1"/>
  <c r="AV387" i="1"/>
  <c r="AR387" i="1"/>
  <c r="AU387" i="1"/>
  <c r="AQ387" i="1"/>
  <c r="AP387" i="1"/>
  <c r="AP366" i="1"/>
  <c r="AS366" i="1"/>
  <c r="AU366" i="1"/>
  <c r="AO366" i="1"/>
  <c r="AR366" i="1"/>
  <c r="AQ366" i="1"/>
  <c r="AV366" i="1"/>
  <c r="AU404" i="1"/>
  <c r="AQ404" i="1"/>
  <c r="AO404" i="1"/>
  <c r="AS404" i="1"/>
  <c r="AR404" i="1"/>
  <c r="AV404" i="1"/>
  <c r="AP404" i="1"/>
  <c r="AV357" i="1"/>
  <c r="AR357" i="1"/>
  <c r="AS357" i="1"/>
  <c r="AO357" i="1"/>
  <c r="AQ357" i="1"/>
  <c r="AP357" i="1"/>
  <c r="AU357" i="1"/>
  <c r="AV317" i="1"/>
  <c r="AR317" i="1"/>
  <c r="AU317" i="1"/>
  <c r="AQ317" i="1"/>
  <c r="AS317" i="1"/>
  <c r="AP317" i="1"/>
  <c r="AO317" i="1"/>
  <c r="AV301" i="1"/>
  <c r="AR301" i="1"/>
  <c r="AU301" i="1"/>
  <c r="AQ301" i="1"/>
  <c r="AS301" i="1"/>
  <c r="AP301" i="1"/>
  <c r="AO301" i="1"/>
  <c r="AV189" i="1"/>
  <c r="AR189" i="1"/>
  <c r="AS189" i="1"/>
  <c r="AO189" i="1"/>
  <c r="AP189" i="1"/>
  <c r="AU189" i="1"/>
  <c r="AQ189" i="1"/>
  <c r="AS337" i="1"/>
  <c r="AO337" i="1"/>
  <c r="AR337" i="1"/>
  <c r="AU337" i="1"/>
  <c r="AQ337" i="1"/>
  <c r="AP337" i="1"/>
  <c r="AV337" i="1"/>
  <c r="AV191" i="1"/>
  <c r="AS191" i="1"/>
  <c r="AP191" i="1"/>
  <c r="AU275" i="1"/>
  <c r="AQ275" i="1"/>
  <c r="AR275" i="1"/>
  <c r="AV275" i="1"/>
  <c r="AP275" i="1"/>
  <c r="AO275" i="1"/>
  <c r="AS275" i="1"/>
  <c r="AO128" i="1"/>
  <c r="AP128" i="1"/>
  <c r="AQ128" i="1"/>
  <c r="AU340" i="1"/>
  <c r="AQ340" i="1"/>
  <c r="AS340" i="1"/>
  <c r="AR340" i="1"/>
  <c r="AV340" i="1"/>
  <c r="AP340" i="1"/>
  <c r="AO340" i="1"/>
  <c r="AV209" i="1"/>
  <c r="AR209" i="1"/>
  <c r="AU209" i="1"/>
  <c r="AP209" i="1"/>
  <c r="AQ209" i="1"/>
  <c r="AO209" i="1"/>
  <c r="AS209" i="1"/>
  <c r="AV193" i="1"/>
  <c r="AR193" i="1"/>
  <c r="AU193" i="1"/>
  <c r="AP193" i="1"/>
  <c r="AQ193" i="1"/>
  <c r="AO193" i="1"/>
  <c r="AS193" i="1"/>
  <c r="AS325" i="1"/>
  <c r="AO325" i="1"/>
  <c r="AV325" i="1"/>
  <c r="AQ325" i="1"/>
  <c r="AU325" i="1"/>
  <c r="AP325" i="1"/>
  <c r="AR325" i="1"/>
  <c r="AS493" i="1"/>
  <c r="AO493" i="1"/>
  <c r="AV493" i="1"/>
  <c r="AQ493" i="1"/>
  <c r="AU493" i="1"/>
  <c r="AP493" i="1"/>
  <c r="AR493" i="1"/>
  <c r="AS479" i="1"/>
  <c r="AO479" i="1"/>
  <c r="AV479" i="1"/>
  <c r="AQ479" i="1"/>
  <c r="AR479" i="1"/>
  <c r="AU479" i="1"/>
  <c r="AP479" i="1"/>
  <c r="AS481" i="1"/>
  <c r="AO481" i="1"/>
  <c r="AR481" i="1"/>
  <c r="AQ481" i="1"/>
  <c r="AU481" i="1"/>
  <c r="AV481" i="1"/>
  <c r="AP481" i="1"/>
  <c r="AN425" i="1"/>
  <c r="AT425" i="1"/>
  <c r="AP439" i="1"/>
  <c r="AS439" i="1"/>
  <c r="AO439" i="1"/>
  <c r="AQ439" i="1"/>
  <c r="AV439" i="1"/>
  <c r="AR439" i="1"/>
  <c r="AU439" i="1"/>
  <c r="AS385" i="1"/>
  <c r="AO385" i="1"/>
  <c r="AV385" i="1"/>
  <c r="AR385" i="1"/>
  <c r="AU385" i="1"/>
  <c r="AP385" i="1"/>
  <c r="AQ385" i="1"/>
  <c r="AV363" i="1"/>
  <c r="AR363" i="1"/>
  <c r="AU363" i="1"/>
  <c r="AP363" i="1"/>
  <c r="AQ363" i="1"/>
  <c r="AS363" i="1"/>
  <c r="AO363" i="1"/>
  <c r="AS375" i="1"/>
  <c r="AO375" i="1"/>
  <c r="AV375" i="1"/>
  <c r="AR375" i="1"/>
  <c r="AU375" i="1"/>
  <c r="AQ375" i="1"/>
  <c r="AP375" i="1"/>
  <c r="AN284" i="1"/>
  <c r="AT284" i="1"/>
  <c r="AS381" i="1"/>
  <c r="AO381" i="1"/>
  <c r="AV381" i="1"/>
  <c r="AR381" i="1"/>
  <c r="AU381" i="1"/>
  <c r="AQ381" i="1"/>
  <c r="AP381" i="1"/>
  <c r="AS383" i="1"/>
  <c r="AO383" i="1"/>
  <c r="AV383" i="1"/>
  <c r="AR383" i="1"/>
  <c r="AU383" i="1"/>
  <c r="AP383" i="1"/>
  <c r="AQ383" i="1"/>
  <c r="AV502" i="1"/>
  <c r="AR502" i="1"/>
  <c r="AU502" i="1"/>
  <c r="AQ502" i="1"/>
  <c r="AP502" i="1"/>
  <c r="AO502" i="1"/>
  <c r="AS502" i="1"/>
  <c r="AP483" i="1"/>
  <c r="AS483" i="1"/>
  <c r="AO483" i="1"/>
  <c r="AU483" i="1"/>
  <c r="AV483" i="1"/>
  <c r="AR483" i="1"/>
  <c r="AQ483" i="1"/>
  <c r="AN485" i="1"/>
  <c r="AT485" i="1"/>
  <c r="AS465" i="1"/>
  <c r="AO465" i="1"/>
  <c r="AU465" i="1"/>
  <c r="AP465" i="1"/>
  <c r="AV465" i="1"/>
  <c r="AQ465" i="1"/>
  <c r="AR465" i="1"/>
  <c r="AS487" i="1"/>
  <c r="AO487" i="1"/>
  <c r="AR487" i="1"/>
  <c r="AV487" i="1"/>
  <c r="AQ487" i="1"/>
  <c r="AU487" i="1"/>
  <c r="AP487" i="1"/>
  <c r="AN497" i="1"/>
  <c r="AT497" i="1"/>
  <c r="AN433" i="1"/>
  <c r="AT433" i="1"/>
  <c r="AV447" i="1"/>
  <c r="AR447" i="1"/>
  <c r="AU447" i="1"/>
  <c r="AP447" i="1"/>
  <c r="AO447" i="1"/>
  <c r="AS447" i="1"/>
  <c r="AQ447" i="1"/>
  <c r="AV430" i="1"/>
  <c r="AR430" i="1"/>
  <c r="AU430" i="1"/>
  <c r="AQ430" i="1"/>
  <c r="AP430" i="1"/>
  <c r="AO430" i="1"/>
  <c r="AS430" i="1"/>
  <c r="AP423" i="1"/>
  <c r="AS423" i="1"/>
  <c r="AO423" i="1"/>
  <c r="AQ423" i="1"/>
  <c r="AV423" i="1"/>
  <c r="AR423" i="1"/>
  <c r="AU423" i="1"/>
  <c r="AU283" i="1"/>
  <c r="AQ283" i="1"/>
  <c r="AR283" i="1"/>
  <c r="AV283" i="1"/>
  <c r="AP283" i="1"/>
  <c r="AS283" i="1"/>
  <c r="AO283" i="1"/>
  <c r="AU267" i="1"/>
  <c r="AQ267" i="1"/>
  <c r="AR267" i="1"/>
  <c r="AV267" i="1"/>
  <c r="AP267" i="1"/>
  <c r="AS267" i="1"/>
  <c r="AO267" i="1"/>
  <c r="AP368" i="1"/>
  <c r="AR368" i="1"/>
  <c r="AS368" i="1"/>
  <c r="AQ368" i="1"/>
  <c r="AO368" i="1"/>
  <c r="AV368" i="1"/>
  <c r="AU368" i="1"/>
  <c r="AS413" i="1"/>
  <c r="AO413" i="1"/>
  <c r="AR413" i="1"/>
  <c r="AV413" i="1"/>
  <c r="AQ413" i="1"/>
  <c r="AU413" i="1"/>
  <c r="AP413" i="1"/>
  <c r="AN276" i="1"/>
  <c r="AT276" i="1"/>
  <c r="AV355" i="1"/>
  <c r="AR355" i="1"/>
  <c r="AS355" i="1"/>
  <c r="AO355" i="1"/>
  <c r="AQ355" i="1"/>
  <c r="AP355" i="1"/>
  <c r="AU355" i="1"/>
  <c r="AP310" i="1"/>
  <c r="AS310" i="1"/>
  <c r="AO310" i="1"/>
  <c r="AR310" i="1"/>
  <c r="AQ310" i="1"/>
  <c r="AU310" i="1"/>
  <c r="AV310" i="1"/>
  <c r="AP294" i="1"/>
  <c r="AS294" i="1"/>
  <c r="AO294" i="1"/>
  <c r="AR294" i="1"/>
  <c r="AQ294" i="1"/>
  <c r="AU294" i="1"/>
  <c r="AV294" i="1"/>
  <c r="AN427" i="1"/>
  <c r="AT427" i="1"/>
  <c r="AP194" i="1"/>
  <c r="AU194" i="1"/>
  <c r="AO194" i="1"/>
  <c r="AV194" i="1"/>
  <c r="AQ194" i="1"/>
  <c r="AS194" i="1"/>
  <c r="AR194" i="1"/>
  <c r="AN292" i="1"/>
  <c r="AT292" i="1"/>
  <c r="AN122" i="1"/>
  <c r="AN308" i="1"/>
  <c r="AT308" i="1"/>
  <c r="AN421" i="1"/>
  <c r="AT421" i="1"/>
  <c r="AS466" i="1"/>
  <c r="AO466" i="1"/>
  <c r="AP466" i="1"/>
  <c r="AS415" i="1"/>
  <c r="AO415" i="1"/>
  <c r="AR415" i="1"/>
  <c r="AP415" i="1"/>
  <c r="AQ415" i="1"/>
  <c r="AV415" i="1"/>
  <c r="AU415" i="1"/>
  <c r="AU398" i="1"/>
  <c r="AQ398" i="1"/>
  <c r="AV398" i="1"/>
  <c r="AP398" i="1"/>
  <c r="AO398" i="1"/>
  <c r="AS398" i="1"/>
  <c r="AR398" i="1"/>
  <c r="AS377" i="1"/>
  <c r="AO377" i="1"/>
  <c r="AV377" i="1"/>
  <c r="AR377" i="1"/>
  <c r="AU377" i="1"/>
  <c r="AP377" i="1"/>
  <c r="AQ377" i="1"/>
  <c r="AS397" i="1"/>
  <c r="AO397" i="1"/>
  <c r="AR397" i="1"/>
  <c r="AV397" i="1"/>
  <c r="AQ397" i="1"/>
  <c r="AU397" i="1"/>
  <c r="AP397" i="1"/>
  <c r="AN339" i="1"/>
  <c r="AT339" i="1"/>
  <c r="AP352" i="1"/>
  <c r="AU352" i="1"/>
  <c r="AQ352" i="1"/>
  <c r="AR352" i="1"/>
  <c r="AO352" i="1"/>
  <c r="AS352" i="1"/>
  <c r="AV352" i="1"/>
  <c r="AV311" i="1"/>
  <c r="AR311" i="1"/>
  <c r="AU311" i="1"/>
  <c r="AQ311" i="1"/>
  <c r="AP311" i="1"/>
  <c r="AO311" i="1"/>
  <c r="AS311" i="1"/>
  <c r="AV205" i="1"/>
  <c r="AR205" i="1"/>
  <c r="AS205" i="1"/>
  <c r="AO205" i="1"/>
  <c r="AP205" i="1"/>
  <c r="AU205" i="1"/>
  <c r="AQ205" i="1"/>
  <c r="AV345" i="1"/>
  <c r="AR345" i="1"/>
  <c r="AS345" i="1"/>
  <c r="AO345" i="1"/>
  <c r="AP345" i="1"/>
  <c r="AU345" i="1"/>
  <c r="AQ345" i="1"/>
  <c r="AP186" i="1"/>
  <c r="AU186" i="1"/>
  <c r="AO186" i="1"/>
  <c r="AV186" i="1"/>
  <c r="AQ186" i="1"/>
  <c r="AS186" i="1"/>
  <c r="AR186" i="1"/>
  <c r="AU182" i="1"/>
  <c r="AQ182" i="1"/>
  <c r="AV182" i="1"/>
  <c r="AR182" i="1"/>
  <c r="AP182" i="1"/>
  <c r="AO182" i="1"/>
  <c r="AS182" i="1"/>
  <c r="AV361" i="1"/>
  <c r="AR361" i="1"/>
  <c r="AS361" i="1"/>
  <c r="AO361" i="1"/>
  <c r="AP361" i="1"/>
  <c r="AU361" i="1"/>
  <c r="AQ361" i="1"/>
  <c r="AR315" i="1"/>
  <c r="AU315" i="1"/>
  <c r="AO315" i="1"/>
  <c r="AP315" i="1"/>
  <c r="AP300" i="1"/>
  <c r="AS300" i="1"/>
  <c r="AO300" i="1"/>
  <c r="AU300" i="1"/>
  <c r="AR300" i="1"/>
  <c r="AQ300" i="1"/>
  <c r="AV300" i="1"/>
  <c r="AV291" i="1"/>
  <c r="AR291" i="1"/>
  <c r="AU291" i="1"/>
  <c r="AQ291" i="1"/>
  <c r="AS291" i="1"/>
  <c r="AO291" i="1"/>
  <c r="AP291" i="1"/>
  <c r="AU496" i="1"/>
  <c r="AQ496" i="1"/>
  <c r="AV496" i="1"/>
  <c r="AP496" i="1"/>
  <c r="AO496" i="1"/>
  <c r="AR496" i="1"/>
  <c r="AS496" i="1"/>
  <c r="AP503" i="1"/>
  <c r="AS503" i="1"/>
  <c r="AO503" i="1"/>
  <c r="AQ503" i="1"/>
  <c r="AV503" i="1"/>
  <c r="AR503" i="1"/>
  <c r="AU503" i="1"/>
  <c r="AV451" i="1"/>
  <c r="AR451" i="1"/>
  <c r="AS451" i="1"/>
  <c r="AQ451" i="1"/>
  <c r="AU451" i="1"/>
  <c r="AP451" i="1"/>
  <c r="AO451" i="1"/>
  <c r="AU412" i="1"/>
  <c r="AQ412" i="1"/>
  <c r="AO412" i="1"/>
  <c r="AS412" i="1"/>
  <c r="AP412" i="1"/>
  <c r="AV412" i="1"/>
  <c r="AR412" i="1"/>
  <c r="AS274" i="1"/>
  <c r="AO274" i="1"/>
  <c r="AR274" i="1"/>
  <c r="AV274" i="1"/>
  <c r="AP274" i="1"/>
  <c r="AU274" i="1"/>
  <c r="AQ274" i="1"/>
  <c r="AU269" i="1"/>
  <c r="AQ269" i="1"/>
  <c r="AS269" i="1"/>
  <c r="AR269" i="1"/>
  <c r="AV269" i="1"/>
  <c r="AP269" i="1"/>
  <c r="AO269" i="1"/>
  <c r="AP344" i="1"/>
  <c r="AU344" i="1"/>
  <c r="AQ344" i="1"/>
  <c r="AR344" i="1"/>
  <c r="AO344" i="1"/>
  <c r="AS344" i="1"/>
  <c r="AV344" i="1"/>
  <c r="AN118" i="1"/>
  <c r="AN94" i="1"/>
  <c r="AN280" i="1"/>
  <c r="AT280" i="1"/>
  <c r="AU414" i="1"/>
  <c r="AQ414" i="1"/>
  <c r="AV414" i="1"/>
  <c r="AP414" i="1"/>
  <c r="AO414" i="1"/>
  <c r="AR414" i="1"/>
  <c r="AS414" i="1"/>
  <c r="AO129" i="1"/>
  <c r="AP129" i="1"/>
  <c r="AQ129" i="1"/>
  <c r="AN491" i="1"/>
  <c r="AT491" i="1"/>
  <c r="AU462" i="1"/>
  <c r="AQ462" i="1"/>
  <c r="AV462" i="1"/>
  <c r="AP462" i="1"/>
  <c r="AR462" i="1"/>
  <c r="AO462" i="1"/>
  <c r="AS462" i="1"/>
  <c r="AP454" i="1"/>
  <c r="AV454" i="1"/>
  <c r="AQ454" i="1"/>
  <c r="AR454" i="1"/>
  <c r="AO454" i="1"/>
  <c r="AU454" i="1"/>
  <c r="AS454" i="1"/>
  <c r="AU406" i="1"/>
  <c r="AQ406" i="1"/>
  <c r="AV406" i="1"/>
  <c r="AP406" i="1"/>
  <c r="AO406" i="1"/>
  <c r="AR406" i="1"/>
  <c r="AS406" i="1"/>
  <c r="AN409" i="1"/>
  <c r="AT409" i="1"/>
  <c r="AN331" i="1"/>
  <c r="AT331" i="1"/>
  <c r="AR329" i="1"/>
  <c r="AP329" i="1"/>
  <c r="AQ329" i="1"/>
  <c r="AN322" i="1"/>
  <c r="AT322" i="1"/>
  <c r="AN306" i="1"/>
  <c r="AT306" i="1"/>
  <c r="AN290" i="1"/>
  <c r="AT290" i="1"/>
  <c r="AP320" i="1"/>
  <c r="AQ320" i="1"/>
  <c r="AV320" i="1"/>
  <c r="AS278" i="1"/>
  <c r="AO278" i="1"/>
  <c r="AV278" i="1"/>
  <c r="AQ278" i="1"/>
  <c r="AU278" i="1"/>
  <c r="AP278" i="1"/>
  <c r="AR278" i="1"/>
  <c r="AS272" i="1"/>
  <c r="AO272" i="1"/>
  <c r="AR272" i="1"/>
  <c r="AV272" i="1"/>
  <c r="AQ272" i="1"/>
  <c r="AP272" i="1"/>
  <c r="AU272" i="1"/>
  <c r="AP202" i="1"/>
  <c r="AU202" i="1"/>
  <c r="AO202" i="1"/>
  <c r="AV202" i="1"/>
  <c r="AQ202" i="1"/>
  <c r="AS202" i="1"/>
  <c r="AR202" i="1"/>
  <c r="AP206" i="1"/>
  <c r="AR206" i="1"/>
  <c r="AS206" i="1"/>
  <c r="AU206" i="1"/>
  <c r="AQ206" i="1"/>
  <c r="AO206" i="1"/>
  <c r="AV206" i="1"/>
  <c r="AP198" i="1"/>
  <c r="AR198" i="1"/>
  <c r="AS198" i="1"/>
  <c r="AU198" i="1"/>
  <c r="AQ198" i="1"/>
  <c r="AV198" i="1"/>
  <c r="AO198" i="1"/>
  <c r="AN335" i="1"/>
  <c r="AT335" i="1"/>
  <c r="AN120" i="1"/>
  <c r="AN437" i="1"/>
  <c r="AT437" i="1"/>
  <c r="AS323" i="1"/>
  <c r="AO323" i="1"/>
  <c r="AU323" i="1"/>
  <c r="AP323" i="1"/>
  <c r="AV323" i="1"/>
  <c r="AQ323" i="1"/>
  <c r="AR323" i="1"/>
  <c r="AO360" i="1"/>
  <c r="AP494" i="1"/>
  <c r="AP354" i="1"/>
  <c r="AO327" i="1"/>
  <c r="AR188" i="1"/>
  <c r="AU183" i="1"/>
  <c r="AO494" i="1"/>
  <c r="AS327" i="1"/>
  <c r="AO183" i="1"/>
  <c r="AU188" i="1"/>
  <c r="AS188" i="1"/>
  <c r="AR354" i="1"/>
  <c r="AP327" i="1"/>
  <c r="AR183" i="1"/>
  <c r="AQ188" i="1"/>
  <c r="AS354" i="1"/>
  <c r="AS282" i="1"/>
  <c r="AU239" i="1"/>
  <c r="AU282" i="1"/>
  <c r="AP360" i="1"/>
  <c r="AR197" i="1"/>
  <c r="AU299" i="1"/>
  <c r="AP349" i="1"/>
  <c r="AP489" i="1"/>
  <c r="AU197" i="1"/>
  <c r="AQ123" i="1"/>
  <c r="AR123" i="1"/>
  <c r="AQ282" i="1"/>
  <c r="AU489" i="1"/>
  <c r="AQ494" i="1"/>
  <c r="AP197" i="1"/>
  <c r="AV197" i="1"/>
  <c r="AR239" i="1"/>
  <c r="AO123" i="1"/>
  <c r="AS365" i="1"/>
  <c r="AV365" i="1"/>
  <c r="AV282" i="1"/>
  <c r="AU329" i="1"/>
  <c r="AO329" i="1"/>
  <c r="AS349" i="1"/>
  <c r="AQ183" i="1"/>
  <c r="AS315" i="1"/>
  <c r="AV315" i="1"/>
  <c r="AR466" i="1"/>
  <c r="AQ466" i="1"/>
  <c r="AS360" i="1"/>
  <c r="AV489" i="1"/>
  <c r="AO489" i="1"/>
  <c r="AO178" i="1"/>
  <c r="AQ191" i="1"/>
  <c r="AU373" i="1"/>
  <c r="AV354" i="1"/>
  <c r="AU449" i="1"/>
  <c r="AR494" i="1"/>
  <c r="AV239" i="1"/>
  <c r="AQ349" i="1"/>
  <c r="AR360" i="1"/>
  <c r="AR489" i="1"/>
  <c r="AV494" i="1"/>
  <c r="AR282" i="1"/>
  <c r="AU320" i="1"/>
  <c r="AO320" i="1"/>
  <c r="AQ327" i="1"/>
  <c r="AQ360" i="1"/>
  <c r="AV188" i="1"/>
  <c r="AP188" i="1"/>
  <c r="AU191" i="1"/>
  <c r="AP353" i="1"/>
  <c r="AQ354" i="1"/>
  <c r="AU494" i="1"/>
  <c r="AO197" i="1"/>
  <c r="AR245" i="1"/>
  <c r="AP365" i="1"/>
  <c r="AP282" i="1"/>
  <c r="AO282" i="1"/>
  <c r="AR320" i="1"/>
  <c r="AS320" i="1"/>
  <c r="AV327" i="1"/>
  <c r="AV329" i="1"/>
  <c r="AS329" i="1"/>
  <c r="AO416" i="1"/>
  <c r="AV349" i="1"/>
  <c r="AP183" i="1"/>
  <c r="AQ315" i="1"/>
  <c r="AV466" i="1"/>
  <c r="AU466" i="1"/>
  <c r="AV360" i="1"/>
  <c r="AU360" i="1"/>
  <c r="AQ489" i="1"/>
  <c r="AS489" i="1"/>
  <c r="AO188" i="1"/>
  <c r="AO191" i="1"/>
  <c r="AR191" i="1"/>
  <c r="AS353" i="1"/>
  <c r="AR373" i="1"/>
  <c r="AO354" i="1"/>
  <c r="AU354" i="1"/>
  <c r="AS449" i="1"/>
  <c r="AS494" i="1"/>
  <c r="AQ197" i="1"/>
  <c r="AS197" i="1"/>
  <c r="AP239" i="1"/>
  <c r="AS239" i="1"/>
  <c r="AP245" i="1"/>
  <c r="AV245" i="1"/>
  <c r="AP299" i="1"/>
  <c r="AU365" i="1"/>
  <c r="AH23" i="1"/>
  <c r="AR187" i="1"/>
  <c r="AO395" i="1"/>
  <c r="AU416" i="1"/>
  <c r="AO347" i="1"/>
  <c r="AR395" i="1"/>
  <c r="AP472" i="1"/>
  <c r="AP416" i="1"/>
  <c r="AQ187" i="1"/>
  <c r="AP395" i="1"/>
  <c r="AU472" i="1"/>
  <c r="AR416" i="1"/>
  <c r="AP187" i="1"/>
  <c r="AR435" i="1"/>
  <c r="AP347" i="1"/>
  <c r="AR347" i="1"/>
  <c r="AQ395" i="1"/>
  <c r="AS223" i="1"/>
  <c r="AV187" i="1"/>
  <c r="AU347" i="1"/>
  <c r="AS347" i="1"/>
  <c r="AS416" i="1"/>
  <c r="AQ416" i="1"/>
  <c r="AU187" i="1"/>
  <c r="AQ347" i="1"/>
  <c r="AV347" i="1"/>
  <c r="AV395" i="1"/>
  <c r="AV467" i="1"/>
  <c r="AO142" i="1"/>
  <c r="AQ196" i="1"/>
  <c r="AO399" i="1"/>
  <c r="AR429" i="1"/>
  <c r="AO467" i="1"/>
  <c r="AS367" i="1"/>
  <c r="AU399" i="1"/>
  <c r="AU298" i="1"/>
  <c r="AO435" i="1"/>
  <c r="AS467" i="1"/>
  <c r="AU196" i="1"/>
  <c r="AQ223" i="1"/>
  <c r="AO304" i="1"/>
  <c r="AR399" i="1"/>
  <c r="AS411" i="1"/>
  <c r="AV298" i="1"/>
  <c r="AS196" i="1"/>
  <c r="AU223" i="1"/>
  <c r="AR367" i="1"/>
  <c r="AP411" i="1"/>
  <c r="AU214" i="1"/>
  <c r="AV399" i="1"/>
  <c r="AP367" i="1"/>
  <c r="AO204" i="1"/>
  <c r="AU411" i="1"/>
  <c r="AP298" i="1"/>
  <c r="AV435" i="1"/>
  <c r="AS435" i="1"/>
  <c r="AQ467" i="1"/>
  <c r="AU463" i="1"/>
  <c r="AR196" i="1"/>
  <c r="AO446" i="1"/>
  <c r="AR223" i="1"/>
  <c r="AO429" i="1"/>
  <c r="AV463" i="1"/>
  <c r="AP304" i="1"/>
  <c r="AP399" i="1"/>
  <c r="AQ367" i="1"/>
  <c r="AS204" i="1"/>
  <c r="AO411" i="1"/>
  <c r="AR298" i="1"/>
  <c r="AV429" i="1"/>
  <c r="AQ435" i="1"/>
  <c r="AP435" i="1"/>
  <c r="AR467" i="1"/>
  <c r="AS463" i="1"/>
  <c r="AO196" i="1"/>
  <c r="AR304" i="1"/>
  <c r="AQ446" i="1"/>
  <c r="AO223" i="1"/>
  <c r="AU367" i="1"/>
  <c r="AV367" i="1"/>
  <c r="AQ411" i="1"/>
  <c r="AU429" i="1"/>
  <c r="AS429" i="1"/>
  <c r="AQ463" i="1"/>
  <c r="AV304" i="1"/>
  <c r="AS446" i="1"/>
  <c r="AV446" i="1"/>
  <c r="AQ399" i="1"/>
  <c r="AS399" i="1"/>
  <c r="AO367" i="1"/>
  <c r="AR204" i="1"/>
  <c r="AR411" i="1"/>
  <c r="AV411" i="1"/>
  <c r="AO298" i="1"/>
  <c r="AQ429" i="1"/>
  <c r="AP429" i="1"/>
  <c r="AU435" i="1"/>
  <c r="AU467" i="1"/>
  <c r="AP463" i="1"/>
  <c r="AV214" i="1"/>
  <c r="AP170" i="1"/>
  <c r="AQ170" i="1"/>
  <c r="AV196" i="1"/>
  <c r="AP196" i="1"/>
  <c r="AQ304" i="1"/>
  <c r="AR446" i="1"/>
  <c r="AP223" i="1"/>
  <c r="AV223" i="1"/>
  <c r="AK27" i="1"/>
  <c r="AL27" i="1"/>
  <c r="AM27" i="1"/>
  <c r="AY27" i="1"/>
  <c r="AK36" i="1"/>
  <c r="AL36" i="1"/>
  <c r="AM36" i="1"/>
  <c r="AK82" i="1"/>
  <c r="AL82" i="1"/>
  <c r="AM82" i="1"/>
  <c r="AK90" i="1"/>
  <c r="AL90" i="1"/>
  <c r="AM90" i="1"/>
  <c r="AK97" i="1"/>
  <c r="AL97" i="1"/>
  <c r="AM97" i="1"/>
  <c r="AY97" i="1"/>
  <c r="AK168" i="1"/>
  <c r="AL168" i="1"/>
  <c r="AM168" i="1"/>
  <c r="AY168" i="1"/>
  <c r="AS472" i="1"/>
  <c r="AO472" i="1"/>
  <c r="AO214" i="1"/>
  <c r="AP214" i="1"/>
  <c r="AS299" i="1"/>
  <c r="AV299" i="1"/>
  <c r="AK19" i="1"/>
  <c r="AL19" i="1"/>
  <c r="AM19" i="1"/>
  <c r="AY19" i="1"/>
  <c r="AK24" i="1"/>
  <c r="AL24" i="1"/>
  <c r="AM24" i="1"/>
  <c r="AY24" i="1"/>
  <c r="AK28" i="1"/>
  <c r="AL28" i="1"/>
  <c r="AM28" i="1"/>
  <c r="AK31" i="1"/>
  <c r="AL31" i="1"/>
  <c r="AM31" i="1"/>
  <c r="AK37" i="1"/>
  <c r="AL37" i="1"/>
  <c r="AM37" i="1"/>
  <c r="AK39" i="1"/>
  <c r="AL39" i="1"/>
  <c r="AM39" i="1"/>
  <c r="AK41" i="1"/>
  <c r="AL41" i="1"/>
  <c r="AM41" i="1"/>
  <c r="AK45" i="1"/>
  <c r="AL45" i="1"/>
  <c r="AM45" i="1"/>
  <c r="AK63" i="1"/>
  <c r="AL63" i="1"/>
  <c r="AM63" i="1"/>
  <c r="AK83" i="1"/>
  <c r="AL83" i="1"/>
  <c r="AM83" i="1"/>
  <c r="AY83" i="1"/>
  <c r="AK117" i="1"/>
  <c r="AL117" i="1"/>
  <c r="AM117" i="1"/>
  <c r="AK130" i="1"/>
  <c r="AL130" i="1"/>
  <c r="AM130" i="1"/>
  <c r="AK138" i="1"/>
  <c r="AL138" i="1"/>
  <c r="AM138" i="1"/>
  <c r="AK154" i="1"/>
  <c r="AL154" i="1"/>
  <c r="AM154" i="1"/>
  <c r="AK163" i="1"/>
  <c r="AL163" i="1"/>
  <c r="AM163" i="1"/>
  <c r="AK180" i="1"/>
  <c r="AL180" i="1"/>
  <c r="AM180" i="1"/>
  <c r="AK79" i="1"/>
  <c r="AL79" i="1"/>
  <c r="AM79" i="1"/>
  <c r="AU327" i="1"/>
  <c r="AR327" i="1"/>
  <c r="AR472" i="1"/>
  <c r="AQ472" i="1"/>
  <c r="AV416" i="1"/>
  <c r="AS187" i="1"/>
  <c r="AO187" i="1"/>
  <c r="AU349" i="1"/>
  <c r="AR349" i="1"/>
  <c r="AV183" i="1"/>
  <c r="AS183" i="1"/>
  <c r="AV204" i="1"/>
  <c r="AP204" i="1"/>
  <c r="AQ298" i="1"/>
  <c r="AS298" i="1"/>
  <c r="AP467" i="1"/>
  <c r="AR463" i="1"/>
  <c r="AO463" i="1"/>
  <c r="AR214" i="1"/>
  <c r="AQ214" i="1"/>
  <c r="AU304" i="1"/>
  <c r="AS304" i="1"/>
  <c r="AU446" i="1"/>
  <c r="AP446" i="1"/>
  <c r="AO353" i="1"/>
  <c r="AQ373" i="1"/>
  <c r="AO373" i="1"/>
  <c r="AU395" i="1"/>
  <c r="AS395" i="1"/>
  <c r="AQ449" i="1"/>
  <c r="AV449" i="1"/>
  <c r="AQ239" i="1"/>
  <c r="AO239" i="1"/>
  <c r="AQ299" i="1"/>
  <c r="AQ365" i="1"/>
  <c r="AO365" i="1"/>
  <c r="AK21" i="1"/>
  <c r="AL21" i="1"/>
  <c r="AM21" i="1"/>
  <c r="AY21" i="1"/>
  <c r="AK29" i="1"/>
  <c r="AL29" i="1"/>
  <c r="AM29" i="1"/>
  <c r="AK30" i="1"/>
  <c r="AL30" i="1"/>
  <c r="AM30" i="1"/>
  <c r="AK32" i="1"/>
  <c r="AL32" i="1"/>
  <c r="AM32" i="1"/>
  <c r="AK34" i="1"/>
  <c r="AL34" i="1"/>
  <c r="AM34" i="1"/>
  <c r="AK40" i="1"/>
  <c r="AL40" i="1"/>
  <c r="AM40" i="1"/>
  <c r="AK44" i="1"/>
  <c r="AL44" i="1"/>
  <c r="AM44" i="1"/>
  <c r="AK51" i="1"/>
  <c r="AL51" i="1"/>
  <c r="AM51" i="1"/>
  <c r="AY51" i="1"/>
  <c r="AK62" i="1"/>
  <c r="AL62" i="1"/>
  <c r="AM62" i="1"/>
  <c r="AK81" i="1"/>
  <c r="AL81" i="1"/>
  <c r="AM81" i="1"/>
  <c r="AK95" i="1"/>
  <c r="AL95" i="1"/>
  <c r="AM95" i="1"/>
  <c r="AK99" i="1"/>
  <c r="AL99" i="1"/>
  <c r="AM99" i="1"/>
  <c r="AY99" i="1"/>
  <c r="AK115" i="1"/>
  <c r="AL115" i="1"/>
  <c r="AM115" i="1"/>
  <c r="AK127" i="1"/>
  <c r="AL127" i="1"/>
  <c r="AM127" i="1"/>
  <c r="AK57" i="1"/>
  <c r="AL57" i="1"/>
  <c r="AM57" i="1"/>
  <c r="AK22" i="1"/>
  <c r="AL22" i="1"/>
  <c r="AM22" i="1"/>
  <c r="AK38" i="1"/>
  <c r="AL38" i="1"/>
  <c r="AM38" i="1"/>
  <c r="AK109" i="1"/>
  <c r="AL109" i="1"/>
  <c r="AM109" i="1"/>
  <c r="AY109" i="1"/>
  <c r="AK155" i="1"/>
  <c r="AL155" i="1"/>
  <c r="AM155" i="1"/>
  <c r="AK175" i="1"/>
  <c r="AL175" i="1"/>
  <c r="AM175" i="1"/>
  <c r="AK87" i="1"/>
  <c r="AL87" i="1"/>
  <c r="AM87" i="1"/>
  <c r="AK77" i="1"/>
  <c r="AL77" i="1"/>
  <c r="AM77" i="1"/>
  <c r="AV472" i="1"/>
  <c r="AO349" i="1"/>
  <c r="AQ204" i="1"/>
  <c r="AU204" i="1"/>
  <c r="AS214" i="1"/>
  <c r="AP449" i="1"/>
  <c r="AO449" i="1"/>
  <c r="AO299" i="1"/>
  <c r="AR299" i="1"/>
  <c r="AK25" i="1"/>
  <c r="AL25" i="1"/>
  <c r="AM25" i="1"/>
  <c r="AY25" i="1"/>
  <c r="AK33" i="1"/>
  <c r="AL33" i="1"/>
  <c r="AM33" i="1"/>
  <c r="AK35" i="1"/>
  <c r="AL35" i="1"/>
  <c r="AM35" i="1"/>
  <c r="AK26" i="1"/>
  <c r="AL26" i="1"/>
  <c r="AM26" i="1"/>
  <c r="AY26" i="1"/>
  <c r="AK121" i="1"/>
  <c r="AL121" i="1"/>
  <c r="AM121" i="1"/>
  <c r="AK126" i="1"/>
  <c r="AL126" i="1"/>
  <c r="AM126" i="1"/>
  <c r="AK128" i="1"/>
  <c r="AL128" i="1"/>
  <c r="AM128" i="1"/>
  <c r="AY128" i="1"/>
  <c r="AK134" i="1"/>
  <c r="AL134" i="1"/>
  <c r="AM134" i="1"/>
  <c r="AY134" i="1"/>
  <c r="AK151" i="1"/>
  <c r="AL151" i="1"/>
  <c r="AM151" i="1"/>
  <c r="AK158" i="1"/>
  <c r="AL158" i="1"/>
  <c r="AM158" i="1"/>
  <c r="AK85" i="1"/>
  <c r="AL85" i="1"/>
  <c r="AM85" i="1"/>
  <c r="AP146" i="1"/>
  <c r="AQ146" i="1"/>
  <c r="AO146" i="1"/>
  <c r="AJ150" i="1"/>
  <c r="AS178" i="1"/>
  <c r="AR178" i="1"/>
  <c r="AT178" i="1"/>
  <c r="AR174" i="1"/>
  <c r="AT174" i="1"/>
  <c r="AS174" i="1"/>
  <c r="AY175" i="1"/>
  <c r="AE175" i="1"/>
  <c r="AD175" i="1"/>
  <c r="AH175" i="1"/>
  <c r="AF175" i="1"/>
  <c r="AG175" i="1"/>
  <c r="AS170" i="1"/>
  <c r="AR170" i="1"/>
  <c r="AT170" i="1"/>
  <c r="AE163" i="1"/>
  <c r="AY163" i="1"/>
  <c r="AG163" i="1"/>
  <c r="AD163" i="1"/>
  <c r="AF163" i="1"/>
  <c r="AH163" i="1"/>
  <c r="AY158" i="1"/>
  <c r="AD158" i="1"/>
  <c r="AH158" i="1"/>
  <c r="AF158" i="1"/>
  <c r="AE158" i="1"/>
  <c r="AG158" i="1"/>
  <c r="AY154" i="1"/>
  <c r="AG154" i="1"/>
  <c r="AE154" i="1"/>
  <c r="AH154" i="1"/>
  <c r="AD154" i="1"/>
  <c r="AF154" i="1"/>
  <c r="AE155" i="1"/>
  <c r="AY155" i="1"/>
  <c r="AG155" i="1"/>
  <c r="AH155" i="1"/>
  <c r="AD155" i="1"/>
  <c r="AF155" i="1"/>
  <c r="AY150" i="1"/>
  <c r="AG150" i="1"/>
  <c r="AH150" i="1"/>
  <c r="AF150" i="1"/>
  <c r="AD150" i="1"/>
  <c r="AE150" i="1"/>
  <c r="AN150" i="1"/>
  <c r="AE151" i="1"/>
  <c r="AY151" i="1"/>
  <c r="AG151" i="1"/>
  <c r="AD151" i="1"/>
  <c r="AF151" i="1"/>
  <c r="AH151" i="1"/>
  <c r="AR146" i="1"/>
  <c r="AT146" i="1"/>
  <c r="AS146" i="1"/>
  <c r="AR142" i="1"/>
  <c r="AT142" i="1"/>
  <c r="AS142" i="1"/>
  <c r="AF138" i="1"/>
  <c r="AY138" i="1"/>
  <c r="AE138" i="1"/>
  <c r="AD138" i="1"/>
  <c r="AG138" i="1"/>
  <c r="AH138" i="1"/>
  <c r="AR130" i="1"/>
  <c r="AS130" i="1"/>
  <c r="AS129" i="1"/>
  <c r="AR129" i="1"/>
  <c r="AR128" i="1"/>
  <c r="AS128" i="1"/>
  <c r="AF127" i="1"/>
  <c r="AY127" i="1"/>
  <c r="AD127" i="1"/>
  <c r="AE127" i="1"/>
  <c r="AH127" i="1"/>
  <c r="AG127" i="1"/>
  <c r="AY126" i="1"/>
  <c r="AD126" i="1"/>
  <c r="AE126" i="1"/>
  <c r="AN126" i="1"/>
  <c r="AO126" i="1"/>
  <c r="AP126" i="1"/>
  <c r="AQ126" i="1"/>
  <c r="AG126" i="1"/>
  <c r="AF126" i="1"/>
  <c r="AH126" i="1"/>
  <c r="AT123" i="1"/>
  <c r="AS123" i="1"/>
  <c r="AR121" i="1"/>
  <c r="AT121" i="1"/>
  <c r="AS121" i="1"/>
  <c r="AJ110" i="1"/>
  <c r="AG110" i="1"/>
  <c r="AH110" i="1"/>
  <c r="AY110" i="1"/>
  <c r="AF110" i="1"/>
  <c r="AH95" i="1"/>
  <c r="AY95" i="1"/>
  <c r="AF95" i="1"/>
  <c r="AG95" i="1"/>
  <c r="AD95" i="1"/>
  <c r="AE95" i="1"/>
  <c r="AY90" i="1"/>
  <c r="AG90" i="1"/>
  <c r="AF90" i="1"/>
  <c r="AE90" i="1"/>
  <c r="AH90" i="1"/>
  <c r="AD90" i="1"/>
  <c r="AY82" i="1"/>
  <c r="AH82" i="1"/>
  <c r="AE82" i="1"/>
  <c r="AF82" i="1"/>
  <c r="AG82" i="1"/>
  <c r="AD82" i="1"/>
  <c r="AY63" i="1"/>
  <c r="AG63" i="1"/>
  <c r="AF63" i="1"/>
  <c r="AE63" i="1"/>
  <c r="AD63" i="1"/>
  <c r="AH63" i="1"/>
  <c r="AY62" i="1"/>
  <c r="AG62" i="1"/>
  <c r="AD62" i="1"/>
  <c r="AE62" i="1"/>
  <c r="AF62" i="1"/>
  <c r="AH62" i="1"/>
  <c r="AY45" i="1"/>
  <c r="AY44" i="1"/>
  <c r="AY36" i="1"/>
  <c r="AY40" i="1"/>
  <c r="AY32" i="1"/>
  <c r="AY34" i="1"/>
  <c r="AY33" i="1"/>
  <c r="AY39" i="1"/>
  <c r="AY41" i="1"/>
  <c r="AY30" i="1"/>
  <c r="AY29" i="1"/>
  <c r="AH26" i="1"/>
  <c r="AY22" i="1"/>
  <c r="AU394" i="1"/>
  <c r="AU256" i="1"/>
  <c r="AQ362" i="1"/>
  <c r="AR441" i="1"/>
  <c r="AQ316" i="1"/>
  <c r="AU424" i="1"/>
  <c r="AV443" i="1"/>
  <c r="AS215" i="1"/>
  <c r="AV273" i="1"/>
  <c r="AP266" i="1"/>
  <c r="AP240" i="1"/>
  <c r="AU262" i="1"/>
  <c r="AU401" i="1"/>
  <c r="AR190" i="1"/>
  <c r="AV303" i="1"/>
  <c r="AQ440" i="1"/>
  <c r="AR476" i="1"/>
  <c r="AS225" i="1"/>
  <c r="AV281" i="1"/>
  <c r="AP242" i="1"/>
  <c r="AS458" i="1"/>
  <c r="AU264" i="1"/>
  <c r="AR428" i="1"/>
  <c r="AU230" i="1"/>
  <c r="AS268" i="1"/>
  <c r="AS417" i="1"/>
  <c r="AQ238" i="1"/>
  <c r="AQ382" i="1"/>
  <c r="AR434" i="1"/>
  <c r="AV332" i="1"/>
  <c r="AS228" i="1"/>
  <c r="AU396" i="1"/>
  <c r="AP469" i="1"/>
  <c r="AP470" i="1"/>
  <c r="AU185" i="1"/>
  <c r="AQ279" i="1"/>
  <c r="AV338" i="1"/>
  <c r="AR400" i="1"/>
  <c r="AR455" i="1"/>
  <c r="AU392" i="1"/>
  <c r="AQ500" i="1"/>
  <c r="AQ480" i="1"/>
  <c r="AR241" i="1"/>
  <c r="AQ296" i="1"/>
  <c r="AR289" i="1"/>
  <c r="AV218" i="1"/>
  <c r="AQ250" i="1"/>
  <c r="AQ216" i="1"/>
  <c r="AS341" i="1"/>
  <c r="AV369" i="1"/>
  <c r="AU254" i="1"/>
  <c r="AU388" i="1"/>
  <c r="AQ453" i="1"/>
  <c r="AU319" i="1"/>
  <c r="AU313" i="1"/>
  <c r="AP318" i="1"/>
  <c r="AS403" i="1"/>
  <c r="AV498" i="1"/>
  <c r="AO351" i="1"/>
  <c r="AS492" i="1"/>
  <c r="AP234" i="1"/>
  <c r="AQ420" i="1"/>
  <c r="AU222" i="1"/>
  <c r="AP314" i="1"/>
  <c r="AU499" i="1"/>
  <c r="AS302" i="1"/>
  <c r="AU418" i="1"/>
  <c r="AP220" i="1"/>
  <c r="AR333" i="1"/>
  <c r="AP356" i="1"/>
  <c r="AO419" i="1"/>
  <c r="AQ376" i="1"/>
  <c r="AU464" i="1"/>
  <c r="AQ286" i="1"/>
  <c r="AP348" i="1"/>
  <c r="AP210" i="1"/>
  <c r="AR246" i="1"/>
  <c r="AU248" i="1"/>
  <c r="AU380" i="1"/>
  <c r="AR452" i="1"/>
  <c r="AS277" i="1"/>
  <c r="AO390" i="1"/>
  <c r="AU484" i="1"/>
  <c r="AV270" i="1"/>
  <c r="AQ346" i="1"/>
  <c r="AQ478" i="1"/>
  <c r="AQ436" i="1"/>
  <c r="AS200" i="1"/>
  <c r="AR287" i="1"/>
  <c r="AQ459" i="1"/>
  <c r="AQ408" i="1"/>
  <c r="AV505" i="1"/>
  <c r="AP431" i="1"/>
  <c r="AQ324" i="1"/>
  <c r="AP257" i="1"/>
  <c r="AU312" i="1"/>
  <c r="AR297" i="1"/>
  <c r="AQ226" i="1"/>
  <c r="AQ258" i="1"/>
  <c r="AR224" i="1"/>
  <c r="AS389" i="1"/>
  <c r="AH45" i="1"/>
  <c r="AD45" i="1"/>
  <c r="AF45" i="1"/>
  <c r="AE45" i="1"/>
  <c r="AG45" i="1"/>
  <c r="AF44" i="1"/>
  <c r="AG44" i="1"/>
  <c r="AE44" i="1"/>
  <c r="AD44" i="1"/>
  <c r="AH44" i="1"/>
  <c r="AE41" i="1"/>
  <c r="AD41" i="1"/>
  <c r="AF41" i="1"/>
  <c r="AH41" i="1"/>
  <c r="AG41" i="1"/>
  <c r="AF40" i="1"/>
  <c r="AD40" i="1"/>
  <c r="AE40" i="1"/>
  <c r="AH40" i="1"/>
  <c r="AG40" i="1"/>
  <c r="AF39" i="1"/>
  <c r="AD39" i="1"/>
  <c r="AH39" i="1"/>
  <c r="AG39" i="1"/>
  <c r="AE39" i="1"/>
  <c r="AF37" i="1"/>
  <c r="AE37" i="1"/>
  <c r="AD37" i="1"/>
  <c r="AG37" i="1"/>
  <c r="AH37" i="1"/>
  <c r="AE36" i="1"/>
  <c r="AD36" i="1"/>
  <c r="AF36" i="1"/>
  <c r="AH36" i="1"/>
  <c r="AG36" i="1"/>
  <c r="AG34" i="1"/>
  <c r="AF34" i="1"/>
  <c r="AE34" i="1"/>
  <c r="AH34" i="1"/>
  <c r="AD34" i="1"/>
  <c r="AF33" i="1"/>
  <c r="AD33" i="1"/>
  <c r="AG33" i="1"/>
  <c r="AH33" i="1"/>
  <c r="AE33" i="1"/>
  <c r="AF32" i="1"/>
  <c r="AE32" i="1"/>
  <c r="AH32" i="1"/>
  <c r="AG32" i="1"/>
  <c r="AD32" i="1"/>
  <c r="AF31" i="1"/>
  <c r="AH31" i="1"/>
  <c r="AE31" i="1"/>
  <c r="AG31" i="1"/>
  <c r="AD31" i="1"/>
  <c r="AF30" i="1"/>
  <c r="AE30" i="1"/>
  <c r="AD30" i="1"/>
  <c r="AH30" i="1"/>
  <c r="AG30" i="1"/>
  <c r="AF29" i="1"/>
  <c r="AD29" i="1"/>
  <c r="AE29" i="1"/>
  <c r="AG29" i="1"/>
  <c r="AH29" i="1"/>
  <c r="AE28" i="1"/>
  <c r="AD28" i="1"/>
  <c r="AF28" i="1"/>
  <c r="AG28" i="1"/>
  <c r="AH28" i="1"/>
  <c r="AF27" i="1"/>
  <c r="AD27" i="1"/>
  <c r="AE27" i="1"/>
  <c r="AG27" i="1"/>
  <c r="AH27" i="1"/>
  <c r="AS382" i="1"/>
  <c r="AF25" i="1"/>
  <c r="AE25" i="1"/>
  <c r="AG25" i="1"/>
  <c r="AD25" i="1"/>
  <c r="AH25" i="1"/>
  <c r="AF24" i="1"/>
  <c r="AD24" i="1"/>
  <c r="AE24" i="1"/>
  <c r="AH24" i="1"/>
  <c r="AG24" i="1"/>
  <c r="AS297" i="1"/>
  <c r="AR234" i="1"/>
  <c r="AV250" i="1"/>
  <c r="AR389" i="1"/>
  <c r="AR240" i="1"/>
  <c r="AU376" i="1"/>
  <c r="AS257" i="1"/>
  <c r="AR443" i="1"/>
  <c r="AO295" i="1"/>
  <c r="AQ492" i="1"/>
  <c r="AV469" i="1"/>
  <c r="AR226" i="1"/>
  <c r="AS410" i="1"/>
  <c r="AO403" i="1"/>
  <c r="AQ200" i="1"/>
  <c r="AS498" i="1"/>
  <c r="AF22" i="1"/>
  <c r="AG22" i="1"/>
  <c r="AE22" i="1"/>
  <c r="AH22" i="1"/>
  <c r="AD22" i="1"/>
  <c r="AO348" i="1"/>
  <c r="AO316" i="1"/>
  <c r="AU419" i="1"/>
  <c r="AV271" i="1"/>
  <c r="AO273" i="1"/>
  <c r="AR500" i="1"/>
  <c r="AR215" i="1"/>
  <c r="AS303" i="1"/>
  <c r="AQ338" i="1"/>
  <c r="AQ271" i="1"/>
  <c r="AQ273" i="1"/>
  <c r="AV225" i="1"/>
  <c r="AS376" i="1"/>
  <c r="AV476" i="1"/>
  <c r="AU480" i="1"/>
  <c r="AO279" i="1"/>
  <c r="AQ431" i="1"/>
  <c r="AP296" i="1"/>
  <c r="AO286" i="1"/>
  <c r="AQ225" i="1"/>
  <c r="AO252" i="1"/>
  <c r="AQ428" i="1"/>
  <c r="AQ210" i="1"/>
  <c r="AR464" i="1"/>
  <c r="AV480" i="1"/>
  <c r="AV242" i="1"/>
  <c r="AR296" i="1"/>
  <c r="AP286" i="1"/>
  <c r="AU281" i="1"/>
  <c r="AU244" i="1"/>
  <c r="AR318" i="1"/>
  <c r="AU420" i="1"/>
  <c r="AS440" i="1"/>
  <c r="AS419" i="1"/>
  <c r="AU436" i="1"/>
  <c r="AQ470" i="1"/>
  <c r="AQ424" i="1"/>
  <c r="AR258" i="1"/>
  <c r="AP351" i="1"/>
  <c r="AS332" i="1"/>
  <c r="AQ303" i="1"/>
  <c r="AO224" i="1"/>
  <c r="AQ476" i="1"/>
  <c r="AV318" i="1"/>
  <c r="AU382" i="1"/>
  <c r="AO318" i="1"/>
  <c r="AQ417" i="1"/>
  <c r="AU440" i="1"/>
  <c r="AU403" i="1"/>
  <c r="AU470" i="1"/>
  <c r="AS351" i="1"/>
  <c r="AP410" i="1"/>
  <c r="AP215" i="1"/>
  <c r="AR257" i="1"/>
  <c r="AO498" i="1"/>
  <c r="AR266" i="1"/>
  <c r="AP420" i="1"/>
  <c r="AR420" i="1"/>
  <c r="AQ419" i="1"/>
  <c r="AP436" i="1"/>
  <c r="AS271" i="1"/>
  <c r="AU271" i="1"/>
  <c r="AU273" i="1"/>
  <c r="AR351" i="1"/>
  <c r="AQ215" i="1"/>
  <c r="AV215" i="1"/>
  <c r="AU303" i="1"/>
  <c r="AQ234" i="1"/>
  <c r="AV266" i="1"/>
  <c r="AS420" i="1"/>
  <c r="AV420" i="1"/>
  <c r="AP166" i="1"/>
  <c r="AQ166" i="1"/>
  <c r="AQ242" i="1"/>
  <c r="AQ348" i="1"/>
  <c r="AO392" i="1"/>
  <c r="AO440" i="1"/>
  <c r="AV440" i="1"/>
  <c r="AR419" i="1"/>
  <c r="AV419" i="1"/>
  <c r="AS436" i="1"/>
  <c r="AV436" i="1"/>
  <c r="AP400" i="1"/>
  <c r="AR271" i="1"/>
  <c r="AO271" i="1"/>
  <c r="AR273" i="1"/>
  <c r="AP273" i="1"/>
  <c r="AS240" i="1"/>
  <c r="AU240" i="1"/>
  <c r="AU351" i="1"/>
  <c r="AV351" i="1"/>
  <c r="AQ185" i="1"/>
  <c r="AU215" i="1"/>
  <c r="AO215" i="1"/>
  <c r="AO303" i="1"/>
  <c r="AR303" i="1"/>
  <c r="AR376" i="1"/>
  <c r="AP455" i="1"/>
  <c r="AS234" i="1"/>
  <c r="AU234" i="1"/>
  <c r="AS266" i="1"/>
  <c r="AU266" i="1"/>
  <c r="AO476" i="1"/>
  <c r="AS476" i="1"/>
  <c r="AV492" i="1"/>
  <c r="AR492" i="1"/>
  <c r="AO166" i="1"/>
  <c r="AR440" i="1"/>
  <c r="AR436" i="1"/>
  <c r="AV240" i="1"/>
  <c r="AQ240" i="1"/>
  <c r="AO376" i="1"/>
  <c r="AP376" i="1"/>
  <c r="AV234" i="1"/>
  <c r="AQ266" i="1"/>
  <c r="AP390" i="1"/>
  <c r="AU476" i="1"/>
  <c r="AP492" i="1"/>
  <c r="AU492" i="1"/>
  <c r="AO420" i="1"/>
  <c r="AO428" i="1"/>
  <c r="AV210" i="1"/>
  <c r="AV279" i="1"/>
  <c r="AP440" i="1"/>
  <c r="AV464" i="1"/>
  <c r="AP419" i="1"/>
  <c r="AO436" i="1"/>
  <c r="AU400" i="1"/>
  <c r="AP271" i="1"/>
  <c r="AS273" i="1"/>
  <c r="AO240" i="1"/>
  <c r="AQ351" i="1"/>
  <c r="AV185" i="1"/>
  <c r="AP303" i="1"/>
  <c r="AV376" i="1"/>
  <c r="AO234" i="1"/>
  <c r="AO266" i="1"/>
  <c r="AO458" i="1"/>
  <c r="AR264" i="1"/>
  <c r="AP476" i="1"/>
  <c r="AO492" i="1"/>
  <c r="AP338" i="1"/>
  <c r="AU338" i="1"/>
  <c r="AS210" i="1"/>
  <c r="AS242" i="1"/>
  <c r="AV392" i="1"/>
  <c r="AQ392" i="1"/>
  <c r="AV400" i="1"/>
  <c r="AP500" i="1"/>
  <c r="AS500" i="1"/>
  <c r="AS185" i="1"/>
  <c r="AP185" i="1"/>
  <c r="AU225" i="1"/>
  <c r="AO225" i="1"/>
  <c r="AS455" i="1"/>
  <c r="AV458" i="1"/>
  <c r="AU458" i="1"/>
  <c r="AV264" i="1"/>
  <c r="AS338" i="1"/>
  <c r="AR338" i="1"/>
  <c r="AS428" i="1"/>
  <c r="AV428" i="1"/>
  <c r="AR210" i="1"/>
  <c r="AO242" i="1"/>
  <c r="AU324" i="1"/>
  <c r="AS279" i="1"/>
  <c r="AU279" i="1"/>
  <c r="AV348" i="1"/>
  <c r="AR392" i="1"/>
  <c r="AP392" i="1"/>
  <c r="AS464" i="1"/>
  <c r="AS459" i="1"/>
  <c r="AO400" i="1"/>
  <c r="AQ400" i="1"/>
  <c r="AV286" i="1"/>
  <c r="AU190" i="1"/>
  <c r="AO281" i="1"/>
  <c r="AQ281" i="1"/>
  <c r="AV500" i="1"/>
  <c r="AU500" i="1"/>
  <c r="AO185" i="1"/>
  <c r="AR185" i="1"/>
  <c r="AP225" i="1"/>
  <c r="AR225" i="1"/>
  <c r="AQ244" i="1"/>
  <c r="AO378" i="1"/>
  <c r="AQ455" i="1"/>
  <c r="AV455" i="1"/>
  <c r="AR458" i="1"/>
  <c r="AP458" i="1"/>
  <c r="AO264" i="1"/>
  <c r="AP264" i="1"/>
  <c r="AU428" i="1"/>
  <c r="AU210" i="1"/>
  <c r="AU242" i="1"/>
  <c r="AR279" i="1"/>
  <c r="AR348" i="1"/>
  <c r="AU348" i="1"/>
  <c r="AP464" i="1"/>
  <c r="AQ464" i="1"/>
  <c r="AU286" i="1"/>
  <c r="AS286" i="1"/>
  <c r="AS281" i="1"/>
  <c r="AP281" i="1"/>
  <c r="AU455" i="1"/>
  <c r="AQ264" i="1"/>
  <c r="AO338" i="1"/>
  <c r="AP428" i="1"/>
  <c r="AO210" i="1"/>
  <c r="AR242" i="1"/>
  <c r="AV324" i="1"/>
  <c r="AP279" i="1"/>
  <c r="AS348" i="1"/>
  <c r="AS392" i="1"/>
  <c r="AV441" i="1"/>
  <c r="AO464" i="1"/>
  <c r="AU341" i="1"/>
  <c r="AR302" i="1"/>
  <c r="AS400" i="1"/>
  <c r="AR286" i="1"/>
  <c r="AR281" i="1"/>
  <c r="AO500" i="1"/>
  <c r="AR384" i="1"/>
  <c r="AO455" i="1"/>
  <c r="AQ458" i="1"/>
  <c r="AS264" i="1"/>
  <c r="AH21" i="1"/>
  <c r="AE21" i="1"/>
  <c r="AG21" i="1"/>
  <c r="AD21" i="1"/>
  <c r="AF21" i="1"/>
  <c r="AV444" i="1"/>
  <c r="AR238" i="1"/>
  <c r="AP238" i="1"/>
  <c r="AO238" i="1"/>
  <c r="AU434" i="1"/>
  <c r="AO434" i="1"/>
  <c r="AQ434" i="1"/>
  <c r="AP434" i="1"/>
  <c r="AQ220" i="1"/>
  <c r="AV220" i="1"/>
  <c r="AO220" i="1"/>
  <c r="AQ333" i="1"/>
  <c r="AS333" i="1"/>
  <c r="AU333" i="1"/>
  <c r="AU356" i="1"/>
  <c r="AO356" i="1"/>
  <c r="AQ356" i="1"/>
  <c r="AR356" i="1"/>
  <c r="AO287" i="1"/>
  <c r="AP287" i="1"/>
  <c r="AU287" i="1"/>
  <c r="AS287" i="1"/>
  <c r="AV408" i="1"/>
  <c r="AS408" i="1"/>
  <c r="AU408" i="1"/>
  <c r="AP408" i="1"/>
  <c r="AP505" i="1"/>
  <c r="AU505" i="1"/>
  <c r="AO241" i="1"/>
  <c r="AU241" i="1"/>
  <c r="AV241" i="1"/>
  <c r="AQ241" i="1"/>
  <c r="AV289" i="1"/>
  <c r="AU289" i="1"/>
  <c r="AO289" i="1"/>
  <c r="AP218" i="1"/>
  <c r="AO218" i="1"/>
  <c r="AU218" i="1"/>
  <c r="AS218" i="1"/>
  <c r="AP216" i="1"/>
  <c r="AO216" i="1"/>
  <c r="AU216" i="1"/>
  <c r="AS216" i="1"/>
  <c r="AS480" i="1"/>
  <c r="AO480" i="1"/>
  <c r="AP324" i="1"/>
  <c r="AP382" i="1"/>
  <c r="AU431" i="1"/>
  <c r="AO505" i="1"/>
  <c r="AO341" i="1"/>
  <c r="AV200" i="1"/>
  <c r="AR216" i="1"/>
  <c r="AO408" i="1"/>
  <c r="AS241" i="1"/>
  <c r="AU220" i="1"/>
  <c r="AV287" i="1"/>
  <c r="AP333" i="1"/>
  <c r="AV384" i="1"/>
  <c r="AV378" i="1"/>
  <c r="AS289" i="1"/>
  <c r="AQ295" i="1"/>
  <c r="AS295" i="1"/>
  <c r="AV295" i="1"/>
  <c r="AP295" i="1"/>
  <c r="AV424" i="1"/>
  <c r="AO424" i="1"/>
  <c r="AR424" i="1"/>
  <c r="AU443" i="1"/>
  <c r="AS443" i="1"/>
  <c r="AP443" i="1"/>
  <c r="AQ443" i="1"/>
  <c r="AP312" i="1"/>
  <c r="AV312" i="1"/>
  <c r="AS312" i="1"/>
  <c r="AR312" i="1"/>
  <c r="AQ297" i="1"/>
  <c r="AP297" i="1"/>
  <c r="AV297" i="1"/>
  <c r="AO297" i="1"/>
  <c r="AP226" i="1"/>
  <c r="AO226" i="1"/>
  <c r="AU226" i="1"/>
  <c r="AS226" i="1"/>
  <c r="AP258" i="1"/>
  <c r="AO258" i="1"/>
  <c r="AU258" i="1"/>
  <c r="AS258" i="1"/>
  <c r="AU224" i="1"/>
  <c r="AS224" i="1"/>
  <c r="AQ224" i="1"/>
  <c r="AV224" i="1"/>
  <c r="AU318" i="1"/>
  <c r="AS318" i="1"/>
  <c r="AR480" i="1"/>
  <c r="AO324" i="1"/>
  <c r="AS324" i="1"/>
  <c r="AR382" i="1"/>
  <c r="AR431" i="1"/>
  <c r="AS431" i="1"/>
  <c r="AQ505" i="1"/>
  <c r="AS505" i="1"/>
  <c r="AR341" i="1"/>
  <c r="AQ218" i="1"/>
  <c r="AQ312" i="1"/>
  <c r="AO443" i="1"/>
  <c r="AV238" i="1"/>
  <c r="AP424" i="1"/>
  <c r="AV226" i="1"/>
  <c r="AV258" i="1"/>
  <c r="AV216" i="1"/>
  <c r="AP241" i="1"/>
  <c r="AR220" i="1"/>
  <c r="AU295" i="1"/>
  <c r="AV333" i="1"/>
  <c r="AP224" i="1"/>
  <c r="AP289" i="1"/>
  <c r="AS356" i="1"/>
  <c r="AS434" i="1"/>
  <c r="AS407" i="1"/>
  <c r="AO407" i="1"/>
  <c r="AU332" i="1"/>
  <c r="AP332" i="1"/>
  <c r="AQ332" i="1"/>
  <c r="AO332" i="1"/>
  <c r="AP252" i="1"/>
  <c r="AR252" i="1"/>
  <c r="AU252" i="1"/>
  <c r="AS252" i="1"/>
  <c r="AP378" i="1"/>
  <c r="AR378" i="1"/>
  <c r="AU378" i="1"/>
  <c r="AS378" i="1"/>
  <c r="AP316" i="1"/>
  <c r="AR316" i="1"/>
  <c r="AS316" i="1"/>
  <c r="AV316" i="1"/>
  <c r="AR200" i="1"/>
  <c r="AP200" i="1"/>
  <c r="AO200" i="1"/>
  <c r="AV459" i="1"/>
  <c r="AO459" i="1"/>
  <c r="AR459" i="1"/>
  <c r="AU459" i="1"/>
  <c r="AS296" i="1"/>
  <c r="AU296" i="1"/>
  <c r="AP384" i="1"/>
  <c r="AO384" i="1"/>
  <c r="AU384" i="1"/>
  <c r="AS384" i="1"/>
  <c r="AP250" i="1"/>
  <c r="AO250" i="1"/>
  <c r="AU250" i="1"/>
  <c r="AS250" i="1"/>
  <c r="AV341" i="1"/>
  <c r="AQ341" i="1"/>
  <c r="AR324" i="1"/>
  <c r="AO382" i="1"/>
  <c r="AQ314" i="1"/>
  <c r="AO431" i="1"/>
  <c r="AV296" i="1"/>
  <c r="AP459" i="1"/>
  <c r="AU238" i="1"/>
  <c r="AV252" i="1"/>
  <c r="AV434" i="1"/>
  <c r="AS470" i="1"/>
  <c r="AO470" i="1"/>
  <c r="AR470" i="1"/>
  <c r="AV403" i="1"/>
  <c r="AR403" i="1"/>
  <c r="AQ403" i="1"/>
  <c r="AU498" i="1"/>
  <c r="AP498" i="1"/>
  <c r="AQ498" i="1"/>
  <c r="AO91" i="1"/>
  <c r="AP91" i="1"/>
  <c r="AQ91" i="1"/>
  <c r="AO257" i="1"/>
  <c r="AU257" i="1"/>
  <c r="AV257" i="1"/>
  <c r="AQ257" i="1"/>
  <c r="AU410" i="1"/>
  <c r="AV410" i="1"/>
  <c r="AQ410" i="1"/>
  <c r="AO410" i="1"/>
  <c r="AO389" i="1"/>
  <c r="AU389" i="1"/>
  <c r="AV389" i="1"/>
  <c r="AQ389" i="1"/>
  <c r="AQ318" i="1"/>
  <c r="AP480" i="1"/>
  <c r="AV382" i="1"/>
  <c r="AO401" i="1"/>
  <c r="AV431" i="1"/>
  <c r="AR505" i="1"/>
  <c r="AO296" i="1"/>
  <c r="AP341" i="1"/>
  <c r="AP403" i="1"/>
  <c r="AU316" i="1"/>
  <c r="AR218" i="1"/>
  <c r="AR250" i="1"/>
  <c r="AO312" i="1"/>
  <c r="AV470" i="1"/>
  <c r="AS238" i="1"/>
  <c r="AS424" i="1"/>
  <c r="AU200" i="1"/>
  <c r="AP389" i="1"/>
  <c r="AU297" i="1"/>
  <c r="AR408" i="1"/>
  <c r="AR332" i="1"/>
  <c r="AR410" i="1"/>
  <c r="AS220" i="1"/>
  <c r="AQ252" i="1"/>
  <c r="AQ287" i="1"/>
  <c r="AR295" i="1"/>
  <c r="AO333" i="1"/>
  <c r="AQ384" i="1"/>
  <c r="AQ378" i="1"/>
  <c r="AR498" i="1"/>
  <c r="AQ289" i="1"/>
  <c r="AV356" i="1"/>
  <c r="AV313" i="1"/>
  <c r="AV212" i="1"/>
  <c r="AP319" i="1"/>
  <c r="AU441" i="1"/>
  <c r="AQ302" i="1"/>
  <c r="AS374" i="1"/>
  <c r="AS212" i="1"/>
  <c r="AV319" i="1"/>
  <c r="AV418" i="1"/>
  <c r="AP441" i="1"/>
  <c r="AQ190" i="1"/>
  <c r="AR313" i="1"/>
  <c r="AU374" i="1"/>
  <c r="AS244" i="1"/>
  <c r="AO319" i="1"/>
  <c r="AS418" i="1"/>
  <c r="AO478" i="1"/>
  <c r="AV346" i="1"/>
  <c r="AP302" i="1"/>
  <c r="AO313" i="1"/>
  <c r="AQ374" i="1"/>
  <c r="AU212" i="1"/>
  <c r="AO270" i="1"/>
  <c r="AO418" i="1"/>
  <c r="AP484" i="1"/>
  <c r="AR372" i="1"/>
  <c r="AU469" i="1"/>
  <c r="AR473" i="1"/>
  <c r="AS396" i="1"/>
  <c r="AR453" i="1"/>
  <c r="AR277" i="1"/>
  <c r="AV236" i="1"/>
  <c r="AU246" i="1"/>
  <c r="AS246" i="1"/>
  <c r="AP246" i="1"/>
  <c r="AO246" i="1"/>
  <c r="AQ246" i="1"/>
  <c r="AV246" i="1"/>
  <c r="AU386" i="1"/>
  <c r="AS386" i="1"/>
  <c r="AV386" i="1"/>
  <c r="AP386" i="1"/>
  <c r="AR386" i="1"/>
  <c r="AQ386" i="1"/>
  <c r="AO93" i="1"/>
  <c r="AP93" i="1"/>
  <c r="AQ93" i="1"/>
  <c r="AU232" i="1"/>
  <c r="AS232" i="1"/>
  <c r="AQ232" i="1"/>
  <c r="AP232" i="1"/>
  <c r="AO232" i="1"/>
  <c r="AV232" i="1"/>
  <c r="AU372" i="1"/>
  <c r="AS372" i="1"/>
  <c r="AQ372" i="1"/>
  <c r="AV372" i="1"/>
  <c r="AP372" i="1"/>
  <c r="AO372" i="1"/>
  <c r="AU417" i="1"/>
  <c r="AV417" i="1"/>
  <c r="AO417" i="1"/>
  <c r="AR417" i="1"/>
  <c r="AO456" i="1"/>
  <c r="AR456" i="1"/>
  <c r="AQ456" i="1"/>
  <c r="AU456" i="1"/>
  <c r="AS456" i="1"/>
  <c r="AS499" i="1"/>
  <c r="AP499" i="1"/>
  <c r="AR499" i="1"/>
  <c r="AO499" i="1"/>
  <c r="AQ499" i="1"/>
  <c r="AO125" i="1"/>
  <c r="AP125" i="1"/>
  <c r="AQ125" i="1"/>
  <c r="AQ390" i="1"/>
  <c r="AV390" i="1"/>
  <c r="AR390" i="1"/>
  <c r="AU390" i="1"/>
  <c r="AS390" i="1"/>
  <c r="AV484" i="1"/>
  <c r="AS484" i="1"/>
  <c r="AQ484" i="1"/>
  <c r="AO484" i="1"/>
  <c r="AR484" i="1"/>
  <c r="AO228" i="1"/>
  <c r="AP228" i="1"/>
  <c r="AQ228" i="1"/>
  <c r="AV228" i="1"/>
  <c r="AR228" i="1"/>
  <c r="AU260" i="1"/>
  <c r="AS260" i="1"/>
  <c r="AQ260" i="1"/>
  <c r="AV260" i="1"/>
  <c r="AP260" i="1"/>
  <c r="AR260" i="1"/>
  <c r="AV330" i="1"/>
  <c r="AS330" i="1"/>
  <c r="AU330" i="1"/>
  <c r="AP330" i="1"/>
  <c r="AR330" i="1"/>
  <c r="AV396" i="1"/>
  <c r="AQ396" i="1"/>
  <c r="AP396" i="1"/>
  <c r="AO396" i="1"/>
  <c r="AS469" i="1"/>
  <c r="AR469" i="1"/>
  <c r="AO469" i="1"/>
  <c r="AQ469" i="1"/>
  <c r="AR232" i="1"/>
  <c r="AU228" i="1"/>
  <c r="AV456" i="1"/>
  <c r="AO330" i="1"/>
  <c r="AP277" i="1"/>
  <c r="AU277" i="1"/>
  <c r="AO277" i="1"/>
  <c r="AQ277" i="1"/>
  <c r="AP417" i="1"/>
  <c r="AV277" i="1"/>
  <c r="AO92" i="1"/>
  <c r="AP92" i="1"/>
  <c r="AQ92" i="1"/>
  <c r="AR396" i="1"/>
  <c r="AV499" i="1"/>
  <c r="AO386" i="1"/>
  <c r="AO260" i="1"/>
  <c r="AP456" i="1"/>
  <c r="AQ330" i="1"/>
  <c r="AU346" i="1"/>
  <c r="AP473" i="1"/>
  <c r="AP162" i="1"/>
  <c r="AQ162" i="1"/>
  <c r="AU453" i="1"/>
  <c r="AP190" i="1"/>
  <c r="AV374" i="1"/>
  <c r="AQ212" i="1"/>
  <c r="AV244" i="1"/>
  <c r="AP270" i="1"/>
  <c r="AR319" i="1"/>
  <c r="AV362" i="1"/>
  <c r="AR418" i="1"/>
  <c r="AU478" i="1"/>
  <c r="AQ236" i="1"/>
  <c r="AO362" i="1"/>
  <c r="AH19" i="1"/>
  <c r="AF19" i="1"/>
  <c r="AD19" i="1"/>
  <c r="AG19" i="1"/>
  <c r="AE19" i="1"/>
  <c r="AV478" i="1"/>
  <c r="AS236" i="1"/>
  <c r="AU236" i="1"/>
  <c r="AU270" i="1"/>
  <c r="AS270" i="1"/>
  <c r="AS346" i="1"/>
  <c r="AS441" i="1"/>
  <c r="AQ441" i="1"/>
  <c r="AU473" i="1"/>
  <c r="AS473" i="1"/>
  <c r="AV302" i="1"/>
  <c r="AO302" i="1"/>
  <c r="AR478" i="1"/>
  <c r="AS478" i="1"/>
  <c r="AO453" i="1"/>
  <c r="AS453" i="1"/>
  <c r="AO190" i="1"/>
  <c r="AS190" i="1"/>
  <c r="AP313" i="1"/>
  <c r="AQ313" i="1"/>
  <c r="AO374" i="1"/>
  <c r="AP374" i="1"/>
  <c r="AR212" i="1"/>
  <c r="AP212" i="1"/>
  <c r="AR236" i="1"/>
  <c r="AP236" i="1"/>
  <c r="AR244" i="1"/>
  <c r="AP244" i="1"/>
  <c r="AR270" i="1"/>
  <c r="AQ270" i="1"/>
  <c r="AS319" i="1"/>
  <c r="AQ319" i="1"/>
  <c r="AR362" i="1"/>
  <c r="AQ418" i="1"/>
  <c r="AR346" i="1"/>
  <c r="AP346" i="1"/>
  <c r="AV473" i="1"/>
  <c r="AO473" i="1"/>
  <c r="AP453" i="1"/>
  <c r="AV453" i="1"/>
  <c r="AU362" i="1"/>
  <c r="AP362" i="1"/>
  <c r="AO346" i="1"/>
  <c r="AO441" i="1"/>
  <c r="AQ473" i="1"/>
  <c r="AU302" i="1"/>
  <c r="AO162" i="1"/>
  <c r="AP478" i="1"/>
  <c r="AV190" i="1"/>
  <c r="AS313" i="1"/>
  <c r="AR374" i="1"/>
  <c r="AO212" i="1"/>
  <c r="AO236" i="1"/>
  <c r="AO244" i="1"/>
  <c r="AS362" i="1"/>
  <c r="AP418" i="1"/>
  <c r="AQ401" i="1"/>
  <c r="AP268" i="1"/>
  <c r="AO254" i="1"/>
  <c r="AV452" i="1"/>
  <c r="AP369" i="1"/>
  <c r="AO248" i="1"/>
  <c r="AR256" i="1"/>
  <c r="AO380" i="1"/>
  <c r="AP262" i="1"/>
  <c r="AV314" i="1"/>
  <c r="AR407" i="1"/>
  <c r="AQ230" i="1"/>
  <c r="AR388" i="1"/>
  <c r="AO268" i="1"/>
  <c r="AO230" i="1"/>
  <c r="AO444" i="1"/>
  <c r="AQ448" i="1"/>
  <c r="AO222" i="1"/>
  <c r="AP256" i="1"/>
  <c r="AO448" i="1"/>
  <c r="AP401" i="1"/>
  <c r="AV407" i="1"/>
  <c r="AV268" i="1"/>
  <c r="AP222" i="1"/>
  <c r="AP230" i="1"/>
  <c r="AR262" i="1"/>
  <c r="AO256" i="1"/>
  <c r="AO388" i="1"/>
  <c r="AQ444" i="1"/>
  <c r="AR448" i="1"/>
  <c r="AP388" i="1"/>
  <c r="AS314" i="1"/>
  <c r="AR401" i="1"/>
  <c r="AP407" i="1"/>
  <c r="AR268" i="1"/>
  <c r="AR222" i="1"/>
  <c r="AV230" i="1"/>
  <c r="AO262" i="1"/>
  <c r="AP444" i="1"/>
  <c r="AU448" i="1"/>
  <c r="AR314" i="1"/>
  <c r="AO314" i="1"/>
  <c r="AS401" i="1"/>
  <c r="AQ407" i="1"/>
  <c r="AQ268" i="1"/>
  <c r="AU268" i="1"/>
  <c r="AR230" i="1"/>
  <c r="AP254" i="1"/>
  <c r="AR444" i="1"/>
  <c r="AU444" i="1"/>
  <c r="AP248" i="1"/>
  <c r="AU314" i="1"/>
  <c r="AV401" i="1"/>
  <c r="AP452" i="1"/>
  <c r="AU407" i="1"/>
  <c r="AO124" i="1"/>
  <c r="AP124" i="1"/>
  <c r="AQ124" i="1"/>
  <c r="AS369" i="1"/>
  <c r="AS230" i="1"/>
  <c r="AR394" i="1"/>
  <c r="AS444" i="1"/>
  <c r="AP380" i="1"/>
  <c r="AP394" i="1"/>
  <c r="AS394" i="1"/>
  <c r="AR248" i="1"/>
  <c r="AO452" i="1"/>
  <c r="AS452" i="1"/>
  <c r="AU369" i="1"/>
  <c r="AR369" i="1"/>
  <c r="AP119" i="1"/>
  <c r="AQ119" i="1"/>
  <c r="AO119" i="1"/>
  <c r="AV222" i="1"/>
  <c r="AQ222" i="1"/>
  <c r="AV254" i="1"/>
  <c r="AQ254" i="1"/>
  <c r="AV262" i="1"/>
  <c r="AQ262" i="1"/>
  <c r="AO394" i="1"/>
  <c r="AQ394" i="1"/>
  <c r="AV256" i="1"/>
  <c r="AQ256" i="1"/>
  <c r="AV388" i="1"/>
  <c r="AQ388" i="1"/>
  <c r="AV248" i="1"/>
  <c r="AQ248" i="1"/>
  <c r="AV380" i="1"/>
  <c r="AQ380" i="1"/>
  <c r="AS448" i="1"/>
  <c r="AP448" i="1"/>
  <c r="AQ452" i="1"/>
  <c r="AQ369" i="1"/>
  <c r="AR254" i="1"/>
  <c r="AR380" i="1"/>
  <c r="AU452" i="1"/>
  <c r="AO369" i="1"/>
  <c r="AS222" i="1"/>
  <c r="AS254" i="1"/>
  <c r="AS262" i="1"/>
  <c r="AV394" i="1"/>
  <c r="AS256" i="1"/>
  <c r="AS388" i="1"/>
  <c r="AS248" i="1"/>
  <c r="AS380" i="1"/>
  <c r="AV448" i="1"/>
  <c r="AP290" i="1"/>
  <c r="AS290" i="1"/>
  <c r="AO290" i="1"/>
  <c r="AV290" i="1"/>
  <c r="AU290" i="1"/>
  <c r="AQ290" i="1"/>
  <c r="AR290" i="1"/>
  <c r="AS491" i="1"/>
  <c r="AO491" i="1"/>
  <c r="AU491" i="1"/>
  <c r="AP491" i="1"/>
  <c r="AR491" i="1"/>
  <c r="AV491" i="1"/>
  <c r="AQ491" i="1"/>
  <c r="AS276" i="1"/>
  <c r="AO276" i="1"/>
  <c r="AU276" i="1"/>
  <c r="AP276" i="1"/>
  <c r="AQ276" i="1"/>
  <c r="AR276" i="1"/>
  <c r="AV276" i="1"/>
  <c r="AP120" i="1"/>
  <c r="AQ120" i="1"/>
  <c r="AO120" i="1"/>
  <c r="AP322" i="1"/>
  <c r="AS322" i="1"/>
  <c r="AO322" i="1"/>
  <c r="AV322" i="1"/>
  <c r="AU322" i="1"/>
  <c r="AQ322" i="1"/>
  <c r="AR322" i="1"/>
  <c r="AS280" i="1"/>
  <c r="AO280" i="1"/>
  <c r="AR280" i="1"/>
  <c r="AV280" i="1"/>
  <c r="AQ280" i="1"/>
  <c r="AU280" i="1"/>
  <c r="AP280" i="1"/>
  <c r="AO94" i="1"/>
  <c r="AP94" i="1"/>
  <c r="AQ94" i="1"/>
  <c r="AP421" i="1"/>
  <c r="AS421" i="1"/>
  <c r="AO421" i="1"/>
  <c r="AR421" i="1"/>
  <c r="AQ421" i="1"/>
  <c r="AU421" i="1"/>
  <c r="AV421" i="1"/>
  <c r="AO122" i="1"/>
  <c r="AP122" i="1"/>
  <c r="AQ122" i="1"/>
  <c r="AP433" i="1"/>
  <c r="AS433" i="1"/>
  <c r="AO433" i="1"/>
  <c r="AV433" i="1"/>
  <c r="AU433" i="1"/>
  <c r="AQ433" i="1"/>
  <c r="AR433" i="1"/>
  <c r="AS284" i="1"/>
  <c r="AO284" i="1"/>
  <c r="AU284" i="1"/>
  <c r="AP284" i="1"/>
  <c r="AV284" i="1"/>
  <c r="AR284" i="1"/>
  <c r="AQ284" i="1"/>
  <c r="AS409" i="1"/>
  <c r="AO409" i="1"/>
  <c r="AU409" i="1"/>
  <c r="AP409" i="1"/>
  <c r="AQ409" i="1"/>
  <c r="AV409" i="1"/>
  <c r="AR409" i="1"/>
  <c r="AO118" i="1"/>
  <c r="AP118" i="1"/>
  <c r="AQ118" i="1"/>
  <c r="AP427" i="1"/>
  <c r="AS427" i="1"/>
  <c r="AO427" i="1"/>
  <c r="AU427" i="1"/>
  <c r="AR427" i="1"/>
  <c r="AQ427" i="1"/>
  <c r="AV427" i="1"/>
  <c r="AP485" i="1"/>
  <c r="AS485" i="1"/>
  <c r="AO485" i="1"/>
  <c r="AR485" i="1"/>
  <c r="AU485" i="1"/>
  <c r="AV485" i="1"/>
  <c r="AQ485" i="1"/>
  <c r="AP306" i="1"/>
  <c r="AS306" i="1"/>
  <c r="AO306" i="1"/>
  <c r="AV306" i="1"/>
  <c r="AU306" i="1"/>
  <c r="AQ306" i="1"/>
  <c r="AR306" i="1"/>
  <c r="AS339" i="1"/>
  <c r="AO339" i="1"/>
  <c r="AU339" i="1"/>
  <c r="AP339" i="1"/>
  <c r="AV339" i="1"/>
  <c r="AQ339" i="1"/>
  <c r="AR339" i="1"/>
  <c r="AP437" i="1"/>
  <c r="AS437" i="1"/>
  <c r="AO437" i="1"/>
  <c r="AR437" i="1"/>
  <c r="AQ437" i="1"/>
  <c r="AU437" i="1"/>
  <c r="AV437" i="1"/>
  <c r="AS335" i="1"/>
  <c r="AO335" i="1"/>
  <c r="AR335" i="1"/>
  <c r="AV335" i="1"/>
  <c r="AQ335" i="1"/>
  <c r="AU335" i="1"/>
  <c r="AP335" i="1"/>
  <c r="AS331" i="1"/>
  <c r="AO331" i="1"/>
  <c r="AU331" i="1"/>
  <c r="AP331" i="1"/>
  <c r="AR331" i="1"/>
  <c r="AQ331" i="1"/>
  <c r="AV331" i="1"/>
  <c r="AP308" i="1"/>
  <c r="AS308" i="1"/>
  <c r="AO308" i="1"/>
  <c r="AU308" i="1"/>
  <c r="AR308" i="1"/>
  <c r="AQ308" i="1"/>
  <c r="AV308" i="1"/>
  <c r="AP292" i="1"/>
  <c r="AS292" i="1"/>
  <c r="AO292" i="1"/>
  <c r="AU292" i="1"/>
  <c r="AR292" i="1"/>
  <c r="AV292" i="1"/>
  <c r="AQ292" i="1"/>
  <c r="AS497" i="1"/>
  <c r="AO497" i="1"/>
  <c r="AR497" i="1"/>
  <c r="AU497" i="1"/>
  <c r="AV497" i="1"/>
  <c r="AP497" i="1"/>
  <c r="AQ497" i="1"/>
  <c r="AP425" i="1"/>
  <c r="AS425" i="1"/>
  <c r="AO425" i="1"/>
  <c r="AV425" i="1"/>
  <c r="AU425" i="1"/>
  <c r="AQ425" i="1"/>
  <c r="AR425" i="1"/>
  <c r="AK110" i="1"/>
  <c r="AL110" i="1"/>
  <c r="AM110" i="1"/>
  <c r="AK150" i="1"/>
  <c r="AL150" i="1"/>
  <c r="AM150" i="1"/>
  <c r="AO150" i="1"/>
  <c r="AQ150" i="1"/>
  <c r="AR150" i="1"/>
  <c r="AP150" i="1"/>
  <c r="AS150" i="1"/>
  <c r="AT150" i="1"/>
  <c r="AN154" i="1"/>
  <c r="AR154" i="1"/>
  <c r="AT154" i="1"/>
  <c r="AN127" i="1"/>
  <c r="AR127" i="1"/>
  <c r="AN138" i="1"/>
  <c r="AO138" i="1"/>
  <c r="AP138" i="1"/>
  <c r="AQ138" i="1"/>
  <c r="AN158" i="1"/>
  <c r="AS158" i="1"/>
  <c r="AV178" i="1"/>
  <c r="AU178" i="1"/>
  <c r="AU174" i="1"/>
  <c r="AV174" i="1"/>
  <c r="AV170" i="1"/>
  <c r="AU170" i="1"/>
  <c r="AR166" i="1"/>
  <c r="AS166" i="1"/>
  <c r="AS162" i="1"/>
  <c r="AR162" i="1"/>
  <c r="AT162" i="1"/>
  <c r="AV150" i="1"/>
  <c r="AU150" i="1"/>
  <c r="AU146" i="1"/>
  <c r="AV146" i="1"/>
  <c r="AV142" i="1"/>
  <c r="AU142" i="1"/>
  <c r="AT130" i="1"/>
  <c r="AT129" i="1"/>
  <c r="AT128" i="1"/>
  <c r="AS126" i="1"/>
  <c r="AR126" i="1"/>
  <c r="AT126" i="1"/>
  <c r="AR125" i="1"/>
  <c r="AS125" i="1"/>
  <c r="AR124" i="1"/>
  <c r="AT124" i="1"/>
  <c r="AS124" i="1"/>
  <c r="AV123" i="1"/>
  <c r="AU123" i="1"/>
  <c r="AS122" i="1"/>
  <c r="AR122" i="1"/>
  <c r="AT122" i="1"/>
  <c r="AU121" i="1"/>
  <c r="AV121" i="1"/>
  <c r="AR120" i="1"/>
  <c r="AT120" i="1"/>
  <c r="AS120" i="1"/>
  <c r="AR119" i="1"/>
  <c r="AS119" i="1"/>
  <c r="AS118" i="1"/>
  <c r="AR118" i="1"/>
  <c r="AT118" i="1"/>
  <c r="AR94" i="1"/>
  <c r="AS94" i="1"/>
  <c r="AR93" i="1"/>
  <c r="AS93" i="1"/>
  <c r="AS92" i="1"/>
  <c r="AR92" i="1"/>
  <c r="AT92" i="1"/>
  <c r="AS91" i="1"/>
  <c r="AR91" i="1"/>
  <c r="AT91" i="1"/>
  <c r="AR158" i="1"/>
  <c r="AS127" i="1"/>
  <c r="AP158" i="1"/>
  <c r="AQ158" i="1"/>
  <c r="AO158" i="1"/>
  <c r="AO127" i="1"/>
  <c r="AP127" i="1"/>
  <c r="AQ127" i="1"/>
  <c r="AQ154" i="1"/>
  <c r="AS154" i="1"/>
  <c r="AP154" i="1"/>
  <c r="AO154" i="1"/>
  <c r="AT166" i="1"/>
  <c r="AV162" i="1"/>
  <c r="AU162" i="1"/>
  <c r="AT158" i="1"/>
  <c r="AV154" i="1"/>
  <c r="AU154" i="1"/>
  <c r="AR138" i="1"/>
  <c r="AS138" i="1"/>
  <c r="AV130" i="1"/>
  <c r="AU130" i="1"/>
  <c r="AV129" i="1"/>
  <c r="AU129" i="1"/>
  <c r="AV128" i="1"/>
  <c r="AU128" i="1"/>
  <c r="AT127" i="1"/>
  <c r="AU126" i="1"/>
  <c r="AV126" i="1"/>
  <c r="AT125" i="1"/>
  <c r="AV124" i="1"/>
  <c r="AU124" i="1"/>
  <c r="AU122" i="1"/>
  <c r="AV122" i="1"/>
  <c r="AV120" i="1"/>
  <c r="AU120" i="1"/>
  <c r="AT119" i="1"/>
  <c r="AU118" i="1"/>
  <c r="AV118" i="1"/>
  <c r="AT94" i="1"/>
  <c r="AV94" i="1"/>
  <c r="AU94" i="1"/>
  <c r="AT93" i="1"/>
  <c r="AU92" i="1"/>
  <c r="AV92" i="1"/>
  <c r="AU91" i="1"/>
  <c r="AV91" i="1"/>
  <c r="AV166" i="1"/>
  <c r="AU166" i="1"/>
  <c r="AV158" i="1"/>
  <c r="AU158" i="1"/>
  <c r="AT138" i="1"/>
  <c r="AV127" i="1"/>
  <c r="AU127" i="1"/>
  <c r="AV125" i="1"/>
  <c r="AU125" i="1"/>
  <c r="AU119" i="1"/>
  <c r="AV119" i="1"/>
  <c r="AV93" i="1"/>
  <c r="AU93" i="1"/>
  <c r="A501" i="1"/>
  <c r="A485" i="1"/>
  <c r="A484" i="1"/>
  <c r="I484" i="1"/>
  <c r="A480" i="1"/>
  <c r="I480" i="1"/>
  <c r="A476" i="1"/>
  <c r="I476" i="1"/>
  <c r="A452" i="1"/>
  <c r="A451" i="1"/>
  <c r="A430" i="1"/>
  <c r="I430" i="1"/>
  <c r="A428" i="1"/>
  <c r="A401" i="1"/>
  <c r="I401" i="1"/>
  <c r="A394" i="1"/>
  <c r="A370" i="1"/>
  <c r="A362" i="1"/>
  <c r="A356" i="1"/>
  <c r="I356" i="1"/>
  <c r="A353" i="1"/>
  <c r="I353" i="1"/>
  <c r="A310" i="1"/>
  <c r="I310" i="1"/>
  <c r="A302" i="1"/>
  <c r="A292" i="1"/>
  <c r="A282" i="1"/>
  <c r="I282" i="1"/>
  <c r="A271" i="1"/>
  <c r="I271" i="1"/>
  <c r="A261" i="1"/>
  <c r="I261" i="1"/>
  <c r="A253" i="1"/>
  <c r="I253" i="1"/>
  <c r="AU138" i="1"/>
  <c r="AV138" i="1"/>
  <c r="H394" i="1"/>
  <c r="I394" i="1"/>
  <c r="J394" i="1"/>
  <c r="AW394" i="1"/>
  <c r="AX394" i="1"/>
  <c r="H451" i="1"/>
  <c r="I451" i="1"/>
  <c r="J451" i="1"/>
  <c r="AW451" i="1"/>
  <c r="AX451" i="1"/>
  <c r="H292" i="1"/>
  <c r="I292" i="1"/>
  <c r="J292" i="1"/>
  <c r="AW292" i="1"/>
  <c r="AX292" i="1"/>
  <c r="H452" i="1"/>
  <c r="I452" i="1"/>
  <c r="J452" i="1"/>
  <c r="AW452" i="1"/>
  <c r="AX452" i="1"/>
  <c r="H485" i="1"/>
  <c r="I485" i="1"/>
  <c r="J485" i="1"/>
  <c r="AW485" i="1"/>
  <c r="AX485" i="1"/>
  <c r="H302" i="1"/>
  <c r="I302" i="1"/>
  <c r="J302" i="1"/>
  <c r="AW302" i="1"/>
  <c r="AX302" i="1"/>
  <c r="H362" i="1"/>
  <c r="I362" i="1"/>
  <c r="J362" i="1"/>
  <c r="AW362" i="1"/>
  <c r="AX362" i="1"/>
  <c r="H428" i="1"/>
  <c r="I428" i="1"/>
  <c r="J428" i="1"/>
  <c r="AW428" i="1"/>
  <c r="AX428" i="1"/>
  <c r="H501" i="1"/>
  <c r="I501" i="1"/>
  <c r="J501" i="1"/>
  <c r="AW501" i="1"/>
  <c r="AX501" i="1"/>
  <c r="H370" i="1"/>
  <c r="I370" i="1"/>
  <c r="J370" i="1"/>
  <c r="AW370" i="1"/>
  <c r="AX370" i="1"/>
  <c r="G282" i="1"/>
  <c r="H282" i="1"/>
  <c r="F353" i="1"/>
  <c r="H353" i="1"/>
  <c r="E484" i="1"/>
  <c r="H484" i="1"/>
  <c r="E253" i="1"/>
  <c r="H253" i="1"/>
  <c r="B356" i="1"/>
  <c r="H356" i="1"/>
  <c r="E401" i="1"/>
  <c r="H401" i="1"/>
  <c r="E261" i="1"/>
  <c r="H261" i="1"/>
  <c r="C476" i="1"/>
  <c r="H476" i="1"/>
  <c r="E271" i="1"/>
  <c r="H271" i="1"/>
  <c r="J310" i="1"/>
  <c r="AW310" i="1"/>
  <c r="AX310" i="1"/>
  <c r="H310" i="1"/>
  <c r="K430" i="1"/>
  <c r="H430" i="1"/>
  <c r="D480" i="1"/>
  <c r="H480" i="1"/>
  <c r="A365" i="1"/>
  <c r="I365" i="1"/>
  <c r="A410" i="1"/>
  <c r="I410" i="1"/>
  <c r="A440" i="1"/>
  <c r="I440" i="1"/>
  <c r="A272" i="1"/>
  <c r="I272" i="1"/>
  <c r="A312" i="1"/>
  <c r="I312" i="1"/>
  <c r="A397" i="1"/>
  <c r="I397" i="1"/>
  <c r="A423" i="1"/>
  <c r="I423" i="1"/>
  <c r="A259" i="1"/>
  <c r="I259" i="1"/>
  <c r="A393" i="1"/>
  <c r="I393" i="1"/>
  <c r="A426" i="1"/>
  <c r="I426" i="1"/>
  <c r="A406" i="1"/>
  <c r="I406" i="1"/>
  <c r="A427" i="1"/>
  <c r="I427" i="1"/>
  <c r="A448" i="1"/>
  <c r="I448" i="1"/>
  <c r="A420" i="1"/>
  <c r="I420" i="1"/>
  <c r="A502" i="1"/>
  <c r="I502" i="1"/>
  <c r="A269" i="1"/>
  <c r="I269" i="1"/>
  <c r="A276" i="1"/>
  <c r="I276" i="1"/>
  <c r="A267" i="1"/>
  <c r="I267" i="1"/>
  <c r="A311" i="1"/>
  <c r="I311" i="1"/>
  <c r="A385" i="1"/>
  <c r="I385" i="1"/>
  <c r="A444" i="1"/>
  <c r="I444" i="1"/>
  <c r="A332" i="1"/>
  <c r="I332" i="1"/>
  <c r="A308" i="1"/>
  <c r="I308" i="1"/>
  <c r="A481" i="1"/>
  <c r="I481" i="1"/>
  <c r="A291" i="1"/>
  <c r="I291" i="1"/>
  <c r="A309" i="1"/>
  <c r="I309" i="1"/>
  <c r="A419" i="1"/>
  <c r="I419" i="1"/>
  <c r="F401" i="1"/>
  <c r="A461" i="1"/>
  <c r="A254" i="1"/>
  <c r="I254" i="1"/>
  <c r="A304" i="1"/>
  <c r="A457" i="1"/>
  <c r="I457" i="1"/>
  <c r="C302" i="1"/>
  <c r="L302" i="1"/>
  <c r="F302" i="1"/>
  <c r="A260" i="1"/>
  <c r="I260" i="1"/>
  <c r="A270" i="1"/>
  <c r="I270" i="1"/>
  <c r="A301" i="1"/>
  <c r="I301" i="1"/>
  <c r="A323" i="1"/>
  <c r="I323" i="1"/>
  <c r="K353" i="1"/>
  <c r="A359" i="1"/>
  <c r="I359" i="1"/>
  <c r="A367" i="1"/>
  <c r="I367" i="1"/>
  <c r="A449" i="1"/>
  <c r="I449" i="1"/>
  <c r="A503" i="1"/>
  <c r="A263" i="1"/>
  <c r="I263" i="1"/>
  <c r="A460" i="1"/>
  <c r="I460" i="1"/>
  <c r="J480" i="1"/>
  <c r="AW480" i="1"/>
  <c r="AX480" i="1"/>
  <c r="E292" i="1"/>
  <c r="D292" i="1"/>
  <c r="M302" i="1"/>
  <c r="B302" i="1"/>
  <c r="M292" i="1"/>
  <c r="A354" i="1"/>
  <c r="I354" i="1"/>
  <c r="A429" i="1"/>
  <c r="I429" i="1"/>
  <c r="K484" i="1"/>
  <c r="B484" i="1"/>
  <c r="A415" i="1"/>
  <c r="I415" i="1"/>
  <c r="L428" i="1"/>
  <c r="F428" i="1"/>
  <c r="B428" i="1"/>
  <c r="C428" i="1"/>
  <c r="E282" i="1"/>
  <c r="M282" i="1"/>
  <c r="D282" i="1"/>
  <c r="J282" i="1"/>
  <c r="AW282" i="1"/>
  <c r="AX282" i="1"/>
  <c r="K282" i="1"/>
  <c r="C282" i="1"/>
  <c r="B282" i="1"/>
  <c r="F310" i="1"/>
  <c r="L310" i="1"/>
  <c r="B310" i="1"/>
  <c r="M310" i="1"/>
  <c r="C310" i="1"/>
  <c r="B292" i="1"/>
  <c r="E353" i="1"/>
  <c r="A390" i="1"/>
  <c r="G292" i="1"/>
  <c r="A288" i="1"/>
  <c r="I288" i="1"/>
  <c r="C292" i="1"/>
  <c r="K292" i="1"/>
  <c r="A357" i="1"/>
  <c r="I357" i="1"/>
  <c r="J484" i="1"/>
  <c r="AW484" i="1"/>
  <c r="AX484" i="1"/>
  <c r="D484" i="1"/>
  <c r="G253" i="1"/>
  <c r="G261" i="1"/>
  <c r="B271" i="1"/>
  <c r="M271" i="1"/>
  <c r="B430" i="1"/>
  <c r="C451" i="1"/>
  <c r="D253" i="1"/>
  <c r="K253" i="1"/>
  <c r="D261" i="1"/>
  <c r="K261" i="1"/>
  <c r="D271" i="1"/>
  <c r="K271" i="1"/>
  <c r="G476" i="1"/>
  <c r="M476" i="1"/>
  <c r="D476" i="1"/>
  <c r="F253" i="1"/>
  <c r="L253" i="1"/>
  <c r="F261" i="1"/>
  <c r="L261" i="1"/>
  <c r="F271" i="1"/>
  <c r="L271" i="1"/>
  <c r="E430" i="1"/>
  <c r="F430" i="1"/>
  <c r="C430" i="1"/>
  <c r="L430" i="1"/>
  <c r="M485" i="1"/>
  <c r="B253" i="1"/>
  <c r="M253" i="1"/>
  <c r="B261" i="1"/>
  <c r="M261" i="1"/>
  <c r="G271" i="1"/>
  <c r="C253" i="1"/>
  <c r="J253" i="1"/>
  <c r="AW253" i="1"/>
  <c r="AX253" i="1"/>
  <c r="C261" i="1"/>
  <c r="J261" i="1"/>
  <c r="AW261" i="1"/>
  <c r="AX261" i="1"/>
  <c r="C271" i="1"/>
  <c r="J271" i="1"/>
  <c r="AW271" i="1"/>
  <c r="AX271" i="1"/>
  <c r="F282" i="1"/>
  <c r="L282" i="1"/>
  <c r="F292" i="1"/>
  <c r="L292" i="1"/>
  <c r="E302" i="1"/>
  <c r="K302" i="1"/>
  <c r="D302" i="1"/>
  <c r="G302" i="1"/>
  <c r="E310" i="1"/>
  <c r="K310" i="1"/>
  <c r="D310" i="1"/>
  <c r="G310" i="1"/>
  <c r="G430" i="1"/>
  <c r="G451" i="1"/>
  <c r="E480" i="1"/>
  <c r="K480" i="1"/>
  <c r="B480" i="1"/>
  <c r="K401" i="1"/>
  <c r="L401" i="1"/>
  <c r="M370" i="1"/>
  <c r="D370" i="1"/>
  <c r="G370" i="1"/>
  <c r="B370" i="1"/>
  <c r="K370" i="1"/>
  <c r="C370" i="1"/>
  <c r="L370" i="1"/>
  <c r="E370" i="1"/>
  <c r="F370" i="1"/>
  <c r="M356" i="1"/>
  <c r="J356" i="1"/>
  <c r="AW356" i="1"/>
  <c r="AX356" i="1"/>
  <c r="D356" i="1"/>
  <c r="C356" i="1"/>
  <c r="K356" i="1"/>
  <c r="E356" i="1"/>
  <c r="F356" i="1"/>
  <c r="G356" i="1"/>
  <c r="L356" i="1"/>
  <c r="M362" i="1"/>
  <c r="D362" i="1"/>
  <c r="G362" i="1"/>
  <c r="B362" i="1"/>
  <c r="K362" i="1"/>
  <c r="C362" i="1"/>
  <c r="L362" i="1"/>
  <c r="E362" i="1"/>
  <c r="F362" i="1"/>
  <c r="M394" i="1"/>
  <c r="D394" i="1"/>
  <c r="G394" i="1"/>
  <c r="B394" i="1"/>
  <c r="K394" i="1"/>
  <c r="C394" i="1"/>
  <c r="L394" i="1"/>
  <c r="E394" i="1"/>
  <c r="F394" i="1"/>
  <c r="M353" i="1"/>
  <c r="J353" i="1"/>
  <c r="AW353" i="1"/>
  <c r="AX353" i="1"/>
  <c r="D353" i="1"/>
  <c r="G353" i="1"/>
  <c r="B353" i="1"/>
  <c r="C353" i="1"/>
  <c r="L353" i="1"/>
  <c r="K452" i="1"/>
  <c r="F452" i="1"/>
  <c r="B452" i="1"/>
  <c r="D452" i="1"/>
  <c r="C452" i="1"/>
  <c r="G452" i="1"/>
  <c r="L452" i="1"/>
  <c r="E452" i="1"/>
  <c r="M452" i="1"/>
  <c r="B401" i="1"/>
  <c r="M428" i="1"/>
  <c r="D428" i="1"/>
  <c r="K428" i="1"/>
  <c r="E428" i="1"/>
  <c r="G428" i="1"/>
  <c r="L501" i="1"/>
  <c r="G501" i="1"/>
  <c r="C501" i="1"/>
  <c r="K501" i="1"/>
  <c r="E501" i="1"/>
  <c r="B501" i="1"/>
  <c r="F501" i="1"/>
  <c r="D501" i="1"/>
  <c r="M501" i="1"/>
  <c r="M401" i="1"/>
  <c r="J401" i="1"/>
  <c r="AW401" i="1"/>
  <c r="AX401" i="1"/>
  <c r="D401" i="1"/>
  <c r="C401" i="1"/>
  <c r="G401" i="1"/>
  <c r="K451" i="1"/>
  <c r="F451" i="1"/>
  <c r="B451" i="1"/>
  <c r="L451" i="1"/>
  <c r="E451" i="1"/>
  <c r="D451" i="1"/>
  <c r="M451" i="1"/>
  <c r="L485" i="1"/>
  <c r="G485" i="1"/>
  <c r="C485" i="1"/>
  <c r="K485" i="1"/>
  <c r="E485" i="1"/>
  <c r="B485" i="1"/>
  <c r="F485" i="1"/>
  <c r="D485" i="1"/>
  <c r="D430" i="1"/>
  <c r="J430" i="1"/>
  <c r="AW430" i="1"/>
  <c r="AX430" i="1"/>
  <c r="M430" i="1"/>
  <c r="K476" i="1"/>
  <c r="F476" i="1"/>
  <c r="B476" i="1"/>
  <c r="L476" i="1"/>
  <c r="E476" i="1"/>
  <c r="J476" i="1"/>
  <c r="AW476" i="1"/>
  <c r="AX476" i="1"/>
  <c r="L480" i="1"/>
  <c r="G480" i="1"/>
  <c r="C480" i="1"/>
  <c r="F480" i="1"/>
  <c r="M480" i="1"/>
  <c r="L484" i="1"/>
  <c r="G484" i="1"/>
  <c r="C484" i="1"/>
  <c r="F484" i="1"/>
  <c r="M484" i="1"/>
  <c r="I2" i="1"/>
  <c r="I1" i="1"/>
  <c r="H503" i="1"/>
  <c r="I503" i="1"/>
  <c r="J503" i="1"/>
  <c r="AW503" i="1"/>
  <c r="AX503" i="1"/>
  <c r="H304" i="1"/>
  <c r="I304" i="1"/>
  <c r="J304" i="1"/>
  <c r="AW304" i="1"/>
  <c r="AX304" i="1"/>
  <c r="H390" i="1"/>
  <c r="I390" i="1"/>
  <c r="J390" i="1"/>
  <c r="AW390" i="1"/>
  <c r="AX390" i="1"/>
  <c r="H461" i="1"/>
  <c r="I461" i="1"/>
  <c r="J461" i="1"/>
  <c r="AW461" i="1"/>
  <c r="AX461" i="1"/>
  <c r="F288" i="1"/>
  <c r="H288" i="1"/>
  <c r="C260" i="1"/>
  <c r="H260" i="1"/>
  <c r="F385" i="1"/>
  <c r="H385" i="1"/>
  <c r="G427" i="1"/>
  <c r="H427" i="1"/>
  <c r="C272" i="1"/>
  <c r="H272" i="1"/>
  <c r="D357" i="1"/>
  <c r="H357" i="1"/>
  <c r="E429" i="1"/>
  <c r="H429" i="1"/>
  <c r="B449" i="1"/>
  <c r="H449" i="1"/>
  <c r="D308" i="1"/>
  <c r="H308" i="1"/>
  <c r="F502" i="1"/>
  <c r="H502" i="1"/>
  <c r="E423" i="1"/>
  <c r="H423" i="1"/>
  <c r="B415" i="1"/>
  <c r="H415" i="1"/>
  <c r="E354" i="1"/>
  <c r="H354" i="1"/>
  <c r="G460" i="1"/>
  <c r="H460" i="1"/>
  <c r="F367" i="1"/>
  <c r="H367" i="1"/>
  <c r="E301" i="1"/>
  <c r="H301" i="1"/>
  <c r="E254" i="1"/>
  <c r="H254" i="1"/>
  <c r="L309" i="1"/>
  <c r="H309" i="1"/>
  <c r="D332" i="1"/>
  <c r="H332" i="1"/>
  <c r="E267" i="1"/>
  <c r="H267" i="1"/>
  <c r="L420" i="1"/>
  <c r="H420" i="1"/>
  <c r="M426" i="1"/>
  <c r="H426" i="1"/>
  <c r="F397" i="1"/>
  <c r="H397" i="1"/>
  <c r="J410" i="1"/>
  <c r="AW410" i="1"/>
  <c r="AX410" i="1"/>
  <c r="H410" i="1"/>
  <c r="J457" i="1"/>
  <c r="AW457" i="1"/>
  <c r="AX457" i="1"/>
  <c r="H457" i="1"/>
  <c r="F481" i="1"/>
  <c r="H481" i="1"/>
  <c r="E269" i="1"/>
  <c r="H269" i="1"/>
  <c r="E259" i="1"/>
  <c r="H259" i="1"/>
  <c r="K323" i="1"/>
  <c r="H323" i="1"/>
  <c r="G419" i="1"/>
  <c r="H419" i="1"/>
  <c r="F311" i="1"/>
  <c r="H311" i="1"/>
  <c r="M406" i="1"/>
  <c r="H406" i="1"/>
  <c r="G440" i="1"/>
  <c r="H440" i="1"/>
  <c r="L263" i="1"/>
  <c r="H263" i="1"/>
  <c r="E359" i="1"/>
  <c r="H359" i="1"/>
  <c r="J270" i="1"/>
  <c r="AW270" i="1"/>
  <c r="AX270" i="1"/>
  <c r="H270" i="1"/>
  <c r="E291" i="1"/>
  <c r="H291" i="1"/>
  <c r="K444" i="1"/>
  <c r="H444" i="1"/>
  <c r="D276" i="1"/>
  <c r="H276" i="1"/>
  <c r="G448" i="1"/>
  <c r="H448" i="1"/>
  <c r="M393" i="1"/>
  <c r="H393" i="1"/>
  <c r="L312" i="1"/>
  <c r="H312" i="1"/>
  <c r="F365" i="1"/>
  <c r="H365" i="1"/>
  <c r="C423" i="1"/>
  <c r="D312" i="1"/>
  <c r="A466" i="1"/>
  <c r="I466" i="1"/>
  <c r="J423" i="1"/>
  <c r="AW423" i="1"/>
  <c r="AX423" i="1"/>
  <c r="B410" i="1"/>
  <c r="A473" i="1"/>
  <c r="I473" i="1"/>
  <c r="A351" i="1"/>
  <c r="I351" i="1"/>
  <c r="K365" i="1"/>
  <c r="K272" i="1"/>
  <c r="K440" i="1"/>
  <c r="M272" i="1"/>
  <c r="M440" i="1"/>
  <c r="D440" i="1"/>
  <c r="D410" i="1"/>
  <c r="B312" i="1"/>
  <c r="E440" i="1"/>
  <c r="F423" i="1"/>
  <c r="J365" i="1"/>
  <c r="AW365" i="1"/>
  <c r="AX365" i="1"/>
  <c r="C410" i="1"/>
  <c r="E365" i="1"/>
  <c r="B440" i="1"/>
  <c r="E272" i="1"/>
  <c r="B423" i="1"/>
  <c r="C365" i="1"/>
  <c r="E410" i="1"/>
  <c r="M410" i="1"/>
  <c r="F272" i="1"/>
  <c r="E312" i="1"/>
  <c r="A346" i="1"/>
  <c r="I346" i="1"/>
  <c r="J440" i="1"/>
  <c r="AW440" i="1"/>
  <c r="AX440" i="1"/>
  <c r="L423" i="1"/>
  <c r="M423" i="1"/>
  <c r="D365" i="1"/>
  <c r="B365" i="1"/>
  <c r="L410" i="1"/>
  <c r="G410" i="1"/>
  <c r="C440" i="1"/>
  <c r="L365" i="1"/>
  <c r="L272" i="1"/>
  <c r="L440" i="1"/>
  <c r="K312" i="1"/>
  <c r="C312" i="1"/>
  <c r="M312" i="1"/>
  <c r="G272" i="1"/>
  <c r="F312" i="1"/>
  <c r="D272" i="1"/>
  <c r="A387" i="1"/>
  <c r="I387" i="1"/>
  <c r="B272" i="1"/>
  <c r="J272" i="1"/>
  <c r="AW272" i="1"/>
  <c r="AX272" i="1"/>
  <c r="D423" i="1"/>
  <c r="G365" i="1"/>
  <c r="M365" i="1"/>
  <c r="F410" i="1"/>
  <c r="K410" i="1"/>
  <c r="K423" i="1"/>
  <c r="J312" i="1"/>
  <c r="AW312" i="1"/>
  <c r="AX312" i="1"/>
  <c r="F440" i="1"/>
  <c r="G312" i="1"/>
  <c r="G423" i="1"/>
  <c r="A294" i="1"/>
  <c r="I294" i="1"/>
  <c r="A447" i="1"/>
  <c r="A348" i="1"/>
  <c r="I348" i="1"/>
  <c r="A313" i="1"/>
  <c r="I313" i="1"/>
  <c r="A377" i="1"/>
  <c r="I377" i="1"/>
  <c r="A290" i="1"/>
  <c r="I290" i="1"/>
  <c r="A463" i="1"/>
  <c r="I463" i="1"/>
  <c r="A349" i="1"/>
  <c r="I349" i="1"/>
  <c r="A299" i="1"/>
  <c r="I299" i="1"/>
  <c r="A278" i="1"/>
  <c r="I278" i="1"/>
  <c r="A324" i="1"/>
  <c r="I324" i="1"/>
  <c r="A456" i="1"/>
  <c r="I456" i="1"/>
  <c r="A379" i="1"/>
  <c r="A493" i="1"/>
  <c r="A462" i="1"/>
  <c r="I462" i="1"/>
  <c r="A467" i="1"/>
  <c r="A333" i="1"/>
  <c r="I333" i="1"/>
  <c r="A274" i="1"/>
  <c r="I274" i="1"/>
  <c r="A497" i="1"/>
  <c r="I497" i="1"/>
  <c r="A468" i="1"/>
  <c r="I468" i="1"/>
  <c r="A318" i="1"/>
  <c r="I318" i="1"/>
  <c r="A257" i="1"/>
  <c r="I257" i="1"/>
  <c r="A489" i="1"/>
  <c r="I489" i="1"/>
  <c r="A421" i="1"/>
  <c r="I421" i="1"/>
  <c r="A386" i="1"/>
  <c r="A369" i="1"/>
  <c r="I369" i="1"/>
  <c r="A441" i="1"/>
  <c r="I441" i="1"/>
  <c r="A395" i="1"/>
  <c r="A363" i="1"/>
  <c r="A319" i="1"/>
  <c r="A364" i="1"/>
  <c r="I364" i="1"/>
  <c r="A295" i="1"/>
  <c r="A285" i="1"/>
  <c r="I285" i="1"/>
  <c r="A248" i="1"/>
  <c r="I248" i="1"/>
  <c r="A477" i="1"/>
  <c r="I477" i="1"/>
  <c r="A418" i="1"/>
  <c r="A328" i="1"/>
  <c r="I328" i="1"/>
  <c r="A262" i="1"/>
  <c r="A293" i="1"/>
  <c r="I293" i="1"/>
  <c r="A408" i="1"/>
  <c r="I408" i="1"/>
  <c r="A347" i="1"/>
  <c r="I347" i="1"/>
  <c r="A400" i="1"/>
  <c r="I400" i="1"/>
  <c r="A424" i="1"/>
  <c r="I424" i="1"/>
  <c r="A431" i="1"/>
  <c r="I431" i="1"/>
  <c r="A475" i="1"/>
  <c r="I475" i="1"/>
  <c r="A336" i="1"/>
  <c r="I336" i="1"/>
  <c r="A411" i="1"/>
  <c r="I411" i="1"/>
  <c r="A343" i="1"/>
  <c r="I343" i="1"/>
  <c r="A331" i="1"/>
  <c r="I331" i="1"/>
  <c r="A268" i="1"/>
  <c r="I268" i="1"/>
  <c r="A495" i="1"/>
  <c r="I495" i="1"/>
  <c r="A417" i="1"/>
  <c r="A298" i="1"/>
  <c r="I298" i="1"/>
  <c r="A255" i="1"/>
  <c r="I255" i="1"/>
  <c r="A434" i="1"/>
  <c r="I434" i="1"/>
  <c r="A339" i="1"/>
  <c r="I339" i="1"/>
  <c r="A465" i="1"/>
  <c r="I465" i="1"/>
  <c r="A432" i="1"/>
  <c r="A422" i="1"/>
  <c r="A352" i="1"/>
  <c r="A470" i="1"/>
  <c r="I470" i="1"/>
  <c r="A412" i="1"/>
  <c r="I412" i="1"/>
  <c r="A402" i="1"/>
  <c r="A368" i="1"/>
  <c r="A342" i="1"/>
  <c r="A258" i="1"/>
  <c r="I258" i="1"/>
  <c r="A437" i="1"/>
  <c r="I437" i="1"/>
  <c r="A306" i="1"/>
  <c r="I306" i="1"/>
  <c r="A416" i="1"/>
  <c r="I416" i="1"/>
  <c r="A322" i="1"/>
  <c r="I322" i="1"/>
  <c r="A286" i="1"/>
  <c r="I286" i="1"/>
  <c r="A488" i="1"/>
  <c r="I488" i="1"/>
  <c r="A409" i="1"/>
  <c r="A327" i="1"/>
  <c r="I327" i="1"/>
  <c r="A469" i="1"/>
  <c r="I469" i="1"/>
  <c r="A382" i="1"/>
  <c r="A273" i="1"/>
  <c r="A266" i="1"/>
  <c r="I266" i="1"/>
  <c r="A305" i="1"/>
  <c r="I305" i="1"/>
  <c r="A471" i="1"/>
  <c r="I471" i="1"/>
  <c r="A358" i="1"/>
  <c r="I358" i="1"/>
  <c r="A251" i="1"/>
  <c r="I251" i="1"/>
  <c r="A445" i="1"/>
  <c r="I445" i="1"/>
  <c r="A378" i="1"/>
  <c r="A337" i="1"/>
  <c r="I337" i="1"/>
  <c r="A500" i="1"/>
  <c r="I500" i="1"/>
  <c r="A472" i="1"/>
  <c r="I472" i="1"/>
  <c r="A275" i="1"/>
  <c r="I275" i="1"/>
  <c r="A334" i="1"/>
  <c r="I334" i="1"/>
  <c r="A494" i="1"/>
  <c r="A479" i="1"/>
  <c r="A450" i="1"/>
  <c r="A405" i="1"/>
  <c r="A375" i="1"/>
  <c r="I375" i="1"/>
  <c r="A340" i="1"/>
  <c r="A325" i="1"/>
  <c r="A453" i="1"/>
  <c r="A383" i="1"/>
  <c r="I383" i="1"/>
  <c r="A355" i="1"/>
  <c r="I355" i="1"/>
  <c r="A320" i="1"/>
  <c r="I320" i="1"/>
  <c r="A283" i="1"/>
  <c r="I283" i="1"/>
  <c r="A482" i="1"/>
  <c r="I482" i="1"/>
  <c r="A372" i="1"/>
  <c r="I372" i="1"/>
  <c r="A249" i="1"/>
  <c r="I249" i="1"/>
  <c r="A483" i="1"/>
  <c r="I483" i="1"/>
  <c r="A373" i="1"/>
  <c r="I373" i="1"/>
  <c r="A300" i="1"/>
  <c r="A279" i="1"/>
  <c r="A250" i="1"/>
  <c r="A433" i="1"/>
  <c r="A376" i="1"/>
  <c r="I376" i="1"/>
  <c r="A297" i="1"/>
  <c r="I297" i="1"/>
  <c r="A490" i="1"/>
  <c r="I490" i="1"/>
  <c r="A338" i="1"/>
  <c r="I338" i="1"/>
  <c r="A303" i="1"/>
  <c r="A388" i="1"/>
  <c r="I388" i="1"/>
  <c r="A505" i="1"/>
  <c r="I505" i="1"/>
  <c r="A474" i="1"/>
  <c r="I474" i="1"/>
  <c r="A360" i="1"/>
  <c r="I360" i="1"/>
  <c r="A264" i="1"/>
  <c r="I264" i="1"/>
  <c r="A454" i="1"/>
  <c r="I454" i="1"/>
  <c r="A277" i="1"/>
  <c r="I277" i="1"/>
  <c r="A247" i="1"/>
  <c r="I247" i="1"/>
  <c r="A492" i="1"/>
  <c r="I492" i="1"/>
  <c r="A459" i="1"/>
  <c r="I459" i="1"/>
  <c r="A464" i="1"/>
  <c r="I464" i="1"/>
  <c r="A404" i="1"/>
  <c r="I404" i="1"/>
  <c r="A496" i="1"/>
  <c r="I496" i="1"/>
  <c r="A499" i="1"/>
  <c r="I499" i="1"/>
  <c r="A407" i="1"/>
  <c r="I407" i="1"/>
  <c r="A504" i="1"/>
  <c r="I504" i="1"/>
  <c r="A486" i="1"/>
  <c r="A455" i="1"/>
  <c r="A442" i="1"/>
  <c r="A425" i="1"/>
  <c r="I425" i="1"/>
  <c r="A413" i="1"/>
  <c r="I413" i="1"/>
  <c r="A398" i="1"/>
  <c r="A380" i="1"/>
  <c r="I380" i="1"/>
  <c r="A361" i="1"/>
  <c r="I361" i="1"/>
  <c r="A326" i="1"/>
  <c r="I326" i="1"/>
  <c r="A478" i="1"/>
  <c r="A458" i="1"/>
  <c r="A435" i="1"/>
  <c r="A403" i="1"/>
  <c r="A389" i="1"/>
  <c r="I389" i="1"/>
  <c r="A371" i="1"/>
  <c r="A329" i="1"/>
  <c r="A487" i="1"/>
  <c r="A438" i="1"/>
  <c r="A384" i="1"/>
  <c r="A317" i="1"/>
  <c r="A252" i="1"/>
  <c r="I252" i="1"/>
  <c r="A498" i="1"/>
  <c r="A307" i="1"/>
  <c r="A280" i="1"/>
  <c r="I280" i="1"/>
  <c r="A344" i="1"/>
  <c r="I344" i="1"/>
  <c r="A341" i="1"/>
  <c r="I341" i="1"/>
  <c r="A396" i="1"/>
  <c r="I396" i="1"/>
  <c r="A391" i="1"/>
  <c r="I391" i="1"/>
  <c r="A314" i="1"/>
  <c r="I314" i="1"/>
  <c r="A287" i="1"/>
  <c r="I287" i="1"/>
  <c r="A439" i="1"/>
  <c r="I439" i="1"/>
  <c r="A315" i="1"/>
  <c r="I315" i="1"/>
  <c r="A284" i="1"/>
  <c r="I284" i="1"/>
  <c r="A446" i="1"/>
  <c r="I446" i="1"/>
  <c r="A414" i="1"/>
  <c r="I414" i="1"/>
  <c r="A399" i="1"/>
  <c r="I399" i="1"/>
  <c r="A381" i="1"/>
  <c r="I381" i="1"/>
  <c r="A366" i="1"/>
  <c r="A345" i="1"/>
  <c r="I345" i="1"/>
  <c r="A335" i="1"/>
  <c r="I335" i="1"/>
  <c r="A491" i="1"/>
  <c r="A436" i="1"/>
  <c r="I436" i="1"/>
  <c r="A392" i="1"/>
  <c r="I392" i="1"/>
  <c r="A374" i="1"/>
  <c r="A350" i="1"/>
  <c r="A330" i="1"/>
  <c r="I330" i="1"/>
  <c r="A316" i="1"/>
  <c r="I316" i="1"/>
  <c r="A289" i="1"/>
  <c r="I289" i="1"/>
  <c r="A443" i="1"/>
  <c r="I443" i="1"/>
  <c r="A321" i="1"/>
  <c r="A265" i="1"/>
  <c r="I265" i="1"/>
  <c r="A296" i="1"/>
  <c r="I296" i="1"/>
  <c r="A281" i="1"/>
  <c r="A256" i="1"/>
  <c r="I256" i="1"/>
  <c r="L406" i="1"/>
  <c r="G406" i="1"/>
  <c r="K406" i="1"/>
  <c r="J406" i="1"/>
  <c r="AW406" i="1"/>
  <c r="AX406" i="1"/>
  <c r="C406" i="1"/>
  <c r="D406" i="1"/>
  <c r="F406" i="1"/>
  <c r="E406" i="1"/>
  <c r="B406" i="1"/>
  <c r="L427" i="1"/>
  <c r="M427" i="1"/>
  <c r="C427" i="1"/>
  <c r="K502" i="1"/>
  <c r="D419" i="1"/>
  <c r="G397" i="1"/>
  <c r="B419" i="1"/>
  <c r="J502" i="1"/>
  <c r="AW502" i="1"/>
  <c r="AX502" i="1"/>
  <c r="D502" i="1"/>
  <c r="C502" i="1"/>
  <c r="E448" i="1"/>
  <c r="K448" i="1"/>
  <c r="D385" i="1"/>
  <c r="E502" i="1"/>
  <c r="J448" i="1"/>
  <c r="AW448" i="1"/>
  <c r="AX448" i="1"/>
  <c r="M502" i="1"/>
  <c r="L502" i="1"/>
  <c r="D448" i="1"/>
  <c r="B502" i="1"/>
  <c r="G502" i="1"/>
  <c r="J269" i="1"/>
  <c r="AW269" i="1"/>
  <c r="AX269" i="1"/>
  <c r="L448" i="1"/>
  <c r="G269" i="1"/>
  <c r="D420" i="1"/>
  <c r="M448" i="1"/>
  <c r="B448" i="1"/>
  <c r="J385" i="1"/>
  <c r="AW385" i="1"/>
  <c r="AX385" i="1"/>
  <c r="B385" i="1"/>
  <c r="L385" i="1"/>
  <c r="C448" i="1"/>
  <c r="F448" i="1"/>
  <c r="K385" i="1"/>
  <c r="K269" i="1"/>
  <c r="B269" i="1"/>
  <c r="K427" i="1"/>
  <c r="K457" i="1"/>
  <c r="D427" i="1"/>
  <c r="D444" i="1"/>
  <c r="K415" i="1"/>
  <c r="B427" i="1"/>
  <c r="F427" i="1"/>
  <c r="J427" i="1"/>
  <c r="AW427" i="1"/>
  <c r="AX427" i="1"/>
  <c r="M415" i="1"/>
  <c r="E427" i="1"/>
  <c r="G420" i="1"/>
  <c r="F420" i="1"/>
  <c r="F460" i="1"/>
  <c r="G385" i="1"/>
  <c r="M385" i="1"/>
  <c r="E420" i="1"/>
  <c r="M420" i="1"/>
  <c r="C269" i="1"/>
  <c r="L269" i="1"/>
  <c r="D269" i="1"/>
  <c r="B420" i="1"/>
  <c r="C420" i="1"/>
  <c r="J420" i="1"/>
  <c r="AW420" i="1"/>
  <c r="AX420" i="1"/>
  <c r="L426" i="1"/>
  <c r="C385" i="1"/>
  <c r="K420" i="1"/>
  <c r="J263" i="1"/>
  <c r="AW263" i="1"/>
  <c r="AX263" i="1"/>
  <c r="M269" i="1"/>
  <c r="F269" i="1"/>
  <c r="E385" i="1"/>
  <c r="G276" i="1"/>
  <c r="B276" i="1"/>
  <c r="G426" i="1"/>
  <c r="M419" i="1"/>
  <c r="D397" i="1"/>
  <c r="B397" i="1"/>
  <c r="M397" i="1"/>
  <c r="L397" i="1"/>
  <c r="K276" i="1"/>
  <c r="E419" i="1"/>
  <c r="L419" i="1"/>
  <c r="F276" i="1"/>
  <c r="F254" i="1"/>
  <c r="E276" i="1"/>
  <c r="J419" i="1"/>
  <c r="AW419" i="1"/>
  <c r="AX419" i="1"/>
  <c r="C397" i="1"/>
  <c r="K419" i="1"/>
  <c r="E397" i="1"/>
  <c r="B311" i="1"/>
  <c r="G254" i="1"/>
  <c r="D254" i="1"/>
  <c r="F419" i="1"/>
  <c r="J397" i="1"/>
  <c r="AW397" i="1"/>
  <c r="AX397" i="1"/>
  <c r="K397" i="1"/>
  <c r="C419" i="1"/>
  <c r="K254" i="1"/>
  <c r="C311" i="1"/>
  <c r="L267" i="1"/>
  <c r="J267" i="1"/>
  <c r="AW267" i="1"/>
  <c r="AX267" i="1"/>
  <c r="D267" i="1"/>
  <c r="F259" i="1"/>
  <c r="M267" i="1"/>
  <c r="D359" i="1"/>
  <c r="G323" i="1"/>
  <c r="M308" i="1"/>
  <c r="K259" i="1"/>
  <c r="M276" i="1"/>
  <c r="J276" i="1"/>
  <c r="AW276" i="1"/>
  <c r="AX276" i="1"/>
  <c r="C308" i="1"/>
  <c r="J259" i="1"/>
  <c r="AW259" i="1"/>
  <c r="AX259" i="1"/>
  <c r="L444" i="1"/>
  <c r="L276" i="1"/>
  <c r="C359" i="1"/>
  <c r="K308" i="1"/>
  <c r="B259" i="1"/>
  <c r="C276" i="1"/>
  <c r="E481" i="1"/>
  <c r="C449" i="1"/>
  <c r="F309" i="1"/>
  <c r="C259" i="1"/>
  <c r="B267" i="1"/>
  <c r="G259" i="1"/>
  <c r="D259" i="1"/>
  <c r="M259" i="1"/>
  <c r="L259" i="1"/>
  <c r="J354" i="1"/>
  <c r="AW354" i="1"/>
  <c r="AX354" i="1"/>
  <c r="C267" i="1"/>
  <c r="M309" i="1"/>
  <c r="K267" i="1"/>
  <c r="G267" i="1"/>
  <c r="F267" i="1"/>
  <c r="G444" i="1"/>
  <c r="F308" i="1"/>
  <c r="L301" i="1"/>
  <c r="E308" i="1"/>
  <c r="L308" i="1"/>
  <c r="M444" i="1"/>
  <c r="C444" i="1"/>
  <c r="F444" i="1"/>
  <c r="M311" i="1"/>
  <c r="G308" i="1"/>
  <c r="M301" i="1"/>
  <c r="M254" i="1"/>
  <c r="B254" i="1"/>
  <c r="B444" i="1"/>
  <c r="J460" i="1"/>
  <c r="AW460" i="1"/>
  <c r="AX460" i="1"/>
  <c r="E444" i="1"/>
  <c r="J444" i="1"/>
  <c r="AW444" i="1"/>
  <c r="AX444" i="1"/>
  <c r="K429" i="1"/>
  <c r="C301" i="1"/>
  <c r="L254" i="1"/>
  <c r="C460" i="1"/>
  <c r="M481" i="1"/>
  <c r="J311" i="1"/>
  <c r="AW311" i="1"/>
  <c r="AX311" i="1"/>
  <c r="E311" i="1"/>
  <c r="L291" i="1"/>
  <c r="L311" i="1"/>
  <c r="D311" i="1"/>
  <c r="K311" i="1"/>
  <c r="G481" i="1"/>
  <c r="J429" i="1"/>
  <c r="AW429" i="1"/>
  <c r="AX429" i="1"/>
  <c r="B429" i="1"/>
  <c r="G311" i="1"/>
  <c r="K301" i="1"/>
  <c r="B481" i="1"/>
  <c r="L481" i="1"/>
  <c r="C429" i="1"/>
  <c r="K426" i="1"/>
  <c r="L270" i="1"/>
  <c r="D460" i="1"/>
  <c r="G263" i="1"/>
  <c r="D481" i="1"/>
  <c r="M270" i="1"/>
  <c r="L460" i="1"/>
  <c r="C481" i="1"/>
  <c r="F426" i="1"/>
  <c r="J426" i="1"/>
  <c r="AW426" i="1"/>
  <c r="AX426" i="1"/>
  <c r="J291" i="1"/>
  <c r="AW291" i="1"/>
  <c r="AX291" i="1"/>
  <c r="B263" i="1"/>
  <c r="C415" i="1"/>
  <c r="D291" i="1"/>
  <c r="M291" i="1"/>
  <c r="B270" i="1"/>
  <c r="M503" i="1"/>
  <c r="G503" i="1"/>
  <c r="E393" i="1"/>
  <c r="F393" i="1"/>
  <c r="C393" i="1"/>
  <c r="K393" i="1"/>
  <c r="J393" i="1"/>
  <c r="AW393" i="1"/>
  <c r="AX393" i="1"/>
  <c r="C332" i="1"/>
  <c r="K332" i="1"/>
  <c r="J332" i="1"/>
  <c r="AW332" i="1"/>
  <c r="AX332" i="1"/>
  <c r="L332" i="1"/>
  <c r="G332" i="1"/>
  <c r="M332" i="1"/>
  <c r="F503" i="1"/>
  <c r="B393" i="1"/>
  <c r="E332" i="1"/>
  <c r="M457" i="1"/>
  <c r="D457" i="1"/>
  <c r="G457" i="1"/>
  <c r="L457" i="1"/>
  <c r="C457" i="1"/>
  <c r="F457" i="1"/>
  <c r="B457" i="1"/>
  <c r="G393" i="1"/>
  <c r="B332" i="1"/>
  <c r="C309" i="1"/>
  <c r="D309" i="1"/>
  <c r="G309" i="1"/>
  <c r="K309" i="1"/>
  <c r="E309" i="1"/>
  <c r="J309" i="1"/>
  <c r="AW309" i="1"/>
  <c r="AX309" i="1"/>
  <c r="D393" i="1"/>
  <c r="F332" i="1"/>
  <c r="L393" i="1"/>
  <c r="B309" i="1"/>
  <c r="E457" i="1"/>
  <c r="J301" i="1"/>
  <c r="AW301" i="1"/>
  <c r="AX301" i="1"/>
  <c r="F270" i="1"/>
  <c r="B291" i="1"/>
  <c r="F301" i="1"/>
  <c r="D301" i="1"/>
  <c r="J481" i="1"/>
  <c r="AW481" i="1"/>
  <c r="AX481" i="1"/>
  <c r="G270" i="1"/>
  <c r="K270" i="1"/>
  <c r="J308" i="1"/>
  <c r="AW308" i="1"/>
  <c r="AX308" i="1"/>
  <c r="B308" i="1"/>
  <c r="K481" i="1"/>
  <c r="F354" i="1"/>
  <c r="C291" i="1"/>
  <c r="B301" i="1"/>
  <c r="K291" i="1"/>
  <c r="G301" i="1"/>
  <c r="G291" i="1"/>
  <c r="F291" i="1"/>
  <c r="C270" i="1"/>
  <c r="C254" i="1"/>
  <c r="J254" i="1"/>
  <c r="AW254" i="1"/>
  <c r="AX254" i="1"/>
  <c r="F304" i="1"/>
  <c r="M304" i="1"/>
  <c r="D304" i="1"/>
  <c r="G304" i="1"/>
  <c r="E304" i="1"/>
  <c r="C304" i="1"/>
  <c r="B304" i="1"/>
  <c r="C461" i="1"/>
  <c r="G461" i="1"/>
  <c r="D461" i="1"/>
  <c r="M461" i="1"/>
  <c r="E461" i="1"/>
  <c r="K461" i="1"/>
  <c r="L461" i="1"/>
  <c r="F461" i="1"/>
  <c r="K390" i="1"/>
  <c r="L304" i="1"/>
  <c r="K304" i="1"/>
  <c r="E503" i="1"/>
  <c r="C503" i="1"/>
  <c r="K503" i="1"/>
  <c r="B503" i="1"/>
  <c r="D503" i="1"/>
  <c r="L503" i="1"/>
  <c r="E449" i="1"/>
  <c r="G449" i="1"/>
  <c r="F449" i="1"/>
  <c r="J449" i="1"/>
  <c r="AW449" i="1"/>
  <c r="AX449" i="1"/>
  <c r="L449" i="1"/>
  <c r="K449" i="1"/>
  <c r="M449" i="1"/>
  <c r="D449" i="1"/>
  <c r="K367" i="1"/>
  <c r="C367" i="1"/>
  <c r="M367" i="1"/>
  <c r="L367" i="1"/>
  <c r="G367" i="1"/>
  <c r="E367" i="1"/>
  <c r="B367" i="1"/>
  <c r="J367" i="1"/>
  <c r="AW367" i="1"/>
  <c r="AX367" i="1"/>
  <c r="D367" i="1"/>
  <c r="M260" i="1"/>
  <c r="G260" i="1"/>
  <c r="D260" i="1"/>
  <c r="J260" i="1"/>
  <c r="AW260" i="1"/>
  <c r="AX260" i="1"/>
  <c r="F260" i="1"/>
  <c r="K260" i="1"/>
  <c r="E260" i="1"/>
  <c r="B260" i="1"/>
  <c r="L260" i="1"/>
  <c r="B461" i="1"/>
  <c r="L415" i="1"/>
  <c r="D415" i="1"/>
  <c r="L357" i="1"/>
  <c r="K357" i="1"/>
  <c r="J357" i="1"/>
  <c r="AW357" i="1"/>
  <c r="AX357" i="1"/>
  <c r="E263" i="1"/>
  <c r="F263" i="1"/>
  <c r="K263" i="1"/>
  <c r="M263" i="1"/>
  <c r="C263" i="1"/>
  <c r="B359" i="1"/>
  <c r="G359" i="1"/>
  <c r="F359" i="1"/>
  <c r="J359" i="1"/>
  <c r="AW359" i="1"/>
  <c r="AX359" i="1"/>
  <c r="F323" i="1"/>
  <c r="J323" i="1"/>
  <c r="AW323" i="1"/>
  <c r="AX323" i="1"/>
  <c r="M323" i="1"/>
  <c r="D323" i="1"/>
  <c r="B323" i="1"/>
  <c r="C323" i="1"/>
  <c r="L359" i="1"/>
  <c r="C357" i="1"/>
  <c r="K359" i="1"/>
  <c r="E323" i="1"/>
  <c r="D263" i="1"/>
  <c r="F429" i="1"/>
  <c r="D429" i="1"/>
  <c r="L429" i="1"/>
  <c r="M429" i="1"/>
  <c r="G429" i="1"/>
  <c r="M354" i="1"/>
  <c r="L354" i="1"/>
  <c r="C354" i="1"/>
  <c r="B354" i="1"/>
  <c r="D354" i="1"/>
  <c r="D390" i="1"/>
  <c r="L390" i="1"/>
  <c r="G390" i="1"/>
  <c r="M359" i="1"/>
  <c r="F390" i="1"/>
  <c r="L288" i="1"/>
  <c r="L323" i="1"/>
  <c r="E460" i="1"/>
  <c r="K460" i="1"/>
  <c r="C426" i="1"/>
  <c r="D426" i="1"/>
  <c r="M460" i="1"/>
  <c r="E270" i="1"/>
  <c r="D270" i="1"/>
  <c r="B460" i="1"/>
  <c r="E426" i="1"/>
  <c r="B426" i="1"/>
  <c r="F415" i="1"/>
  <c r="E390" i="1"/>
  <c r="B390" i="1"/>
  <c r="M390" i="1"/>
  <c r="J415" i="1"/>
  <c r="AW415" i="1"/>
  <c r="AX415" i="1"/>
  <c r="C390" i="1"/>
  <c r="G354" i="1"/>
  <c r="K354" i="1"/>
  <c r="F357" i="1"/>
  <c r="B357" i="1"/>
  <c r="M357" i="1"/>
  <c r="G415" i="1"/>
  <c r="E415" i="1"/>
  <c r="E357" i="1"/>
  <c r="G357" i="1"/>
  <c r="E288" i="1"/>
  <c r="G288" i="1"/>
  <c r="C288" i="1"/>
  <c r="M288" i="1"/>
  <c r="D288" i="1"/>
  <c r="K288" i="1"/>
  <c r="J288" i="1"/>
  <c r="AW288" i="1"/>
  <c r="AX288" i="1"/>
  <c r="B288" i="1"/>
  <c r="A245" i="1"/>
  <c r="A244" i="1"/>
  <c r="A242" i="1"/>
  <c r="A240" i="1"/>
  <c r="A239" i="1"/>
  <c r="A238" i="1"/>
  <c r="A237" i="1"/>
  <c r="A236" i="1"/>
  <c r="A235" i="1"/>
  <c r="A234" i="1"/>
  <c r="A232" i="1"/>
  <c r="A231" i="1"/>
  <c r="A229" i="1"/>
  <c r="A228" i="1"/>
  <c r="A226" i="1"/>
  <c r="A224" i="1"/>
  <c r="A223" i="1"/>
  <c r="A222" i="1"/>
  <c r="A221" i="1"/>
  <c r="A220" i="1"/>
  <c r="A218" i="1"/>
  <c r="A217" i="1"/>
  <c r="A216" i="1"/>
  <c r="A215" i="1"/>
  <c r="A214" i="1"/>
  <c r="A212" i="1"/>
  <c r="A211" i="1"/>
  <c r="A210" i="1"/>
  <c r="A209" i="1"/>
  <c r="A208" i="1"/>
  <c r="A207" i="1"/>
  <c r="A206" i="1"/>
  <c r="A205" i="1"/>
  <c r="A203" i="1"/>
  <c r="A202" i="1"/>
  <c r="A201" i="1"/>
  <c r="A200" i="1"/>
  <c r="A199" i="1"/>
  <c r="A198" i="1"/>
  <c r="A196" i="1"/>
  <c r="A195" i="1"/>
  <c r="A194" i="1"/>
  <c r="A193" i="1"/>
  <c r="A192" i="1"/>
  <c r="A190" i="1"/>
  <c r="A189" i="1"/>
  <c r="A188" i="1"/>
  <c r="A187" i="1"/>
  <c r="A186" i="1"/>
  <c r="A184" i="1"/>
  <c r="A179" i="1"/>
  <c r="A175" i="1"/>
  <c r="A171" i="1"/>
  <c r="A167" i="1"/>
  <c r="A163" i="1"/>
  <c r="A151" i="1"/>
  <c r="A147" i="1"/>
  <c r="K18" i="1"/>
  <c r="L18" i="1"/>
  <c r="AY18" i="1"/>
  <c r="H190" i="1"/>
  <c r="I190" i="1"/>
  <c r="J190" i="1"/>
  <c r="AW190" i="1"/>
  <c r="AX190" i="1"/>
  <c r="H200" i="1"/>
  <c r="I200" i="1"/>
  <c r="J200" i="1"/>
  <c r="AW200" i="1"/>
  <c r="AX200" i="1"/>
  <c r="H209" i="1"/>
  <c r="I209" i="1"/>
  <c r="J209" i="1"/>
  <c r="AW209" i="1"/>
  <c r="AX209" i="1"/>
  <c r="H218" i="1"/>
  <c r="I218" i="1"/>
  <c r="J218" i="1"/>
  <c r="AW218" i="1"/>
  <c r="AX218" i="1"/>
  <c r="H229" i="1"/>
  <c r="I229" i="1"/>
  <c r="J229" i="1"/>
  <c r="AW229" i="1"/>
  <c r="AX229" i="1"/>
  <c r="H245" i="1"/>
  <c r="I245" i="1"/>
  <c r="J245" i="1"/>
  <c r="AW245" i="1"/>
  <c r="AX245" i="1"/>
  <c r="H329" i="1"/>
  <c r="I329" i="1"/>
  <c r="J329" i="1"/>
  <c r="AW329" i="1"/>
  <c r="AX329" i="1"/>
  <c r="H340" i="1"/>
  <c r="I340" i="1"/>
  <c r="J340" i="1"/>
  <c r="AW340" i="1"/>
  <c r="AX340" i="1"/>
  <c r="H402" i="1"/>
  <c r="I402" i="1"/>
  <c r="J402" i="1"/>
  <c r="AW402" i="1"/>
  <c r="AX402" i="1"/>
  <c r="H187" i="1"/>
  <c r="I187" i="1"/>
  <c r="J187" i="1"/>
  <c r="AW187" i="1"/>
  <c r="AX187" i="1"/>
  <c r="H196" i="1"/>
  <c r="I196" i="1"/>
  <c r="J196" i="1"/>
  <c r="AW196" i="1"/>
  <c r="AX196" i="1"/>
  <c r="H206" i="1"/>
  <c r="I206" i="1"/>
  <c r="J206" i="1"/>
  <c r="AW206" i="1"/>
  <c r="AX206" i="1"/>
  <c r="H215" i="1"/>
  <c r="I215" i="1"/>
  <c r="J215" i="1"/>
  <c r="AW215" i="1"/>
  <c r="AX215" i="1"/>
  <c r="H224" i="1"/>
  <c r="I224" i="1"/>
  <c r="J224" i="1"/>
  <c r="AW224" i="1"/>
  <c r="AX224" i="1"/>
  <c r="H236" i="1"/>
  <c r="I236" i="1"/>
  <c r="J236" i="1"/>
  <c r="AW236" i="1"/>
  <c r="AX236" i="1"/>
  <c r="H384" i="1"/>
  <c r="I384" i="1"/>
  <c r="J384" i="1"/>
  <c r="AW384" i="1"/>
  <c r="AX384" i="1"/>
  <c r="H442" i="1"/>
  <c r="I442" i="1"/>
  <c r="J442" i="1"/>
  <c r="AW442" i="1"/>
  <c r="AX442" i="1"/>
  <c r="H494" i="1"/>
  <c r="I494" i="1"/>
  <c r="J494" i="1"/>
  <c r="AW494" i="1"/>
  <c r="AX494" i="1"/>
  <c r="H432" i="1"/>
  <c r="I432" i="1"/>
  <c r="J432" i="1"/>
  <c r="AW432" i="1"/>
  <c r="AX432" i="1"/>
  <c r="H319" i="1"/>
  <c r="I319" i="1"/>
  <c r="J319" i="1"/>
  <c r="AW319" i="1"/>
  <c r="AX319" i="1"/>
  <c r="H493" i="1"/>
  <c r="I493" i="1"/>
  <c r="J493" i="1"/>
  <c r="AW493" i="1"/>
  <c r="AX493" i="1"/>
  <c r="H188" i="1"/>
  <c r="I188" i="1"/>
  <c r="J188" i="1"/>
  <c r="AW188" i="1"/>
  <c r="AX188" i="1"/>
  <c r="H193" i="1"/>
  <c r="I193" i="1"/>
  <c r="J193" i="1"/>
  <c r="AW193" i="1"/>
  <c r="AX193" i="1"/>
  <c r="H198" i="1"/>
  <c r="I198" i="1"/>
  <c r="J198" i="1"/>
  <c r="AW198" i="1"/>
  <c r="AX198" i="1"/>
  <c r="H202" i="1"/>
  <c r="I202" i="1"/>
  <c r="J202" i="1"/>
  <c r="AW202" i="1"/>
  <c r="AX202" i="1"/>
  <c r="H207" i="1"/>
  <c r="I207" i="1"/>
  <c r="J207" i="1"/>
  <c r="AW207" i="1"/>
  <c r="AX207" i="1"/>
  <c r="H211" i="1"/>
  <c r="I211" i="1"/>
  <c r="J211" i="1"/>
  <c r="AW211" i="1"/>
  <c r="AX211" i="1"/>
  <c r="H216" i="1"/>
  <c r="I216" i="1"/>
  <c r="J216" i="1"/>
  <c r="AW216" i="1"/>
  <c r="AX216" i="1"/>
  <c r="H221" i="1"/>
  <c r="I221" i="1"/>
  <c r="J221" i="1"/>
  <c r="AW221" i="1"/>
  <c r="AX221" i="1"/>
  <c r="H226" i="1"/>
  <c r="I226" i="1"/>
  <c r="J226" i="1"/>
  <c r="AW226" i="1"/>
  <c r="AX226" i="1"/>
  <c r="H232" i="1"/>
  <c r="I232" i="1"/>
  <c r="J232" i="1"/>
  <c r="AW232" i="1"/>
  <c r="AX232" i="1"/>
  <c r="H237" i="1"/>
  <c r="I237" i="1"/>
  <c r="J237" i="1"/>
  <c r="AW237" i="1"/>
  <c r="AX237" i="1"/>
  <c r="H242" i="1"/>
  <c r="I242" i="1"/>
  <c r="J242" i="1"/>
  <c r="AW242" i="1"/>
  <c r="AX242" i="1"/>
  <c r="H321" i="1"/>
  <c r="I321" i="1"/>
  <c r="J321" i="1"/>
  <c r="AW321" i="1"/>
  <c r="AX321" i="1"/>
  <c r="H366" i="1"/>
  <c r="I366" i="1"/>
  <c r="J366" i="1"/>
  <c r="AW366" i="1"/>
  <c r="AX366" i="1"/>
  <c r="H498" i="1"/>
  <c r="I498" i="1"/>
  <c r="J498" i="1"/>
  <c r="AW498" i="1"/>
  <c r="AX498" i="1"/>
  <c r="H438" i="1"/>
  <c r="I438" i="1"/>
  <c r="J438" i="1"/>
  <c r="AW438" i="1"/>
  <c r="AX438" i="1"/>
  <c r="H478" i="1"/>
  <c r="I478" i="1"/>
  <c r="J478" i="1"/>
  <c r="AW478" i="1"/>
  <c r="AX478" i="1"/>
  <c r="H398" i="1"/>
  <c r="I398" i="1"/>
  <c r="J398" i="1"/>
  <c r="AW398" i="1"/>
  <c r="AX398" i="1"/>
  <c r="H455" i="1"/>
  <c r="I455" i="1"/>
  <c r="J455" i="1"/>
  <c r="AW455" i="1"/>
  <c r="AX455" i="1"/>
  <c r="H250" i="1"/>
  <c r="I250" i="1"/>
  <c r="J250" i="1"/>
  <c r="AW250" i="1"/>
  <c r="AX250" i="1"/>
  <c r="H453" i="1"/>
  <c r="I453" i="1"/>
  <c r="J453" i="1"/>
  <c r="AW453" i="1"/>
  <c r="AX453" i="1"/>
  <c r="H405" i="1"/>
  <c r="I405" i="1"/>
  <c r="J405" i="1"/>
  <c r="AW405" i="1"/>
  <c r="AX405" i="1"/>
  <c r="H273" i="1"/>
  <c r="I273" i="1"/>
  <c r="J273" i="1"/>
  <c r="AW273" i="1"/>
  <c r="AX273" i="1"/>
  <c r="H409" i="1"/>
  <c r="I409" i="1"/>
  <c r="J409" i="1"/>
  <c r="AW409" i="1"/>
  <c r="AX409" i="1"/>
  <c r="H342" i="1"/>
  <c r="I342" i="1"/>
  <c r="J342" i="1"/>
  <c r="AW342" i="1"/>
  <c r="AX342" i="1"/>
  <c r="H363" i="1"/>
  <c r="I363" i="1"/>
  <c r="J363" i="1"/>
  <c r="AW363" i="1"/>
  <c r="AX363" i="1"/>
  <c r="H386" i="1"/>
  <c r="I386" i="1"/>
  <c r="J386" i="1"/>
  <c r="AW386" i="1"/>
  <c r="AX386" i="1"/>
  <c r="H379" i="1"/>
  <c r="I379" i="1"/>
  <c r="J379" i="1"/>
  <c r="AW379" i="1"/>
  <c r="AX379" i="1"/>
  <c r="H186" i="1"/>
  <c r="I186" i="1"/>
  <c r="J186" i="1"/>
  <c r="AW186" i="1"/>
  <c r="AX186" i="1"/>
  <c r="H195" i="1"/>
  <c r="I195" i="1"/>
  <c r="J195" i="1"/>
  <c r="AW195" i="1"/>
  <c r="AX195" i="1"/>
  <c r="H205" i="1"/>
  <c r="I205" i="1"/>
  <c r="J205" i="1"/>
  <c r="AW205" i="1"/>
  <c r="AX205" i="1"/>
  <c r="H214" i="1"/>
  <c r="I214" i="1"/>
  <c r="J214" i="1"/>
  <c r="AW214" i="1"/>
  <c r="AX214" i="1"/>
  <c r="H223" i="1"/>
  <c r="I223" i="1"/>
  <c r="J223" i="1"/>
  <c r="AW223" i="1"/>
  <c r="AX223" i="1"/>
  <c r="H235" i="1"/>
  <c r="I235" i="1"/>
  <c r="J235" i="1"/>
  <c r="AW235" i="1"/>
  <c r="AX235" i="1"/>
  <c r="H239" i="1"/>
  <c r="I239" i="1"/>
  <c r="J239" i="1"/>
  <c r="AW239" i="1"/>
  <c r="AX239" i="1"/>
  <c r="H374" i="1"/>
  <c r="I374" i="1"/>
  <c r="J374" i="1"/>
  <c r="AW374" i="1"/>
  <c r="AX374" i="1"/>
  <c r="H317" i="1"/>
  <c r="I317" i="1"/>
  <c r="J317" i="1"/>
  <c r="AW317" i="1"/>
  <c r="AX317" i="1"/>
  <c r="H435" i="1"/>
  <c r="I435" i="1"/>
  <c r="J435" i="1"/>
  <c r="AW435" i="1"/>
  <c r="AX435" i="1"/>
  <c r="H303" i="1"/>
  <c r="I303" i="1"/>
  <c r="J303" i="1"/>
  <c r="AW303" i="1"/>
  <c r="AX303" i="1"/>
  <c r="H300" i="1"/>
  <c r="I300" i="1"/>
  <c r="J300" i="1"/>
  <c r="AW300" i="1"/>
  <c r="AX300" i="1"/>
  <c r="H479" i="1"/>
  <c r="I479" i="1"/>
  <c r="J479" i="1"/>
  <c r="AW479" i="1"/>
  <c r="AX479" i="1"/>
  <c r="H422" i="1"/>
  <c r="I422" i="1"/>
  <c r="J422" i="1"/>
  <c r="AW422" i="1"/>
  <c r="AX422" i="1"/>
  <c r="H192" i="1"/>
  <c r="I192" i="1"/>
  <c r="J192" i="1"/>
  <c r="AW192" i="1"/>
  <c r="AX192" i="1"/>
  <c r="H201" i="1"/>
  <c r="I201" i="1"/>
  <c r="J201" i="1"/>
  <c r="AW201" i="1"/>
  <c r="AX201" i="1"/>
  <c r="H210" i="1"/>
  <c r="I210" i="1"/>
  <c r="J210" i="1"/>
  <c r="AW210" i="1"/>
  <c r="AX210" i="1"/>
  <c r="H220" i="1"/>
  <c r="I220" i="1"/>
  <c r="J220" i="1"/>
  <c r="AW220" i="1"/>
  <c r="AX220" i="1"/>
  <c r="H231" i="1"/>
  <c r="I231" i="1"/>
  <c r="J231" i="1"/>
  <c r="AW231" i="1"/>
  <c r="AX231" i="1"/>
  <c r="H240" i="1"/>
  <c r="I240" i="1"/>
  <c r="J240" i="1"/>
  <c r="AW240" i="1"/>
  <c r="AX240" i="1"/>
  <c r="H307" i="1"/>
  <c r="I307" i="1"/>
  <c r="J307" i="1"/>
  <c r="AW307" i="1"/>
  <c r="AX307" i="1"/>
  <c r="H371" i="1"/>
  <c r="I371" i="1"/>
  <c r="J371" i="1"/>
  <c r="AW371" i="1"/>
  <c r="AX371" i="1"/>
  <c r="H458" i="1"/>
  <c r="I458" i="1"/>
  <c r="J458" i="1"/>
  <c r="AW458" i="1"/>
  <c r="AX458" i="1"/>
  <c r="H433" i="1"/>
  <c r="I433" i="1"/>
  <c r="J433" i="1"/>
  <c r="AW433" i="1"/>
  <c r="AX433" i="1"/>
  <c r="H262" i="1"/>
  <c r="I262" i="1"/>
  <c r="J262" i="1"/>
  <c r="AW262" i="1"/>
  <c r="AX262" i="1"/>
  <c r="H447" i="1"/>
  <c r="I447" i="1"/>
  <c r="J447" i="1"/>
  <c r="AW447" i="1"/>
  <c r="AX447" i="1"/>
  <c r="H184" i="1"/>
  <c r="I184" i="1"/>
  <c r="J184" i="1"/>
  <c r="AW184" i="1"/>
  <c r="AX184" i="1"/>
  <c r="H189" i="1"/>
  <c r="I189" i="1"/>
  <c r="J189" i="1"/>
  <c r="AW189" i="1"/>
  <c r="AX189" i="1"/>
  <c r="H194" i="1"/>
  <c r="I194" i="1"/>
  <c r="J194" i="1"/>
  <c r="AW194" i="1"/>
  <c r="AX194" i="1"/>
  <c r="H199" i="1"/>
  <c r="I199" i="1"/>
  <c r="J199" i="1"/>
  <c r="AW199" i="1"/>
  <c r="AX199" i="1"/>
  <c r="H203" i="1"/>
  <c r="I203" i="1"/>
  <c r="J203" i="1"/>
  <c r="AW203" i="1"/>
  <c r="AX203" i="1"/>
  <c r="H208" i="1"/>
  <c r="I208" i="1"/>
  <c r="J208" i="1"/>
  <c r="AW208" i="1"/>
  <c r="AX208" i="1"/>
  <c r="H212" i="1"/>
  <c r="I212" i="1"/>
  <c r="J212" i="1"/>
  <c r="AW212" i="1"/>
  <c r="AX212" i="1"/>
  <c r="H217" i="1"/>
  <c r="I217" i="1"/>
  <c r="J217" i="1"/>
  <c r="AW217" i="1"/>
  <c r="AX217" i="1"/>
  <c r="H222" i="1"/>
  <c r="I222" i="1"/>
  <c r="J222" i="1"/>
  <c r="AW222" i="1"/>
  <c r="AX222" i="1"/>
  <c r="H228" i="1"/>
  <c r="I228" i="1"/>
  <c r="J228" i="1"/>
  <c r="AW228" i="1"/>
  <c r="AX228" i="1"/>
  <c r="H234" i="1"/>
  <c r="I234" i="1"/>
  <c r="J234" i="1"/>
  <c r="AW234" i="1"/>
  <c r="AX234" i="1"/>
  <c r="H238" i="1"/>
  <c r="I238" i="1"/>
  <c r="J238" i="1"/>
  <c r="AW238" i="1"/>
  <c r="AX238" i="1"/>
  <c r="H244" i="1"/>
  <c r="I244" i="1"/>
  <c r="J244" i="1"/>
  <c r="AW244" i="1"/>
  <c r="AX244" i="1"/>
  <c r="H281" i="1"/>
  <c r="I281" i="1"/>
  <c r="J281" i="1"/>
  <c r="AW281" i="1"/>
  <c r="AX281" i="1"/>
  <c r="H350" i="1"/>
  <c r="I350" i="1"/>
  <c r="J350" i="1"/>
  <c r="AW350" i="1"/>
  <c r="AX350" i="1"/>
  <c r="H491" i="1"/>
  <c r="I491" i="1"/>
  <c r="J491" i="1"/>
  <c r="AW491" i="1"/>
  <c r="AX491" i="1"/>
  <c r="H487" i="1"/>
  <c r="I487" i="1"/>
  <c r="J487" i="1"/>
  <c r="AW487" i="1"/>
  <c r="AX487" i="1"/>
  <c r="H403" i="1"/>
  <c r="I403" i="1"/>
  <c r="J403" i="1"/>
  <c r="AW403" i="1"/>
  <c r="AX403" i="1"/>
  <c r="H486" i="1"/>
  <c r="I486" i="1"/>
  <c r="J486" i="1"/>
  <c r="AW486" i="1"/>
  <c r="AX486" i="1"/>
  <c r="H279" i="1"/>
  <c r="I279" i="1"/>
  <c r="J279" i="1"/>
  <c r="AW279" i="1"/>
  <c r="AX279" i="1"/>
  <c r="H325" i="1"/>
  <c r="I325" i="1"/>
  <c r="J325" i="1"/>
  <c r="AW325" i="1"/>
  <c r="AX325" i="1"/>
  <c r="H450" i="1"/>
  <c r="I450" i="1"/>
  <c r="J450" i="1"/>
  <c r="AW450" i="1"/>
  <c r="AX450" i="1"/>
  <c r="H378" i="1"/>
  <c r="I378" i="1"/>
  <c r="J378" i="1"/>
  <c r="AW378" i="1"/>
  <c r="AX378" i="1"/>
  <c r="H382" i="1"/>
  <c r="I382" i="1"/>
  <c r="J382" i="1"/>
  <c r="AW382" i="1"/>
  <c r="AX382" i="1"/>
  <c r="H368" i="1"/>
  <c r="I368" i="1"/>
  <c r="J368" i="1"/>
  <c r="AW368" i="1"/>
  <c r="AX368" i="1"/>
  <c r="H352" i="1"/>
  <c r="I352" i="1"/>
  <c r="J352" i="1"/>
  <c r="AW352" i="1"/>
  <c r="AX352" i="1"/>
  <c r="H417" i="1"/>
  <c r="I417" i="1"/>
  <c r="J417" i="1"/>
  <c r="AW417" i="1"/>
  <c r="AX417" i="1"/>
  <c r="H418" i="1"/>
  <c r="I418" i="1"/>
  <c r="H295" i="1"/>
  <c r="I295" i="1"/>
  <c r="J295" i="1"/>
  <c r="AW295" i="1"/>
  <c r="AX295" i="1"/>
  <c r="H395" i="1"/>
  <c r="I395" i="1"/>
  <c r="J395" i="1"/>
  <c r="AW395" i="1"/>
  <c r="AX395" i="1"/>
  <c r="H467" i="1"/>
  <c r="I467" i="1"/>
  <c r="J467" i="1"/>
  <c r="AW467" i="1"/>
  <c r="AX467" i="1"/>
  <c r="M399" i="1"/>
  <c r="H399" i="1"/>
  <c r="M315" i="1"/>
  <c r="H315" i="1"/>
  <c r="K280" i="1"/>
  <c r="H280" i="1"/>
  <c r="E361" i="1"/>
  <c r="H361" i="1"/>
  <c r="J504" i="1"/>
  <c r="AW504" i="1"/>
  <c r="AX504" i="1"/>
  <c r="H504" i="1"/>
  <c r="M247" i="1"/>
  <c r="H247" i="1"/>
  <c r="L360" i="1"/>
  <c r="H360" i="1"/>
  <c r="G355" i="1"/>
  <c r="H355" i="1"/>
  <c r="E445" i="1"/>
  <c r="H445" i="1"/>
  <c r="L469" i="1"/>
  <c r="H469" i="1"/>
  <c r="B437" i="1"/>
  <c r="H437" i="1"/>
  <c r="G495" i="1"/>
  <c r="H495" i="1"/>
  <c r="K411" i="1"/>
  <c r="H411" i="1"/>
  <c r="D293" i="1"/>
  <c r="H293" i="1"/>
  <c r="J364" i="1"/>
  <c r="AW364" i="1"/>
  <c r="AX364" i="1"/>
  <c r="H364" i="1"/>
  <c r="F489" i="1"/>
  <c r="H489" i="1"/>
  <c r="K462" i="1"/>
  <c r="H462" i="1"/>
  <c r="K348" i="1"/>
  <c r="H348" i="1"/>
  <c r="E265" i="1"/>
  <c r="H265" i="1"/>
  <c r="L392" i="1"/>
  <c r="H392" i="1"/>
  <c r="D414" i="1"/>
  <c r="H414" i="1"/>
  <c r="G396" i="1"/>
  <c r="H396" i="1"/>
  <c r="M380" i="1"/>
  <c r="H380" i="1"/>
  <c r="B407" i="1"/>
  <c r="H407" i="1"/>
  <c r="E277" i="1"/>
  <c r="H277" i="1"/>
  <c r="L373" i="1"/>
  <c r="H373" i="1"/>
  <c r="M383" i="1"/>
  <c r="H383" i="1"/>
  <c r="E375" i="1"/>
  <c r="H375" i="1"/>
  <c r="C500" i="1"/>
  <c r="H500" i="1"/>
  <c r="J266" i="1"/>
  <c r="AW266" i="1"/>
  <c r="AX266" i="1"/>
  <c r="H266" i="1"/>
  <c r="L322" i="1"/>
  <c r="H322" i="1"/>
  <c r="B412" i="1"/>
  <c r="H412" i="1"/>
  <c r="D255" i="1"/>
  <c r="H255" i="1"/>
  <c r="M336" i="1"/>
  <c r="H336" i="1"/>
  <c r="L400" i="1"/>
  <c r="H400" i="1"/>
  <c r="M248" i="1"/>
  <c r="H248" i="1"/>
  <c r="E369" i="1"/>
  <c r="H369" i="1"/>
  <c r="F290" i="1"/>
  <c r="H290" i="1"/>
  <c r="L256" i="1"/>
  <c r="H256" i="1"/>
  <c r="F330" i="1"/>
  <c r="H330" i="1"/>
  <c r="C436" i="1"/>
  <c r="H436" i="1"/>
  <c r="D446" i="1"/>
  <c r="H446" i="1"/>
  <c r="K287" i="1"/>
  <c r="H287" i="1"/>
  <c r="C341" i="1"/>
  <c r="H341" i="1"/>
  <c r="B389" i="1"/>
  <c r="H389" i="1"/>
  <c r="M499" i="1"/>
  <c r="H499" i="1"/>
  <c r="L459" i="1"/>
  <c r="H459" i="1"/>
  <c r="C454" i="1"/>
  <c r="H454" i="1"/>
  <c r="J505" i="1"/>
  <c r="AW505" i="1"/>
  <c r="AX505" i="1"/>
  <c r="H505" i="1"/>
  <c r="M490" i="1"/>
  <c r="H490" i="1"/>
  <c r="J483" i="1"/>
  <c r="AW483" i="1"/>
  <c r="AX483" i="1"/>
  <c r="H483" i="1"/>
  <c r="D283" i="1"/>
  <c r="H283" i="1"/>
  <c r="C334" i="1"/>
  <c r="H334" i="1"/>
  <c r="C337" i="1"/>
  <c r="H337" i="1"/>
  <c r="C358" i="1"/>
  <c r="H358" i="1"/>
  <c r="M416" i="1"/>
  <c r="H416" i="1"/>
  <c r="L470" i="1"/>
  <c r="H470" i="1"/>
  <c r="L465" i="1"/>
  <c r="H465" i="1"/>
  <c r="J298" i="1"/>
  <c r="AW298" i="1"/>
  <c r="AX298" i="1"/>
  <c r="H298" i="1"/>
  <c r="L331" i="1"/>
  <c r="H331" i="1"/>
  <c r="D475" i="1"/>
  <c r="H475" i="1"/>
  <c r="G347" i="1"/>
  <c r="H347" i="1"/>
  <c r="C328" i="1"/>
  <c r="H328" i="1"/>
  <c r="E285" i="1"/>
  <c r="H285" i="1"/>
  <c r="D318" i="1"/>
  <c r="H318" i="1"/>
  <c r="M333" i="1"/>
  <c r="H333" i="1"/>
  <c r="C299" i="1"/>
  <c r="H299" i="1"/>
  <c r="F377" i="1"/>
  <c r="H377" i="1"/>
  <c r="J294" i="1"/>
  <c r="AW294" i="1"/>
  <c r="AX294" i="1"/>
  <c r="H294" i="1"/>
  <c r="C296" i="1"/>
  <c r="H296" i="1"/>
  <c r="D289" i="1"/>
  <c r="H289" i="1"/>
  <c r="B335" i="1"/>
  <c r="H335" i="1"/>
  <c r="E391" i="1"/>
  <c r="H391" i="1"/>
  <c r="E425" i="1"/>
  <c r="H425" i="1"/>
  <c r="E404" i="1"/>
  <c r="H404" i="1"/>
  <c r="F376" i="1"/>
  <c r="H376" i="1"/>
  <c r="D372" i="1"/>
  <c r="H372" i="1"/>
  <c r="G472" i="1"/>
  <c r="H472" i="1"/>
  <c r="L305" i="1"/>
  <c r="H305" i="1"/>
  <c r="C286" i="1"/>
  <c r="H286" i="1"/>
  <c r="B434" i="1"/>
  <c r="H434" i="1"/>
  <c r="L424" i="1"/>
  <c r="H424" i="1"/>
  <c r="F477" i="1"/>
  <c r="H477" i="1"/>
  <c r="L441" i="1"/>
  <c r="H441" i="1"/>
  <c r="K497" i="1"/>
  <c r="H497" i="1"/>
  <c r="D324" i="1"/>
  <c r="H324" i="1"/>
  <c r="L463" i="1"/>
  <c r="H463" i="1"/>
  <c r="E473" i="1"/>
  <c r="H473" i="1"/>
  <c r="C316" i="1"/>
  <c r="H316" i="1"/>
  <c r="F345" i="1"/>
  <c r="H345" i="1"/>
  <c r="K439" i="1"/>
  <c r="H439" i="1"/>
  <c r="D464" i="1"/>
  <c r="H464" i="1"/>
  <c r="E474" i="1"/>
  <c r="H474" i="1"/>
  <c r="F338" i="1"/>
  <c r="H338" i="1"/>
  <c r="M482" i="1"/>
  <c r="H482" i="1"/>
  <c r="E251" i="1"/>
  <c r="H251" i="1"/>
  <c r="M327" i="1"/>
  <c r="H327" i="1"/>
  <c r="G258" i="1"/>
  <c r="H258" i="1"/>
  <c r="G268" i="1"/>
  <c r="H268" i="1"/>
  <c r="E257" i="1"/>
  <c r="H257" i="1"/>
  <c r="J274" i="1"/>
  <c r="AW274" i="1"/>
  <c r="AX274" i="1"/>
  <c r="H274" i="1"/>
  <c r="G278" i="1"/>
  <c r="H278" i="1"/>
  <c r="L346" i="1"/>
  <c r="H346" i="1"/>
  <c r="M443" i="1"/>
  <c r="H443" i="1"/>
  <c r="L381" i="1"/>
  <c r="H381" i="1"/>
  <c r="B284" i="1"/>
  <c r="H284" i="1"/>
  <c r="G314" i="1"/>
  <c r="H314" i="1"/>
  <c r="K344" i="1"/>
  <c r="H344" i="1"/>
  <c r="G252" i="1"/>
  <c r="H252" i="1"/>
  <c r="D326" i="1"/>
  <c r="H326" i="1"/>
  <c r="K413" i="1"/>
  <c r="H413" i="1"/>
  <c r="J496" i="1"/>
  <c r="AW496" i="1"/>
  <c r="AX496" i="1"/>
  <c r="H496" i="1"/>
  <c r="B492" i="1"/>
  <c r="H492" i="1"/>
  <c r="C264" i="1"/>
  <c r="H264" i="1"/>
  <c r="J388" i="1"/>
  <c r="AW388" i="1"/>
  <c r="AX388" i="1"/>
  <c r="H388" i="1"/>
  <c r="D297" i="1"/>
  <c r="H297" i="1"/>
  <c r="F249" i="1"/>
  <c r="H249" i="1"/>
  <c r="D320" i="1"/>
  <c r="H320" i="1"/>
  <c r="J275" i="1"/>
  <c r="AW275" i="1"/>
  <c r="AX275" i="1"/>
  <c r="H275" i="1"/>
  <c r="J471" i="1"/>
  <c r="AW471" i="1"/>
  <c r="AX471" i="1"/>
  <c r="H471" i="1"/>
  <c r="J488" i="1"/>
  <c r="AW488" i="1"/>
  <c r="AX488" i="1"/>
  <c r="H488" i="1"/>
  <c r="G306" i="1"/>
  <c r="H306" i="1"/>
  <c r="F339" i="1"/>
  <c r="H339" i="1"/>
  <c r="L343" i="1"/>
  <c r="H343" i="1"/>
  <c r="B431" i="1"/>
  <c r="H431" i="1"/>
  <c r="F408" i="1"/>
  <c r="H408" i="1"/>
  <c r="B421" i="1"/>
  <c r="H421" i="1"/>
  <c r="D468" i="1"/>
  <c r="H468" i="1"/>
  <c r="C456" i="1"/>
  <c r="H456" i="1"/>
  <c r="J349" i="1"/>
  <c r="AW349" i="1"/>
  <c r="AX349" i="1"/>
  <c r="H349" i="1"/>
  <c r="F313" i="1"/>
  <c r="H313" i="1"/>
  <c r="K387" i="1"/>
  <c r="H387" i="1"/>
  <c r="F351" i="1"/>
  <c r="H351" i="1"/>
  <c r="G466" i="1"/>
  <c r="H466" i="1"/>
  <c r="J346" i="1"/>
  <c r="AW346" i="1"/>
  <c r="AX346" i="1"/>
  <c r="C290" i="1"/>
  <c r="K351" i="1"/>
  <c r="D466" i="1"/>
  <c r="F466" i="1"/>
  <c r="L473" i="1"/>
  <c r="L466" i="1"/>
  <c r="K324" i="1"/>
  <c r="F324" i="1"/>
  <c r="J466" i="1"/>
  <c r="AW466" i="1"/>
  <c r="AX466" i="1"/>
  <c r="G473" i="1"/>
  <c r="D473" i="1"/>
  <c r="J473" i="1"/>
  <c r="AW473" i="1"/>
  <c r="AX473" i="1"/>
  <c r="K466" i="1"/>
  <c r="D351" i="1"/>
  <c r="C351" i="1"/>
  <c r="M387" i="1"/>
  <c r="D278" i="1"/>
  <c r="C377" i="1"/>
  <c r="C473" i="1"/>
  <c r="B346" i="1"/>
  <c r="D489" i="1"/>
  <c r="G346" i="1"/>
  <c r="D346" i="1"/>
  <c r="M346" i="1"/>
  <c r="B473" i="1"/>
  <c r="F473" i="1"/>
  <c r="M489" i="1"/>
  <c r="E346" i="1"/>
  <c r="M473" i="1"/>
  <c r="K473" i="1"/>
  <c r="E377" i="1"/>
  <c r="K346" i="1"/>
  <c r="M466" i="1"/>
  <c r="E421" i="1"/>
  <c r="J278" i="1"/>
  <c r="AW278" i="1"/>
  <c r="AX278" i="1"/>
  <c r="B466" i="1"/>
  <c r="E387" i="1"/>
  <c r="C466" i="1"/>
  <c r="E466" i="1"/>
  <c r="L351" i="1"/>
  <c r="G351" i="1"/>
  <c r="E351" i="1"/>
  <c r="J351" i="1"/>
  <c r="AW351" i="1"/>
  <c r="AX351" i="1"/>
  <c r="M351" i="1"/>
  <c r="B351" i="1"/>
  <c r="K294" i="1"/>
  <c r="M294" i="1"/>
  <c r="G324" i="1"/>
  <c r="B324" i="1"/>
  <c r="E470" i="1"/>
  <c r="F278" i="1"/>
  <c r="K278" i="1"/>
  <c r="L364" i="1"/>
  <c r="D387" i="1"/>
  <c r="M324" i="1"/>
  <c r="C421" i="1"/>
  <c r="E294" i="1"/>
  <c r="B387" i="1"/>
  <c r="C324" i="1"/>
  <c r="L387" i="1"/>
  <c r="J324" i="1"/>
  <c r="AW324" i="1"/>
  <c r="AX324" i="1"/>
  <c r="G387" i="1"/>
  <c r="D364" i="1"/>
  <c r="M278" i="1"/>
  <c r="C278" i="1"/>
  <c r="B294" i="1"/>
  <c r="G294" i="1"/>
  <c r="F294" i="1"/>
  <c r="L294" i="1"/>
  <c r="C387" i="1"/>
  <c r="L324" i="1"/>
  <c r="E278" i="1"/>
  <c r="J387" i="1"/>
  <c r="AW387" i="1"/>
  <c r="AX387" i="1"/>
  <c r="F421" i="1"/>
  <c r="L285" i="1"/>
  <c r="E324" i="1"/>
  <c r="F387" i="1"/>
  <c r="B278" i="1"/>
  <c r="L278" i="1"/>
  <c r="D294" i="1"/>
  <c r="C294" i="1"/>
  <c r="G249" i="1"/>
  <c r="C346" i="1"/>
  <c r="B489" i="1"/>
  <c r="F346" i="1"/>
  <c r="G377" i="1"/>
  <c r="D463" i="1"/>
  <c r="B468" i="1"/>
  <c r="L349" i="1"/>
  <c r="D400" i="1"/>
  <c r="D348" i="1"/>
  <c r="M318" i="1"/>
  <c r="C489" i="1"/>
  <c r="D377" i="1"/>
  <c r="D257" i="1"/>
  <c r="K293" i="1"/>
  <c r="M377" i="1"/>
  <c r="G293" i="1"/>
  <c r="J285" i="1"/>
  <c r="AW285" i="1"/>
  <c r="AX285" i="1"/>
  <c r="E497" i="1"/>
  <c r="M285" i="1"/>
  <c r="C257" i="1"/>
  <c r="B299" i="1"/>
  <c r="J257" i="1"/>
  <c r="AW257" i="1"/>
  <c r="AX257" i="1"/>
  <c r="C333" i="1"/>
  <c r="E462" i="1"/>
  <c r="C497" i="1"/>
  <c r="B477" i="1"/>
  <c r="M274" i="1"/>
  <c r="D497" i="1"/>
  <c r="J408" i="1"/>
  <c r="AW408" i="1"/>
  <c r="AX408" i="1"/>
  <c r="K328" i="1"/>
  <c r="B456" i="1"/>
  <c r="E400" i="1"/>
  <c r="G313" i="1"/>
  <c r="C462" i="1"/>
  <c r="L497" i="1"/>
  <c r="B349" i="1"/>
  <c r="M257" i="1"/>
  <c r="C313" i="1"/>
  <c r="D333" i="1"/>
  <c r="B285" i="1"/>
  <c r="D462" i="1"/>
  <c r="B497" i="1"/>
  <c r="G497" i="1"/>
  <c r="F497" i="1"/>
  <c r="F333" i="1"/>
  <c r="C349" i="1"/>
  <c r="K349" i="1"/>
  <c r="D349" i="1"/>
  <c r="K274" i="1"/>
  <c r="F462" i="1"/>
  <c r="M462" i="1"/>
  <c r="K333" i="1"/>
  <c r="G285" i="1"/>
  <c r="L257" i="1"/>
  <c r="E424" i="1"/>
  <c r="E299" i="1"/>
  <c r="B313" i="1"/>
  <c r="J497" i="1"/>
  <c r="AW497" i="1"/>
  <c r="AX497" i="1"/>
  <c r="G333" i="1"/>
  <c r="K257" i="1"/>
  <c r="M424" i="1"/>
  <c r="F299" i="1"/>
  <c r="L333" i="1"/>
  <c r="B462" i="1"/>
  <c r="J333" i="1"/>
  <c r="AW333" i="1"/>
  <c r="AX333" i="1"/>
  <c r="B333" i="1"/>
  <c r="M497" i="1"/>
  <c r="E333" i="1"/>
  <c r="K477" i="1"/>
  <c r="M349" i="1"/>
  <c r="E349" i="1"/>
  <c r="G349" i="1"/>
  <c r="G462" i="1"/>
  <c r="F349" i="1"/>
  <c r="J462" i="1"/>
  <c r="AW462" i="1"/>
  <c r="AX462" i="1"/>
  <c r="L462" i="1"/>
  <c r="B257" i="1"/>
  <c r="G257" i="1"/>
  <c r="F257" i="1"/>
  <c r="D493" i="1"/>
  <c r="C493" i="1"/>
  <c r="M493" i="1"/>
  <c r="L493" i="1"/>
  <c r="E493" i="1"/>
  <c r="K493" i="1"/>
  <c r="G493" i="1"/>
  <c r="B493" i="1"/>
  <c r="B348" i="1"/>
  <c r="E348" i="1"/>
  <c r="L348" i="1"/>
  <c r="F348" i="1"/>
  <c r="M348" i="1"/>
  <c r="E468" i="1"/>
  <c r="C468" i="1"/>
  <c r="D306" i="1"/>
  <c r="C274" i="1"/>
  <c r="B274" i="1"/>
  <c r="E456" i="1"/>
  <c r="F493" i="1"/>
  <c r="M290" i="1"/>
  <c r="K318" i="1"/>
  <c r="C318" i="1"/>
  <c r="E318" i="1"/>
  <c r="G318" i="1"/>
  <c r="K379" i="1"/>
  <c r="F379" i="1"/>
  <c r="M379" i="1"/>
  <c r="L379" i="1"/>
  <c r="G379" i="1"/>
  <c r="C379" i="1"/>
  <c r="E379" i="1"/>
  <c r="B379" i="1"/>
  <c r="D379" i="1"/>
  <c r="J248" i="1"/>
  <c r="AW248" i="1"/>
  <c r="AX248" i="1"/>
  <c r="K489" i="1"/>
  <c r="E489" i="1"/>
  <c r="K468" i="1"/>
  <c r="J499" i="1"/>
  <c r="AW499" i="1"/>
  <c r="AX499" i="1"/>
  <c r="E412" i="1"/>
  <c r="J468" i="1"/>
  <c r="AW468" i="1"/>
  <c r="AX468" i="1"/>
  <c r="E274" i="1"/>
  <c r="C283" i="1"/>
  <c r="J413" i="1"/>
  <c r="AW413" i="1"/>
  <c r="AX413" i="1"/>
  <c r="M468" i="1"/>
  <c r="L456" i="1"/>
  <c r="L274" i="1"/>
  <c r="D456" i="1"/>
  <c r="F456" i="1"/>
  <c r="D274" i="1"/>
  <c r="G408" i="1"/>
  <c r="B377" i="1"/>
  <c r="L377" i="1"/>
  <c r="M400" i="1"/>
  <c r="C492" i="1"/>
  <c r="J290" i="1"/>
  <c r="AW290" i="1"/>
  <c r="AX290" i="1"/>
  <c r="B318" i="1"/>
  <c r="G348" i="1"/>
  <c r="J463" i="1"/>
  <c r="AW463" i="1"/>
  <c r="AX463" i="1"/>
  <c r="G463" i="1"/>
  <c r="C463" i="1"/>
  <c r="F463" i="1"/>
  <c r="E463" i="1"/>
  <c r="K463" i="1"/>
  <c r="M463" i="1"/>
  <c r="B463" i="1"/>
  <c r="L290" i="1"/>
  <c r="D290" i="1"/>
  <c r="B290" i="1"/>
  <c r="K290" i="1"/>
  <c r="B447" i="1"/>
  <c r="C447" i="1"/>
  <c r="G447" i="1"/>
  <c r="K447" i="1"/>
  <c r="M447" i="1"/>
  <c r="F447" i="1"/>
  <c r="L447" i="1"/>
  <c r="E447" i="1"/>
  <c r="D447" i="1"/>
  <c r="C412" i="1"/>
  <c r="K456" i="1"/>
  <c r="E290" i="1"/>
  <c r="C348" i="1"/>
  <c r="J489" i="1"/>
  <c r="AW489" i="1"/>
  <c r="AX489" i="1"/>
  <c r="L489" i="1"/>
  <c r="G468" i="1"/>
  <c r="F468" i="1"/>
  <c r="F274" i="1"/>
  <c r="G274" i="1"/>
  <c r="L468" i="1"/>
  <c r="G489" i="1"/>
  <c r="G456" i="1"/>
  <c r="M456" i="1"/>
  <c r="J456" i="1"/>
  <c r="AW456" i="1"/>
  <c r="AX456" i="1"/>
  <c r="K377" i="1"/>
  <c r="J377" i="1"/>
  <c r="AW377" i="1"/>
  <c r="AX377" i="1"/>
  <c r="L318" i="1"/>
  <c r="J318" i="1"/>
  <c r="AW318" i="1"/>
  <c r="AX318" i="1"/>
  <c r="G290" i="1"/>
  <c r="F318" i="1"/>
  <c r="J348" i="1"/>
  <c r="AW348" i="1"/>
  <c r="AX348" i="1"/>
  <c r="L467" i="1"/>
  <c r="E467" i="1"/>
  <c r="C467" i="1"/>
  <c r="B467" i="1"/>
  <c r="K467" i="1"/>
  <c r="M467" i="1"/>
  <c r="D467" i="1"/>
  <c r="G467" i="1"/>
  <c r="F467" i="1"/>
  <c r="L299" i="1"/>
  <c r="D299" i="1"/>
  <c r="M299" i="1"/>
  <c r="J299" i="1"/>
  <c r="AW299" i="1"/>
  <c r="AX299" i="1"/>
  <c r="G299" i="1"/>
  <c r="K299" i="1"/>
  <c r="J313" i="1"/>
  <c r="AW313" i="1"/>
  <c r="AX313" i="1"/>
  <c r="L313" i="1"/>
  <c r="E313" i="1"/>
  <c r="D313" i="1"/>
  <c r="M313" i="1"/>
  <c r="K313" i="1"/>
  <c r="M495" i="1"/>
  <c r="G327" i="1"/>
  <c r="G328" i="1"/>
  <c r="F471" i="1"/>
  <c r="M441" i="1"/>
  <c r="L475" i="1"/>
  <c r="G283" i="1"/>
  <c r="F465" i="1"/>
  <c r="D328" i="1"/>
  <c r="G339" i="1"/>
  <c r="G247" i="1"/>
  <c r="G436" i="1"/>
  <c r="L412" i="1"/>
  <c r="E248" i="1"/>
  <c r="F475" i="1"/>
  <c r="K369" i="1"/>
  <c r="F373" i="1"/>
  <c r="D369" i="1"/>
  <c r="C360" i="1"/>
  <c r="D360" i="1"/>
  <c r="J441" i="1"/>
  <c r="AW441" i="1"/>
  <c r="AX441" i="1"/>
  <c r="B339" i="1"/>
  <c r="L328" i="1"/>
  <c r="F441" i="1"/>
  <c r="E328" i="1"/>
  <c r="F347" i="1"/>
  <c r="L255" i="1"/>
  <c r="E255" i="1"/>
  <c r="K475" i="1"/>
  <c r="G383" i="1"/>
  <c r="L388" i="1"/>
  <c r="C347" i="1"/>
  <c r="B369" i="1"/>
  <c r="M264" i="1"/>
  <c r="M328" i="1"/>
  <c r="J328" i="1"/>
  <c r="AW328" i="1"/>
  <c r="AX328" i="1"/>
  <c r="F328" i="1"/>
  <c r="C459" i="1"/>
  <c r="E469" i="1"/>
  <c r="C496" i="1"/>
  <c r="K285" i="1"/>
  <c r="C285" i="1"/>
  <c r="G421" i="1"/>
  <c r="G477" i="1"/>
  <c r="J424" i="1"/>
  <c r="AW424" i="1"/>
  <c r="AX424" i="1"/>
  <c r="F364" i="1"/>
  <c r="E347" i="1"/>
  <c r="K347" i="1"/>
  <c r="B293" i="1"/>
  <c r="E293" i="1"/>
  <c r="F454" i="1"/>
  <c r="D477" i="1"/>
  <c r="E477" i="1"/>
  <c r="M421" i="1"/>
  <c r="B347" i="1"/>
  <c r="C483" i="1"/>
  <c r="M364" i="1"/>
  <c r="M347" i="1"/>
  <c r="G441" i="1"/>
  <c r="B334" i="1"/>
  <c r="D347" i="1"/>
  <c r="C441" i="1"/>
  <c r="D285" i="1"/>
  <c r="E436" i="1"/>
  <c r="G424" i="1"/>
  <c r="F424" i="1"/>
  <c r="K424" i="1"/>
  <c r="B364" i="1"/>
  <c r="C293" i="1"/>
  <c r="F293" i="1"/>
  <c r="E364" i="1"/>
  <c r="C477" i="1"/>
  <c r="M477" i="1"/>
  <c r="L421" i="1"/>
  <c r="J421" i="1"/>
  <c r="AW421" i="1"/>
  <c r="AX421" i="1"/>
  <c r="B424" i="1"/>
  <c r="K364" i="1"/>
  <c r="C364" i="1"/>
  <c r="G364" i="1"/>
  <c r="F285" i="1"/>
  <c r="L347" i="1"/>
  <c r="J347" i="1"/>
  <c r="AW347" i="1"/>
  <c r="AX347" i="1"/>
  <c r="B266" i="1"/>
  <c r="L293" i="1"/>
  <c r="J293" i="1"/>
  <c r="AW293" i="1"/>
  <c r="AX293" i="1"/>
  <c r="M293" i="1"/>
  <c r="L335" i="1"/>
  <c r="J477" i="1"/>
  <c r="AW477" i="1"/>
  <c r="AX477" i="1"/>
  <c r="L477" i="1"/>
  <c r="M331" i="1"/>
  <c r="C345" i="1"/>
  <c r="D421" i="1"/>
  <c r="K421" i="1"/>
  <c r="C338" i="1"/>
  <c r="D441" i="1"/>
  <c r="E441" i="1"/>
  <c r="K441" i="1"/>
  <c r="B441" i="1"/>
  <c r="B328" i="1"/>
  <c r="D424" i="1"/>
  <c r="C424" i="1"/>
  <c r="B464" i="1"/>
  <c r="E295" i="1"/>
  <c r="D295" i="1"/>
  <c r="M295" i="1"/>
  <c r="L295" i="1"/>
  <c r="B295" i="1"/>
  <c r="C295" i="1"/>
  <c r="F295" i="1"/>
  <c r="G295" i="1"/>
  <c r="K295" i="1"/>
  <c r="M472" i="1"/>
  <c r="B404" i="1"/>
  <c r="C289" i="1"/>
  <c r="B275" i="1"/>
  <c r="E306" i="1"/>
  <c r="G475" i="1"/>
  <c r="B475" i="1"/>
  <c r="L283" i="1"/>
  <c r="M408" i="1"/>
  <c r="D408" i="1"/>
  <c r="K388" i="1"/>
  <c r="C306" i="1"/>
  <c r="E446" i="1"/>
  <c r="C408" i="1"/>
  <c r="L408" i="1"/>
  <c r="G469" i="1"/>
  <c r="J373" i="1"/>
  <c r="AW373" i="1"/>
  <c r="AX373" i="1"/>
  <c r="L369" i="1"/>
  <c r="M404" i="1"/>
  <c r="L248" i="1"/>
  <c r="F472" i="1"/>
  <c r="M249" i="1"/>
  <c r="G412" i="1"/>
  <c r="C248" i="1"/>
  <c r="K306" i="1"/>
  <c r="F275" i="1"/>
  <c r="E475" i="1"/>
  <c r="J475" i="1"/>
  <c r="AW475" i="1"/>
  <c r="AX475" i="1"/>
  <c r="E283" i="1"/>
  <c r="E383" i="1"/>
  <c r="F400" i="1"/>
  <c r="M469" i="1"/>
  <c r="E408" i="1"/>
  <c r="C388" i="1"/>
  <c r="M283" i="1"/>
  <c r="C446" i="1"/>
  <c r="L298" i="1"/>
  <c r="J369" i="1"/>
  <c r="AW369" i="1"/>
  <c r="AX369" i="1"/>
  <c r="F369" i="1"/>
  <c r="C369" i="1"/>
  <c r="J400" i="1"/>
  <c r="AW400" i="1"/>
  <c r="AX400" i="1"/>
  <c r="B343" i="1"/>
  <c r="B298" i="1"/>
  <c r="E465" i="1"/>
  <c r="B400" i="1"/>
  <c r="C472" i="1"/>
  <c r="J339" i="1"/>
  <c r="AW339" i="1"/>
  <c r="AX339" i="1"/>
  <c r="G369" i="1"/>
  <c r="J414" i="1"/>
  <c r="AW414" i="1"/>
  <c r="AX414" i="1"/>
  <c r="C471" i="1"/>
  <c r="M418" i="1"/>
  <c r="B418" i="1"/>
  <c r="E418" i="1"/>
  <c r="K418" i="1"/>
  <c r="D418" i="1"/>
  <c r="C418" i="1"/>
  <c r="L418" i="1"/>
  <c r="J418" i="1"/>
  <c r="AW418" i="1"/>
  <c r="AX418" i="1"/>
  <c r="F418" i="1"/>
  <c r="G418" i="1"/>
  <c r="K395" i="1"/>
  <c r="B395" i="1"/>
  <c r="E395" i="1"/>
  <c r="G395" i="1"/>
  <c r="C395" i="1"/>
  <c r="M395" i="1"/>
  <c r="L395" i="1"/>
  <c r="D395" i="1"/>
  <c r="F395" i="1"/>
  <c r="C262" i="1"/>
  <c r="M262" i="1"/>
  <c r="G262" i="1"/>
  <c r="K262" i="1"/>
  <c r="F262" i="1"/>
  <c r="E262" i="1"/>
  <c r="B262" i="1"/>
  <c r="L262" i="1"/>
  <c r="D262" i="1"/>
  <c r="G363" i="1"/>
  <c r="D363" i="1"/>
  <c r="B363" i="1"/>
  <c r="K363" i="1"/>
  <c r="E363" i="1"/>
  <c r="F363" i="1"/>
  <c r="C363" i="1"/>
  <c r="M363" i="1"/>
  <c r="L363" i="1"/>
  <c r="F248" i="1"/>
  <c r="K248" i="1"/>
  <c r="C287" i="1"/>
  <c r="M306" i="1"/>
  <c r="B383" i="1"/>
  <c r="C465" i="1"/>
  <c r="K408" i="1"/>
  <c r="K465" i="1"/>
  <c r="D465" i="1"/>
  <c r="M369" i="1"/>
  <c r="K469" i="1"/>
  <c r="K414" i="1"/>
  <c r="D248" i="1"/>
  <c r="B248" i="1"/>
  <c r="B306" i="1"/>
  <c r="B255" i="1"/>
  <c r="J255" i="1"/>
  <c r="AW255" i="1"/>
  <c r="AX255" i="1"/>
  <c r="L306" i="1"/>
  <c r="K383" i="1"/>
  <c r="M475" i="1"/>
  <c r="C475" i="1"/>
  <c r="K283" i="1"/>
  <c r="F383" i="1"/>
  <c r="C383" i="1"/>
  <c r="B408" i="1"/>
  <c r="E388" i="1"/>
  <c r="J407" i="1"/>
  <c r="AW407" i="1"/>
  <c r="AX407" i="1"/>
  <c r="G388" i="1"/>
  <c r="G248" i="1"/>
  <c r="G400" i="1"/>
  <c r="G284" i="1"/>
  <c r="K400" i="1"/>
  <c r="K373" i="1"/>
  <c r="C400" i="1"/>
  <c r="J469" i="1"/>
  <c r="AW469" i="1"/>
  <c r="AX469" i="1"/>
  <c r="F414" i="1"/>
  <c r="B471" i="1"/>
  <c r="E471" i="1"/>
  <c r="D319" i="1"/>
  <c r="C319" i="1"/>
  <c r="L319" i="1"/>
  <c r="G319" i="1"/>
  <c r="E319" i="1"/>
  <c r="K319" i="1"/>
  <c r="B319" i="1"/>
  <c r="F319" i="1"/>
  <c r="M319" i="1"/>
  <c r="D386" i="1"/>
  <c r="C386" i="1"/>
  <c r="L386" i="1"/>
  <c r="M386" i="1"/>
  <c r="B386" i="1"/>
  <c r="E386" i="1"/>
  <c r="F386" i="1"/>
  <c r="G386" i="1"/>
  <c r="K386" i="1"/>
  <c r="B499" i="1"/>
  <c r="E316" i="1"/>
  <c r="J431" i="1"/>
  <c r="AW431" i="1"/>
  <c r="AX431" i="1"/>
  <c r="G298" i="1"/>
  <c r="E372" i="1"/>
  <c r="F434" i="1"/>
  <c r="G372" i="1"/>
  <c r="K372" i="1"/>
  <c r="J482" i="1"/>
  <c r="AW482" i="1"/>
  <c r="AX482" i="1"/>
  <c r="K249" i="1"/>
  <c r="L277" i="1"/>
  <c r="C431" i="1"/>
  <c r="L411" i="1"/>
  <c r="L375" i="1"/>
  <c r="D305" i="1"/>
  <c r="C434" i="1"/>
  <c r="B322" i="1"/>
  <c r="B372" i="1"/>
  <c r="B305" i="1"/>
  <c r="C411" i="1"/>
  <c r="E344" i="1"/>
  <c r="B249" i="1"/>
  <c r="F482" i="1"/>
  <c r="F470" i="1"/>
  <c r="F372" i="1"/>
  <c r="F298" i="1"/>
  <c r="C343" i="1"/>
  <c r="K343" i="1"/>
  <c r="B375" i="1"/>
  <c r="K434" i="1"/>
  <c r="F336" i="1"/>
  <c r="B470" i="1"/>
  <c r="L499" i="1"/>
  <c r="D482" i="1"/>
  <c r="M298" i="1"/>
  <c r="C298" i="1"/>
  <c r="G343" i="1"/>
  <c r="D431" i="1"/>
  <c r="L431" i="1"/>
  <c r="G431" i="1"/>
  <c r="F343" i="1"/>
  <c r="E298" i="1"/>
  <c r="D375" i="1"/>
  <c r="M343" i="1"/>
  <c r="K375" i="1"/>
  <c r="L344" i="1"/>
  <c r="J322" i="1"/>
  <c r="AW322" i="1"/>
  <c r="AX322" i="1"/>
  <c r="M322" i="1"/>
  <c r="F399" i="1"/>
  <c r="L372" i="1"/>
  <c r="C482" i="1"/>
  <c r="D249" i="1"/>
  <c r="C470" i="1"/>
  <c r="G470" i="1"/>
  <c r="E482" i="1"/>
  <c r="B482" i="1"/>
  <c r="J249" i="1"/>
  <c r="AW249" i="1"/>
  <c r="AX249" i="1"/>
  <c r="E431" i="1"/>
  <c r="B345" i="1"/>
  <c r="K314" i="1"/>
  <c r="C322" i="1"/>
  <c r="K298" i="1"/>
  <c r="D411" i="1"/>
  <c r="D298" i="1"/>
  <c r="B411" i="1"/>
  <c r="E343" i="1"/>
  <c r="M372" i="1"/>
  <c r="F305" i="1"/>
  <c r="J470" i="1"/>
  <c r="AW470" i="1"/>
  <c r="AX470" i="1"/>
  <c r="F499" i="1"/>
  <c r="G305" i="1"/>
  <c r="F375" i="1"/>
  <c r="B336" i="1"/>
  <c r="M434" i="1"/>
  <c r="F490" i="1"/>
  <c r="F464" i="1"/>
  <c r="K322" i="1"/>
  <c r="D322" i="1"/>
  <c r="F322" i="1"/>
  <c r="C372" i="1"/>
  <c r="D470" i="1"/>
  <c r="E249" i="1"/>
  <c r="D343" i="1"/>
  <c r="F431" i="1"/>
  <c r="E322" i="1"/>
  <c r="G411" i="1"/>
  <c r="C305" i="1"/>
  <c r="C375" i="1"/>
  <c r="G434" i="1"/>
  <c r="L434" i="1"/>
  <c r="B344" i="1"/>
  <c r="G322" i="1"/>
  <c r="C249" i="1"/>
  <c r="J372" i="1"/>
  <c r="AW372" i="1"/>
  <c r="AX372" i="1"/>
  <c r="M470" i="1"/>
  <c r="K482" i="1"/>
  <c r="K470" i="1"/>
  <c r="E499" i="1"/>
  <c r="G482" i="1"/>
  <c r="L249" i="1"/>
  <c r="F314" i="1"/>
  <c r="L482" i="1"/>
  <c r="E411" i="1"/>
  <c r="M431" i="1"/>
  <c r="K431" i="1"/>
  <c r="M411" i="1"/>
  <c r="F411" i="1"/>
  <c r="F296" i="1"/>
  <c r="J343" i="1"/>
  <c r="AW343" i="1"/>
  <c r="AX343" i="1"/>
  <c r="E305" i="1"/>
  <c r="J411" i="1"/>
  <c r="AW411" i="1"/>
  <c r="AX411" i="1"/>
  <c r="M375" i="1"/>
  <c r="M341" i="1"/>
  <c r="M305" i="1"/>
  <c r="J375" i="1"/>
  <c r="AW375" i="1"/>
  <c r="AX375" i="1"/>
  <c r="K305" i="1"/>
  <c r="G375" i="1"/>
  <c r="J434" i="1"/>
  <c r="AW434" i="1"/>
  <c r="AX434" i="1"/>
  <c r="E434" i="1"/>
  <c r="J305" i="1"/>
  <c r="AW305" i="1"/>
  <c r="AX305" i="1"/>
  <c r="K336" i="1"/>
  <c r="L336" i="1"/>
  <c r="D434" i="1"/>
  <c r="F344" i="1"/>
  <c r="E416" i="1"/>
  <c r="B287" i="1"/>
  <c r="K289" i="1"/>
  <c r="E413" i="1"/>
  <c r="E376" i="1"/>
  <c r="E284" i="1"/>
  <c r="B490" i="1"/>
  <c r="C344" i="1"/>
  <c r="D344" i="1"/>
  <c r="L416" i="1"/>
  <c r="M504" i="1"/>
  <c r="G287" i="1"/>
  <c r="E289" i="1"/>
  <c r="G416" i="1"/>
  <c r="D454" i="1"/>
  <c r="M287" i="1"/>
  <c r="J376" i="1"/>
  <c r="AW376" i="1"/>
  <c r="AX376" i="1"/>
  <c r="J425" i="1"/>
  <c r="AW425" i="1"/>
  <c r="AX425" i="1"/>
  <c r="K251" i="1"/>
  <c r="M376" i="1"/>
  <c r="F258" i="1"/>
  <c r="C252" i="1"/>
  <c r="L414" i="1"/>
  <c r="F268" i="1"/>
  <c r="M414" i="1"/>
  <c r="C445" i="1"/>
  <c r="K445" i="1"/>
  <c r="M334" i="1"/>
  <c r="J336" i="1"/>
  <c r="AW336" i="1"/>
  <c r="AX336" i="1"/>
  <c r="C336" i="1"/>
  <c r="G488" i="1"/>
  <c r="L437" i="1"/>
  <c r="G336" i="1"/>
  <c r="G490" i="1"/>
  <c r="M464" i="1"/>
  <c r="J344" i="1"/>
  <c r="AW344" i="1"/>
  <c r="AX344" i="1"/>
  <c r="B256" i="1"/>
  <c r="J287" i="1"/>
  <c r="AW287" i="1"/>
  <c r="AX287" i="1"/>
  <c r="M446" i="1"/>
  <c r="K446" i="1"/>
  <c r="C284" i="1"/>
  <c r="G414" i="1"/>
  <c r="M284" i="1"/>
  <c r="B446" i="1"/>
  <c r="D336" i="1"/>
  <c r="F355" i="1"/>
  <c r="G344" i="1"/>
  <c r="M344" i="1"/>
  <c r="K504" i="1"/>
  <c r="C327" i="1"/>
  <c r="G266" i="1"/>
  <c r="B454" i="1"/>
  <c r="K297" i="1"/>
  <c r="E287" i="1"/>
  <c r="G358" i="1"/>
  <c r="E331" i="1"/>
  <c r="D277" i="1"/>
  <c r="C425" i="1"/>
  <c r="D287" i="1"/>
  <c r="K454" i="1"/>
  <c r="K376" i="1"/>
  <c r="G446" i="1"/>
  <c r="C268" i="1"/>
  <c r="G251" i="1"/>
  <c r="C266" i="1"/>
  <c r="E334" i="1"/>
  <c r="K258" i="1"/>
  <c r="E414" i="1"/>
  <c r="B445" i="1"/>
  <c r="B320" i="1"/>
  <c r="E336" i="1"/>
  <c r="K355" i="1"/>
  <c r="F337" i="1"/>
  <c r="D327" i="1"/>
  <c r="D500" i="1"/>
  <c r="G297" i="1"/>
  <c r="K331" i="1"/>
  <c r="D258" i="1"/>
  <c r="G315" i="1"/>
  <c r="D338" i="1"/>
  <c r="L334" i="1"/>
  <c r="J297" i="1"/>
  <c r="AW297" i="1"/>
  <c r="AX297" i="1"/>
  <c r="F320" i="1"/>
  <c r="G445" i="1"/>
  <c r="J500" i="1"/>
  <c r="AW500" i="1"/>
  <c r="AX500" i="1"/>
  <c r="E327" i="1"/>
  <c r="K472" i="1"/>
  <c r="K327" i="1"/>
  <c r="D472" i="1"/>
  <c r="E337" i="1"/>
  <c r="K404" i="1"/>
  <c r="L275" i="1"/>
  <c r="D358" i="1"/>
  <c r="M500" i="1"/>
  <c r="E247" i="1"/>
  <c r="F358" i="1"/>
  <c r="M275" i="1"/>
  <c r="K255" i="1"/>
  <c r="C275" i="1"/>
  <c r="G275" i="1"/>
  <c r="J306" i="1"/>
  <c r="AW306" i="1"/>
  <c r="AX306" i="1"/>
  <c r="F500" i="1"/>
  <c r="G255" i="1"/>
  <c r="D380" i="1"/>
  <c r="J283" i="1"/>
  <c r="AW283" i="1"/>
  <c r="AX283" i="1"/>
  <c r="M337" i="1"/>
  <c r="F331" i="1"/>
  <c r="D383" i="1"/>
  <c r="L383" i="1"/>
  <c r="K296" i="1"/>
  <c r="G465" i="1"/>
  <c r="L258" i="1"/>
  <c r="D412" i="1"/>
  <c r="M465" i="1"/>
  <c r="K407" i="1"/>
  <c r="D388" i="1"/>
  <c r="M388" i="1"/>
  <c r="E315" i="1"/>
  <c r="F283" i="1"/>
  <c r="E483" i="1"/>
  <c r="G505" i="1"/>
  <c r="B268" i="1"/>
  <c r="M373" i="1"/>
  <c r="B341" i="1"/>
  <c r="B483" i="1"/>
  <c r="L399" i="1"/>
  <c r="B469" i="1"/>
  <c r="M412" i="1"/>
  <c r="D469" i="1"/>
  <c r="L296" i="1"/>
  <c r="C381" i="1"/>
  <c r="L338" i="1"/>
  <c r="F341" i="1"/>
  <c r="G326" i="1"/>
  <c r="B373" i="1"/>
  <c r="K268" i="1"/>
  <c r="E373" i="1"/>
  <c r="L472" i="1"/>
  <c r="F469" i="1"/>
  <c r="M339" i="1"/>
  <c r="C339" i="1"/>
  <c r="L339" i="1"/>
  <c r="G330" i="1"/>
  <c r="D488" i="1"/>
  <c r="E488" i="1"/>
  <c r="E339" i="1"/>
  <c r="K488" i="1"/>
  <c r="M488" i="1"/>
  <c r="D471" i="1"/>
  <c r="M471" i="1"/>
  <c r="L500" i="1"/>
  <c r="B327" i="1"/>
  <c r="G316" i="1"/>
  <c r="F495" i="1"/>
  <c r="E258" i="1"/>
  <c r="E358" i="1"/>
  <c r="B495" i="1"/>
  <c r="B258" i="1"/>
  <c r="B296" i="1"/>
  <c r="M445" i="1"/>
  <c r="L445" i="1"/>
  <c r="G320" i="1"/>
  <c r="C488" i="1"/>
  <c r="L247" i="1"/>
  <c r="K412" i="1"/>
  <c r="E472" i="1"/>
  <c r="F412" i="1"/>
  <c r="K337" i="1"/>
  <c r="J412" i="1"/>
  <c r="AW412" i="1"/>
  <c r="AX412" i="1"/>
  <c r="B472" i="1"/>
  <c r="K483" i="1"/>
  <c r="G483" i="1"/>
  <c r="F505" i="1"/>
  <c r="K358" i="1"/>
  <c r="M255" i="1"/>
  <c r="K275" i="1"/>
  <c r="E275" i="1"/>
  <c r="F306" i="1"/>
  <c r="D439" i="1"/>
  <c r="L505" i="1"/>
  <c r="C255" i="1"/>
  <c r="D275" i="1"/>
  <c r="B283" i="1"/>
  <c r="L337" i="1"/>
  <c r="G331" i="1"/>
  <c r="J383" i="1"/>
  <c r="AW383" i="1"/>
  <c r="AX383" i="1"/>
  <c r="B465" i="1"/>
  <c r="F388" i="1"/>
  <c r="B388" i="1"/>
  <c r="C399" i="1"/>
  <c r="M358" i="1"/>
  <c r="D268" i="1"/>
  <c r="M258" i="1"/>
  <c r="F255" i="1"/>
  <c r="G373" i="1"/>
  <c r="D373" i="1"/>
  <c r="J465" i="1"/>
  <c r="AW465" i="1"/>
  <c r="AX465" i="1"/>
  <c r="E296" i="1"/>
  <c r="B358" i="1"/>
  <c r="B381" i="1"/>
  <c r="L495" i="1"/>
  <c r="M338" i="1"/>
  <c r="J495" i="1"/>
  <c r="AW495" i="1"/>
  <c r="AX495" i="1"/>
  <c r="J334" i="1"/>
  <c r="AW334" i="1"/>
  <c r="AX334" i="1"/>
  <c r="G334" i="1"/>
  <c r="J268" i="1"/>
  <c r="AW268" i="1"/>
  <c r="AX268" i="1"/>
  <c r="C373" i="1"/>
  <c r="G459" i="1"/>
  <c r="C469" i="1"/>
  <c r="J472" i="1"/>
  <c r="AW472" i="1"/>
  <c r="AX472" i="1"/>
  <c r="D339" i="1"/>
  <c r="K339" i="1"/>
  <c r="K320" i="1"/>
  <c r="G341" i="1"/>
  <c r="L320" i="1"/>
  <c r="J361" i="1"/>
  <c r="AW361" i="1"/>
  <c r="AX361" i="1"/>
  <c r="L471" i="1"/>
  <c r="K479" i="1"/>
  <c r="M479" i="1"/>
  <c r="L479" i="1"/>
  <c r="B479" i="1"/>
  <c r="D479" i="1"/>
  <c r="C479" i="1"/>
  <c r="F479" i="1"/>
  <c r="E479" i="1"/>
  <c r="G479" i="1"/>
  <c r="J256" i="1"/>
  <c r="AW256" i="1"/>
  <c r="AX256" i="1"/>
  <c r="D504" i="1"/>
  <c r="M266" i="1"/>
  <c r="K266" i="1"/>
  <c r="L454" i="1"/>
  <c r="F280" i="1"/>
  <c r="D314" i="1"/>
  <c r="C314" i="1"/>
  <c r="L266" i="1"/>
  <c r="C376" i="1"/>
  <c r="M413" i="1"/>
  <c r="D425" i="1"/>
  <c r="C389" i="1"/>
  <c r="L280" i="1"/>
  <c r="J416" i="1"/>
  <c r="AW416" i="1"/>
  <c r="AX416" i="1"/>
  <c r="E252" i="1"/>
  <c r="C437" i="1"/>
  <c r="M286" i="1"/>
  <c r="M355" i="1"/>
  <c r="B286" i="1"/>
  <c r="D355" i="1"/>
  <c r="L490" i="1"/>
  <c r="J464" i="1"/>
  <c r="AW464" i="1"/>
  <c r="AX464" i="1"/>
  <c r="M300" i="1"/>
  <c r="D300" i="1"/>
  <c r="G300" i="1"/>
  <c r="B300" i="1"/>
  <c r="C300" i="1"/>
  <c r="F300" i="1"/>
  <c r="E300" i="1"/>
  <c r="L300" i="1"/>
  <c r="K300" i="1"/>
  <c r="D378" i="1"/>
  <c r="C378" i="1"/>
  <c r="G378" i="1"/>
  <c r="L378" i="1"/>
  <c r="B378" i="1"/>
  <c r="K378" i="1"/>
  <c r="M378" i="1"/>
  <c r="E378" i="1"/>
  <c r="F378" i="1"/>
  <c r="M422" i="1"/>
  <c r="B422" i="1"/>
  <c r="E422" i="1"/>
  <c r="K422" i="1"/>
  <c r="F422" i="1"/>
  <c r="C422" i="1"/>
  <c r="L422" i="1"/>
  <c r="G422" i="1"/>
  <c r="D422" i="1"/>
  <c r="F417" i="1"/>
  <c r="E417" i="1"/>
  <c r="L417" i="1"/>
  <c r="B417" i="1"/>
  <c r="C417" i="1"/>
  <c r="M417" i="1"/>
  <c r="G417" i="1"/>
  <c r="D417" i="1"/>
  <c r="K417" i="1"/>
  <c r="J18" i="1"/>
  <c r="E256" i="1"/>
  <c r="E504" i="1"/>
  <c r="B504" i="1"/>
  <c r="F416" i="1"/>
  <c r="K247" i="1"/>
  <c r="C247" i="1"/>
  <c r="G504" i="1"/>
  <c r="K500" i="1"/>
  <c r="J327" i="1"/>
  <c r="AW327" i="1"/>
  <c r="AX327" i="1"/>
  <c r="F327" i="1"/>
  <c r="F483" i="1"/>
  <c r="L287" i="1"/>
  <c r="C297" i="1"/>
  <c r="F297" i="1"/>
  <c r="F287" i="1"/>
  <c r="J247" i="1"/>
  <c r="AW247" i="1"/>
  <c r="AX247" i="1"/>
  <c r="J358" i="1"/>
  <c r="AW358" i="1"/>
  <c r="AX358" i="1"/>
  <c r="B289" i="1"/>
  <c r="E454" i="1"/>
  <c r="J454" i="1"/>
  <c r="AW454" i="1"/>
  <c r="AX454" i="1"/>
  <c r="G500" i="1"/>
  <c r="C280" i="1"/>
  <c r="G391" i="1"/>
  <c r="J335" i="1"/>
  <c r="AW335" i="1"/>
  <c r="AX335" i="1"/>
  <c r="F443" i="1"/>
  <c r="D337" i="1"/>
  <c r="C277" i="1"/>
  <c r="C331" i="1"/>
  <c r="J331" i="1"/>
  <c r="AW331" i="1"/>
  <c r="AX331" i="1"/>
  <c r="M277" i="1"/>
  <c r="B277" i="1"/>
  <c r="K425" i="1"/>
  <c r="M389" i="1"/>
  <c r="K495" i="1"/>
  <c r="F389" i="1"/>
  <c r="C258" i="1"/>
  <c r="M314" i="1"/>
  <c r="L314" i="1"/>
  <c r="E314" i="1"/>
  <c r="J314" i="1"/>
  <c r="AW314" i="1"/>
  <c r="AX314" i="1"/>
  <c r="L297" i="1"/>
  <c r="J280" i="1"/>
  <c r="AW280" i="1"/>
  <c r="AX280" i="1"/>
  <c r="B376" i="1"/>
  <c r="E345" i="1"/>
  <c r="M289" i="1"/>
  <c r="L268" i="1"/>
  <c r="G413" i="1"/>
  <c r="M268" i="1"/>
  <c r="B251" i="1"/>
  <c r="B413" i="1"/>
  <c r="M425" i="1"/>
  <c r="D252" i="1"/>
  <c r="M252" i="1"/>
  <c r="D334" i="1"/>
  <c r="C414" i="1"/>
  <c r="D495" i="1"/>
  <c r="F334" i="1"/>
  <c r="K284" i="1"/>
  <c r="L284" i="1"/>
  <c r="E266" i="1"/>
  <c r="B338" i="1"/>
  <c r="D376" i="1"/>
  <c r="J251" i="1"/>
  <c r="AW251" i="1"/>
  <c r="AX251" i="1"/>
  <c r="E495" i="1"/>
  <c r="D284" i="1"/>
  <c r="B252" i="1"/>
  <c r="D251" i="1"/>
  <c r="L251" i="1"/>
  <c r="K334" i="1"/>
  <c r="E280" i="1"/>
  <c r="J445" i="1"/>
  <c r="AW445" i="1"/>
  <c r="AX445" i="1"/>
  <c r="F252" i="1"/>
  <c r="L483" i="1"/>
  <c r="F445" i="1"/>
  <c r="C361" i="1"/>
  <c r="J320" i="1"/>
  <c r="AW320" i="1"/>
  <c r="AX320" i="1"/>
  <c r="E320" i="1"/>
  <c r="B488" i="1"/>
  <c r="K437" i="1"/>
  <c r="L361" i="1"/>
  <c r="B355" i="1"/>
  <c r="D286" i="1"/>
  <c r="D445" i="1"/>
  <c r="L355" i="1"/>
  <c r="E355" i="1"/>
  <c r="F286" i="1"/>
  <c r="E286" i="1"/>
  <c r="L488" i="1"/>
  <c r="G464" i="1"/>
  <c r="F474" i="1"/>
  <c r="B474" i="1"/>
  <c r="L433" i="1"/>
  <c r="C433" i="1"/>
  <c r="G433" i="1"/>
  <c r="E433" i="1"/>
  <c r="D433" i="1"/>
  <c r="K433" i="1"/>
  <c r="F433" i="1"/>
  <c r="M433" i="1"/>
  <c r="B433" i="1"/>
  <c r="E279" i="1"/>
  <c r="M279" i="1"/>
  <c r="D279" i="1"/>
  <c r="K279" i="1"/>
  <c r="L279" i="1"/>
  <c r="C279" i="1"/>
  <c r="B279" i="1"/>
  <c r="G279" i="1"/>
  <c r="F279" i="1"/>
  <c r="E453" i="1"/>
  <c r="G453" i="1"/>
  <c r="L453" i="1"/>
  <c r="B453" i="1"/>
  <c r="D453" i="1"/>
  <c r="F453" i="1"/>
  <c r="C453" i="1"/>
  <c r="M453" i="1"/>
  <c r="K453" i="1"/>
  <c r="G340" i="1"/>
  <c r="M340" i="1"/>
  <c r="K340" i="1"/>
  <c r="D340" i="1"/>
  <c r="E340" i="1"/>
  <c r="F340" i="1"/>
  <c r="B340" i="1"/>
  <c r="C340" i="1"/>
  <c r="L340" i="1"/>
  <c r="D450" i="1"/>
  <c r="C450" i="1"/>
  <c r="K450" i="1"/>
  <c r="M450" i="1"/>
  <c r="L450" i="1"/>
  <c r="E450" i="1"/>
  <c r="F450" i="1"/>
  <c r="G450" i="1"/>
  <c r="B450" i="1"/>
  <c r="K494" i="1"/>
  <c r="C494" i="1"/>
  <c r="B494" i="1"/>
  <c r="D494" i="1"/>
  <c r="F494" i="1"/>
  <c r="G494" i="1"/>
  <c r="M494" i="1"/>
  <c r="E494" i="1"/>
  <c r="L494" i="1"/>
  <c r="G471" i="1"/>
  <c r="K471" i="1"/>
  <c r="E273" i="1"/>
  <c r="F273" i="1"/>
  <c r="G273" i="1"/>
  <c r="B273" i="1"/>
  <c r="D273" i="1"/>
  <c r="L273" i="1"/>
  <c r="K273" i="1"/>
  <c r="C273" i="1"/>
  <c r="M273" i="1"/>
  <c r="D382" i="1"/>
  <c r="C382" i="1"/>
  <c r="G382" i="1"/>
  <c r="L382" i="1"/>
  <c r="B382" i="1"/>
  <c r="K382" i="1"/>
  <c r="M382" i="1"/>
  <c r="F382" i="1"/>
  <c r="E382" i="1"/>
  <c r="K409" i="1"/>
  <c r="L409" i="1"/>
  <c r="F409" i="1"/>
  <c r="M409" i="1"/>
  <c r="G409" i="1"/>
  <c r="E409" i="1"/>
  <c r="D409" i="1"/>
  <c r="C409" i="1"/>
  <c r="B409" i="1"/>
  <c r="F368" i="1"/>
  <c r="L368" i="1"/>
  <c r="B368" i="1"/>
  <c r="G368" i="1"/>
  <c r="C368" i="1"/>
  <c r="D368" i="1"/>
  <c r="M368" i="1"/>
  <c r="E368" i="1"/>
  <c r="K368" i="1"/>
  <c r="J490" i="1"/>
  <c r="AW490" i="1"/>
  <c r="AX490" i="1"/>
  <c r="C490" i="1"/>
  <c r="F405" i="1"/>
  <c r="K405" i="1"/>
  <c r="L405" i="1"/>
  <c r="E405" i="1"/>
  <c r="D405" i="1"/>
  <c r="B405" i="1"/>
  <c r="M405" i="1"/>
  <c r="C405" i="1"/>
  <c r="G405" i="1"/>
  <c r="G432" i="1"/>
  <c r="K432" i="1"/>
  <c r="C432" i="1"/>
  <c r="B432" i="1"/>
  <c r="F432" i="1"/>
  <c r="L432" i="1"/>
  <c r="E432" i="1"/>
  <c r="D432" i="1"/>
  <c r="M432" i="1"/>
  <c r="C416" i="1"/>
  <c r="F266" i="1"/>
  <c r="D280" i="1"/>
  <c r="K277" i="1"/>
  <c r="C335" i="1"/>
  <c r="G277" i="1"/>
  <c r="J277" i="1"/>
  <c r="AW277" i="1"/>
  <c r="AX277" i="1"/>
  <c r="K389" i="1"/>
  <c r="F425" i="1"/>
  <c r="G376" i="1"/>
  <c r="G425" i="1"/>
  <c r="J389" i="1"/>
  <c r="AW389" i="1"/>
  <c r="AX389" i="1"/>
  <c r="C251" i="1"/>
  <c r="K252" i="1"/>
  <c r="L345" i="1"/>
  <c r="D413" i="1"/>
  <c r="K416" i="1"/>
  <c r="F437" i="1"/>
  <c r="C355" i="1"/>
  <c r="L286" i="1"/>
  <c r="E490" i="1"/>
  <c r="L303" i="1"/>
  <c r="C303" i="1"/>
  <c r="D303" i="1"/>
  <c r="G303" i="1"/>
  <c r="M303" i="1"/>
  <c r="B303" i="1"/>
  <c r="F303" i="1"/>
  <c r="E303" i="1"/>
  <c r="K303" i="1"/>
  <c r="E250" i="1"/>
  <c r="C250" i="1"/>
  <c r="M250" i="1"/>
  <c r="B250" i="1"/>
  <c r="G250" i="1"/>
  <c r="K250" i="1"/>
  <c r="F250" i="1"/>
  <c r="D250" i="1"/>
  <c r="L250" i="1"/>
  <c r="M325" i="1"/>
  <c r="K325" i="1"/>
  <c r="C325" i="1"/>
  <c r="G325" i="1"/>
  <c r="B325" i="1"/>
  <c r="F325" i="1"/>
  <c r="L325" i="1"/>
  <c r="D325" i="1"/>
  <c r="E325" i="1"/>
  <c r="A95" i="1"/>
  <c r="A128" i="1"/>
  <c r="A130" i="1"/>
  <c r="D247" i="1"/>
  <c r="F247" i="1"/>
  <c r="F504" i="1"/>
  <c r="B416" i="1"/>
  <c r="L504" i="1"/>
  <c r="B500" i="1"/>
  <c r="G337" i="1"/>
  <c r="L327" i="1"/>
  <c r="D416" i="1"/>
  <c r="D483" i="1"/>
  <c r="B297" i="1"/>
  <c r="M297" i="1"/>
  <c r="E297" i="1"/>
  <c r="B247" i="1"/>
  <c r="L358" i="1"/>
  <c r="F289" i="1"/>
  <c r="M454" i="1"/>
  <c r="G454" i="1"/>
  <c r="E500" i="1"/>
  <c r="G265" i="1"/>
  <c r="C504" i="1"/>
  <c r="C391" i="1"/>
  <c r="G335" i="1"/>
  <c r="B337" i="1"/>
  <c r="J337" i="1"/>
  <c r="AW337" i="1"/>
  <c r="AX337" i="1"/>
  <c r="B331" i="1"/>
  <c r="D331" i="1"/>
  <c r="F277" i="1"/>
  <c r="G389" i="1"/>
  <c r="E389" i="1"/>
  <c r="J258" i="1"/>
  <c r="AW258" i="1"/>
  <c r="AX258" i="1"/>
  <c r="M345" i="1"/>
  <c r="B425" i="1"/>
  <c r="B314" i="1"/>
  <c r="F413" i="1"/>
  <c r="J446" i="1"/>
  <c r="AW446" i="1"/>
  <c r="AX446" i="1"/>
  <c r="D389" i="1"/>
  <c r="F446" i="1"/>
  <c r="L376" i="1"/>
  <c r="L389" i="1"/>
  <c r="C413" i="1"/>
  <c r="E268" i="1"/>
  <c r="D266" i="1"/>
  <c r="G289" i="1"/>
  <c r="F251" i="1"/>
  <c r="J289" i="1"/>
  <c r="AW289" i="1"/>
  <c r="AX289" i="1"/>
  <c r="L446" i="1"/>
  <c r="L289" i="1"/>
  <c r="C495" i="1"/>
  <c r="G338" i="1"/>
  <c r="L252" i="1"/>
  <c r="E338" i="1"/>
  <c r="J284" i="1"/>
  <c r="AW284" i="1"/>
  <c r="AX284" i="1"/>
  <c r="F284" i="1"/>
  <c r="M483" i="1"/>
  <c r="J252" i="1"/>
  <c r="AW252" i="1"/>
  <c r="AX252" i="1"/>
  <c r="L425" i="1"/>
  <c r="F335" i="1"/>
  <c r="M251" i="1"/>
  <c r="L413" i="1"/>
  <c r="B414" i="1"/>
  <c r="G280" i="1"/>
  <c r="M280" i="1"/>
  <c r="J338" i="1"/>
  <c r="AW338" i="1"/>
  <c r="AX338" i="1"/>
  <c r="K338" i="1"/>
  <c r="B280" i="1"/>
  <c r="C320" i="1"/>
  <c r="M320" i="1"/>
  <c r="E437" i="1"/>
  <c r="M437" i="1"/>
  <c r="F488" i="1"/>
  <c r="D437" i="1"/>
  <c r="J355" i="1"/>
  <c r="AW355" i="1"/>
  <c r="AX355" i="1"/>
  <c r="G286" i="1"/>
  <c r="D361" i="1"/>
  <c r="L436" i="1"/>
  <c r="K286" i="1"/>
  <c r="J286" i="1"/>
  <c r="AW286" i="1"/>
  <c r="AX286" i="1"/>
  <c r="J437" i="1"/>
  <c r="AW437" i="1"/>
  <c r="AX437" i="1"/>
  <c r="G437" i="1"/>
  <c r="D490" i="1"/>
  <c r="K490" i="1"/>
  <c r="M474" i="1"/>
  <c r="L342" i="1"/>
  <c r="F342" i="1"/>
  <c r="B342" i="1"/>
  <c r="K342" i="1"/>
  <c r="G342" i="1"/>
  <c r="M342" i="1"/>
  <c r="C342" i="1"/>
  <c r="E342" i="1"/>
  <c r="D342" i="1"/>
  <c r="M402" i="1"/>
  <c r="B402" i="1"/>
  <c r="E402" i="1"/>
  <c r="K402" i="1"/>
  <c r="F402" i="1"/>
  <c r="D402" i="1"/>
  <c r="G402" i="1"/>
  <c r="L402" i="1"/>
  <c r="C402" i="1"/>
  <c r="G352" i="1"/>
  <c r="C352" i="1"/>
  <c r="L352" i="1"/>
  <c r="F352" i="1"/>
  <c r="D352" i="1"/>
  <c r="E352" i="1"/>
  <c r="B352" i="1"/>
  <c r="K352" i="1"/>
  <c r="M352" i="1"/>
  <c r="D496" i="1"/>
  <c r="F496" i="1"/>
  <c r="M496" i="1"/>
  <c r="L496" i="1"/>
  <c r="F380" i="1"/>
  <c r="C404" i="1"/>
  <c r="M439" i="1"/>
  <c r="J380" i="1"/>
  <c r="AW380" i="1"/>
  <c r="AX380" i="1"/>
  <c r="C326" i="1"/>
  <c r="B496" i="1"/>
  <c r="E492" i="1"/>
  <c r="L492" i="1"/>
  <c r="M492" i="1"/>
  <c r="G492" i="1"/>
  <c r="J492" i="1"/>
  <c r="AW492" i="1"/>
  <c r="AX492" i="1"/>
  <c r="J404" i="1"/>
  <c r="AW404" i="1"/>
  <c r="AX404" i="1"/>
  <c r="B380" i="1"/>
  <c r="L404" i="1"/>
  <c r="D505" i="1"/>
  <c r="E505" i="1"/>
  <c r="G439" i="1"/>
  <c r="C499" i="1"/>
  <c r="K499" i="1"/>
  <c r="C505" i="1"/>
  <c r="G499" i="1"/>
  <c r="D335" i="1"/>
  <c r="E335" i="1"/>
  <c r="E407" i="1"/>
  <c r="M396" i="1"/>
  <c r="G399" i="1"/>
  <c r="M407" i="1"/>
  <c r="D399" i="1"/>
  <c r="F326" i="1"/>
  <c r="G345" i="1"/>
  <c r="J345" i="1"/>
  <c r="AW345" i="1"/>
  <c r="AX345" i="1"/>
  <c r="D341" i="1"/>
  <c r="G296" i="1"/>
  <c r="D404" i="1"/>
  <c r="L264" i="1"/>
  <c r="L407" i="1"/>
  <c r="J296" i="1"/>
  <c r="AW296" i="1"/>
  <c r="AX296" i="1"/>
  <c r="E459" i="1"/>
  <c r="M360" i="1"/>
  <c r="E264" i="1"/>
  <c r="D459" i="1"/>
  <c r="J360" i="1"/>
  <c r="AW360" i="1"/>
  <c r="AX360" i="1"/>
  <c r="J459" i="1"/>
  <c r="AW459" i="1"/>
  <c r="AX459" i="1"/>
  <c r="K436" i="1"/>
  <c r="D436" i="1"/>
  <c r="B436" i="1"/>
  <c r="D492" i="1"/>
  <c r="K496" i="1"/>
  <c r="C464" i="1"/>
  <c r="K464" i="1"/>
  <c r="L464" i="1"/>
  <c r="E464" i="1"/>
  <c r="G474" i="1"/>
  <c r="L474" i="1"/>
  <c r="J474" i="1"/>
  <c r="AW474" i="1"/>
  <c r="AX474" i="1"/>
  <c r="K474" i="1"/>
  <c r="D474" i="1"/>
  <c r="C474" i="1"/>
  <c r="B399" i="1"/>
  <c r="K505" i="1"/>
  <c r="G443" i="1"/>
  <c r="D407" i="1"/>
  <c r="C407" i="1"/>
  <c r="E396" i="1"/>
  <c r="B264" i="1"/>
  <c r="K360" i="1"/>
  <c r="M459" i="1"/>
  <c r="G496" i="1"/>
  <c r="G404" i="1"/>
  <c r="G380" i="1"/>
  <c r="F404" i="1"/>
  <c r="C439" i="1"/>
  <c r="D499" i="1"/>
  <c r="M505" i="1"/>
  <c r="B505" i="1"/>
  <c r="M335" i="1"/>
  <c r="K335" i="1"/>
  <c r="K443" i="1"/>
  <c r="L341" i="1"/>
  <c r="D345" i="1"/>
  <c r="E326" i="1"/>
  <c r="F407" i="1"/>
  <c r="B443" i="1"/>
  <c r="F396" i="1"/>
  <c r="K399" i="1"/>
  <c r="K345" i="1"/>
  <c r="G407" i="1"/>
  <c r="J439" i="1"/>
  <c r="AW439" i="1"/>
  <c r="AX439" i="1"/>
  <c r="D296" i="1"/>
  <c r="J341" i="1"/>
  <c r="AW341" i="1"/>
  <c r="AX341" i="1"/>
  <c r="E341" i="1"/>
  <c r="J264" i="1"/>
  <c r="AW264" i="1"/>
  <c r="AX264" i="1"/>
  <c r="K264" i="1"/>
  <c r="G264" i="1"/>
  <c r="B360" i="1"/>
  <c r="F360" i="1"/>
  <c r="F264" i="1"/>
  <c r="E360" i="1"/>
  <c r="B459" i="1"/>
  <c r="G360" i="1"/>
  <c r="K341" i="1"/>
  <c r="M296" i="1"/>
  <c r="K459" i="1"/>
  <c r="F459" i="1"/>
  <c r="F436" i="1"/>
  <c r="M436" i="1"/>
  <c r="D264" i="1"/>
  <c r="J436" i="1"/>
  <c r="AW436" i="1"/>
  <c r="AX436" i="1"/>
  <c r="E496" i="1"/>
  <c r="K492" i="1"/>
  <c r="F492" i="1"/>
  <c r="F321" i="1"/>
  <c r="D321" i="1"/>
  <c r="B321" i="1"/>
  <c r="E321" i="1"/>
  <c r="K321" i="1"/>
  <c r="L321" i="1"/>
  <c r="M321" i="1"/>
  <c r="G321" i="1"/>
  <c r="C321" i="1"/>
  <c r="K265" i="1"/>
  <c r="F391" i="1"/>
  <c r="M316" i="1"/>
  <c r="L315" i="1"/>
  <c r="B392" i="1"/>
  <c r="M392" i="1"/>
  <c r="J381" i="1"/>
  <c r="AW381" i="1"/>
  <c r="AX381" i="1"/>
  <c r="E381" i="1"/>
  <c r="K315" i="1"/>
  <c r="G381" i="1"/>
  <c r="B307" i="1"/>
  <c r="D307" i="1"/>
  <c r="E307" i="1"/>
  <c r="L307" i="1"/>
  <c r="M307" i="1"/>
  <c r="F307" i="1"/>
  <c r="G307" i="1"/>
  <c r="C307" i="1"/>
  <c r="K307" i="1"/>
  <c r="B438" i="1"/>
  <c r="K438" i="1"/>
  <c r="G438" i="1"/>
  <c r="F438" i="1"/>
  <c r="C438" i="1"/>
  <c r="L438" i="1"/>
  <c r="M438" i="1"/>
  <c r="E438" i="1"/>
  <c r="D438" i="1"/>
  <c r="F329" i="1"/>
  <c r="B329" i="1"/>
  <c r="L329" i="1"/>
  <c r="E329" i="1"/>
  <c r="K329" i="1"/>
  <c r="D329" i="1"/>
  <c r="M329" i="1"/>
  <c r="G329" i="1"/>
  <c r="C329" i="1"/>
  <c r="C403" i="1"/>
  <c r="B403" i="1"/>
  <c r="G403" i="1"/>
  <c r="F403" i="1"/>
  <c r="M403" i="1"/>
  <c r="L403" i="1"/>
  <c r="E403" i="1"/>
  <c r="K403" i="1"/>
  <c r="D403" i="1"/>
  <c r="M256" i="1"/>
  <c r="F256" i="1"/>
  <c r="K380" i="1"/>
  <c r="L380" i="1"/>
  <c r="E399" i="1"/>
  <c r="B439" i="1"/>
  <c r="F439" i="1"/>
  <c r="E380" i="1"/>
  <c r="J391" i="1"/>
  <c r="AW391" i="1"/>
  <c r="AX391" i="1"/>
  <c r="K316" i="1"/>
  <c r="B316" i="1"/>
  <c r="D443" i="1"/>
  <c r="L443" i="1"/>
  <c r="F315" i="1"/>
  <c r="L396" i="1"/>
  <c r="B396" i="1"/>
  <c r="B315" i="1"/>
  <c r="K326" i="1"/>
  <c r="J396" i="1"/>
  <c r="AW396" i="1"/>
  <c r="AX396" i="1"/>
  <c r="J443" i="1"/>
  <c r="AW443" i="1"/>
  <c r="AX443" i="1"/>
  <c r="E392" i="1"/>
  <c r="D381" i="1"/>
  <c r="M326" i="1"/>
  <c r="D265" i="1"/>
  <c r="J265" i="1"/>
  <c r="AW265" i="1"/>
  <c r="AX265" i="1"/>
  <c r="K392" i="1"/>
  <c r="F361" i="1"/>
  <c r="K330" i="1"/>
  <c r="D330" i="1"/>
  <c r="M361" i="1"/>
  <c r="M330" i="1"/>
  <c r="E330" i="1"/>
  <c r="K361" i="1"/>
  <c r="B330" i="1"/>
  <c r="C350" i="1"/>
  <c r="F350" i="1"/>
  <c r="K350" i="1"/>
  <c r="L350" i="1"/>
  <c r="D350" i="1"/>
  <c r="B350" i="1"/>
  <c r="E350" i="1"/>
  <c r="M350" i="1"/>
  <c r="G350" i="1"/>
  <c r="E491" i="1"/>
  <c r="M491" i="1"/>
  <c r="C491" i="1"/>
  <c r="K491" i="1"/>
  <c r="G491" i="1"/>
  <c r="F491" i="1"/>
  <c r="L491" i="1"/>
  <c r="B491" i="1"/>
  <c r="D491" i="1"/>
  <c r="K366" i="1"/>
  <c r="F366" i="1"/>
  <c r="D366" i="1"/>
  <c r="C366" i="1"/>
  <c r="G366" i="1"/>
  <c r="L366" i="1"/>
  <c r="M366" i="1"/>
  <c r="B366" i="1"/>
  <c r="E366" i="1"/>
  <c r="K398" i="1"/>
  <c r="F398" i="1"/>
  <c r="D398" i="1"/>
  <c r="C398" i="1"/>
  <c r="G398" i="1"/>
  <c r="L398" i="1"/>
  <c r="M398" i="1"/>
  <c r="B398" i="1"/>
  <c r="E398" i="1"/>
  <c r="D455" i="1"/>
  <c r="G455" i="1"/>
  <c r="C455" i="1"/>
  <c r="E455" i="1"/>
  <c r="K455" i="1"/>
  <c r="M455" i="1"/>
  <c r="L455" i="1"/>
  <c r="F455" i="1"/>
  <c r="B455" i="1"/>
  <c r="F486" i="1"/>
  <c r="B486" i="1"/>
  <c r="G486" i="1"/>
  <c r="E486" i="1"/>
  <c r="L486" i="1"/>
  <c r="M486" i="1"/>
  <c r="C486" i="1"/>
  <c r="K486" i="1"/>
  <c r="D486" i="1"/>
  <c r="C384" i="1"/>
  <c r="F384" i="1"/>
  <c r="L384" i="1"/>
  <c r="M384" i="1"/>
  <c r="E384" i="1"/>
  <c r="B384" i="1"/>
  <c r="G384" i="1"/>
  <c r="D384" i="1"/>
  <c r="K384" i="1"/>
  <c r="E487" i="1"/>
  <c r="M487" i="1"/>
  <c r="D487" i="1"/>
  <c r="L487" i="1"/>
  <c r="B487" i="1"/>
  <c r="G487" i="1"/>
  <c r="F487" i="1"/>
  <c r="C487" i="1"/>
  <c r="K487" i="1"/>
  <c r="B371" i="1"/>
  <c r="E371" i="1"/>
  <c r="C371" i="1"/>
  <c r="K371" i="1"/>
  <c r="D371" i="1"/>
  <c r="F371" i="1"/>
  <c r="M371" i="1"/>
  <c r="L371" i="1"/>
  <c r="G371" i="1"/>
  <c r="G458" i="1"/>
  <c r="F458" i="1"/>
  <c r="M458" i="1"/>
  <c r="B458" i="1"/>
  <c r="E458" i="1"/>
  <c r="L458" i="1"/>
  <c r="K458" i="1"/>
  <c r="C458" i="1"/>
  <c r="D458" i="1"/>
  <c r="G256" i="1"/>
  <c r="D256" i="1"/>
  <c r="M391" i="1"/>
  <c r="B391" i="1"/>
  <c r="L316" i="1"/>
  <c r="L391" i="1"/>
  <c r="C330" i="1"/>
  <c r="G374" i="1"/>
  <c r="L374" i="1"/>
  <c r="M374" i="1"/>
  <c r="B374" i="1"/>
  <c r="E374" i="1"/>
  <c r="K374" i="1"/>
  <c r="F374" i="1"/>
  <c r="D374" i="1"/>
  <c r="C374" i="1"/>
  <c r="A120" i="1"/>
  <c r="A122" i="1"/>
  <c r="A124" i="1"/>
  <c r="A129" i="1"/>
  <c r="K256" i="1"/>
  <c r="C256" i="1"/>
  <c r="J399" i="1"/>
  <c r="AW399" i="1"/>
  <c r="AX399" i="1"/>
  <c r="C380" i="1"/>
  <c r="E439" i="1"/>
  <c r="L439" i="1"/>
  <c r="L265" i="1"/>
  <c r="M265" i="1"/>
  <c r="C265" i="1"/>
  <c r="D391" i="1"/>
  <c r="K391" i="1"/>
  <c r="F316" i="1"/>
  <c r="J316" i="1"/>
  <c r="AW316" i="1"/>
  <c r="AX316" i="1"/>
  <c r="E443" i="1"/>
  <c r="C443" i="1"/>
  <c r="B326" i="1"/>
  <c r="L326" i="1"/>
  <c r="K396" i="1"/>
  <c r="C315" i="1"/>
  <c r="J315" i="1"/>
  <c r="AW315" i="1"/>
  <c r="AX315" i="1"/>
  <c r="D396" i="1"/>
  <c r="D316" i="1"/>
  <c r="C396" i="1"/>
  <c r="D315" i="1"/>
  <c r="J326" i="1"/>
  <c r="AW326" i="1"/>
  <c r="AX326" i="1"/>
  <c r="F392" i="1"/>
  <c r="F381" i="1"/>
  <c r="J392" i="1"/>
  <c r="AW392" i="1"/>
  <c r="AX392" i="1"/>
  <c r="C392" i="1"/>
  <c r="G392" i="1"/>
  <c r="F265" i="1"/>
  <c r="B265" i="1"/>
  <c r="K381" i="1"/>
  <c r="M381" i="1"/>
  <c r="J330" i="1"/>
  <c r="AW330" i="1"/>
  <c r="AX330" i="1"/>
  <c r="B361" i="1"/>
  <c r="G361" i="1"/>
  <c r="D392" i="1"/>
  <c r="L330" i="1"/>
  <c r="E281" i="1"/>
  <c r="D281" i="1"/>
  <c r="L281" i="1"/>
  <c r="K281" i="1"/>
  <c r="B281" i="1"/>
  <c r="C281" i="1"/>
  <c r="M281" i="1"/>
  <c r="G281" i="1"/>
  <c r="F281" i="1"/>
  <c r="F498" i="1"/>
  <c r="C498" i="1"/>
  <c r="K498" i="1"/>
  <c r="E498" i="1"/>
  <c r="D498" i="1"/>
  <c r="B498" i="1"/>
  <c r="L498" i="1"/>
  <c r="M498" i="1"/>
  <c r="G498" i="1"/>
  <c r="K317" i="1"/>
  <c r="L317" i="1"/>
  <c r="G317" i="1"/>
  <c r="C317" i="1"/>
  <c r="B317" i="1"/>
  <c r="E317" i="1"/>
  <c r="M317" i="1"/>
  <c r="F317" i="1"/>
  <c r="D317" i="1"/>
  <c r="L435" i="1"/>
  <c r="C435" i="1"/>
  <c r="K435" i="1"/>
  <c r="G435" i="1"/>
  <c r="F435" i="1"/>
  <c r="D435" i="1"/>
  <c r="B435" i="1"/>
  <c r="M435" i="1"/>
  <c r="E435" i="1"/>
  <c r="G478" i="1"/>
  <c r="E478" i="1"/>
  <c r="B478" i="1"/>
  <c r="C478" i="1"/>
  <c r="D478" i="1"/>
  <c r="F478" i="1"/>
  <c r="L478" i="1"/>
  <c r="M478" i="1"/>
  <c r="K478" i="1"/>
  <c r="D442" i="1"/>
  <c r="C442" i="1"/>
  <c r="L442" i="1"/>
  <c r="E442" i="1"/>
  <c r="B442" i="1"/>
  <c r="G442" i="1"/>
  <c r="K442" i="1"/>
  <c r="M442" i="1"/>
  <c r="F442" i="1"/>
  <c r="M18" i="1"/>
  <c r="A155" i="1"/>
  <c r="M190" i="1"/>
  <c r="D190" i="1"/>
  <c r="G190" i="1"/>
  <c r="B190" i="1"/>
  <c r="L190" i="1"/>
  <c r="K190" i="1"/>
  <c r="C190" i="1"/>
  <c r="F190" i="1"/>
  <c r="E190" i="1"/>
  <c r="M194" i="1"/>
  <c r="D194" i="1"/>
  <c r="L194" i="1"/>
  <c r="G194" i="1"/>
  <c r="B194" i="1"/>
  <c r="F194" i="1"/>
  <c r="E194" i="1"/>
  <c r="K194" i="1"/>
  <c r="C194" i="1"/>
  <c r="G198" i="1"/>
  <c r="M198" i="1"/>
  <c r="D198" i="1"/>
  <c r="L198" i="1"/>
  <c r="C198" i="1"/>
  <c r="F198" i="1"/>
  <c r="B198" i="1"/>
  <c r="K198" i="1"/>
  <c r="E198" i="1"/>
  <c r="G202" i="1"/>
  <c r="M202" i="1"/>
  <c r="D202" i="1"/>
  <c r="L202" i="1"/>
  <c r="C202" i="1"/>
  <c r="F202" i="1"/>
  <c r="E202" i="1"/>
  <c r="B202" i="1"/>
  <c r="K202" i="1"/>
  <c r="C206" i="1"/>
  <c r="M206" i="1"/>
  <c r="D206" i="1"/>
  <c r="L206" i="1"/>
  <c r="G206" i="1"/>
  <c r="F206" i="1"/>
  <c r="E206" i="1"/>
  <c r="B206" i="1"/>
  <c r="K206" i="1"/>
  <c r="C210" i="1"/>
  <c r="M210" i="1"/>
  <c r="D210" i="1"/>
  <c r="L210" i="1"/>
  <c r="G210" i="1"/>
  <c r="F210" i="1"/>
  <c r="B210" i="1"/>
  <c r="K210" i="1"/>
  <c r="E210" i="1"/>
  <c r="G214" i="1"/>
  <c r="M214" i="1"/>
  <c r="D214" i="1"/>
  <c r="L214" i="1"/>
  <c r="C214" i="1"/>
  <c r="F214" i="1"/>
  <c r="E214" i="1"/>
  <c r="B214" i="1"/>
  <c r="K214" i="1"/>
  <c r="C218" i="1"/>
  <c r="M218" i="1"/>
  <c r="D218" i="1"/>
  <c r="L218" i="1"/>
  <c r="G218" i="1"/>
  <c r="F218" i="1"/>
  <c r="K218" i="1"/>
  <c r="E218" i="1"/>
  <c r="B218" i="1"/>
  <c r="G232" i="1"/>
  <c r="M232" i="1"/>
  <c r="D232" i="1"/>
  <c r="L232" i="1"/>
  <c r="C232" i="1"/>
  <c r="F232" i="1"/>
  <c r="B232" i="1"/>
  <c r="E232" i="1"/>
  <c r="K232" i="1"/>
  <c r="M184" i="1"/>
  <c r="D184" i="1"/>
  <c r="K184" i="1"/>
  <c r="E184" i="1"/>
  <c r="G184" i="1"/>
  <c r="F184" i="1"/>
  <c r="L184" i="1"/>
  <c r="C184" i="1"/>
  <c r="B184" i="1"/>
  <c r="A191" i="1"/>
  <c r="L195" i="1"/>
  <c r="C195" i="1"/>
  <c r="M195" i="1"/>
  <c r="D195" i="1"/>
  <c r="G195" i="1"/>
  <c r="K195" i="1"/>
  <c r="B195" i="1"/>
  <c r="F195" i="1"/>
  <c r="E195" i="1"/>
  <c r="C199" i="1"/>
  <c r="M199" i="1"/>
  <c r="D199" i="1"/>
  <c r="L199" i="1"/>
  <c r="G199" i="1"/>
  <c r="K199" i="1"/>
  <c r="B199" i="1"/>
  <c r="E199" i="1"/>
  <c r="F199" i="1"/>
  <c r="L203" i="1"/>
  <c r="C203" i="1"/>
  <c r="M203" i="1"/>
  <c r="D203" i="1"/>
  <c r="G203" i="1"/>
  <c r="K203" i="1"/>
  <c r="B203" i="1"/>
  <c r="F203" i="1"/>
  <c r="E203" i="1"/>
  <c r="L207" i="1"/>
  <c r="C207" i="1"/>
  <c r="M207" i="1"/>
  <c r="D207" i="1"/>
  <c r="G207" i="1"/>
  <c r="K207" i="1"/>
  <c r="B207" i="1"/>
  <c r="F207" i="1"/>
  <c r="E207" i="1"/>
  <c r="L211" i="1"/>
  <c r="C211" i="1"/>
  <c r="M211" i="1"/>
  <c r="D211" i="1"/>
  <c r="G211" i="1"/>
  <c r="K211" i="1"/>
  <c r="B211" i="1"/>
  <c r="E211" i="1"/>
  <c r="F211" i="1"/>
  <c r="L215" i="1"/>
  <c r="C215" i="1"/>
  <c r="M215" i="1"/>
  <c r="D215" i="1"/>
  <c r="G215" i="1"/>
  <c r="K215" i="1"/>
  <c r="B215" i="1"/>
  <c r="F215" i="1"/>
  <c r="E215" i="1"/>
  <c r="L220" i="1"/>
  <c r="M220" i="1"/>
  <c r="D220" i="1"/>
  <c r="G220" i="1"/>
  <c r="C220" i="1"/>
  <c r="F220" i="1"/>
  <c r="B220" i="1"/>
  <c r="K220" i="1"/>
  <c r="E220" i="1"/>
  <c r="L226" i="1"/>
  <c r="C226" i="1"/>
  <c r="M226" i="1"/>
  <c r="D226" i="1"/>
  <c r="G226" i="1"/>
  <c r="F226" i="1"/>
  <c r="E226" i="1"/>
  <c r="B226" i="1"/>
  <c r="K226" i="1"/>
  <c r="L234" i="1"/>
  <c r="M234" i="1"/>
  <c r="D234" i="1"/>
  <c r="G234" i="1"/>
  <c r="C234" i="1"/>
  <c r="F234" i="1"/>
  <c r="K234" i="1"/>
  <c r="E234" i="1"/>
  <c r="B234" i="1"/>
  <c r="E242" i="1"/>
  <c r="K242" i="1"/>
  <c r="D242" i="1"/>
  <c r="C242" i="1"/>
  <c r="M242" i="1"/>
  <c r="B242" i="1"/>
  <c r="G242" i="1"/>
  <c r="F242" i="1"/>
  <c r="L242" i="1"/>
  <c r="A159" i="1"/>
  <c r="D167" i="1"/>
  <c r="E167" i="1"/>
  <c r="C167" i="1"/>
  <c r="B167" i="1"/>
  <c r="H167" i="1"/>
  <c r="G167" i="1"/>
  <c r="D171" i="1"/>
  <c r="B171" i="1"/>
  <c r="H171" i="1"/>
  <c r="G171" i="1"/>
  <c r="C171" i="1"/>
  <c r="E171" i="1"/>
  <c r="D179" i="1"/>
  <c r="I179" i="1"/>
  <c r="G179" i="1"/>
  <c r="E179" i="1"/>
  <c r="C179" i="1"/>
  <c r="B179" i="1"/>
  <c r="H179" i="1"/>
  <c r="A185" i="1"/>
  <c r="L223" i="1"/>
  <c r="C223" i="1"/>
  <c r="M223" i="1"/>
  <c r="D223" i="1"/>
  <c r="G223" i="1"/>
  <c r="K223" i="1"/>
  <c r="B223" i="1"/>
  <c r="F223" i="1"/>
  <c r="E223" i="1"/>
  <c r="A225" i="1"/>
  <c r="A227" i="1"/>
  <c r="G229" i="1"/>
  <c r="M229" i="1"/>
  <c r="D229" i="1"/>
  <c r="L229" i="1"/>
  <c r="C229" i="1"/>
  <c r="K229" i="1"/>
  <c r="B229" i="1"/>
  <c r="F229" i="1"/>
  <c r="E229" i="1"/>
  <c r="G231" i="1"/>
  <c r="M231" i="1"/>
  <c r="D231" i="1"/>
  <c r="L231" i="1"/>
  <c r="C231" i="1"/>
  <c r="K231" i="1"/>
  <c r="B231" i="1"/>
  <c r="F231" i="1"/>
  <c r="E231" i="1"/>
  <c r="A233" i="1"/>
  <c r="L235" i="1"/>
  <c r="M235" i="1"/>
  <c r="D235" i="1"/>
  <c r="G235" i="1"/>
  <c r="C235" i="1"/>
  <c r="K235" i="1"/>
  <c r="B235" i="1"/>
  <c r="F235" i="1"/>
  <c r="E235" i="1"/>
  <c r="L237" i="1"/>
  <c r="C237" i="1"/>
  <c r="M237" i="1"/>
  <c r="D237" i="1"/>
  <c r="G237" i="1"/>
  <c r="K237" i="1"/>
  <c r="B237" i="1"/>
  <c r="E237" i="1"/>
  <c r="F237" i="1"/>
  <c r="G239" i="1"/>
  <c r="M239" i="1"/>
  <c r="D239" i="1"/>
  <c r="L239" i="1"/>
  <c r="C239" i="1"/>
  <c r="K239" i="1"/>
  <c r="B239" i="1"/>
  <c r="E239" i="1"/>
  <c r="F239" i="1"/>
  <c r="A241" i="1"/>
  <c r="A243" i="1"/>
  <c r="E245" i="1"/>
  <c r="K245" i="1"/>
  <c r="L245" i="1"/>
  <c r="F245" i="1"/>
  <c r="D245" i="1"/>
  <c r="M245" i="1"/>
  <c r="G245" i="1"/>
  <c r="C245" i="1"/>
  <c r="B245" i="1"/>
  <c r="M187" i="1"/>
  <c r="D187" i="1"/>
  <c r="L187" i="1"/>
  <c r="F187" i="1"/>
  <c r="B187" i="1"/>
  <c r="G187" i="1"/>
  <c r="K187" i="1"/>
  <c r="C187" i="1"/>
  <c r="E187" i="1"/>
  <c r="M192" i="1"/>
  <c r="D192" i="1"/>
  <c r="K192" i="1"/>
  <c r="E192" i="1"/>
  <c r="C192" i="1"/>
  <c r="B192" i="1"/>
  <c r="G192" i="1"/>
  <c r="F192" i="1"/>
  <c r="L192" i="1"/>
  <c r="L196" i="1"/>
  <c r="M196" i="1"/>
  <c r="D196" i="1"/>
  <c r="G196" i="1"/>
  <c r="C196" i="1"/>
  <c r="F196" i="1"/>
  <c r="K196" i="1"/>
  <c r="E196" i="1"/>
  <c r="B196" i="1"/>
  <c r="L200" i="1"/>
  <c r="C200" i="1"/>
  <c r="M200" i="1"/>
  <c r="D200" i="1"/>
  <c r="G200" i="1"/>
  <c r="F200" i="1"/>
  <c r="E200" i="1"/>
  <c r="B200" i="1"/>
  <c r="K200" i="1"/>
  <c r="A204" i="1"/>
  <c r="G208" i="1"/>
  <c r="M208" i="1"/>
  <c r="D208" i="1"/>
  <c r="L208" i="1"/>
  <c r="C208" i="1"/>
  <c r="F208" i="1"/>
  <c r="B208" i="1"/>
  <c r="K208" i="1"/>
  <c r="E208" i="1"/>
  <c r="L212" i="1"/>
  <c r="M212" i="1"/>
  <c r="D212" i="1"/>
  <c r="G212" i="1"/>
  <c r="C212" i="1"/>
  <c r="F212" i="1"/>
  <c r="E212" i="1"/>
  <c r="K212" i="1"/>
  <c r="B212" i="1"/>
  <c r="L216" i="1"/>
  <c r="M216" i="1"/>
  <c r="D216" i="1"/>
  <c r="G216" i="1"/>
  <c r="C216" i="1"/>
  <c r="F216" i="1"/>
  <c r="B216" i="1"/>
  <c r="E216" i="1"/>
  <c r="K216" i="1"/>
  <c r="L224" i="1"/>
  <c r="M224" i="1"/>
  <c r="D224" i="1"/>
  <c r="G224" i="1"/>
  <c r="C224" i="1"/>
  <c r="F224" i="1"/>
  <c r="B224" i="1"/>
  <c r="K224" i="1"/>
  <c r="E224" i="1"/>
  <c r="G240" i="1"/>
  <c r="M240" i="1"/>
  <c r="D240" i="1"/>
  <c r="L240" i="1"/>
  <c r="C240" i="1"/>
  <c r="F240" i="1"/>
  <c r="K240" i="1"/>
  <c r="E240" i="1"/>
  <c r="B240" i="1"/>
  <c r="D151" i="1"/>
  <c r="E151" i="1"/>
  <c r="C151" i="1"/>
  <c r="G151" i="1"/>
  <c r="B151" i="1"/>
  <c r="H151" i="1"/>
  <c r="D175" i="1"/>
  <c r="C175" i="1"/>
  <c r="B175" i="1"/>
  <c r="H175" i="1"/>
  <c r="E175" i="1"/>
  <c r="I175" i="1"/>
  <c r="G175" i="1"/>
  <c r="M189" i="1"/>
  <c r="D189" i="1"/>
  <c r="C189" i="1"/>
  <c r="L189" i="1"/>
  <c r="K189" i="1"/>
  <c r="G189" i="1"/>
  <c r="F189" i="1"/>
  <c r="E189" i="1"/>
  <c r="B189" i="1"/>
  <c r="M193" i="1"/>
  <c r="D193" i="1"/>
  <c r="C193" i="1"/>
  <c r="G193" i="1"/>
  <c r="E193" i="1"/>
  <c r="K193" i="1"/>
  <c r="B193" i="1"/>
  <c r="F193" i="1"/>
  <c r="L193" i="1"/>
  <c r="A197" i="1"/>
  <c r="G201" i="1"/>
  <c r="M201" i="1"/>
  <c r="D201" i="1"/>
  <c r="L201" i="1"/>
  <c r="C201" i="1"/>
  <c r="K201" i="1"/>
  <c r="B201" i="1"/>
  <c r="E201" i="1"/>
  <c r="F201" i="1"/>
  <c r="G205" i="1"/>
  <c r="M205" i="1"/>
  <c r="D205" i="1"/>
  <c r="L205" i="1"/>
  <c r="C205" i="1"/>
  <c r="K205" i="1"/>
  <c r="B205" i="1"/>
  <c r="F205" i="1"/>
  <c r="E205" i="1"/>
  <c r="G209" i="1"/>
  <c r="M209" i="1"/>
  <c r="D209" i="1"/>
  <c r="L209" i="1"/>
  <c r="C209" i="1"/>
  <c r="K209" i="1"/>
  <c r="B209" i="1"/>
  <c r="F209" i="1"/>
  <c r="E209" i="1"/>
  <c r="A213" i="1"/>
  <c r="G217" i="1"/>
  <c r="M217" i="1"/>
  <c r="D217" i="1"/>
  <c r="L217" i="1"/>
  <c r="C217" i="1"/>
  <c r="K217" i="1"/>
  <c r="B217" i="1"/>
  <c r="E217" i="1"/>
  <c r="F217" i="1"/>
  <c r="G222" i="1"/>
  <c r="M222" i="1"/>
  <c r="D222" i="1"/>
  <c r="L222" i="1"/>
  <c r="C222" i="1"/>
  <c r="F222" i="1"/>
  <c r="K222" i="1"/>
  <c r="E222" i="1"/>
  <c r="B222" i="1"/>
  <c r="G228" i="1"/>
  <c r="M228" i="1"/>
  <c r="D228" i="1"/>
  <c r="L228" i="1"/>
  <c r="C228" i="1"/>
  <c r="F228" i="1"/>
  <c r="E228" i="1"/>
  <c r="K228" i="1"/>
  <c r="B228" i="1"/>
  <c r="G236" i="1"/>
  <c r="M236" i="1"/>
  <c r="D236" i="1"/>
  <c r="L236" i="1"/>
  <c r="C236" i="1"/>
  <c r="F236" i="1"/>
  <c r="B236" i="1"/>
  <c r="K236" i="1"/>
  <c r="E236" i="1"/>
  <c r="E244" i="1"/>
  <c r="F244" i="1"/>
  <c r="M244" i="1"/>
  <c r="G244" i="1"/>
  <c r="B244" i="1"/>
  <c r="L244" i="1"/>
  <c r="K244" i="1"/>
  <c r="C244" i="1"/>
  <c r="D244" i="1"/>
  <c r="D147" i="1"/>
  <c r="C147" i="1"/>
  <c r="G147" i="1"/>
  <c r="E147" i="1"/>
  <c r="B147" i="1"/>
  <c r="H147" i="1"/>
  <c r="D163" i="1"/>
  <c r="C163" i="1"/>
  <c r="G163" i="1"/>
  <c r="E163" i="1"/>
  <c r="B163" i="1"/>
  <c r="H163" i="1"/>
  <c r="A183" i="1"/>
  <c r="M186" i="1"/>
  <c r="D186" i="1"/>
  <c r="G186" i="1"/>
  <c r="B186" i="1"/>
  <c r="E186" i="1"/>
  <c r="K186" i="1"/>
  <c r="F186" i="1"/>
  <c r="L186" i="1"/>
  <c r="C186" i="1"/>
  <c r="M188" i="1"/>
  <c r="D188" i="1"/>
  <c r="K188" i="1"/>
  <c r="E188" i="1"/>
  <c r="F188" i="1"/>
  <c r="L188" i="1"/>
  <c r="C188" i="1"/>
  <c r="B188" i="1"/>
  <c r="G188" i="1"/>
  <c r="A219" i="1"/>
  <c r="G221" i="1"/>
  <c r="M221" i="1"/>
  <c r="D221" i="1"/>
  <c r="L221" i="1"/>
  <c r="C221" i="1"/>
  <c r="K221" i="1"/>
  <c r="B221" i="1"/>
  <c r="F221" i="1"/>
  <c r="E221" i="1"/>
  <c r="A230" i="1"/>
  <c r="L238" i="1"/>
  <c r="M238" i="1"/>
  <c r="D238" i="1"/>
  <c r="G238" i="1"/>
  <c r="C238" i="1"/>
  <c r="F238" i="1"/>
  <c r="E238" i="1"/>
  <c r="B238" i="1"/>
  <c r="K238" i="1"/>
  <c r="A246" i="1"/>
  <c r="A143" i="1"/>
  <c r="A127" i="1"/>
  <c r="A126" i="1"/>
  <c r="A121" i="1"/>
  <c r="J179" i="1"/>
  <c r="AW179" i="1"/>
  <c r="AX179" i="1"/>
  <c r="K179" i="1"/>
  <c r="J175" i="1"/>
  <c r="AW175" i="1"/>
  <c r="AX175" i="1"/>
  <c r="K175" i="1"/>
  <c r="I171" i="1"/>
  <c r="I167" i="1"/>
  <c r="I163" i="1"/>
  <c r="I151" i="1"/>
  <c r="I147" i="1"/>
  <c r="A19" i="1"/>
  <c r="H219" i="1"/>
  <c r="I219" i="1"/>
  <c r="J219" i="1"/>
  <c r="AW219" i="1"/>
  <c r="AX219" i="1"/>
  <c r="H233" i="1"/>
  <c r="I233" i="1"/>
  <c r="J233" i="1"/>
  <c r="AW233" i="1"/>
  <c r="AX233" i="1"/>
  <c r="H246" i="1"/>
  <c r="I246" i="1"/>
  <c r="J246" i="1"/>
  <c r="AW246" i="1"/>
  <c r="AX246" i="1"/>
  <c r="H197" i="1"/>
  <c r="I197" i="1"/>
  <c r="J197" i="1"/>
  <c r="AW197" i="1"/>
  <c r="AX197" i="1"/>
  <c r="H241" i="1"/>
  <c r="I241" i="1"/>
  <c r="J241" i="1"/>
  <c r="AW241" i="1"/>
  <c r="AX241" i="1"/>
  <c r="H227" i="1"/>
  <c r="I227" i="1"/>
  <c r="J227" i="1"/>
  <c r="AW227" i="1"/>
  <c r="AX227" i="1"/>
  <c r="H185" i="1"/>
  <c r="I185" i="1"/>
  <c r="J185" i="1"/>
  <c r="AW185" i="1"/>
  <c r="AX185" i="1"/>
  <c r="H230" i="1"/>
  <c r="I230" i="1"/>
  <c r="J230" i="1"/>
  <c r="AW230" i="1"/>
  <c r="AX230" i="1"/>
  <c r="H183" i="1"/>
  <c r="I183" i="1"/>
  <c r="J183" i="1"/>
  <c r="AW183" i="1"/>
  <c r="AX183" i="1"/>
  <c r="H204" i="1"/>
  <c r="I204" i="1"/>
  <c r="J204" i="1"/>
  <c r="AW204" i="1"/>
  <c r="AX204" i="1"/>
  <c r="H243" i="1"/>
  <c r="I243" i="1"/>
  <c r="J243" i="1"/>
  <c r="AW243" i="1"/>
  <c r="AX243" i="1"/>
  <c r="H191" i="1"/>
  <c r="I191" i="1"/>
  <c r="J191" i="1"/>
  <c r="AW191" i="1"/>
  <c r="AX191" i="1"/>
  <c r="H213" i="1"/>
  <c r="I213" i="1"/>
  <c r="J213" i="1"/>
  <c r="AW213" i="1"/>
  <c r="AX213" i="1"/>
  <c r="H225" i="1"/>
  <c r="I225" i="1"/>
  <c r="J225" i="1"/>
  <c r="AW225" i="1"/>
  <c r="AX225" i="1"/>
  <c r="AW18" i="1"/>
  <c r="AX18" i="1"/>
  <c r="A131" i="1"/>
  <c r="A125" i="1"/>
  <c r="A94" i="1"/>
  <c r="A93" i="1"/>
  <c r="A92" i="1"/>
  <c r="A123" i="1"/>
  <c r="AO18" i="1"/>
  <c r="AP18" i="1"/>
  <c r="AQ18" i="1"/>
  <c r="AR18" i="1"/>
  <c r="A119" i="1"/>
  <c r="L227" i="1"/>
  <c r="M227" i="1"/>
  <c r="D227" i="1"/>
  <c r="G227" i="1"/>
  <c r="C227" i="1"/>
  <c r="K227" i="1"/>
  <c r="B227" i="1"/>
  <c r="F227" i="1"/>
  <c r="E227" i="1"/>
  <c r="D159" i="1"/>
  <c r="G159" i="1"/>
  <c r="E159" i="1"/>
  <c r="C159" i="1"/>
  <c r="B159" i="1"/>
  <c r="H159" i="1"/>
  <c r="M191" i="1"/>
  <c r="D191" i="1"/>
  <c r="L191" i="1"/>
  <c r="F191" i="1"/>
  <c r="C191" i="1"/>
  <c r="B191" i="1"/>
  <c r="E191" i="1"/>
  <c r="K191" i="1"/>
  <c r="G191" i="1"/>
  <c r="E246" i="1"/>
  <c r="K246" i="1"/>
  <c r="D246" i="1"/>
  <c r="C246" i="1"/>
  <c r="G246" i="1"/>
  <c r="M246" i="1"/>
  <c r="L246" i="1"/>
  <c r="B246" i="1"/>
  <c r="F246" i="1"/>
  <c r="L230" i="1"/>
  <c r="C230" i="1"/>
  <c r="M230" i="1"/>
  <c r="D230" i="1"/>
  <c r="G230" i="1"/>
  <c r="F230" i="1"/>
  <c r="E230" i="1"/>
  <c r="B230" i="1"/>
  <c r="K230" i="1"/>
  <c r="L219" i="1"/>
  <c r="C219" i="1"/>
  <c r="M219" i="1"/>
  <c r="D219" i="1"/>
  <c r="G219" i="1"/>
  <c r="K219" i="1"/>
  <c r="B219" i="1"/>
  <c r="F219" i="1"/>
  <c r="E219" i="1"/>
  <c r="L213" i="1"/>
  <c r="M213" i="1"/>
  <c r="D213" i="1"/>
  <c r="G213" i="1"/>
  <c r="C213" i="1"/>
  <c r="K213" i="1"/>
  <c r="B213" i="1"/>
  <c r="F213" i="1"/>
  <c r="E213" i="1"/>
  <c r="L197" i="1"/>
  <c r="M197" i="1"/>
  <c r="D197" i="1"/>
  <c r="G197" i="1"/>
  <c r="C197" i="1"/>
  <c r="K197" i="1"/>
  <c r="B197" i="1"/>
  <c r="E197" i="1"/>
  <c r="F197" i="1"/>
  <c r="L204" i="1"/>
  <c r="M204" i="1"/>
  <c r="D204" i="1"/>
  <c r="G204" i="1"/>
  <c r="C204" i="1"/>
  <c r="F204" i="1"/>
  <c r="E204" i="1"/>
  <c r="B204" i="1"/>
  <c r="K204" i="1"/>
  <c r="E241" i="1"/>
  <c r="K241" i="1"/>
  <c r="L241" i="1"/>
  <c r="F241" i="1"/>
  <c r="D241" i="1"/>
  <c r="C241" i="1"/>
  <c r="B241" i="1"/>
  <c r="G241" i="1"/>
  <c r="M241" i="1"/>
  <c r="L233" i="1"/>
  <c r="C233" i="1"/>
  <c r="M233" i="1"/>
  <c r="D233" i="1"/>
  <c r="G233" i="1"/>
  <c r="K233" i="1"/>
  <c r="B233" i="1"/>
  <c r="E233" i="1"/>
  <c r="F233" i="1"/>
  <c r="G225" i="1"/>
  <c r="M225" i="1"/>
  <c r="D225" i="1"/>
  <c r="L225" i="1"/>
  <c r="C225" i="1"/>
  <c r="K225" i="1"/>
  <c r="B225" i="1"/>
  <c r="E225" i="1"/>
  <c r="F225" i="1"/>
  <c r="M185" i="1"/>
  <c r="D185" i="1"/>
  <c r="C185" i="1"/>
  <c r="E185" i="1"/>
  <c r="B185" i="1"/>
  <c r="G185" i="1"/>
  <c r="F185" i="1"/>
  <c r="L185" i="1"/>
  <c r="K185" i="1"/>
  <c r="M183" i="1"/>
  <c r="D183" i="1"/>
  <c r="L183" i="1"/>
  <c r="F183" i="1"/>
  <c r="G183" i="1"/>
  <c r="E183" i="1"/>
  <c r="C183" i="1"/>
  <c r="B183" i="1"/>
  <c r="K183" i="1"/>
  <c r="E243" i="1"/>
  <c r="B243" i="1"/>
  <c r="C243" i="1"/>
  <c r="M243" i="1"/>
  <c r="G243" i="1"/>
  <c r="L243" i="1"/>
  <c r="F243" i="1"/>
  <c r="D243" i="1"/>
  <c r="K243" i="1"/>
  <c r="D155" i="1"/>
  <c r="I155" i="1"/>
  <c r="B155" i="1"/>
  <c r="H155" i="1"/>
  <c r="E155" i="1"/>
  <c r="C155" i="1"/>
  <c r="G155" i="1"/>
  <c r="G143" i="1"/>
  <c r="G130" i="1"/>
  <c r="G128" i="1"/>
  <c r="G127" i="1"/>
  <c r="G126" i="1"/>
  <c r="G124" i="1"/>
  <c r="G122" i="1"/>
  <c r="G120" i="1"/>
  <c r="G121" i="1"/>
  <c r="AN179" i="1"/>
  <c r="L179" i="1"/>
  <c r="M179" i="1"/>
  <c r="AN175" i="1"/>
  <c r="M175" i="1"/>
  <c r="L175" i="1"/>
  <c r="J171" i="1"/>
  <c r="AW171" i="1"/>
  <c r="AX171" i="1"/>
  <c r="K171" i="1"/>
  <c r="J167" i="1"/>
  <c r="AW167" i="1"/>
  <c r="AX167" i="1"/>
  <c r="K167" i="1"/>
  <c r="J163" i="1"/>
  <c r="AW163" i="1"/>
  <c r="AX163" i="1"/>
  <c r="K163" i="1"/>
  <c r="I159" i="1"/>
  <c r="J155" i="1"/>
  <c r="AW155" i="1"/>
  <c r="AX155" i="1"/>
  <c r="K155" i="1"/>
  <c r="J151" i="1"/>
  <c r="AW151" i="1"/>
  <c r="AX151" i="1"/>
  <c r="K151" i="1"/>
  <c r="J147" i="1"/>
  <c r="AW147" i="1"/>
  <c r="AX147" i="1"/>
  <c r="K147" i="1"/>
  <c r="H92" i="1"/>
  <c r="G94" i="1"/>
  <c r="C125" i="1"/>
  <c r="G92" i="1"/>
  <c r="D125" i="1"/>
  <c r="G131" i="1"/>
  <c r="G125" i="1"/>
  <c r="B125" i="1"/>
  <c r="H125" i="1"/>
  <c r="I125" i="1"/>
  <c r="E125" i="1"/>
  <c r="G119" i="1"/>
  <c r="G93" i="1"/>
  <c r="G123" i="1"/>
  <c r="B131" i="1"/>
  <c r="G129" i="1"/>
  <c r="C124" i="1"/>
  <c r="D124" i="1"/>
  <c r="E124" i="1"/>
  <c r="B124" i="1"/>
  <c r="B123" i="1"/>
  <c r="H123" i="1"/>
  <c r="C123" i="1"/>
  <c r="E123" i="1"/>
  <c r="D123" i="1"/>
  <c r="I123" i="1"/>
  <c r="C119" i="1"/>
  <c r="B119" i="1"/>
  <c r="H119" i="1"/>
  <c r="E119" i="1"/>
  <c r="I119" i="1"/>
  <c r="D119" i="1"/>
  <c r="G95" i="1"/>
  <c r="C92" i="1"/>
  <c r="B92" i="1"/>
  <c r="E92" i="1"/>
  <c r="D92" i="1"/>
  <c r="I92" i="1"/>
  <c r="AS18" i="1"/>
  <c r="AT18" i="1"/>
  <c r="F19" i="1"/>
  <c r="G19" i="1"/>
  <c r="AO179" i="1"/>
  <c r="A180" i="1"/>
  <c r="AO175" i="1"/>
  <c r="A176" i="1"/>
  <c r="AN171" i="1"/>
  <c r="L171" i="1"/>
  <c r="M171" i="1"/>
  <c r="AN167" i="1"/>
  <c r="L167" i="1"/>
  <c r="M167" i="1"/>
  <c r="AN163" i="1"/>
  <c r="L163" i="1"/>
  <c r="M163" i="1"/>
  <c r="J159" i="1"/>
  <c r="AW159" i="1"/>
  <c r="AX159" i="1"/>
  <c r="K159" i="1"/>
  <c r="AN155" i="1"/>
  <c r="M155" i="1"/>
  <c r="L155" i="1"/>
  <c r="AN151" i="1"/>
  <c r="M151" i="1"/>
  <c r="L151" i="1"/>
  <c r="AN147" i="1"/>
  <c r="M147" i="1"/>
  <c r="L147" i="1"/>
  <c r="K125" i="1"/>
  <c r="M125" i="1"/>
  <c r="J125" i="1"/>
  <c r="AW125" i="1"/>
  <c r="H124" i="1"/>
  <c r="I124" i="1"/>
  <c r="J92" i="1"/>
  <c r="AW92" i="1"/>
  <c r="AX92" i="1"/>
  <c r="AV18" i="1"/>
  <c r="C19" i="1"/>
  <c r="AU18" i="1"/>
  <c r="B19" i="1"/>
  <c r="C143" i="1"/>
  <c r="D143" i="1"/>
  <c r="E143" i="1"/>
  <c r="B143" i="1"/>
  <c r="C131" i="1"/>
  <c r="H131" i="1"/>
  <c r="E131" i="1"/>
  <c r="D131" i="1"/>
  <c r="E128" i="1"/>
  <c r="B128" i="1"/>
  <c r="C128" i="1"/>
  <c r="D128" i="1"/>
  <c r="D127" i="1"/>
  <c r="D126" i="1"/>
  <c r="E126" i="1"/>
  <c r="C126" i="1"/>
  <c r="B126" i="1"/>
  <c r="H126" i="1"/>
  <c r="B122" i="1"/>
  <c r="E122" i="1"/>
  <c r="D122" i="1"/>
  <c r="C122" i="1"/>
  <c r="B121" i="1"/>
  <c r="D121" i="1"/>
  <c r="C121" i="1"/>
  <c r="E121" i="1"/>
  <c r="J119" i="1"/>
  <c r="AW119" i="1"/>
  <c r="K119" i="1"/>
  <c r="M119" i="1"/>
  <c r="C95" i="1"/>
  <c r="B95" i="1"/>
  <c r="H95" i="1"/>
  <c r="D95" i="1"/>
  <c r="E95" i="1"/>
  <c r="C94" i="1"/>
  <c r="B94" i="1"/>
  <c r="E94" i="1"/>
  <c r="D94" i="1"/>
  <c r="B93" i="1"/>
  <c r="C93" i="1"/>
  <c r="E93" i="1"/>
  <c r="D93" i="1"/>
  <c r="K92" i="1"/>
  <c r="M92" i="1"/>
  <c r="D19" i="1"/>
  <c r="E19" i="1"/>
  <c r="AO171" i="1"/>
  <c r="A172" i="1"/>
  <c r="AO167" i="1"/>
  <c r="A168" i="1"/>
  <c r="AO163" i="1"/>
  <c r="A164" i="1"/>
  <c r="AN159" i="1"/>
  <c r="L159" i="1"/>
  <c r="M159" i="1"/>
  <c r="AO155" i="1"/>
  <c r="A156" i="1"/>
  <c r="AO151" i="1"/>
  <c r="A152" i="1"/>
  <c r="AO147" i="1"/>
  <c r="A148" i="1"/>
  <c r="H143" i="1"/>
  <c r="I143" i="1"/>
  <c r="I131" i="1"/>
  <c r="J131" i="1"/>
  <c r="AW131" i="1"/>
  <c r="AX131" i="1"/>
  <c r="H128" i="1"/>
  <c r="I128" i="1"/>
  <c r="AX125" i="1"/>
  <c r="F126" i="1"/>
  <c r="I126" i="1"/>
  <c r="J126" i="1"/>
  <c r="AW126" i="1"/>
  <c r="L125" i="1"/>
  <c r="H122" i="1"/>
  <c r="I122" i="1"/>
  <c r="H121" i="1"/>
  <c r="I121" i="1"/>
  <c r="AX119" i="1"/>
  <c r="F120" i="1"/>
  <c r="I95" i="1"/>
  <c r="I94" i="1"/>
  <c r="H94" i="1"/>
  <c r="F93" i="1"/>
  <c r="H93" i="1"/>
  <c r="I93" i="1"/>
  <c r="J93" i="1"/>
  <c r="AW93" i="1"/>
  <c r="H19" i="1"/>
  <c r="I19" i="1"/>
  <c r="K131" i="1"/>
  <c r="M131" i="1"/>
  <c r="C130" i="1"/>
  <c r="E130" i="1"/>
  <c r="D130" i="1"/>
  <c r="B130" i="1"/>
  <c r="H130" i="1"/>
  <c r="E129" i="1"/>
  <c r="C129" i="1"/>
  <c r="B129" i="1"/>
  <c r="H129" i="1"/>
  <c r="D129" i="1"/>
  <c r="I129" i="1"/>
  <c r="B127" i="1"/>
  <c r="E127" i="1"/>
  <c r="C127" i="1"/>
  <c r="K126" i="1"/>
  <c r="M126" i="1"/>
  <c r="J124" i="1"/>
  <c r="AW124" i="1"/>
  <c r="K124" i="1"/>
  <c r="M124" i="1"/>
  <c r="J123" i="1"/>
  <c r="AW123" i="1"/>
  <c r="K123" i="1"/>
  <c r="M123" i="1"/>
  <c r="D120" i="1"/>
  <c r="C120" i="1"/>
  <c r="B120" i="1"/>
  <c r="H120" i="1"/>
  <c r="E120" i="1"/>
  <c r="L119" i="1"/>
  <c r="J94" i="1"/>
  <c r="AW94" i="1"/>
  <c r="AX94" i="1"/>
  <c r="L92" i="1"/>
  <c r="AO159" i="1"/>
  <c r="A160" i="1"/>
  <c r="I130" i="1"/>
  <c r="J130" i="1"/>
  <c r="AW130" i="1"/>
  <c r="I127" i="1"/>
  <c r="K127" i="1"/>
  <c r="M127" i="1"/>
  <c r="H127" i="1"/>
  <c r="AX126" i="1"/>
  <c r="F127" i="1"/>
  <c r="AX124" i="1"/>
  <c r="F125" i="1"/>
  <c r="AX123" i="1"/>
  <c r="F124" i="1"/>
  <c r="I120" i="1"/>
  <c r="AX93" i="1"/>
  <c r="F94" i="1"/>
  <c r="F95" i="1"/>
  <c r="J143" i="1"/>
  <c r="AW143" i="1"/>
  <c r="AX143" i="1"/>
  <c r="K143" i="1"/>
  <c r="L131" i="1"/>
  <c r="AN131" i="1"/>
  <c r="K130" i="1"/>
  <c r="M130" i="1"/>
  <c r="J128" i="1"/>
  <c r="AW128" i="1"/>
  <c r="K128" i="1"/>
  <c r="M128" i="1"/>
  <c r="L126" i="1"/>
  <c r="L124" i="1"/>
  <c r="L123" i="1"/>
  <c r="J122" i="1"/>
  <c r="AW122" i="1"/>
  <c r="K122" i="1"/>
  <c r="M122" i="1"/>
  <c r="J121" i="1"/>
  <c r="AW121" i="1"/>
  <c r="K121" i="1"/>
  <c r="M121" i="1"/>
  <c r="K95" i="1"/>
  <c r="M95" i="1"/>
  <c r="J95" i="1"/>
  <c r="AW95" i="1"/>
  <c r="K94" i="1"/>
  <c r="M94" i="1"/>
  <c r="K93" i="1"/>
  <c r="M93" i="1"/>
  <c r="J19" i="1"/>
  <c r="AW19" i="1"/>
  <c r="AX19" i="1"/>
  <c r="K19" i="1"/>
  <c r="AN19" i="1"/>
  <c r="J127" i="1"/>
  <c r="AW127" i="1"/>
  <c r="AX127" i="1"/>
  <c r="AN143" i="1"/>
  <c r="M143" i="1"/>
  <c r="AO131" i="1"/>
  <c r="A132" i="1"/>
  <c r="AX130" i="1"/>
  <c r="F131" i="1"/>
  <c r="AP131" i="1"/>
  <c r="AQ131" i="1"/>
  <c r="AX128" i="1"/>
  <c r="F129" i="1"/>
  <c r="F128" i="1"/>
  <c r="AX122" i="1"/>
  <c r="F123" i="1"/>
  <c r="AX121" i="1"/>
  <c r="F122" i="1"/>
  <c r="AX95" i="1"/>
  <c r="AO19" i="1"/>
  <c r="AP19" i="1"/>
  <c r="AQ19" i="1"/>
  <c r="M19" i="1"/>
  <c r="L143" i="1"/>
  <c r="A139" i="1"/>
  <c r="L130" i="1"/>
  <c r="J129" i="1"/>
  <c r="AW129" i="1"/>
  <c r="K129" i="1"/>
  <c r="M129" i="1"/>
  <c r="L128" i="1"/>
  <c r="L127" i="1"/>
  <c r="L122" i="1"/>
  <c r="L121" i="1"/>
  <c r="J120" i="1"/>
  <c r="AW120" i="1"/>
  <c r="K120" i="1"/>
  <c r="M120" i="1"/>
  <c r="L95" i="1"/>
  <c r="AN95" i="1"/>
  <c r="L94" i="1"/>
  <c r="L93" i="1"/>
  <c r="L19" i="1"/>
  <c r="AO143" i="1"/>
  <c r="A144" i="1"/>
  <c r="AS131" i="1"/>
  <c r="AR131" i="1"/>
  <c r="AT131" i="1"/>
  <c r="E132" i="1"/>
  <c r="G132" i="1"/>
  <c r="F132" i="1"/>
  <c r="D132" i="1"/>
  <c r="AX129" i="1"/>
  <c r="F130" i="1"/>
  <c r="AX120" i="1"/>
  <c r="F121" i="1"/>
  <c r="AO95" i="1"/>
  <c r="AP95" i="1"/>
  <c r="AQ95" i="1"/>
  <c r="A96" i="1"/>
  <c r="AS19" i="1"/>
  <c r="AR19" i="1"/>
  <c r="AT19" i="1"/>
  <c r="G139" i="1"/>
  <c r="L129" i="1"/>
  <c r="L120" i="1"/>
  <c r="A20" i="1"/>
  <c r="AU131" i="1"/>
  <c r="B132" i="1"/>
  <c r="AV131" i="1"/>
  <c r="C132" i="1"/>
  <c r="AS95" i="1"/>
  <c r="AR95" i="1"/>
  <c r="AT95" i="1"/>
  <c r="G96" i="1"/>
  <c r="D96" i="1"/>
  <c r="F96" i="1"/>
  <c r="C139" i="1"/>
  <c r="B139" i="1"/>
  <c r="E139" i="1"/>
  <c r="D139" i="1"/>
  <c r="G20" i="1"/>
  <c r="H139" i="1"/>
  <c r="I139" i="1"/>
  <c r="H132" i="1"/>
  <c r="I132" i="1"/>
  <c r="AV95" i="1"/>
  <c r="C96" i="1"/>
  <c r="AU95" i="1"/>
  <c r="B96" i="1"/>
  <c r="H96" i="1"/>
  <c r="E96" i="1"/>
  <c r="I96" i="1"/>
  <c r="AU19" i="1"/>
  <c r="AV19" i="1"/>
  <c r="J139" i="1"/>
  <c r="AW139" i="1"/>
  <c r="AX139" i="1"/>
  <c r="K139" i="1"/>
  <c r="J132" i="1"/>
  <c r="AW132" i="1"/>
  <c r="AX132" i="1"/>
  <c r="K132" i="1"/>
  <c r="J96" i="1"/>
  <c r="AW96" i="1"/>
  <c r="AX96" i="1"/>
  <c r="K96" i="1"/>
  <c r="L139" i="1"/>
  <c r="AN139" i="1"/>
  <c r="M139" i="1"/>
  <c r="M132" i="1"/>
  <c r="L132" i="1"/>
  <c r="AN132" i="1"/>
  <c r="M96" i="1"/>
  <c r="L96" i="1"/>
  <c r="AN96" i="1"/>
  <c r="F20" i="1"/>
  <c r="AO139" i="1"/>
  <c r="A140" i="1"/>
  <c r="AO132" i="1"/>
  <c r="AP132" i="1"/>
  <c r="AQ132" i="1"/>
  <c r="A133" i="1"/>
  <c r="AO96" i="1"/>
  <c r="AP96" i="1"/>
  <c r="AQ96" i="1"/>
  <c r="AR96" i="1"/>
  <c r="A97" i="1"/>
  <c r="D20" i="1"/>
  <c r="E20" i="1"/>
  <c r="C20" i="1"/>
  <c r="B20" i="1"/>
  <c r="H20" i="1"/>
  <c r="AS132" i="1"/>
  <c r="AR132" i="1"/>
  <c r="F133" i="1"/>
  <c r="G133" i="1"/>
  <c r="G97" i="1"/>
  <c r="F97" i="1"/>
  <c r="AS96" i="1"/>
  <c r="AT96" i="1"/>
  <c r="I20" i="1"/>
  <c r="J20" i="1"/>
  <c r="AW20" i="1"/>
  <c r="AX20" i="1"/>
  <c r="AT132" i="1"/>
  <c r="AU96" i="1"/>
  <c r="B97" i="1"/>
  <c r="H97" i="1"/>
  <c r="AV96" i="1"/>
  <c r="C97" i="1"/>
  <c r="E97" i="1"/>
  <c r="D97" i="1"/>
  <c r="K20" i="1"/>
  <c r="M20" i="1"/>
  <c r="AU132" i="1"/>
  <c r="B133" i="1"/>
  <c r="AV132" i="1"/>
  <c r="C133" i="1"/>
  <c r="E133" i="1"/>
  <c r="D133" i="1"/>
  <c r="I97" i="1"/>
  <c r="L20" i="1"/>
  <c r="AN20" i="1"/>
  <c r="AO20" i="1"/>
  <c r="AP20" i="1"/>
  <c r="AQ20" i="1"/>
  <c r="AR20" i="1"/>
  <c r="I133" i="1"/>
  <c r="H133" i="1"/>
  <c r="K97" i="1"/>
  <c r="J97" i="1"/>
  <c r="AW97" i="1"/>
  <c r="AX97" i="1"/>
  <c r="A21" i="1"/>
  <c r="F21" i="1"/>
  <c r="AS20" i="1"/>
  <c r="AT20" i="1"/>
  <c r="J133" i="1"/>
  <c r="AW133" i="1"/>
  <c r="AX133" i="1"/>
  <c r="K133" i="1"/>
  <c r="M97" i="1"/>
  <c r="L97" i="1"/>
  <c r="AN97" i="1"/>
  <c r="AU20" i="1"/>
  <c r="AV20" i="1"/>
  <c r="G21" i="1"/>
  <c r="L133" i="1"/>
  <c r="AN133" i="1"/>
  <c r="M133" i="1"/>
  <c r="AO97" i="1"/>
  <c r="AP97" i="1"/>
  <c r="AQ97" i="1"/>
  <c r="AR97" i="1"/>
  <c r="A98" i="1"/>
  <c r="D21" i="1"/>
  <c r="AO133" i="1"/>
  <c r="AP133" i="1"/>
  <c r="AQ133" i="1"/>
  <c r="A134" i="1"/>
  <c r="G98" i="1"/>
  <c r="F98" i="1"/>
  <c r="AS97" i="1"/>
  <c r="AT97" i="1"/>
  <c r="B21" i="1"/>
  <c r="C21" i="1"/>
  <c r="E21" i="1"/>
  <c r="AR133" i="1"/>
  <c r="AT133" i="1"/>
  <c r="AS133" i="1"/>
  <c r="F134" i="1"/>
  <c r="G134" i="1"/>
  <c r="E134" i="1"/>
  <c r="D134" i="1"/>
  <c r="AV97" i="1"/>
  <c r="C98" i="1"/>
  <c r="AU97" i="1"/>
  <c r="B98" i="1"/>
  <c r="H98" i="1"/>
  <c r="D98" i="1"/>
  <c r="E98" i="1"/>
  <c r="H21" i="1"/>
  <c r="I21" i="1"/>
  <c r="AU133" i="1"/>
  <c r="B134" i="1"/>
  <c r="H134" i="1"/>
  <c r="I134" i="1"/>
  <c r="AV133" i="1"/>
  <c r="C134" i="1"/>
  <c r="I98" i="1"/>
  <c r="J21" i="1"/>
  <c r="AW21" i="1"/>
  <c r="AX21" i="1"/>
  <c r="K21" i="1"/>
  <c r="M21" i="1"/>
  <c r="J134" i="1"/>
  <c r="AW134" i="1"/>
  <c r="AX134" i="1"/>
  <c r="K134" i="1"/>
  <c r="J98" i="1"/>
  <c r="AW98" i="1"/>
  <c r="AX98" i="1"/>
  <c r="K98" i="1"/>
  <c r="L21" i="1"/>
  <c r="AN21" i="1"/>
  <c r="AN134" i="1"/>
  <c r="M134" i="1"/>
  <c r="L134" i="1"/>
  <c r="M98" i="1"/>
  <c r="AN98" i="1"/>
  <c r="L98" i="1"/>
  <c r="AO21" i="1"/>
  <c r="AP21" i="1"/>
  <c r="AQ21" i="1"/>
  <c r="AS21" i="1"/>
  <c r="A22" i="1"/>
  <c r="AO134" i="1"/>
  <c r="AP134" i="1"/>
  <c r="AQ134" i="1"/>
  <c r="A135" i="1"/>
  <c r="AO98" i="1"/>
  <c r="AP98" i="1"/>
  <c r="AQ98" i="1"/>
  <c r="A99" i="1"/>
  <c r="G22" i="1"/>
  <c r="AR21" i="1"/>
  <c r="AT21" i="1"/>
  <c r="AV21" i="1"/>
  <c r="C22" i="1"/>
  <c r="F22" i="1"/>
  <c r="AS134" i="1"/>
  <c r="AR134" i="1"/>
  <c r="AT134" i="1"/>
  <c r="E135" i="1"/>
  <c r="G135" i="1"/>
  <c r="F135" i="1"/>
  <c r="AS98" i="1"/>
  <c r="AR98" i="1"/>
  <c r="AT98" i="1"/>
  <c r="G99" i="1"/>
  <c r="F99" i="1"/>
  <c r="E22" i="1"/>
  <c r="AU21" i="1"/>
  <c r="B22" i="1"/>
  <c r="H22" i="1"/>
  <c r="D22" i="1"/>
  <c r="AV134" i="1"/>
  <c r="C135" i="1"/>
  <c r="AU134" i="1"/>
  <c r="B135" i="1"/>
  <c r="D135" i="1"/>
  <c r="AU98" i="1"/>
  <c r="B99" i="1"/>
  <c r="H99" i="1"/>
  <c r="AV98" i="1"/>
  <c r="C99" i="1"/>
  <c r="D99" i="1"/>
  <c r="E99" i="1"/>
  <c r="I22" i="1"/>
  <c r="H135" i="1"/>
  <c r="I135" i="1"/>
  <c r="I99" i="1"/>
  <c r="J22" i="1"/>
  <c r="AW22" i="1"/>
  <c r="AX22" i="1"/>
  <c r="K22" i="1"/>
  <c r="J135" i="1"/>
  <c r="AW135" i="1"/>
  <c r="AX135" i="1"/>
  <c r="K135" i="1"/>
  <c r="J99" i="1"/>
  <c r="AW99" i="1"/>
  <c r="AX99" i="1"/>
  <c r="K99" i="1"/>
  <c r="M22" i="1"/>
  <c r="L22" i="1"/>
  <c r="AN22" i="1"/>
  <c r="AN135" i="1"/>
  <c r="L135" i="1"/>
  <c r="M135" i="1"/>
  <c r="M99" i="1"/>
  <c r="AN99" i="1"/>
  <c r="L99" i="1"/>
  <c r="AO22" i="1"/>
  <c r="AP22" i="1"/>
  <c r="AQ22" i="1"/>
  <c r="AS22" i="1"/>
  <c r="A23" i="1"/>
  <c r="AO135" i="1"/>
  <c r="AP135" i="1"/>
  <c r="AQ135" i="1"/>
  <c r="A136" i="1"/>
  <c r="AO99" i="1"/>
  <c r="AP99" i="1"/>
  <c r="AQ99" i="1"/>
  <c r="AS99" i="1"/>
  <c r="A100" i="1"/>
  <c r="G23" i="1"/>
  <c r="F23" i="1"/>
  <c r="AR22" i="1"/>
  <c r="AT22" i="1"/>
  <c r="AR135" i="1"/>
  <c r="AS135" i="1"/>
  <c r="F136" i="1"/>
  <c r="G136" i="1"/>
  <c r="AR99" i="1"/>
  <c r="AT99" i="1"/>
  <c r="E100" i="1"/>
  <c r="G100" i="1"/>
  <c r="F100" i="1"/>
  <c r="AV22" i="1"/>
  <c r="C23" i="1"/>
  <c r="AU22" i="1"/>
  <c r="B23" i="1"/>
  <c r="D23" i="1"/>
  <c r="E23" i="1"/>
  <c r="AT135" i="1"/>
  <c r="D100" i="1"/>
  <c r="AV99" i="1"/>
  <c r="C100" i="1"/>
  <c r="AU99" i="1"/>
  <c r="B100" i="1"/>
  <c r="H100" i="1"/>
  <c r="H23" i="1"/>
  <c r="I23" i="1"/>
  <c r="K23" i="1"/>
  <c r="M23" i="1"/>
  <c r="AV135" i="1"/>
  <c r="C136" i="1"/>
  <c r="AU135" i="1"/>
  <c r="B136" i="1"/>
  <c r="H136" i="1"/>
  <c r="E136" i="1"/>
  <c r="D136" i="1"/>
  <c r="I100" i="1"/>
  <c r="J23" i="1"/>
  <c r="AW23" i="1"/>
  <c r="AX23" i="1"/>
  <c r="L23" i="1"/>
  <c r="AN23" i="1"/>
  <c r="I136" i="1"/>
  <c r="J100" i="1"/>
  <c r="AW100" i="1"/>
  <c r="AX100" i="1"/>
  <c r="K100" i="1"/>
  <c r="A24" i="1"/>
  <c r="AO23" i="1"/>
  <c r="AP23" i="1"/>
  <c r="AQ23" i="1"/>
  <c r="AS23" i="1"/>
  <c r="J136" i="1"/>
  <c r="AW136" i="1"/>
  <c r="AX136" i="1"/>
  <c r="K136" i="1"/>
  <c r="M100" i="1"/>
  <c r="AN100" i="1"/>
  <c r="L100" i="1"/>
  <c r="AR23" i="1"/>
  <c r="AT23" i="1"/>
  <c r="AV23" i="1"/>
  <c r="C24" i="1"/>
  <c r="G24" i="1"/>
  <c r="F24" i="1"/>
  <c r="D24" i="1"/>
  <c r="AU23" i="1"/>
  <c r="B24" i="1"/>
  <c r="AN136" i="1"/>
  <c r="L136" i="1"/>
  <c r="M136" i="1"/>
  <c r="AO100" i="1"/>
  <c r="AP100" i="1"/>
  <c r="AQ100" i="1"/>
  <c r="A101" i="1"/>
  <c r="E24" i="1"/>
  <c r="H24" i="1"/>
  <c r="I24" i="1"/>
  <c r="K24" i="1"/>
  <c r="AO136" i="1"/>
  <c r="AP136" i="1"/>
  <c r="AQ136" i="1"/>
  <c r="A137" i="1"/>
  <c r="AS100" i="1"/>
  <c r="AR100" i="1"/>
  <c r="AT100" i="1"/>
  <c r="D101" i="1"/>
  <c r="G101" i="1"/>
  <c r="E101" i="1"/>
  <c r="F101" i="1"/>
  <c r="L24" i="1"/>
  <c r="AN24" i="1"/>
  <c r="J24" i="1"/>
  <c r="AW24" i="1"/>
  <c r="AX24" i="1"/>
  <c r="M24" i="1"/>
  <c r="AS136" i="1"/>
  <c r="AR136" i="1"/>
  <c r="AT136" i="1"/>
  <c r="F137" i="1"/>
  <c r="G137" i="1"/>
  <c r="E137" i="1"/>
  <c r="AV100" i="1"/>
  <c r="C101" i="1"/>
  <c r="AU100" i="1"/>
  <c r="B101" i="1"/>
  <c r="H101" i="1"/>
  <c r="I101" i="1"/>
  <c r="AO24" i="1"/>
  <c r="AP24" i="1"/>
  <c r="AQ24" i="1"/>
  <c r="AR24" i="1"/>
  <c r="A25" i="1"/>
  <c r="AU136" i="1"/>
  <c r="B137" i="1"/>
  <c r="H137" i="1"/>
  <c r="AV136" i="1"/>
  <c r="C137" i="1"/>
  <c r="D137" i="1"/>
  <c r="J101" i="1"/>
  <c r="AW101" i="1"/>
  <c r="AX101" i="1"/>
  <c r="K101" i="1"/>
  <c r="F25" i="1"/>
  <c r="AS24" i="1"/>
  <c r="AT24" i="1"/>
  <c r="G25" i="1"/>
  <c r="I137" i="1"/>
  <c r="M101" i="1"/>
  <c r="AN101" i="1"/>
  <c r="L101" i="1"/>
  <c r="AV24" i="1"/>
  <c r="C25" i="1"/>
  <c r="AU24" i="1"/>
  <c r="B25" i="1"/>
  <c r="D25" i="1"/>
  <c r="E25" i="1"/>
  <c r="J137" i="1"/>
  <c r="AW137" i="1"/>
  <c r="AX137" i="1"/>
  <c r="K137" i="1"/>
  <c r="AO101" i="1"/>
  <c r="AP101" i="1"/>
  <c r="AQ101" i="1"/>
  <c r="A102" i="1"/>
  <c r="H25" i="1"/>
  <c r="I25" i="1"/>
  <c r="AN137" i="1"/>
  <c r="L137" i="1"/>
  <c r="M137" i="1"/>
  <c r="AS101" i="1"/>
  <c r="AR101" i="1"/>
  <c r="AT101" i="1"/>
  <c r="E102" i="1"/>
  <c r="G102" i="1"/>
  <c r="F102" i="1"/>
  <c r="J25" i="1"/>
  <c r="AW25" i="1"/>
  <c r="AX25" i="1"/>
  <c r="K25" i="1"/>
  <c r="L25" i="1"/>
  <c r="AN25" i="1"/>
  <c r="AP137" i="1"/>
  <c r="AQ137" i="1"/>
  <c r="AO137" i="1"/>
  <c r="A138" i="1"/>
  <c r="AU101" i="1"/>
  <c r="B102" i="1"/>
  <c r="H102" i="1"/>
  <c r="AV101" i="1"/>
  <c r="C102" i="1"/>
  <c r="D102" i="1"/>
  <c r="I102" i="1"/>
  <c r="M25" i="1"/>
  <c r="AO25" i="1"/>
  <c r="AP25" i="1"/>
  <c r="AQ25" i="1"/>
  <c r="AS25" i="1"/>
  <c r="A26" i="1"/>
  <c r="AR137" i="1"/>
  <c r="AS137" i="1"/>
  <c r="F138" i="1"/>
  <c r="G138" i="1"/>
  <c r="J102" i="1"/>
  <c r="AW102" i="1"/>
  <c r="AX102" i="1"/>
  <c r="K102" i="1"/>
  <c r="G26" i="1"/>
  <c r="F26" i="1"/>
  <c r="AR25" i="1"/>
  <c r="AT25" i="1"/>
  <c r="AT137" i="1"/>
  <c r="M102" i="1"/>
  <c r="L102" i="1"/>
  <c r="AN102" i="1"/>
  <c r="AU25" i="1"/>
  <c r="B26" i="1"/>
  <c r="AV25" i="1"/>
  <c r="C26" i="1"/>
  <c r="E26" i="1"/>
  <c r="D26" i="1"/>
  <c r="AU137" i="1"/>
  <c r="B138" i="1"/>
  <c r="AV137" i="1"/>
  <c r="C138" i="1"/>
  <c r="E138" i="1"/>
  <c r="D138" i="1"/>
  <c r="AO102" i="1"/>
  <c r="AP102" i="1"/>
  <c r="AQ102" i="1"/>
  <c r="A103" i="1"/>
  <c r="H26" i="1"/>
  <c r="I26" i="1"/>
  <c r="K26" i="1"/>
  <c r="H138" i="1"/>
  <c r="I138" i="1"/>
  <c r="AR102" i="1"/>
  <c r="AT102" i="1"/>
  <c r="D103" i="1"/>
  <c r="AS102" i="1"/>
  <c r="G103" i="1"/>
  <c r="F103" i="1"/>
  <c r="J26" i="1"/>
  <c r="AW26" i="1"/>
  <c r="AX26" i="1"/>
  <c r="AN26" i="1"/>
  <c r="L26" i="1"/>
  <c r="M26" i="1"/>
  <c r="J138" i="1"/>
  <c r="AW138" i="1"/>
  <c r="K138" i="1"/>
  <c r="E103" i="1"/>
  <c r="I103" i="1"/>
  <c r="AU102" i="1"/>
  <c r="B103" i="1"/>
  <c r="H103" i="1"/>
  <c r="AV102" i="1"/>
  <c r="C103" i="1"/>
  <c r="AO26" i="1"/>
  <c r="AP26" i="1"/>
  <c r="AQ26" i="1"/>
  <c r="AS26" i="1"/>
  <c r="A27" i="1"/>
  <c r="AX138" i="1"/>
  <c r="F139" i="1"/>
  <c r="AP139" i="1"/>
  <c r="L138" i="1"/>
  <c r="M138" i="1"/>
  <c r="J103" i="1"/>
  <c r="AW103" i="1"/>
  <c r="AX103" i="1"/>
  <c r="K103" i="1"/>
  <c r="G27" i="1"/>
  <c r="F27" i="1"/>
  <c r="AR26" i="1"/>
  <c r="AQ139" i="1"/>
  <c r="F140" i="1"/>
  <c r="G140" i="1"/>
  <c r="M103" i="1"/>
  <c r="L103" i="1"/>
  <c r="AN103" i="1"/>
  <c r="AT26" i="1"/>
  <c r="D27" i="1"/>
  <c r="AR139" i="1"/>
  <c r="AT139" i="1"/>
  <c r="AS139" i="1"/>
  <c r="AO103" i="1"/>
  <c r="AP103" i="1"/>
  <c r="AQ103" i="1"/>
  <c r="A104" i="1"/>
  <c r="AV26" i="1"/>
  <c r="C27" i="1"/>
  <c r="AU26" i="1"/>
  <c r="B27" i="1"/>
  <c r="E27" i="1"/>
  <c r="AU139" i="1"/>
  <c r="B140" i="1"/>
  <c r="H140" i="1"/>
  <c r="AV139" i="1"/>
  <c r="C140" i="1"/>
  <c r="E140" i="1"/>
  <c r="D140" i="1"/>
  <c r="AS103" i="1"/>
  <c r="AR103" i="1"/>
  <c r="AT103" i="1"/>
  <c r="D104" i="1"/>
  <c r="G104" i="1"/>
  <c r="E104" i="1"/>
  <c r="F104" i="1"/>
  <c r="H27" i="1"/>
  <c r="I27" i="1"/>
  <c r="I140" i="1"/>
  <c r="AV103" i="1"/>
  <c r="C104" i="1"/>
  <c r="AU103" i="1"/>
  <c r="B104" i="1"/>
  <c r="H104" i="1"/>
  <c r="I104" i="1"/>
  <c r="J27" i="1"/>
  <c r="AW27" i="1"/>
  <c r="AX27" i="1"/>
  <c r="K27" i="1"/>
  <c r="L27" i="1"/>
  <c r="AN27" i="1"/>
  <c r="A28" i="1"/>
  <c r="M27" i="1"/>
  <c r="AO27" i="1"/>
  <c r="AP27" i="1"/>
  <c r="AQ27" i="1"/>
  <c r="AR27" i="1"/>
  <c r="J140" i="1"/>
  <c r="AW140" i="1"/>
  <c r="AX140" i="1"/>
  <c r="K140" i="1"/>
  <c r="J104" i="1"/>
  <c r="AW104" i="1"/>
  <c r="AX104" i="1"/>
  <c r="K104" i="1"/>
  <c r="F28" i="1"/>
  <c r="AS27" i="1"/>
  <c r="AT27" i="1"/>
  <c r="G28" i="1"/>
  <c r="AN140" i="1"/>
  <c r="M140" i="1"/>
  <c r="L140" i="1"/>
  <c r="M104" i="1"/>
  <c r="L104" i="1"/>
  <c r="AN104" i="1"/>
  <c r="E28" i="1"/>
  <c r="D28" i="1"/>
  <c r="AU27" i="1"/>
  <c r="B28" i="1"/>
  <c r="AV27" i="1"/>
  <c r="C28" i="1"/>
  <c r="AT140" i="1"/>
  <c r="AV140" i="1"/>
  <c r="AO140" i="1"/>
  <c r="AR140" i="1"/>
  <c r="AU140" i="1"/>
  <c r="AP140" i="1"/>
  <c r="AQ140" i="1"/>
  <c r="AS140" i="1"/>
  <c r="A141" i="1"/>
  <c r="AO104" i="1"/>
  <c r="AP104" i="1"/>
  <c r="AQ104" i="1"/>
  <c r="A105" i="1"/>
  <c r="H28" i="1"/>
  <c r="I28" i="1"/>
  <c r="J28" i="1"/>
  <c r="AW28" i="1"/>
  <c r="AX28" i="1"/>
  <c r="F141" i="1"/>
  <c r="G141" i="1"/>
  <c r="C141" i="1"/>
  <c r="B141" i="1"/>
  <c r="H141" i="1"/>
  <c r="D141" i="1"/>
  <c r="E141" i="1"/>
  <c r="AS104" i="1"/>
  <c r="AR104" i="1"/>
  <c r="AT104" i="1"/>
  <c r="D105" i="1"/>
  <c r="G105" i="1"/>
  <c r="F105" i="1"/>
  <c r="K28" i="1"/>
  <c r="M28" i="1"/>
  <c r="AN28" i="1"/>
  <c r="I141" i="1"/>
  <c r="AU104" i="1"/>
  <c r="B105" i="1"/>
  <c r="AV104" i="1"/>
  <c r="C105" i="1"/>
  <c r="E105" i="1"/>
  <c r="L28" i="1"/>
  <c r="A29" i="1"/>
  <c r="AO28" i="1"/>
  <c r="AP28" i="1"/>
  <c r="AQ28" i="1"/>
  <c r="AR28" i="1"/>
  <c r="J141" i="1"/>
  <c r="AW141" i="1"/>
  <c r="AX141" i="1"/>
  <c r="K141" i="1"/>
  <c r="H105" i="1"/>
  <c r="I105" i="1"/>
  <c r="G29" i="1"/>
  <c r="AS28" i="1"/>
  <c r="AT28" i="1"/>
  <c r="F29" i="1"/>
  <c r="AN141" i="1"/>
  <c r="M141" i="1"/>
  <c r="L141" i="1"/>
  <c r="J105" i="1"/>
  <c r="AW105" i="1"/>
  <c r="AX105" i="1"/>
  <c r="K105" i="1"/>
  <c r="AV28" i="1"/>
  <c r="C29" i="1"/>
  <c r="D29" i="1"/>
  <c r="AU28" i="1"/>
  <c r="B29" i="1"/>
  <c r="H29" i="1"/>
  <c r="E29" i="1"/>
  <c r="AO141" i="1"/>
  <c r="AP141" i="1"/>
  <c r="AQ141" i="1"/>
  <c r="A142" i="1"/>
  <c r="M105" i="1"/>
  <c r="L105" i="1"/>
  <c r="AN105" i="1"/>
  <c r="I29" i="1"/>
  <c r="J29" i="1"/>
  <c r="AW29" i="1"/>
  <c r="AX29" i="1"/>
  <c r="AR141" i="1"/>
  <c r="AS141" i="1"/>
  <c r="G142" i="1"/>
  <c r="F142" i="1"/>
  <c r="AO105" i="1"/>
  <c r="AP105" i="1"/>
  <c r="AQ105" i="1"/>
  <c r="A106" i="1"/>
  <c r="K29" i="1"/>
  <c r="L29" i="1"/>
  <c r="M29" i="1"/>
  <c r="AN29" i="1"/>
  <c r="AT141" i="1"/>
  <c r="AR105" i="1"/>
  <c r="AS105" i="1"/>
  <c r="G106" i="1"/>
  <c r="F106" i="1"/>
  <c r="AO29" i="1"/>
  <c r="AP29" i="1"/>
  <c r="AQ29" i="1"/>
  <c r="AS29" i="1"/>
  <c r="A30" i="1"/>
  <c r="AV141" i="1"/>
  <c r="C142" i="1"/>
  <c r="AU141" i="1"/>
  <c r="B142" i="1"/>
  <c r="H142" i="1"/>
  <c r="D142" i="1"/>
  <c r="E142" i="1"/>
  <c r="AT105" i="1"/>
  <c r="F30" i="1"/>
  <c r="G30" i="1"/>
  <c r="AR29" i="1"/>
  <c r="AT29" i="1"/>
  <c r="I142" i="1"/>
  <c r="AU105" i="1"/>
  <c r="B106" i="1"/>
  <c r="H106" i="1"/>
  <c r="AV105" i="1"/>
  <c r="C106" i="1"/>
  <c r="D106" i="1"/>
  <c r="I106" i="1"/>
  <c r="E106" i="1"/>
  <c r="AU29" i="1"/>
  <c r="B30" i="1"/>
  <c r="AV29" i="1"/>
  <c r="C30" i="1"/>
  <c r="E30" i="1"/>
  <c r="D30" i="1"/>
  <c r="J142" i="1"/>
  <c r="AW142" i="1"/>
  <c r="K142" i="1"/>
  <c r="J106" i="1"/>
  <c r="AW106" i="1"/>
  <c r="AX106" i="1"/>
  <c r="K106" i="1"/>
  <c r="H30" i="1"/>
  <c r="I30" i="1"/>
  <c r="K30" i="1"/>
  <c r="AX142" i="1"/>
  <c r="F143" i="1"/>
  <c r="AP143" i="1"/>
  <c r="L142" i="1"/>
  <c r="M142" i="1"/>
  <c r="M106" i="1"/>
  <c r="AN106" i="1"/>
  <c r="L106" i="1"/>
  <c r="M30" i="1"/>
  <c r="AN30" i="1"/>
  <c r="J30" i="1"/>
  <c r="AW30" i="1"/>
  <c r="AX30" i="1"/>
  <c r="L30" i="1"/>
  <c r="AQ143" i="1"/>
  <c r="F144" i="1"/>
  <c r="G144" i="1"/>
  <c r="AO106" i="1"/>
  <c r="AP106" i="1"/>
  <c r="AQ106" i="1"/>
  <c r="A107" i="1"/>
  <c r="AO30" i="1"/>
  <c r="AP30" i="1"/>
  <c r="AQ30" i="1"/>
  <c r="AR30" i="1"/>
  <c r="A31" i="1"/>
  <c r="AR143" i="1"/>
  <c r="AS143" i="1"/>
  <c r="AR106" i="1"/>
  <c r="AT106" i="1"/>
  <c r="D107" i="1"/>
  <c r="AS106" i="1"/>
  <c r="G107" i="1"/>
  <c r="F107" i="1"/>
  <c r="F31" i="1"/>
  <c r="G31" i="1"/>
  <c r="AS30" i="1"/>
  <c r="AT30" i="1"/>
  <c r="AT143" i="1"/>
  <c r="E107" i="1"/>
  <c r="AV106" i="1"/>
  <c r="C107" i="1"/>
  <c r="AU106" i="1"/>
  <c r="B107" i="1"/>
  <c r="AV30" i="1"/>
  <c r="C31" i="1"/>
  <c r="AU30" i="1"/>
  <c r="B31" i="1"/>
  <c r="D31" i="1"/>
  <c r="E31" i="1"/>
  <c r="AV143" i="1"/>
  <c r="C144" i="1"/>
  <c r="AU143" i="1"/>
  <c r="B144" i="1"/>
  <c r="H144" i="1"/>
  <c r="D144" i="1"/>
  <c r="E144" i="1"/>
  <c r="H107" i="1"/>
  <c r="I107" i="1"/>
  <c r="I31" i="1"/>
  <c r="J31" i="1"/>
  <c r="AW31" i="1"/>
  <c r="AX31" i="1"/>
  <c r="H31" i="1"/>
  <c r="I144" i="1"/>
  <c r="J107" i="1"/>
  <c r="AW107" i="1"/>
  <c r="AX107" i="1"/>
  <c r="K107" i="1"/>
  <c r="K31" i="1"/>
  <c r="M31" i="1"/>
  <c r="J144" i="1"/>
  <c r="AW144" i="1"/>
  <c r="AX144" i="1"/>
  <c r="K144" i="1"/>
  <c r="M107" i="1"/>
  <c r="AN107" i="1"/>
  <c r="L107" i="1"/>
  <c r="L31" i="1"/>
  <c r="AN31" i="1"/>
  <c r="A32" i="1"/>
  <c r="AO31" i="1"/>
  <c r="AP31" i="1"/>
  <c r="AQ31" i="1"/>
  <c r="AS31" i="1"/>
  <c r="AN144" i="1"/>
  <c r="L144" i="1"/>
  <c r="M144" i="1"/>
  <c r="AO107" i="1"/>
  <c r="AP107" i="1"/>
  <c r="AQ107" i="1"/>
  <c r="A108" i="1"/>
  <c r="F32" i="1"/>
  <c r="G32" i="1"/>
  <c r="AR31" i="1"/>
  <c r="AT31" i="1"/>
  <c r="AO144" i="1"/>
  <c r="AP144" i="1"/>
  <c r="AQ144" i="1"/>
  <c r="A145" i="1"/>
  <c r="AR107" i="1"/>
  <c r="AS107" i="1"/>
  <c r="AT107" i="1"/>
  <c r="E108" i="1"/>
  <c r="G108" i="1"/>
  <c r="F108" i="1"/>
  <c r="AV31" i="1"/>
  <c r="C32" i="1"/>
  <c r="AU31" i="1"/>
  <c r="B32" i="1"/>
  <c r="E32" i="1"/>
  <c r="D32" i="1"/>
  <c r="AS144" i="1"/>
  <c r="AR144" i="1"/>
  <c r="AT144" i="1"/>
  <c r="G145" i="1"/>
  <c r="F145" i="1"/>
  <c r="AU107" i="1"/>
  <c r="B108" i="1"/>
  <c r="AV107" i="1"/>
  <c r="C108" i="1"/>
  <c r="D108" i="1"/>
  <c r="H32" i="1"/>
  <c r="I32" i="1"/>
  <c r="AV144" i="1"/>
  <c r="C145" i="1"/>
  <c r="AU144" i="1"/>
  <c r="B145" i="1"/>
  <c r="H145" i="1"/>
  <c r="E145" i="1"/>
  <c r="D145" i="1"/>
  <c r="H108" i="1"/>
  <c r="I108" i="1"/>
  <c r="J32" i="1"/>
  <c r="AW32" i="1"/>
  <c r="AX32" i="1"/>
  <c r="K32" i="1"/>
  <c r="M32" i="1"/>
  <c r="AN32" i="1"/>
  <c r="A33" i="1"/>
  <c r="L32" i="1"/>
  <c r="I145" i="1"/>
  <c r="J108" i="1"/>
  <c r="AW108" i="1"/>
  <c r="AX108" i="1"/>
  <c r="K108" i="1"/>
  <c r="AO32" i="1"/>
  <c r="AP32" i="1"/>
  <c r="AQ32" i="1"/>
  <c r="AS32" i="1"/>
  <c r="J145" i="1"/>
  <c r="AW145" i="1"/>
  <c r="AX145" i="1"/>
  <c r="K145" i="1"/>
  <c r="M108" i="1"/>
  <c r="AN108" i="1"/>
  <c r="L108" i="1"/>
  <c r="F33" i="1"/>
  <c r="G33" i="1"/>
  <c r="AR32" i="1"/>
  <c r="AT32" i="1"/>
  <c r="AN145" i="1"/>
  <c r="L145" i="1"/>
  <c r="M145" i="1"/>
  <c r="AO108" i="1"/>
  <c r="AP108" i="1"/>
  <c r="AQ108" i="1"/>
  <c r="AR108" i="1"/>
  <c r="A109" i="1"/>
  <c r="AU32" i="1"/>
  <c r="B33" i="1"/>
  <c r="AV32" i="1"/>
  <c r="C33" i="1"/>
  <c r="E33" i="1"/>
  <c r="D33" i="1"/>
  <c r="AO145" i="1"/>
  <c r="AP145" i="1"/>
  <c r="AQ145" i="1"/>
  <c r="A146" i="1"/>
  <c r="AS108" i="1"/>
  <c r="AT108" i="1"/>
  <c r="G109" i="1"/>
  <c r="F109" i="1"/>
  <c r="H33" i="1"/>
  <c r="I33" i="1"/>
  <c r="AS145" i="1"/>
  <c r="AR145" i="1"/>
  <c r="AT145" i="1"/>
  <c r="E146" i="1"/>
  <c r="G146" i="1"/>
  <c r="F146" i="1"/>
  <c r="AV108" i="1"/>
  <c r="C109" i="1"/>
  <c r="AU108" i="1"/>
  <c r="B109" i="1"/>
  <c r="H109" i="1"/>
  <c r="E109" i="1"/>
  <c r="D109" i="1"/>
  <c r="J33" i="1"/>
  <c r="AW33" i="1"/>
  <c r="AX33" i="1"/>
  <c r="K33" i="1"/>
  <c r="AV145" i="1"/>
  <c r="C146" i="1"/>
  <c r="AU145" i="1"/>
  <c r="B146" i="1"/>
  <c r="H146" i="1"/>
  <c r="D146" i="1"/>
  <c r="I109" i="1"/>
  <c r="L33" i="1"/>
  <c r="AN33" i="1"/>
  <c r="M33" i="1"/>
  <c r="I146" i="1"/>
  <c r="J109" i="1"/>
  <c r="AW109" i="1"/>
  <c r="AX109" i="1"/>
  <c r="K109" i="1"/>
  <c r="AO33" i="1"/>
  <c r="AP33" i="1"/>
  <c r="AQ33" i="1"/>
  <c r="A34" i="1"/>
  <c r="J146" i="1"/>
  <c r="AW146" i="1"/>
  <c r="K146" i="1"/>
  <c r="M109" i="1"/>
  <c r="AN109" i="1"/>
  <c r="L109" i="1"/>
  <c r="AS33" i="1"/>
  <c r="AR33" i="1"/>
  <c r="AT33" i="1"/>
  <c r="G34" i="1"/>
  <c r="F34" i="1"/>
  <c r="AX146" i="1"/>
  <c r="F147" i="1"/>
  <c r="AP147" i="1"/>
  <c r="L146" i="1"/>
  <c r="M146" i="1"/>
  <c r="AO109" i="1"/>
  <c r="AP109" i="1"/>
  <c r="AQ109" i="1"/>
  <c r="AS109" i="1"/>
  <c r="A110" i="1"/>
  <c r="AV33" i="1"/>
  <c r="C34" i="1"/>
  <c r="D34" i="1"/>
  <c r="AU33" i="1"/>
  <c r="B34" i="1"/>
  <c r="H34" i="1"/>
  <c r="E34" i="1"/>
  <c r="AQ147" i="1"/>
  <c r="G148" i="1"/>
  <c r="F148" i="1"/>
  <c r="AR109" i="1"/>
  <c r="AT109" i="1"/>
  <c r="E110" i="1"/>
  <c r="G110" i="1"/>
  <c r="F110" i="1"/>
  <c r="I34" i="1"/>
  <c r="AS147" i="1"/>
  <c r="AR147" i="1"/>
  <c r="AT147" i="1"/>
  <c r="D110" i="1"/>
  <c r="AV109" i="1"/>
  <c r="C110" i="1"/>
  <c r="AU109" i="1"/>
  <c r="B110" i="1"/>
  <c r="H110" i="1"/>
  <c r="J34" i="1"/>
  <c r="AW34" i="1"/>
  <c r="AX34" i="1"/>
  <c r="K34" i="1"/>
  <c r="AU147" i="1"/>
  <c r="B148" i="1"/>
  <c r="H148" i="1"/>
  <c r="AV147" i="1"/>
  <c r="C148" i="1"/>
  <c r="E148" i="1"/>
  <c r="D148" i="1"/>
  <c r="I110" i="1"/>
  <c r="L34" i="1"/>
  <c r="AN34" i="1"/>
  <c r="M34" i="1"/>
  <c r="I148" i="1"/>
  <c r="J110" i="1"/>
  <c r="AW110" i="1"/>
  <c r="AX110" i="1"/>
  <c r="K110" i="1"/>
  <c r="AO34" i="1"/>
  <c r="AP34" i="1"/>
  <c r="AQ34" i="1"/>
  <c r="AS34" i="1"/>
  <c r="A35" i="1"/>
  <c r="J148" i="1"/>
  <c r="AW148" i="1"/>
  <c r="AX148" i="1"/>
  <c r="K148" i="1"/>
  <c r="M110" i="1"/>
  <c r="L110" i="1"/>
  <c r="AN110" i="1"/>
  <c r="AR34" i="1"/>
  <c r="AT34" i="1"/>
  <c r="D35" i="1"/>
  <c r="F35" i="1"/>
  <c r="G35" i="1"/>
  <c r="AN148" i="1"/>
  <c r="L148" i="1"/>
  <c r="M148" i="1"/>
  <c r="AO110" i="1"/>
  <c r="AP110" i="1"/>
  <c r="AQ110" i="1"/>
  <c r="AS110" i="1"/>
  <c r="A111" i="1"/>
  <c r="E35" i="1"/>
  <c r="AV34" i="1"/>
  <c r="C35" i="1"/>
  <c r="AU34" i="1"/>
  <c r="B35" i="1"/>
  <c r="H35" i="1"/>
  <c r="I35" i="1"/>
  <c r="AO148" i="1"/>
  <c r="AP148" i="1"/>
  <c r="AQ148" i="1"/>
  <c r="A149" i="1"/>
  <c r="AR110" i="1"/>
  <c r="AT110" i="1"/>
  <c r="E111" i="1"/>
  <c r="G111" i="1"/>
  <c r="F111" i="1"/>
  <c r="J35" i="1"/>
  <c r="AW35" i="1"/>
  <c r="AX35" i="1"/>
  <c r="K35" i="1"/>
  <c r="AR148" i="1"/>
  <c r="AS148" i="1"/>
  <c r="F149" i="1"/>
  <c r="G149" i="1"/>
  <c r="D111" i="1"/>
  <c r="AV110" i="1"/>
  <c r="C111" i="1"/>
  <c r="AU110" i="1"/>
  <c r="B111" i="1"/>
  <c r="H111" i="1"/>
  <c r="I111" i="1"/>
  <c r="M35" i="1"/>
  <c r="AN35" i="1"/>
  <c r="L35" i="1"/>
  <c r="AT148" i="1"/>
  <c r="J111" i="1"/>
  <c r="AW111" i="1"/>
  <c r="AX111" i="1"/>
  <c r="K111" i="1"/>
  <c r="AO35" i="1"/>
  <c r="AP35" i="1"/>
  <c r="AQ35" i="1"/>
  <c r="AR35" i="1"/>
  <c r="A36" i="1"/>
  <c r="AU148" i="1"/>
  <c r="B149" i="1"/>
  <c r="H149" i="1"/>
  <c r="AV148" i="1"/>
  <c r="C149" i="1"/>
  <c r="E149" i="1"/>
  <c r="D149" i="1"/>
  <c r="M111" i="1"/>
  <c r="L111" i="1"/>
  <c r="AN111" i="1"/>
  <c r="F36" i="1"/>
  <c r="G36" i="1"/>
  <c r="AS35" i="1"/>
  <c r="AT35" i="1"/>
  <c r="I149" i="1"/>
  <c r="AO111" i="1"/>
  <c r="AP111" i="1"/>
  <c r="AQ111" i="1"/>
  <c r="A112" i="1"/>
  <c r="AU35" i="1"/>
  <c r="B36" i="1"/>
  <c r="AV35" i="1"/>
  <c r="C36" i="1"/>
  <c r="E36" i="1"/>
  <c r="D36" i="1"/>
  <c r="J149" i="1"/>
  <c r="AW149" i="1"/>
  <c r="AX149" i="1"/>
  <c r="K149" i="1"/>
  <c r="AR111" i="1"/>
  <c r="AT111" i="1"/>
  <c r="E112" i="1"/>
  <c r="AS111" i="1"/>
  <c r="G112" i="1"/>
  <c r="F112" i="1"/>
  <c r="H36" i="1"/>
  <c r="I36" i="1"/>
  <c r="AN149" i="1"/>
  <c r="M149" i="1"/>
  <c r="L149" i="1"/>
  <c r="D112" i="1"/>
  <c r="AV111" i="1"/>
  <c r="C112" i="1"/>
  <c r="AU111" i="1"/>
  <c r="B112" i="1"/>
  <c r="H112" i="1"/>
  <c r="K36" i="1"/>
  <c r="J36" i="1"/>
  <c r="AW36" i="1"/>
  <c r="AX36" i="1"/>
  <c r="AN36" i="1"/>
  <c r="L36" i="1"/>
  <c r="M36" i="1"/>
  <c r="AO149" i="1"/>
  <c r="AP149" i="1"/>
  <c r="AQ149" i="1"/>
  <c r="A150" i="1"/>
  <c r="I112" i="1"/>
  <c r="AO36" i="1"/>
  <c r="AP36" i="1"/>
  <c r="AQ36" i="1"/>
  <c r="AR36" i="1"/>
  <c r="A37" i="1"/>
  <c r="AS149" i="1"/>
  <c r="AR149" i="1"/>
  <c r="AT149" i="1"/>
  <c r="G150" i="1"/>
  <c r="F150" i="1"/>
  <c r="J112" i="1"/>
  <c r="AW112" i="1"/>
  <c r="AX112" i="1"/>
  <c r="K112" i="1"/>
  <c r="F37" i="1"/>
  <c r="G37" i="1"/>
  <c r="AS36" i="1"/>
  <c r="AT36" i="1"/>
  <c r="AV149" i="1"/>
  <c r="C150" i="1"/>
  <c r="AU149" i="1"/>
  <c r="B150" i="1"/>
  <c r="H150" i="1"/>
  <c r="D150" i="1"/>
  <c r="E150" i="1"/>
  <c r="M112" i="1"/>
  <c r="L112" i="1"/>
  <c r="AN112" i="1"/>
  <c r="AV36" i="1"/>
  <c r="C37" i="1"/>
  <c r="AU36" i="1"/>
  <c r="B37" i="1"/>
  <c r="H37" i="1"/>
  <c r="D37" i="1"/>
  <c r="E37" i="1"/>
  <c r="I150" i="1"/>
  <c r="AO112" i="1"/>
  <c r="AP112" i="1"/>
  <c r="AQ112" i="1"/>
  <c r="AR112" i="1"/>
  <c r="A113" i="1"/>
  <c r="I37" i="1"/>
  <c r="J150" i="1"/>
  <c r="AW150" i="1"/>
  <c r="K150" i="1"/>
  <c r="G113" i="1"/>
  <c r="F113" i="1"/>
  <c r="AS112" i="1"/>
  <c r="AT112" i="1"/>
  <c r="J37" i="1"/>
  <c r="AW37" i="1"/>
  <c r="AX37" i="1"/>
  <c r="K37" i="1"/>
  <c r="AX150" i="1"/>
  <c r="F151" i="1"/>
  <c r="AP151" i="1"/>
  <c r="L150" i="1"/>
  <c r="M150" i="1"/>
  <c r="AU112" i="1"/>
  <c r="B113" i="1"/>
  <c r="H113" i="1"/>
  <c r="I113" i="1"/>
  <c r="AV112" i="1"/>
  <c r="C113" i="1"/>
  <c r="D113" i="1"/>
  <c r="E113" i="1"/>
  <c r="M37" i="1"/>
  <c r="AN37" i="1"/>
  <c r="L37" i="1"/>
  <c r="AQ151" i="1"/>
  <c r="G152" i="1"/>
  <c r="F152" i="1"/>
  <c r="J113" i="1"/>
  <c r="AW113" i="1"/>
  <c r="AX113" i="1"/>
  <c r="K113" i="1"/>
  <c r="AO37" i="1"/>
  <c r="AP37" i="1"/>
  <c r="AQ37" i="1"/>
  <c r="AS37" i="1"/>
  <c r="A38" i="1"/>
  <c r="AR151" i="1"/>
  <c r="AT151" i="1"/>
  <c r="AS151" i="1"/>
  <c r="M113" i="1"/>
  <c r="L113" i="1"/>
  <c r="AN113" i="1"/>
  <c r="G38" i="1"/>
  <c r="F38" i="1"/>
  <c r="AR37" i="1"/>
  <c r="AT37" i="1"/>
  <c r="E38" i="1"/>
  <c r="AV151" i="1"/>
  <c r="C152" i="1"/>
  <c r="AU151" i="1"/>
  <c r="B152" i="1"/>
  <c r="H152" i="1"/>
  <c r="D152" i="1"/>
  <c r="E152" i="1"/>
  <c r="AO113" i="1"/>
  <c r="AP113" i="1"/>
  <c r="AQ113" i="1"/>
  <c r="AS113" i="1"/>
  <c r="A114" i="1"/>
  <c r="AU37" i="1"/>
  <c r="B38" i="1"/>
  <c r="AV37" i="1"/>
  <c r="C38" i="1"/>
  <c r="D38" i="1"/>
  <c r="I152" i="1"/>
  <c r="AR113" i="1"/>
  <c r="AT113" i="1"/>
  <c r="D114" i="1"/>
  <c r="G114" i="1"/>
  <c r="E114" i="1"/>
  <c r="F114" i="1"/>
  <c r="H38" i="1"/>
  <c r="I38" i="1"/>
  <c r="J152" i="1"/>
  <c r="AW152" i="1"/>
  <c r="AX152" i="1"/>
  <c r="K152" i="1"/>
  <c r="AV113" i="1"/>
  <c r="C114" i="1"/>
  <c r="AU113" i="1"/>
  <c r="B114" i="1"/>
  <c r="H114" i="1"/>
  <c r="I114" i="1"/>
  <c r="J38" i="1"/>
  <c r="AW38" i="1"/>
  <c r="AX38" i="1"/>
  <c r="K38" i="1"/>
  <c r="AN152" i="1"/>
  <c r="L152" i="1"/>
  <c r="M152" i="1"/>
  <c r="J114" i="1"/>
  <c r="AW114" i="1"/>
  <c r="AX114" i="1"/>
  <c r="K114" i="1"/>
  <c r="M38" i="1"/>
  <c r="AN38" i="1"/>
  <c r="L38" i="1"/>
  <c r="AO152" i="1"/>
  <c r="AP152" i="1"/>
  <c r="AQ152" i="1"/>
  <c r="A153" i="1"/>
  <c r="M114" i="1"/>
  <c r="AN114" i="1"/>
  <c r="L114" i="1"/>
  <c r="AO38" i="1"/>
  <c r="AP38" i="1"/>
  <c r="AQ38" i="1"/>
  <c r="AS38" i="1"/>
  <c r="A39" i="1"/>
  <c r="AS152" i="1"/>
  <c r="AR152" i="1"/>
  <c r="AT152" i="1"/>
  <c r="E153" i="1"/>
  <c r="F153" i="1"/>
  <c r="G153" i="1"/>
  <c r="AO114" i="1"/>
  <c r="AP114" i="1"/>
  <c r="AQ114" i="1"/>
  <c r="A115" i="1"/>
  <c r="G39" i="1"/>
  <c r="F39" i="1"/>
  <c r="AR38" i="1"/>
  <c r="AT38" i="1"/>
  <c r="D39" i="1"/>
  <c r="D153" i="1"/>
  <c r="AU152" i="1"/>
  <c r="B153" i="1"/>
  <c r="H153" i="1"/>
  <c r="AV152" i="1"/>
  <c r="C153" i="1"/>
  <c r="AR114" i="1"/>
  <c r="AT114" i="1"/>
  <c r="D115" i="1"/>
  <c r="AS114" i="1"/>
  <c r="F115" i="1"/>
  <c r="G115" i="1"/>
  <c r="E39" i="1"/>
  <c r="AU38" i="1"/>
  <c r="B39" i="1"/>
  <c r="AV38" i="1"/>
  <c r="C39" i="1"/>
  <c r="I153" i="1"/>
  <c r="E115" i="1"/>
  <c r="I115" i="1"/>
  <c r="AU114" i="1"/>
  <c r="B115" i="1"/>
  <c r="H115" i="1"/>
  <c r="AV114" i="1"/>
  <c r="C115" i="1"/>
  <c r="H39" i="1"/>
  <c r="I39" i="1"/>
  <c r="J153" i="1"/>
  <c r="AW153" i="1"/>
  <c r="AX153" i="1"/>
  <c r="K153" i="1"/>
  <c r="J115" i="1"/>
  <c r="AW115" i="1"/>
  <c r="AX115" i="1"/>
  <c r="K115" i="1"/>
  <c r="J39" i="1"/>
  <c r="AW39" i="1"/>
  <c r="AX39" i="1"/>
  <c r="K39" i="1"/>
  <c r="AN39" i="1"/>
  <c r="AN153" i="1"/>
  <c r="L153" i="1"/>
  <c r="M153" i="1"/>
  <c r="AN115" i="1"/>
  <c r="M115" i="1"/>
  <c r="L115" i="1"/>
  <c r="M39" i="1"/>
  <c r="L39" i="1"/>
  <c r="AO39" i="1"/>
  <c r="AP39" i="1"/>
  <c r="AQ39" i="1"/>
  <c r="AR39" i="1"/>
  <c r="A40" i="1"/>
  <c r="AO153" i="1"/>
  <c r="AP153" i="1"/>
  <c r="AQ153" i="1"/>
  <c r="A154" i="1"/>
  <c r="AO115" i="1"/>
  <c r="AP115" i="1"/>
  <c r="AQ115" i="1"/>
  <c r="A116" i="1"/>
  <c r="G40" i="1"/>
  <c r="F40" i="1"/>
  <c r="AS39" i="1"/>
  <c r="AT39" i="1"/>
  <c r="AR153" i="1"/>
  <c r="AT153" i="1"/>
  <c r="AS153" i="1"/>
  <c r="G154" i="1"/>
  <c r="E154" i="1"/>
  <c r="F154" i="1"/>
  <c r="D154" i="1"/>
  <c r="AR115" i="1"/>
  <c r="AT115" i="1"/>
  <c r="D116" i="1"/>
  <c r="AS115" i="1"/>
  <c r="F116" i="1"/>
  <c r="G116" i="1"/>
  <c r="AU39" i="1"/>
  <c r="B40" i="1"/>
  <c r="AV39" i="1"/>
  <c r="C40" i="1"/>
  <c r="E40" i="1"/>
  <c r="D40" i="1"/>
  <c r="AV153" i="1"/>
  <c r="C154" i="1"/>
  <c r="AU153" i="1"/>
  <c r="B154" i="1"/>
  <c r="H154" i="1"/>
  <c r="I154" i="1"/>
  <c r="E116" i="1"/>
  <c r="AV115" i="1"/>
  <c r="C116" i="1"/>
  <c r="AU115" i="1"/>
  <c r="B116" i="1"/>
  <c r="H40" i="1"/>
  <c r="I40" i="1"/>
  <c r="J154" i="1"/>
  <c r="AW154" i="1"/>
  <c r="K154" i="1"/>
  <c r="H116" i="1"/>
  <c r="I116" i="1"/>
  <c r="J40" i="1"/>
  <c r="AW40" i="1"/>
  <c r="AX40" i="1"/>
  <c r="K40" i="1"/>
  <c r="AX154" i="1"/>
  <c r="F155" i="1"/>
  <c r="AP155" i="1"/>
  <c r="M154" i="1"/>
  <c r="L154" i="1"/>
  <c r="J116" i="1"/>
  <c r="AW116" i="1"/>
  <c r="AX116" i="1"/>
  <c r="K116" i="1"/>
  <c r="M40" i="1"/>
  <c r="AN40" i="1"/>
  <c r="L40" i="1"/>
  <c r="AQ155" i="1"/>
  <c r="F156" i="1"/>
  <c r="G156" i="1"/>
  <c r="AN116" i="1"/>
  <c r="M116" i="1"/>
  <c r="L116" i="1"/>
  <c r="AO40" i="1"/>
  <c r="AP40" i="1"/>
  <c r="AQ40" i="1"/>
  <c r="AR40" i="1"/>
  <c r="A41" i="1"/>
  <c r="AR155" i="1"/>
  <c r="AT155" i="1"/>
  <c r="AS155" i="1"/>
  <c r="AO116" i="1"/>
  <c r="AP116" i="1"/>
  <c r="AQ116" i="1"/>
  <c r="A117" i="1"/>
  <c r="F41" i="1"/>
  <c r="G41" i="1"/>
  <c r="AS40" i="1"/>
  <c r="AT40" i="1"/>
  <c r="AV155" i="1"/>
  <c r="C156" i="1"/>
  <c r="AU155" i="1"/>
  <c r="B156" i="1"/>
  <c r="H156" i="1"/>
  <c r="D156" i="1"/>
  <c r="E156" i="1"/>
  <c r="AR116" i="1"/>
  <c r="AT116" i="1"/>
  <c r="E117" i="1"/>
  <c r="AS116" i="1"/>
  <c r="F117" i="1"/>
  <c r="G117" i="1"/>
  <c r="AU40" i="1"/>
  <c r="B41" i="1"/>
  <c r="AV40" i="1"/>
  <c r="C41" i="1"/>
  <c r="D41" i="1"/>
  <c r="E41" i="1"/>
  <c r="I156" i="1"/>
  <c r="D117" i="1"/>
  <c r="AV116" i="1"/>
  <c r="C117" i="1"/>
  <c r="AU116" i="1"/>
  <c r="B117" i="1"/>
  <c r="H41" i="1"/>
  <c r="I41" i="1"/>
  <c r="J156" i="1"/>
  <c r="AW156" i="1"/>
  <c r="AX156" i="1"/>
  <c r="K156" i="1"/>
  <c r="H117" i="1"/>
  <c r="I117" i="1"/>
  <c r="J41" i="1"/>
  <c r="AW41" i="1"/>
  <c r="AX41" i="1"/>
  <c r="K41" i="1"/>
  <c r="AN156" i="1"/>
  <c r="M156" i="1"/>
  <c r="L156" i="1"/>
  <c r="J117" i="1"/>
  <c r="AW117" i="1"/>
  <c r="AX117" i="1"/>
  <c r="K117" i="1"/>
  <c r="AN41" i="1"/>
  <c r="L41" i="1"/>
  <c r="M41" i="1"/>
  <c r="AO156" i="1"/>
  <c r="AP156" i="1"/>
  <c r="AQ156" i="1"/>
  <c r="A157" i="1"/>
  <c r="AN117" i="1"/>
  <c r="M117" i="1"/>
  <c r="L117" i="1"/>
  <c r="AO41" i="1"/>
  <c r="AP41" i="1"/>
  <c r="AQ41" i="1"/>
  <c r="AS41" i="1"/>
  <c r="A42" i="1"/>
  <c r="AR156" i="1"/>
  <c r="AS156" i="1"/>
  <c r="F157" i="1"/>
  <c r="G157" i="1"/>
  <c r="AO117" i="1"/>
  <c r="AP117" i="1"/>
  <c r="AQ117" i="1"/>
  <c r="A118" i="1"/>
  <c r="G42" i="1"/>
  <c r="F42" i="1"/>
  <c r="AR41" i="1"/>
  <c r="AT41" i="1"/>
  <c r="AT156" i="1"/>
  <c r="AR117" i="1"/>
  <c r="AT117" i="1"/>
  <c r="E118" i="1"/>
  <c r="AS117" i="1"/>
  <c r="G118" i="1"/>
  <c r="F118" i="1"/>
  <c r="AU41" i="1"/>
  <c r="B42" i="1"/>
  <c r="AV41" i="1"/>
  <c r="C42" i="1"/>
  <c r="E42" i="1"/>
  <c r="D42" i="1"/>
  <c r="AV156" i="1"/>
  <c r="C157" i="1"/>
  <c r="AU156" i="1"/>
  <c r="B157" i="1"/>
  <c r="H157" i="1"/>
  <c r="E157" i="1"/>
  <c r="D157" i="1"/>
  <c r="D118" i="1"/>
  <c r="AU117" i="1"/>
  <c r="B118" i="1"/>
  <c r="H118" i="1"/>
  <c r="AV117" i="1"/>
  <c r="C118" i="1"/>
  <c r="H42" i="1"/>
  <c r="I42" i="1"/>
  <c r="I157" i="1"/>
  <c r="I118" i="1"/>
  <c r="J42" i="1"/>
  <c r="AW42" i="1"/>
  <c r="AX42" i="1"/>
  <c r="K42" i="1"/>
  <c r="M42" i="1"/>
  <c r="J157" i="1"/>
  <c r="AW157" i="1"/>
  <c r="AX157" i="1"/>
  <c r="K157" i="1"/>
  <c r="J118" i="1"/>
  <c r="AW118" i="1"/>
  <c r="K118" i="1"/>
  <c r="L42" i="1"/>
  <c r="AN42" i="1"/>
  <c r="A43" i="1"/>
  <c r="AO42" i="1"/>
  <c r="AP42" i="1"/>
  <c r="AQ42" i="1"/>
  <c r="AN157" i="1"/>
  <c r="L157" i="1"/>
  <c r="M157" i="1"/>
  <c r="AX118" i="1"/>
  <c r="F119" i="1"/>
  <c r="M118" i="1"/>
  <c r="L118" i="1"/>
  <c r="AS42" i="1"/>
  <c r="AR42" i="1"/>
  <c r="AT42" i="1"/>
  <c r="G43" i="1"/>
  <c r="F43" i="1"/>
  <c r="AO157" i="1"/>
  <c r="AP157" i="1"/>
  <c r="AQ157" i="1"/>
  <c r="A158" i="1"/>
  <c r="AV42" i="1"/>
  <c r="C43" i="1"/>
  <c r="AU42" i="1"/>
  <c r="B43" i="1"/>
  <c r="D43" i="1"/>
  <c r="E43" i="1"/>
  <c r="AR157" i="1"/>
  <c r="AS157" i="1"/>
  <c r="G158" i="1"/>
  <c r="F158" i="1"/>
  <c r="H43" i="1"/>
  <c r="I43" i="1"/>
  <c r="AT157" i="1"/>
  <c r="J43" i="1"/>
  <c r="AW43" i="1"/>
  <c r="AX43" i="1"/>
  <c r="K43" i="1"/>
  <c r="AV157" i="1"/>
  <c r="C158" i="1"/>
  <c r="AU157" i="1"/>
  <c r="B158" i="1"/>
  <c r="H158" i="1"/>
  <c r="D158" i="1"/>
  <c r="E158" i="1"/>
  <c r="AN43" i="1"/>
  <c r="M43" i="1"/>
  <c r="L43" i="1"/>
  <c r="I158" i="1"/>
  <c r="AO43" i="1"/>
  <c r="AP43" i="1"/>
  <c r="AQ43" i="1"/>
  <c r="AR43" i="1"/>
  <c r="A44" i="1"/>
  <c r="J158" i="1"/>
  <c r="AW158" i="1"/>
  <c r="K158" i="1"/>
  <c r="F44" i="1"/>
  <c r="G44" i="1"/>
  <c r="AS43" i="1"/>
  <c r="AT43" i="1"/>
  <c r="AX158" i="1"/>
  <c r="F159" i="1"/>
  <c r="AP159" i="1"/>
  <c r="M158" i="1"/>
  <c r="L158" i="1"/>
  <c r="AV43" i="1"/>
  <c r="C44" i="1"/>
  <c r="D44" i="1"/>
  <c r="E44" i="1"/>
  <c r="AU43" i="1"/>
  <c r="B44" i="1"/>
  <c r="H44" i="1"/>
  <c r="AQ159" i="1"/>
  <c r="G160" i="1"/>
  <c r="F160" i="1"/>
  <c r="I44" i="1"/>
  <c r="J44" i="1"/>
  <c r="AW44" i="1"/>
  <c r="AX44" i="1"/>
  <c r="K44" i="1"/>
  <c r="AN44" i="1"/>
  <c r="AR159" i="1"/>
  <c r="AT159" i="1"/>
  <c r="AS159" i="1"/>
  <c r="AO44" i="1"/>
  <c r="AP44" i="1"/>
  <c r="AQ44" i="1"/>
  <c r="AS44" i="1"/>
  <c r="A45" i="1"/>
  <c r="M44" i="1"/>
  <c r="L44" i="1"/>
  <c r="AU159" i="1"/>
  <c r="B160" i="1"/>
  <c r="H160" i="1"/>
  <c r="AV159" i="1"/>
  <c r="C160" i="1"/>
  <c r="D160" i="1"/>
  <c r="E160" i="1"/>
  <c r="G45" i="1"/>
  <c r="F45" i="1"/>
  <c r="AR44" i="1"/>
  <c r="AT44" i="1"/>
  <c r="D45" i="1"/>
  <c r="I160" i="1"/>
  <c r="AV44" i="1"/>
  <c r="C45" i="1"/>
  <c r="AU44" i="1"/>
  <c r="B45" i="1"/>
  <c r="E45" i="1"/>
  <c r="J160" i="1"/>
  <c r="AW160" i="1"/>
  <c r="AX160" i="1"/>
  <c r="K160" i="1"/>
  <c r="H45" i="1"/>
  <c r="I45" i="1"/>
  <c r="AN160" i="1"/>
  <c r="M160" i="1"/>
  <c r="L160" i="1"/>
  <c r="K45" i="1"/>
  <c r="J45" i="1"/>
  <c r="AW45" i="1"/>
  <c r="AX45" i="1"/>
  <c r="AN45" i="1"/>
  <c r="L45" i="1"/>
  <c r="M45" i="1"/>
  <c r="AP160" i="1"/>
  <c r="AQ160" i="1"/>
  <c r="AO160" i="1"/>
  <c r="A161" i="1"/>
  <c r="A46" i="1"/>
  <c r="AO45" i="1"/>
  <c r="AP45" i="1"/>
  <c r="AQ45" i="1"/>
  <c r="AS160" i="1"/>
  <c r="AR160" i="1"/>
  <c r="AT160" i="1"/>
  <c r="E161" i="1"/>
  <c r="F161" i="1"/>
  <c r="G161" i="1"/>
  <c r="AR45" i="1"/>
  <c r="AS45" i="1"/>
  <c r="G46" i="1"/>
  <c r="F46" i="1"/>
  <c r="D161" i="1"/>
  <c r="AU160" i="1"/>
  <c r="B161" i="1"/>
  <c r="H161" i="1"/>
  <c r="AV160" i="1"/>
  <c r="C161" i="1"/>
  <c r="AT45" i="1"/>
  <c r="I161" i="1"/>
  <c r="AU45" i="1"/>
  <c r="B46" i="1"/>
  <c r="AV45" i="1"/>
  <c r="C46" i="1"/>
  <c r="E46" i="1"/>
  <c r="D46" i="1"/>
  <c r="J161" i="1"/>
  <c r="AW161" i="1"/>
  <c r="AX161" i="1"/>
  <c r="K161" i="1"/>
  <c r="H46" i="1"/>
  <c r="I46" i="1"/>
  <c r="AN161" i="1"/>
  <c r="L161" i="1"/>
  <c r="M161" i="1"/>
  <c r="K46" i="1"/>
  <c r="J46" i="1"/>
  <c r="AW46" i="1"/>
  <c r="AX46" i="1"/>
  <c r="AP161" i="1"/>
  <c r="AQ161" i="1"/>
  <c r="AO161" i="1"/>
  <c r="A162" i="1"/>
  <c r="L46" i="1"/>
  <c r="M46" i="1"/>
  <c r="AN46" i="1"/>
  <c r="AR161" i="1"/>
  <c r="AT161" i="1"/>
  <c r="E162" i="1"/>
  <c r="AS161" i="1"/>
  <c r="F162" i="1"/>
  <c r="G162" i="1"/>
  <c r="AO46" i="1"/>
  <c r="AP46" i="1"/>
  <c r="AQ46" i="1"/>
  <c r="AR46" i="1"/>
  <c r="A47" i="1"/>
  <c r="D162" i="1"/>
  <c r="I162" i="1"/>
  <c r="AV161" i="1"/>
  <c r="C162" i="1"/>
  <c r="AU161" i="1"/>
  <c r="B162" i="1"/>
  <c r="H162" i="1"/>
  <c r="G47" i="1"/>
  <c r="F47" i="1"/>
  <c r="AS46" i="1"/>
  <c r="AT46" i="1"/>
  <c r="J162" i="1"/>
  <c r="AW162" i="1"/>
  <c r="K162" i="1"/>
  <c r="E47" i="1"/>
  <c r="AU46" i="1"/>
  <c r="B47" i="1"/>
  <c r="AV46" i="1"/>
  <c r="C47" i="1"/>
  <c r="D47" i="1"/>
  <c r="AX162" i="1"/>
  <c r="F163" i="1"/>
  <c r="AP163" i="1"/>
  <c r="M162" i="1"/>
  <c r="L162" i="1"/>
  <c r="H47" i="1"/>
  <c r="I47" i="1"/>
  <c r="AQ163" i="1"/>
  <c r="G164" i="1"/>
  <c r="F164" i="1"/>
  <c r="J47" i="1"/>
  <c r="AW47" i="1"/>
  <c r="AX47" i="1"/>
  <c r="K47" i="1"/>
  <c r="AS163" i="1"/>
  <c r="AR163" i="1"/>
  <c r="AT163" i="1"/>
  <c r="L47" i="1"/>
  <c r="M47" i="1"/>
  <c r="AN47" i="1"/>
  <c r="AV163" i="1"/>
  <c r="C164" i="1"/>
  <c r="AU163" i="1"/>
  <c r="B164" i="1"/>
  <c r="H164" i="1"/>
  <c r="E164" i="1"/>
  <c r="D164" i="1"/>
  <c r="AO47" i="1"/>
  <c r="AP47" i="1"/>
  <c r="AQ47" i="1"/>
  <c r="AS47" i="1"/>
  <c r="A48" i="1"/>
  <c r="I164" i="1"/>
  <c r="G48" i="1"/>
  <c r="F48" i="1"/>
  <c r="AR47" i="1"/>
  <c r="AT47" i="1"/>
  <c r="D48" i="1"/>
  <c r="J164" i="1"/>
  <c r="AW164" i="1"/>
  <c r="AX164" i="1"/>
  <c r="K164" i="1"/>
  <c r="E48" i="1"/>
  <c r="AU47" i="1"/>
  <c r="B48" i="1"/>
  <c r="AV47" i="1"/>
  <c r="C48" i="1"/>
  <c r="AN164" i="1"/>
  <c r="L164" i="1"/>
  <c r="M164" i="1"/>
  <c r="H48" i="1"/>
  <c r="I48" i="1"/>
  <c r="J48" i="1"/>
  <c r="AW48" i="1"/>
  <c r="AX48" i="1"/>
  <c r="AO164" i="1"/>
  <c r="AP164" i="1"/>
  <c r="AQ164" i="1"/>
  <c r="A165" i="1"/>
  <c r="K48" i="1"/>
  <c r="L48" i="1"/>
  <c r="AN48" i="1"/>
  <c r="AR164" i="1"/>
  <c r="AS164" i="1"/>
  <c r="G165" i="1"/>
  <c r="F165" i="1"/>
  <c r="M48" i="1"/>
  <c r="AO48" i="1"/>
  <c r="AP48" i="1"/>
  <c r="AQ48" i="1"/>
  <c r="AS48" i="1"/>
  <c r="A49" i="1"/>
  <c r="AT164" i="1"/>
  <c r="AR48" i="1"/>
  <c r="AT48" i="1"/>
  <c r="G49" i="1"/>
  <c r="F49" i="1"/>
  <c r="E49" i="1"/>
  <c r="AU164" i="1"/>
  <c r="B165" i="1"/>
  <c r="AV164" i="1"/>
  <c r="C165" i="1"/>
  <c r="E165" i="1"/>
  <c r="D165" i="1"/>
  <c r="AV48" i="1"/>
  <c r="C49" i="1"/>
  <c r="AU48" i="1"/>
  <c r="B49" i="1"/>
  <c r="H49" i="1"/>
  <c r="I49" i="1"/>
  <c r="K49" i="1"/>
  <c r="D49" i="1"/>
  <c r="H165" i="1"/>
  <c r="I165" i="1"/>
  <c r="J49" i="1"/>
  <c r="AW49" i="1"/>
  <c r="AX49" i="1"/>
  <c r="M49" i="1"/>
  <c r="AN49" i="1"/>
  <c r="L49" i="1"/>
  <c r="J165" i="1"/>
  <c r="AW165" i="1"/>
  <c r="AX165" i="1"/>
  <c r="K165" i="1"/>
  <c r="AO49" i="1"/>
  <c r="AP49" i="1"/>
  <c r="AQ49" i="1"/>
  <c r="A50" i="1"/>
  <c r="AN165" i="1"/>
  <c r="M165" i="1"/>
  <c r="L165" i="1"/>
  <c r="AS49" i="1"/>
  <c r="AR49" i="1"/>
  <c r="AT49" i="1"/>
  <c r="G50" i="1"/>
  <c r="F50" i="1"/>
  <c r="AP165" i="1"/>
  <c r="AQ165" i="1"/>
  <c r="AO165" i="1"/>
  <c r="A166" i="1"/>
  <c r="AV49" i="1"/>
  <c r="C50" i="1"/>
  <c r="AU49" i="1"/>
  <c r="B50" i="1"/>
  <c r="H50" i="1"/>
  <c r="E50" i="1"/>
  <c r="D50" i="1"/>
  <c r="AR165" i="1"/>
  <c r="AS165" i="1"/>
  <c r="G166" i="1"/>
  <c r="F166" i="1"/>
  <c r="I50" i="1"/>
  <c r="AT165" i="1"/>
  <c r="J50" i="1"/>
  <c r="AW50" i="1"/>
  <c r="AX50" i="1"/>
  <c r="K50" i="1"/>
  <c r="AV165" i="1"/>
  <c r="C166" i="1"/>
  <c r="AU165" i="1"/>
  <c r="B166" i="1"/>
  <c r="H166" i="1"/>
  <c r="D166" i="1"/>
  <c r="E166" i="1"/>
  <c r="M50" i="1"/>
  <c r="AN50" i="1"/>
  <c r="L50" i="1"/>
  <c r="I166" i="1"/>
  <c r="AO50" i="1"/>
  <c r="AP50" i="1"/>
  <c r="AQ50" i="1"/>
  <c r="A51" i="1"/>
  <c r="J166" i="1"/>
  <c r="AW166" i="1"/>
  <c r="K166" i="1"/>
  <c r="AS50" i="1"/>
  <c r="AR50" i="1"/>
  <c r="AT50" i="1"/>
  <c r="E51" i="1"/>
  <c r="G51" i="1"/>
  <c r="F51" i="1"/>
  <c r="AX166" i="1"/>
  <c r="F167" i="1"/>
  <c r="AP167" i="1"/>
  <c r="L166" i="1"/>
  <c r="M166" i="1"/>
  <c r="D51" i="1"/>
  <c r="AV50" i="1"/>
  <c r="C51" i="1"/>
  <c r="AU50" i="1"/>
  <c r="B51" i="1"/>
  <c r="H51" i="1"/>
  <c r="I51" i="1"/>
  <c r="AQ167" i="1"/>
  <c r="F168" i="1"/>
  <c r="G168" i="1"/>
  <c r="J51" i="1"/>
  <c r="AW51" i="1"/>
  <c r="AX51" i="1"/>
  <c r="K51" i="1"/>
  <c r="AS167" i="1"/>
  <c r="AR167" i="1"/>
  <c r="AT167" i="1"/>
  <c r="M51" i="1"/>
  <c r="AN51" i="1"/>
  <c r="L51" i="1"/>
  <c r="AV167" i="1"/>
  <c r="C168" i="1"/>
  <c r="AU167" i="1"/>
  <c r="B168" i="1"/>
  <c r="H168" i="1"/>
  <c r="D168" i="1"/>
  <c r="I168" i="1"/>
  <c r="E168" i="1"/>
  <c r="AO51" i="1"/>
  <c r="AP51" i="1"/>
  <c r="AQ51" i="1"/>
  <c r="A52" i="1"/>
  <c r="J168" i="1"/>
  <c r="AW168" i="1"/>
  <c r="AX168" i="1"/>
  <c r="K168" i="1"/>
  <c r="AR51" i="1"/>
  <c r="AS51" i="1"/>
  <c r="F52" i="1"/>
  <c r="G52" i="1"/>
  <c r="AN168" i="1"/>
  <c r="L168" i="1"/>
  <c r="M168" i="1"/>
  <c r="AT51" i="1"/>
  <c r="AV51" i="1"/>
  <c r="C52" i="1"/>
  <c r="AO168" i="1"/>
  <c r="AP168" i="1"/>
  <c r="AQ168" i="1"/>
  <c r="A169" i="1"/>
  <c r="AU51" i="1"/>
  <c r="B52" i="1"/>
  <c r="H52" i="1"/>
  <c r="E52" i="1"/>
  <c r="D52" i="1"/>
  <c r="AS168" i="1"/>
  <c r="AR168" i="1"/>
  <c r="AT168" i="1"/>
  <c r="D169" i="1"/>
  <c r="G169" i="1"/>
  <c r="F169" i="1"/>
  <c r="E169" i="1"/>
  <c r="I52" i="1"/>
  <c r="AV168" i="1"/>
  <c r="C169" i="1"/>
  <c r="AU168" i="1"/>
  <c r="B169" i="1"/>
  <c r="H169" i="1"/>
  <c r="I169" i="1"/>
  <c r="K52" i="1"/>
  <c r="J52" i="1"/>
  <c r="AW52" i="1"/>
  <c r="AX52" i="1"/>
  <c r="J169" i="1"/>
  <c r="AW169" i="1"/>
  <c r="AX169" i="1"/>
  <c r="K169" i="1"/>
  <c r="M52" i="1"/>
  <c r="AN52" i="1"/>
  <c r="L52" i="1"/>
  <c r="AN169" i="1"/>
  <c r="M169" i="1"/>
  <c r="L169" i="1"/>
  <c r="A53" i="1"/>
  <c r="AO52" i="1"/>
  <c r="AP52" i="1"/>
  <c r="AQ52" i="1"/>
  <c r="AS52" i="1"/>
  <c r="AO169" i="1"/>
  <c r="AP169" i="1"/>
  <c r="AQ169" i="1"/>
  <c r="A170" i="1"/>
  <c r="AR52" i="1"/>
  <c r="AT52" i="1"/>
  <c r="G53" i="1"/>
  <c r="F53" i="1"/>
  <c r="AS169" i="1"/>
  <c r="AR169" i="1"/>
  <c r="AT169" i="1"/>
  <c r="G170" i="1"/>
  <c r="F170" i="1"/>
  <c r="D170" i="1"/>
  <c r="E53" i="1"/>
  <c r="AV52" i="1"/>
  <c r="C53" i="1"/>
  <c r="AU52" i="1"/>
  <c r="B53" i="1"/>
  <c r="H53" i="1"/>
  <c r="D53" i="1"/>
  <c r="AV169" i="1"/>
  <c r="C170" i="1"/>
  <c r="AU169" i="1"/>
  <c r="B170" i="1"/>
  <c r="H170" i="1"/>
  <c r="E170" i="1"/>
  <c r="I170" i="1"/>
  <c r="I53" i="1"/>
  <c r="J170" i="1"/>
  <c r="AW170" i="1"/>
  <c r="K170" i="1"/>
  <c r="J53" i="1"/>
  <c r="AW53" i="1"/>
  <c r="AX53" i="1"/>
  <c r="K53" i="1"/>
  <c r="AX170" i="1"/>
  <c r="F171" i="1"/>
  <c r="AP171" i="1"/>
  <c r="M170" i="1"/>
  <c r="L170" i="1"/>
  <c r="AN53" i="1"/>
  <c r="M53" i="1"/>
  <c r="L53" i="1"/>
  <c r="AQ171" i="1"/>
  <c r="G172" i="1"/>
  <c r="F172" i="1"/>
  <c r="A54" i="1"/>
  <c r="AO53" i="1"/>
  <c r="AP53" i="1"/>
  <c r="AQ53" i="1"/>
  <c r="AS53" i="1"/>
  <c r="AS171" i="1"/>
  <c r="AR171" i="1"/>
  <c r="AT171" i="1"/>
  <c r="F54" i="1"/>
  <c r="G54" i="1"/>
  <c r="AR53" i="1"/>
  <c r="AT53" i="1"/>
  <c r="D54" i="1"/>
  <c r="AU171" i="1"/>
  <c r="B172" i="1"/>
  <c r="AV171" i="1"/>
  <c r="C172" i="1"/>
  <c r="D172" i="1"/>
  <c r="E172" i="1"/>
  <c r="AV53" i="1"/>
  <c r="C54" i="1"/>
  <c r="AU53" i="1"/>
  <c r="B54" i="1"/>
  <c r="H54" i="1"/>
  <c r="I54" i="1"/>
  <c r="E54" i="1"/>
  <c r="H172" i="1"/>
  <c r="I172" i="1"/>
  <c r="K54" i="1"/>
  <c r="J54" i="1"/>
  <c r="AW54" i="1"/>
  <c r="AX54" i="1"/>
  <c r="J172" i="1"/>
  <c r="AW172" i="1"/>
  <c r="AX172" i="1"/>
  <c r="K172" i="1"/>
  <c r="AN54" i="1"/>
  <c r="L54" i="1"/>
  <c r="M54" i="1"/>
  <c r="AN172" i="1"/>
  <c r="L172" i="1"/>
  <c r="M172" i="1"/>
  <c r="AO54" i="1"/>
  <c r="AP54" i="1"/>
  <c r="AQ54" i="1"/>
  <c r="AS54" i="1"/>
  <c r="A55" i="1"/>
  <c r="AO172" i="1"/>
  <c r="AP172" i="1"/>
  <c r="AQ172" i="1"/>
  <c r="A173" i="1"/>
  <c r="G55" i="1"/>
  <c r="F55" i="1"/>
  <c r="AR54" i="1"/>
  <c r="AT54" i="1"/>
  <c r="AV54" i="1"/>
  <c r="C55" i="1"/>
  <c r="AR172" i="1"/>
  <c r="AS172" i="1"/>
  <c r="G173" i="1"/>
  <c r="F173" i="1"/>
  <c r="D55" i="1"/>
  <c r="AU54" i="1"/>
  <c r="B55" i="1"/>
  <c r="H55" i="1"/>
  <c r="I55" i="1"/>
  <c r="E55" i="1"/>
  <c r="AT172" i="1"/>
  <c r="J55" i="1"/>
  <c r="AW55" i="1"/>
  <c r="AX55" i="1"/>
  <c r="K55" i="1"/>
  <c r="AV172" i="1"/>
  <c r="C173" i="1"/>
  <c r="AU172" i="1"/>
  <c r="B173" i="1"/>
  <c r="H173" i="1"/>
  <c r="D173" i="1"/>
  <c r="E173" i="1"/>
  <c r="M55" i="1"/>
  <c r="AN55" i="1"/>
  <c r="L55" i="1"/>
  <c r="I173" i="1"/>
  <c r="AO55" i="1"/>
  <c r="AP55" i="1"/>
  <c r="AQ55" i="1"/>
  <c r="A56" i="1"/>
  <c r="J173" i="1"/>
  <c r="AW173" i="1"/>
  <c r="AX173" i="1"/>
  <c r="K173" i="1"/>
  <c r="AR55" i="1"/>
  <c r="AS55" i="1"/>
  <c r="G56" i="1"/>
  <c r="F56" i="1"/>
  <c r="AN173" i="1"/>
  <c r="L173" i="1"/>
  <c r="M173" i="1"/>
  <c r="AT55" i="1"/>
  <c r="AO173" i="1"/>
  <c r="AP173" i="1"/>
  <c r="AQ173" i="1"/>
  <c r="A174" i="1"/>
  <c r="AU55" i="1"/>
  <c r="B56" i="1"/>
  <c r="AV55" i="1"/>
  <c r="C56" i="1"/>
  <c r="D56" i="1"/>
  <c r="E56" i="1"/>
  <c r="AS173" i="1"/>
  <c r="AR173" i="1"/>
  <c r="AT173" i="1"/>
  <c r="G174" i="1"/>
  <c r="F174" i="1"/>
  <c r="H56" i="1"/>
  <c r="I56" i="1"/>
  <c r="AU173" i="1"/>
  <c r="B174" i="1"/>
  <c r="H174" i="1"/>
  <c r="AV173" i="1"/>
  <c r="C174" i="1"/>
  <c r="D174" i="1"/>
  <c r="E174" i="1"/>
  <c r="J56" i="1"/>
  <c r="AW56" i="1"/>
  <c r="AX56" i="1"/>
  <c r="K56" i="1"/>
  <c r="I174" i="1"/>
  <c r="AN56" i="1"/>
  <c r="M56" i="1"/>
  <c r="L56" i="1"/>
  <c r="J174" i="1"/>
  <c r="AW174" i="1"/>
  <c r="K174" i="1"/>
  <c r="AO56" i="1"/>
  <c r="AP56" i="1"/>
  <c r="AQ56" i="1"/>
  <c r="A57" i="1"/>
  <c r="AX174" i="1"/>
  <c r="F175" i="1"/>
  <c r="AP175" i="1"/>
  <c r="M174" i="1"/>
  <c r="L174" i="1"/>
  <c r="AR56" i="1"/>
  <c r="AS56" i="1"/>
  <c r="G57" i="1"/>
  <c r="F57" i="1"/>
  <c r="AQ175" i="1"/>
  <c r="G176" i="1"/>
  <c r="F176" i="1"/>
  <c r="AT56" i="1"/>
  <c r="AS175" i="1"/>
  <c r="AR175" i="1"/>
  <c r="AU56" i="1"/>
  <c r="B57" i="1"/>
  <c r="AV56" i="1"/>
  <c r="C57" i="1"/>
  <c r="D57" i="1"/>
  <c r="E57" i="1"/>
  <c r="AT175" i="1"/>
  <c r="H57" i="1"/>
  <c r="I57" i="1"/>
  <c r="AU175" i="1"/>
  <c r="B176" i="1"/>
  <c r="AV175" i="1"/>
  <c r="C176" i="1"/>
  <c r="E176" i="1"/>
  <c r="D176" i="1"/>
  <c r="J57" i="1"/>
  <c r="AW57" i="1"/>
  <c r="AX57" i="1"/>
  <c r="K57" i="1"/>
  <c r="AN57" i="1"/>
  <c r="I176" i="1"/>
  <c r="H176" i="1"/>
  <c r="AO57" i="1"/>
  <c r="AP57" i="1"/>
  <c r="AQ57" i="1"/>
  <c r="AS57" i="1"/>
  <c r="A58" i="1"/>
  <c r="M57" i="1"/>
  <c r="L57" i="1"/>
  <c r="J176" i="1"/>
  <c r="AW176" i="1"/>
  <c r="AX176" i="1"/>
  <c r="K176" i="1"/>
  <c r="AR57" i="1"/>
  <c r="AT57" i="1"/>
  <c r="D58" i="1"/>
  <c r="F58" i="1"/>
  <c r="G58" i="1"/>
  <c r="AN176" i="1"/>
  <c r="M176" i="1"/>
  <c r="L176" i="1"/>
  <c r="E58" i="1"/>
  <c r="AV57" i="1"/>
  <c r="C58" i="1"/>
  <c r="AU57" i="1"/>
  <c r="B58" i="1"/>
  <c r="H58" i="1"/>
  <c r="I58" i="1"/>
  <c r="AP176" i="1"/>
  <c r="AQ176" i="1"/>
  <c r="AS176" i="1"/>
  <c r="AO176" i="1"/>
  <c r="A177" i="1"/>
  <c r="J58" i="1"/>
  <c r="AW58" i="1"/>
  <c r="AX58" i="1"/>
  <c r="K58" i="1"/>
  <c r="F177" i="1"/>
  <c r="G177" i="1"/>
  <c r="D177" i="1"/>
  <c r="AR176" i="1"/>
  <c r="AT176" i="1"/>
  <c r="AN58" i="1"/>
  <c r="L58" i="1"/>
  <c r="M58" i="1"/>
  <c r="AV176" i="1"/>
  <c r="C177" i="1"/>
  <c r="AU176" i="1"/>
  <c r="B177" i="1"/>
  <c r="H177" i="1"/>
  <c r="E177" i="1"/>
  <c r="I177" i="1"/>
  <c r="AO58" i="1"/>
  <c r="A59" i="1"/>
  <c r="AP58" i="1"/>
  <c r="AQ58" i="1"/>
  <c r="J177" i="1"/>
  <c r="AW177" i="1"/>
  <c r="AX177" i="1"/>
  <c r="K177" i="1"/>
  <c r="AS58" i="1"/>
  <c r="AR58" i="1"/>
  <c r="AT58" i="1"/>
  <c r="G59" i="1"/>
  <c r="F59" i="1"/>
  <c r="AN177" i="1"/>
  <c r="L177" i="1"/>
  <c r="M177" i="1"/>
  <c r="AU58" i="1"/>
  <c r="B59" i="1"/>
  <c r="AV58" i="1"/>
  <c r="C59" i="1"/>
  <c r="E59" i="1"/>
  <c r="D59" i="1"/>
  <c r="AO177" i="1"/>
  <c r="AP177" i="1"/>
  <c r="AQ177" i="1"/>
  <c r="A178" i="1"/>
  <c r="H59" i="1"/>
  <c r="I59" i="1"/>
  <c r="AS177" i="1"/>
  <c r="AR177" i="1"/>
  <c r="G178" i="1"/>
  <c r="F178" i="1"/>
  <c r="J59" i="1"/>
  <c r="AW59" i="1"/>
  <c r="AX59" i="1"/>
  <c r="K59" i="1"/>
  <c r="AT177" i="1"/>
  <c r="AN59" i="1"/>
  <c r="L59" i="1"/>
  <c r="M59" i="1"/>
  <c r="AU177" i="1"/>
  <c r="B178" i="1"/>
  <c r="AV177" i="1"/>
  <c r="C178" i="1"/>
  <c r="D178" i="1"/>
  <c r="E178" i="1"/>
  <c r="AO59" i="1"/>
  <c r="AP59" i="1"/>
  <c r="AQ59" i="1"/>
  <c r="AS59" i="1"/>
  <c r="A60" i="1"/>
  <c r="H178" i="1"/>
  <c r="I178" i="1"/>
  <c r="G60" i="1"/>
  <c r="F60" i="1"/>
  <c r="AR59" i="1"/>
  <c r="AT59" i="1"/>
  <c r="E60" i="1"/>
  <c r="J178" i="1"/>
  <c r="AW178" i="1"/>
  <c r="K178" i="1"/>
  <c r="D60" i="1"/>
  <c r="AU59" i="1"/>
  <c r="B60" i="1"/>
  <c r="AV59" i="1"/>
  <c r="C60" i="1"/>
  <c r="AX178" i="1"/>
  <c r="F179" i="1"/>
  <c r="AP179" i="1"/>
  <c r="L178" i="1"/>
  <c r="M178" i="1"/>
  <c r="H60" i="1"/>
  <c r="I60" i="1"/>
  <c r="AQ179" i="1"/>
  <c r="G180" i="1"/>
  <c r="F180" i="1"/>
  <c r="J60" i="1"/>
  <c r="AW60" i="1"/>
  <c r="AX60" i="1"/>
  <c r="K60" i="1"/>
  <c r="AR179" i="1"/>
  <c r="AS179" i="1"/>
  <c r="M60" i="1"/>
  <c r="L60" i="1"/>
  <c r="AN60" i="1"/>
  <c r="AT179" i="1"/>
  <c r="AO60" i="1"/>
  <c r="AP60" i="1"/>
  <c r="AQ60" i="1"/>
  <c r="AR60" i="1"/>
  <c r="A61" i="1"/>
  <c r="AV179" i="1"/>
  <c r="C180" i="1"/>
  <c r="AU179" i="1"/>
  <c r="B180" i="1"/>
  <c r="H180" i="1"/>
  <c r="E180" i="1"/>
  <c r="D180" i="1"/>
  <c r="AS60" i="1"/>
  <c r="AT60" i="1"/>
  <c r="G61" i="1"/>
  <c r="F61" i="1"/>
  <c r="I180" i="1"/>
  <c r="D61" i="1"/>
  <c r="AV60" i="1"/>
  <c r="C61" i="1"/>
  <c r="AU60" i="1"/>
  <c r="B61" i="1"/>
  <c r="H61" i="1"/>
  <c r="I61" i="1"/>
  <c r="E61" i="1"/>
  <c r="J180" i="1"/>
  <c r="AW180" i="1"/>
  <c r="AX180" i="1"/>
  <c r="K180" i="1"/>
  <c r="J61" i="1"/>
  <c r="AW61" i="1"/>
  <c r="AX61" i="1"/>
  <c r="K61" i="1"/>
  <c r="AN180" i="1"/>
  <c r="M180" i="1"/>
  <c r="L180" i="1"/>
  <c r="L61" i="1"/>
  <c r="M61" i="1"/>
  <c r="AN61" i="1"/>
  <c r="AO180" i="1"/>
  <c r="AP180" i="1"/>
  <c r="AQ180" i="1"/>
  <c r="A181" i="1"/>
  <c r="AO61" i="1"/>
  <c r="AP61" i="1"/>
  <c r="AQ61" i="1"/>
  <c r="AR61" i="1"/>
  <c r="A62" i="1"/>
  <c r="AR180" i="1"/>
  <c r="AS180" i="1"/>
  <c r="F181" i="1"/>
  <c r="G181" i="1"/>
  <c r="AS61" i="1"/>
  <c r="AT61" i="1"/>
  <c r="F62" i="1"/>
  <c r="G62" i="1"/>
  <c r="AT180" i="1"/>
  <c r="AV61" i="1"/>
  <c r="C62" i="1"/>
  <c r="AU61" i="1"/>
  <c r="B62" i="1"/>
  <c r="H62" i="1"/>
  <c r="E62" i="1"/>
  <c r="D62" i="1"/>
  <c r="AV180" i="1"/>
  <c r="C181" i="1"/>
  <c r="AU180" i="1"/>
  <c r="B181" i="1"/>
  <c r="H181" i="1"/>
  <c r="D181" i="1"/>
  <c r="E181" i="1"/>
  <c r="I62" i="1"/>
  <c r="I181" i="1"/>
  <c r="J62" i="1"/>
  <c r="AW62" i="1"/>
  <c r="AX62" i="1"/>
  <c r="K62" i="1"/>
  <c r="J181" i="1"/>
  <c r="AW181" i="1"/>
  <c r="AX181" i="1"/>
  <c r="K181" i="1"/>
  <c r="M62" i="1"/>
  <c r="L62" i="1"/>
  <c r="AN62" i="1"/>
  <c r="AN181" i="1"/>
  <c r="M181" i="1"/>
  <c r="L181" i="1"/>
  <c r="A63" i="1"/>
  <c r="AO62" i="1"/>
  <c r="AP62" i="1"/>
  <c r="AQ62" i="1"/>
  <c r="AS62" i="1"/>
  <c r="AO181" i="1"/>
  <c r="AP181" i="1"/>
  <c r="AQ181" i="1"/>
  <c r="A182" i="1"/>
  <c r="AR62" i="1"/>
  <c r="AT62" i="1"/>
  <c r="E63" i="1"/>
  <c r="G63" i="1"/>
  <c r="F63" i="1"/>
  <c r="D63" i="1"/>
  <c r="AR181" i="1"/>
  <c r="AT181" i="1"/>
  <c r="E182" i="1"/>
  <c r="AS181" i="1"/>
  <c r="G182" i="1"/>
  <c r="F182" i="1"/>
  <c r="AU62" i="1"/>
  <c r="B63" i="1"/>
  <c r="AV62" i="1"/>
  <c r="C63" i="1"/>
  <c r="D182" i="1"/>
  <c r="AV181" i="1"/>
  <c r="C182" i="1"/>
  <c r="AU181" i="1"/>
  <c r="B182" i="1"/>
  <c r="H182" i="1"/>
  <c r="H63" i="1"/>
  <c r="I63" i="1"/>
  <c r="I182" i="1"/>
  <c r="K63" i="1"/>
  <c r="J63" i="1"/>
  <c r="AW63" i="1"/>
  <c r="AX63" i="1"/>
  <c r="J182" i="1"/>
  <c r="AW182" i="1"/>
  <c r="AX182" i="1"/>
  <c r="K182" i="1"/>
  <c r="L63" i="1"/>
  <c r="M63" i="1"/>
  <c r="AN63" i="1"/>
  <c r="M182" i="1"/>
  <c r="L182" i="1"/>
  <c r="AO63" i="1"/>
  <c r="AP63" i="1"/>
  <c r="AQ63" i="1"/>
  <c r="AS63" i="1"/>
  <c r="A64" i="1"/>
  <c r="AR63" i="1"/>
  <c r="AT63" i="1"/>
  <c r="E64" i="1"/>
  <c r="G64" i="1"/>
  <c r="F64" i="1"/>
  <c r="D64" i="1"/>
  <c r="AV63" i="1"/>
  <c r="C64" i="1"/>
  <c r="AU63" i="1"/>
  <c r="B64" i="1"/>
  <c r="H64" i="1"/>
  <c r="I64" i="1"/>
  <c r="J64" i="1"/>
  <c r="AW64" i="1"/>
  <c r="AX64" i="1"/>
  <c r="K64" i="1"/>
  <c r="AN64" i="1"/>
  <c r="L64" i="1"/>
  <c r="M64" i="1"/>
  <c r="A65" i="1"/>
  <c r="AO64" i="1"/>
  <c r="AP64" i="1"/>
  <c r="AQ64" i="1"/>
  <c r="AS64" i="1"/>
  <c r="AR64" i="1"/>
  <c r="AT64" i="1"/>
  <c r="D65" i="1"/>
  <c r="F65" i="1"/>
  <c r="G65" i="1"/>
  <c r="E65" i="1"/>
  <c r="AV64" i="1"/>
  <c r="C65" i="1"/>
  <c r="AU64" i="1"/>
  <c r="B65" i="1"/>
  <c r="H65" i="1"/>
  <c r="I65" i="1"/>
  <c r="J65" i="1"/>
  <c r="AW65" i="1"/>
  <c r="AX65" i="1"/>
  <c r="K65" i="1"/>
  <c r="AN65" i="1"/>
  <c r="L65" i="1"/>
  <c r="M65" i="1"/>
  <c r="A66" i="1"/>
  <c r="AO65" i="1"/>
  <c r="AP65" i="1"/>
  <c r="AQ65" i="1"/>
  <c r="AS65" i="1"/>
  <c r="AR65" i="1"/>
  <c r="AT65" i="1"/>
  <c r="AU65" i="1"/>
  <c r="B66" i="1"/>
  <c r="F66" i="1"/>
  <c r="G66" i="1"/>
  <c r="E66" i="1"/>
  <c r="D66" i="1"/>
  <c r="AV65" i="1"/>
  <c r="C66" i="1"/>
  <c r="H66" i="1"/>
  <c r="I66" i="1"/>
  <c r="J66" i="1"/>
  <c r="K66" i="1"/>
  <c r="M66" i="1"/>
  <c r="L66" i="1"/>
  <c r="AN66" i="1"/>
  <c r="A67" i="1"/>
  <c r="AO66" i="1"/>
  <c r="AP66" i="1"/>
  <c r="AQ66" i="1"/>
  <c r="AR66" i="1"/>
  <c r="AS66" i="1"/>
  <c r="AW66" i="1"/>
  <c r="AX66" i="1"/>
  <c r="G67" i="1"/>
  <c r="AT66" i="1"/>
  <c r="F67" i="1"/>
  <c r="AU66" i="1"/>
  <c r="B67" i="1"/>
  <c r="AV66" i="1"/>
  <c r="C67" i="1"/>
  <c r="D67" i="1"/>
  <c r="E67" i="1"/>
  <c r="H67" i="1"/>
  <c r="I67" i="1"/>
  <c r="J67" i="1"/>
  <c r="K67" i="1"/>
  <c r="AN67" i="1"/>
  <c r="M67" i="1"/>
  <c r="L67" i="1"/>
  <c r="AO67" i="1"/>
  <c r="AP67" i="1"/>
  <c r="A68" i="1"/>
  <c r="AQ67" i="1"/>
  <c r="AS67" i="1"/>
  <c r="AW67" i="1"/>
  <c r="AX67" i="1"/>
  <c r="AR67" i="1"/>
  <c r="G68" i="1"/>
  <c r="F68" i="1"/>
  <c r="AT67" i="1"/>
  <c r="AV67" i="1"/>
  <c r="C68" i="1"/>
  <c r="AU67" i="1"/>
  <c r="B68" i="1"/>
  <c r="H68" i="1"/>
  <c r="D68" i="1"/>
  <c r="E68" i="1"/>
  <c r="I68" i="1"/>
  <c r="J68" i="1"/>
  <c r="K68" i="1"/>
  <c r="M68" i="1"/>
  <c r="AN68" i="1"/>
  <c r="L68" i="1"/>
  <c r="AO68" i="1"/>
  <c r="AP68" i="1"/>
  <c r="A69" i="1"/>
  <c r="AQ68" i="1"/>
  <c r="AS68" i="1"/>
  <c r="AW68" i="1"/>
  <c r="AX68" i="1"/>
  <c r="AR68" i="1"/>
  <c r="G69" i="1"/>
  <c r="F69" i="1"/>
  <c r="AT68" i="1"/>
  <c r="AU68" i="1"/>
  <c r="B69" i="1"/>
  <c r="AV68" i="1"/>
  <c r="C69" i="1"/>
  <c r="D69" i="1"/>
  <c r="E69" i="1"/>
  <c r="H69" i="1"/>
  <c r="I69" i="1"/>
  <c r="J69" i="1"/>
  <c r="K69" i="1"/>
  <c r="M69" i="1"/>
  <c r="AN69" i="1"/>
  <c r="L69" i="1"/>
  <c r="AO69" i="1"/>
  <c r="AP69" i="1"/>
  <c r="A70" i="1"/>
  <c r="AQ69" i="1"/>
  <c r="AR69" i="1"/>
  <c r="AT69" i="1"/>
  <c r="E70" i="1"/>
  <c r="AW69" i="1"/>
  <c r="AX69" i="1"/>
  <c r="AS69" i="1"/>
  <c r="G70" i="1"/>
  <c r="F70" i="1"/>
  <c r="AU69" i="1"/>
  <c r="B70" i="1"/>
  <c r="AV69" i="1"/>
  <c r="C70" i="1"/>
  <c r="D70" i="1"/>
  <c r="H70" i="1"/>
  <c r="I70" i="1"/>
  <c r="J70" i="1"/>
  <c r="K70" i="1"/>
  <c r="AN70" i="1"/>
  <c r="AO70" i="1"/>
  <c r="AP70" i="1"/>
  <c r="AQ70" i="1"/>
  <c r="AS70" i="1"/>
  <c r="A71" i="1"/>
  <c r="M70" i="1"/>
  <c r="L70" i="1"/>
  <c r="AW70" i="1"/>
  <c r="AX70" i="1"/>
  <c r="AR70" i="1"/>
  <c r="AT70" i="1"/>
  <c r="E71" i="1"/>
  <c r="G71" i="1"/>
  <c r="F71" i="1"/>
  <c r="AU70" i="1"/>
  <c r="B71" i="1"/>
  <c r="AV70" i="1"/>
  <c r="C71" i="1"/>
  <c r="D71" i="1"/>
  <c r="H71" i="1"/>
  <c r="I71" i="1"/>
  <c r="J71" i="1"/>
  <c r="K71" i="1"/>
  <c r="AN71" i="1"/>
  <c r="L71" i="1"/>
  <c r="M71" i="1"/>
  <c r="A72" i="1"/>
  <c r="AO71" i="1"/>
  <c r="AP71" i="1"/>
  <c r="AW71" i="1"/>
  <c r="AX71" i="1"/>
  <c r="AQ71" i="1"/>
  <c r="G72" i="1"/>
  <c r="F72" i="1"/>
  <c r="AR71" i="1"/>
  <c r="AS71" i="1"/>
  <c r="AT71" i="1"/>
  <c r="AU71" i="1"/>
  <c r="B72" i="1"/>
  <c r="AV71" i="1"/>
  <c r="C72" i="1"/>
  <c r="D72" i="1"/>
  <c r="E72" i="1"/>
  <c r="H72" i="1"/>
  <c r="I72" i="1"/>
  <c r="J72" i="1"/>
  <c r="K72" i="1"/>
  <c r="M72" i="1"/>
  <c r="AN72" i="1"/>
  <c r="L72" i="1"/>
  <c r="AO72" i="1"/>
  <c r="A73" i="1"/>
  <c r="AP72" i="1"/>
  <c r="AW72" i="1"/>
  <c r="AX72" i="1"/>
  <c r="F73" i="1"/>
  <c r="G73" i="1"/>
  <c r="AQ72" i="1"/>
  <c r="AS72" i="1"/>
  <c r="AR72" i="1"/>
  <c r="AT72" i="1"/>
  <c r="D73" i="1"/>
  <c r="E73" i="1"/>
  <c r="AU72" i="1"/>
  <c r="B73" i="1"/>
  <c r="AV72" i="1"/>
  <c r="C73" i="1"/>
  <c r="H73" i="1"/>
  <c r="I73" i="1"/>
  <c r="J73" i="1"/>
  <c r="K73" i="1"/>
  <c r="AN73" i="1"/>
  <c r="L73" i="1"/>
  <c r="M73" i="1"/>
  <c r="AO73" i="1"/>
  <c r="AP73" i="1"/>
  <c r="A74" i="1"/>
  <c r="G74" i="1"/>
  <c r="AQ73" i="1"/>
  <c r="AW73" i="1"/>
  <c r="AX73" i="1"/>
  <c r="F74" i="1"/>
  <c r="AS73" i="1"/>
  <c r="AR73" i="1"/>
  <c r="AT73" i="1"/>
  <c r="D74" i="1"/>
  <c r="AV73" i="1"/>
  <c r="C74" i="1"/>
  <c r="AU73" i="1"/>
  <c r="B74" i="1"/>
  <c r="E74" i="1"/>
  <c r="H74" i="1"/>
  <c r="I74" i="1"/>
  <c r="J74" i="1"/>
  <c r="K74" i="1"/>
  <c r="AN74" i="1"/>
  <c r="M74" i="1"/>
  <c r="L74" i="1"/>
  <c r="AO74" i="1"/>
  <c r="AP74" i="1"/>
  <c r="A75" i="1"/>
  <c r="G75" i="1"/>
  <c r="AQ74" i="1"/>
  <c r="AW74" i="1"/>
  <c r="AX74" i="1"/>
  <c r="AS74" i="1"/>
  <c r="AR74" i="1"/>
  <c r="AT74" i="1"/>
  <c r="F75" i="1"/>
  <c r="E75" i="1"/>
  <c r="AV74" i="1"/>
  <c r="C75" i="1"/>
  <c r="AU74" i="1"/>
  <c r="B75" i="1"/>
  <c r="H75" i="1"/>
  <c r="I75" i="1"/>
  <c r="D75" i="1"/>
  <c r="J75" i="1"/>
  <c r="K75" i="1"/>
  <c r="AN75" i="1"/>
  <c r="L75" i="1"/>
  <c r="M75" i="1"/>
  <c r="AO75" i="1"/>
  <c r="AP75" i="1"/>
  <c r="A76" i="1"/>
  <c r="G76" i="1"/>
  <c r="AQ75" i="1"/>
  <c r="AW75" i="1"/>
  <c r="AX75" i="1"/>
  <c r="AS75" i="1"/>
  <c r="AR75" i="1"/>
  <c r="AT75" i="1"/>
  <c r="F76" i="1"/>
  <c r="AU75" i="1"/>
  <c r="B76" i="1"/>
  <c r="AV75" i="1"/>
  <c r="C76" i="1"/>
  <c r="D76" i="1"/>
  <c r="E76" i="1"/>
  <c r="H76" i="1"/>
  <c r="I76" i="1"/>
  <c r="J76" i="1"/>
  <c r="K76" i="1"/>
  <c r="AN76" i="1"/>
  <c r="M76" i="1"/>
  <c r="L76" i="1"/>
  <c r="AO76" i="1"/>
  <c r="AP76" i="1"/>
  <c r="A77" i="1"/>
  <c r="G77" i="1"/>
  <c r="AQ76" i="1"/>
  <c r="AW76" i="1"/>
  <c r="AX76" i="1"/>
  <c r="F77" i="1"/>
  <c r="AR76" i="1"/>
  <c r="AS76" i="1"/>
  <c r="AT76" i="1"/>
  <c r="D77" i="1"/>
  <c r="AV76" i="1"/>
  <c r="C77" i="1"/>
  <c r="AU76" i="1"/>
  <c r="B77" i="1"/>
  <c r="H77" i="1"/>
  <c r="I77" i="1"/>
  <c r="E77" i="1"/>
  <c r="J77" i="1"/>
  <c r="K77" i="1"/>
  <c r="AN77" i="1"/>
  <c r="M77" i="1"/>
  <c r="L77" i="1"/>
  <c r="AO77" i="1"/>
  <c r="AP77" i="1"/>
  <c r="A78" i="1"/>
  <c r="G78" i="1"/>
  <c r="AQ77" i="1"/>
  <c r="AW77" i="1"/>
  <c r="AX77" i="1"/>
  <c r="AS77" i="1"/>
  <c r="AR77" i="1"/>
  <c r="F78" i="1"/>
  <c r="AT77" i="1"/>
  <c r="AU77" i="1"/>
  <c r="B78" i="1"/>
  <c r="D78" i="1"/>
  <c r="E78" i="1"/>
  <c r="AV77" i="1"/>
  <c r="C78" i="1"/>
  <c r="H78" i="1"/>
  <c r="I78" i="1"/>
  <c r="J78" i="1"/>
  <c r="K78" i="1"/>
  <c r="AN78" i="1"/>
  <c r="L78" i="1"/>
  <c r="M78" i="1"/>
  <c r="A79" i="1"/>
  <c r="AO78" i="1"/>
  <c r="AP78" i="1"/>
  <c r="AQ78" i="1"/>
  <c r="AW78" i="1"/>
  <c r="AX78" i="1"/>
  <c r="G79" i="1"/>
  <c r="F79" i="1"/>
  <c r="AS78" i="1"/>
  <c r="AR78" i="1"/>
  <c r="AT78" i="1"/>
  <c r="D79" i="1"/>
  <c r="AV78" i="1"/>
  <c r="C79" i="1"/>
  <c r="AU78" i="1"/>
  <c r="B79" i="1"/>
  <c r="H79" i="1"/>
  <c r="E79" i="1"/>
  <c r="I79" i="1"/>
  <c r="J79" i="1"/>
  <c r="K79" i="1"/>
  <c r="AN79" i="1"/>
  <c r="M79" i="1"/>
  <c r="L79" i="1"/>
  <c r="AO79" i="1"/>
  <c r="AP79" i="1"/>
  <c r="A80" i="1"/>
  <c r="G80" i="1"/>
  <c r="AQ79" i="1"/>
  <c r="AW79" i="1"/>
  <c r="AX79" i="1"/>
  <c r="F80" i="1"/>
  <c r="AR79" i="1"/>
  <c r="AS79" i="1"/>
  <c r="AT79" i="1"/>
  <c r="AU79" i="1"/>
  <c r="B80" i="1"/>
  <c r="AV79" i="1"/>
  <c r="C80" i="1"/>
  <c r="D80" i="1"/>
  <c r="E80" i="1"/>
  <c r="H80" i="1"/>
  <c r="I80" i="1"/>
  <c r="J80" i="1"/>
  <c r="K80" i="1"/>
  <c r="AN80" i="1"/>
  <c r="L80" i="1"/>
  <c r="M80" i="1"/>
  <c r="AO80" i="1"/>
  <c r="AP80" i="1"/>
  <c r="A81" i="1"/>
  <c r="AQ80" i="1"/>
  <c r="AW80" i="1"/>
  <c r="AX80" i="1"/>
  <c r="G81" i="1"/>
  <c r="F81" i="1"/>
  <c r="AR80" i="1"/>
  <c r="AS80" i="1"/>
  <c r="AT80" i="1"/>
  <c r="D81" i="1"/>
  <c r="AU80" i="1"/>
  <c r="B81" i="1"/>
  <c r="AV80" i="1"/>
  <c r="C81" i="1"/>
  <c r="E81" i="1"/>
  <c r="H81" i="1"/>
  <c r="I81" i="1"/>
  <c r="J81" i="1"/>
  <c r="K81" i="1"/>
  <c r="AN81" i="1"/>
  <c r="M81" i="1"/>
  <c r="L81" i="1"/>
  <c r="AO81" i="1"/>
  <c r="AP81" i="1"/>
  <c r="A82" i="1"/>
  <c r="G82" i="1"/>
  <c r="AQ81" i="1"/>
  <c r="AW81" i="1"/>
  <c r="AX81" i="1"/>
  <c r="AS81" i="1"/>
  <c r="AR81" i="1"/>
  <c r="AT81" i="1"/>
  <c r="F82" i="1"/>
  <c r="E82" i="1"/>
  <c r="AV81" i="1"/>
  <c r="C82" i="1"/>
  <c r="AU81" i="1"/>
  <c r="B82" i="1"/>
  <c r="H82" i="1"/>
  <c r="D82" i="1"/>
  <c r="I82" i="1"/>
  <c r="J82" i="1"/>
  <c r="K82" i="1"/>
  <c r="AN82" i="1"/>
  <c r="L82" i="1"/>
  <c r="M82" i="1"/>
  <c r="AO82" i="1"/>
  <c r="AP82" i="1"/>
  <c r="A83" i="1"/>
  <c r="G83" i="1"/>
  <c r="AQ82" i="1"/>
  <c r="AW82" i="1"/>
  <c r="AX82" i="1"/>
  <c r="F83" i="1"/>
  <c r="AS82" i="1"/>
  <c r="AR82" i="1"/>
  <c r="AT82" i="1"/>
  <c r="D83" i="1"/>
  <c r="E83" i="1"/>
  <c r="AU82" i="1"/>
  <c r="B83" i="1"/>
  <c r="AV82" i="1"/>
  <c r="C83" i="1"/>
  <c r="H83" i="1"/>
  <c r="I83" i="1"/>
  <c r="J83" i="1"/>
  <c r="K83" i="1"/>
  <c r="AN83" i="1"/>
  <c r="M83" i="1"/>
  <c r="L83" i="1"/>
  <c r="AO83" i="1"/>
  <c r="AP83" i="1"/>
  <c r="A84" i="1"/>
  <c r="G84" i="1"/>
  <c r="AQ83" i="1"/>
  <c r="AW83" i="1"/>
  <c r="AX83" i="1"/>
  <c r="F84" i="1"/>
  <c r="AR83" i="1"/>
  <c r="AS83" i="1"/>
  <c r="AT83" i="1"/>
  <c r="AV83" i="1"/>
  <c r="C84" i="1"/>
  <c r="AU83" i="1"/>
  <c r="B84" i="1"/>
  <c r="E84" i="1"/>
  <c r="D84" i="1"/>
  <c r="H84" i="1"/>
  <c r="I84" i="1"/>
  <c r="J84" i="1"/>
  <c r="K84" i="1"/>
  <c r="AN84" i="1"/>
  <c r="M84" i="1"/>
  <c r="L84" i="1"/>
  <c r="AO84" i="1"/>
  <c r="AP84" i="1"/>
  <c r="A85" i="1"/>
  <c r="G85" i="1"/>
  <c r="AQ84" i="1"/>
  <c r="AW84" i="1"/>
  <c r="AX84" i="1"/>
  <c r="F85" i="1"/>
  <c r="AR84" i="1"/>
  <c r="AS84" i="1"/>
  <c r="AT84" i="1"/>
  <c r="AU84" i="1"/>
  <c r="B85" i="1"/>
  <c r="AV84" i="1"/>
  <c r="C85" i="1"/>
  <c r="E85" i="1"/>
  <c r="D85" i="1"/>
  <c r="H85" i="1"/>
  <c r="I85" i="1"/>
  <c r="J85" i="1"/>
  <c r="K85" i="1"/>
  <c r="M85" i="1"/>
  <c r="AN85" i="1"/>
  <c r="L85" i="1"/>
  <c r="AO85" i="1"/>
  <c r="AP85" i="1"/>
  <c r="A86" i="1"/>
  <c r="G86" i="1"/>
  <c r="AQ85" i="1"/>
  <c r="AW85" i="1"/>
  <c r="AX85" i="1"/>
  <c r="F86" i="1"/>
  <c r="AR85" i="1"/>
  <c r="AS85" i="1"/>
  <c r="AT85" i="1"/>
  <c r="AU85" i="1"/>
  <c r="B86" i="1"/>
  <c r="D86" i="1"/>
  <c r="E86" i="1"/>
  <c r="AV85" i="1"/>
  <c r="C86" i="1"/>
  <c r="H86" i="1"/>
  <c r="I86" i="1"/>
  <c r="J86" i="1"/>
  <c r="K86" i="1"/>
  <c r="M86" i="1"/>
  <c r="L86" i="1"/>
  <c r="AN86" i="1"/>
  <c r="AO86" i="1"/>
  <c r="AP86" i="1"/>
  <c r="A87" i="1"/>
  <c r="G87" i="1"/>
  <c r="AQ86" i="1"/>
  <c r="AW86" i="1"/>
  <c r="AX86" i="1"/>
  <c r="F87" i="1"/>
  <c r="AS86" i="1"/>
  <c r="AR86" i="1"/>
  <c r="AT86" i="1"/>
  <c r="AV86" i="1"/>
  <c r="C87" i="1"/>
  <c r="E87" i="1"/>
  <c r="D87" i="1"/>
  <c r="AU86" i="1"/>
  <c r="B87" i="1"/>
  <c r="H87" i="1"/>
  <c r="I87" i="1"/>
  <c r="J87" i="1"/>
  <c r="K87" i="1"/>
  <c r="M87" i="1"/>
  <c r="L87" i="1"/>
  <c r="AN87" i="1"/>
  <c r="AO87" i="1"/>
  <c r="AP87" i="1"/>
  <c r="AW87" i="1"/>
  <c r="AX87" i="1"/>
  <c r="A88" i="1"/>
  <c r="G88" i="1"/>
  <c r="F88" i="1"/>
  <c r="AQ87" i="1"/>
  <c r="AR87" i="1"/>
  <c r="AS87" i="1"/>
  <c r="AT87" i="1"/>
  <c r="E88" i="1"/>
  <c r="AV87" i="1"/>
  <c r="C88" i="1"/>
  <c r="AU87" i="1"/>
  <c r="B88" i="1"/>
  <c r="H88" i="1"/>
  <c r="I88" i="1"/>
  <c r="D88" i="1"/>
  <c r="J88" i="1"/>
  <c r="K88" i="1"/>
  <c r="M88" i="1"/>
  <c r="L88" i="1"/>
  <c r="AN88" i="1"/>
  <c r="AO88" i="1"/>
  <c r="AP88" i="1"/>
  <c r="A89" i="1"/>
  <c r="G89" i="1"/>
  <c r="AQ88" i="1"/>
  <c r="AW88" i="1"/>
  <c r="AX88" i="1"/>
  <c r="AR88" i="1"/>
  <c r="AS88" i="1"/>
  <c r="F89" i="1"/>
  <c r="AT88" i="1"/>
  <c r="AU88" i="1"/>
  <c r="B89" i="1"/>
  <c r="AV88" i="1"/>
  <c r="C89" i="1"/>
  <c r="D89" i="1"/>
  <c r="E89" i="1"/>
  <c r="H89" i="1"/>
  <c r="I89" i="1"/>
  <c r="J89" i="1"/>
  <c r="K89" i="1"/>
  <c r="AN89" i="1"/>
  <c r="L89" i="1"/>
  <c r="M89" i="1"/>
  <c r="A90" i="1"/>
  <c r="AO89" i="1"/>
  <c r="AP89" i="1"/>
  <c r="AQ89" i="1"/>
  <c r="AW89" i="1"/>
  <c r="AX89" i="1"/>
  <c r="G90" i="1"/>
  <c r="F90" i="1"/>
  <c r="AS89" i="1"/>
  <c r="AR89" i="1"/>
  <c r="AT89" i="1"/>
  <c r="AU89" i="1"/>
  <c r="B90" i="1"/>
  <c r="AV89" i="1"/>
  <c r="C90" i="1"/>
  <c r="E90" i="1"/>
  <c r="D90" i="1"/>
  <c r="H90" i="1"/>
  <c r="I90" i="1"/>
  <c r="J90" i="1"/>
  <c r="AW90" i="1"/>
  <c r="AX90" i="1"/>
  <c r="K90" i="1"/>
  <c r="M90" i="1"/>
  <c r="L90" i="1"/>
  <c r="AN90" i="1"/>
  <c r="A91" i="1"/>
  <c r="AO90" i="1"/>
  <c r="AP90" i="1"/>
  <c r="AQ90" i="1"/>
  <c r="AR90" i="1"/>
  <c r="AS90" i="1"/>
  <c r="F91" i="1"/>
  <c r="G91" i="1"/>
  <c r="AT90" i="1"/>
  <c r="AU90" i="1"/>
  <c r="B91" i="1"/>
  <c r="AV90" i="1"/>
  <c r="C91" i="1"/>
  <c r="E91" i="1"/>
  <c r="D91" i="1"/>
  <c r="H91" i="1"/>
  <c r="I91" i="1"/>
  <c r="J91" i="1"/>
  <c r="AW91" i="1"/>
  <c r="K91" i="1"/>
  <c r="AX91" i="1"/>
  <c r="F92" i="1"/>
  <c r="M91" i="1"/>
  <c r="L91" i="1"/>
</calcChain>
</file>

<file path=xl/sharedStrings.xml><?xml version="1.0" encoding="utf-8"?>
<sst xmlns="http://schemas.openxmlformats.org/spreadsheetml/2006/main" count="611" uniqueCount="378">
  <si>
    <t>Pt</t>
  </si>
  <si>
    <t>Set1</t>
  </si>
  <si>
    <t>Set2</t>
  </si>
  <si>
    <t>Gm1</t>
  </si>
  <si>
    <t>Gm2</t>
  </si>
  <si>
    <t>Rally</t>
  </si>
  <si>
    <t>Serving</t>
  </si>
  <si>
    <t>Player 1</t>
  </si>
  <si>
    <t>Gm#</t>
  </si>
  <si>
    <t>PtWinner</t>
  </si>
  <si>
    <t>SetW</t>
  </si>
  <si>
    <t>GmW</t>
  </si>
  <si>
    <t>Player 2</t>
  </si>
  <si>
    <t>1stIn</t>
  </si>
  <si>
    <t>Sv1</t>
  </si>
  <si>
    <t>Sv2</t>
  </si>
  <si>
    <t>isUnret</t>
  </si>
  <si>
    <t>isForced</t>
  </si>
  <si>
    <t>isUnforced</t>
  </si>
  <si>
    <t>isAce</t>
  </si>
  <si>
    <t>isRallyWinner</t>
  </si>
  <si>
    <t>rallyNoSpec</t>
  </si>
  <si>
    <t>rallyNoError</t>
  </si>
  <si>
    <t>rallyNoDirection</t>
  </si>
  <si>
    <t>Svr</t>
  </si>
  <si>
    <t>Ret</t>
  </si>
  <si>
    <t>TB?</t>
  </si>
  <si>
    <t>Pts</t>
  </si>
  <si>
    <t>0-0</t>
  </si>
  <si>
    <t>0-15</t>
  </si>
  <si>
    <t>0-30</t>
  </si>
  <si>
    <t>0-40</t>
  </si>
  <si>
    <t>15-0</t>
  </si>
  <si>
    <t>15-30</t>
  </si>
  <si>
    <t>15-40</t>
  </si>
  <si>
    <t>30-0</t>
  </si>
  <si>
    <t>30-15</t>
  </si>
  <si>
    <t>30-30</t>
  </si>
  <si>
    <t>30-40</t>
  </si>
  <si>
    <t>40-0</t>
  </si>
  <si>
    <t>40-15</t>
  </si>
  <si>
    <t>40-30</t>
  </si>
  <si>
    <t>40-40</t>
  </si>
  <si>
    <t>40-AD</t>
  </si>
  <si>
    <t>AD-40</t>
  </si>
  <si>
    <t>15-15</t>
  </si>
  <si>
    <t>GM</t>
  </si>
  <si>
    <t>isSvrWinner</t>
  </si>
  <si>
    <t>TBpt</t>
  </si>
  <si>
    <t>0-1</t>
  </si>
  <si>
    <t>0-2</t>
  </si>
  <si>
    <t>0-3</t>
  </si>
  <si>
    <t>0-4</t>
  </si>
  <si>
    <t>0-5</t>
  </si>
  <si>
    <t>0-6</t>
  </si>
  <si>
    <t>1-1</t>
  </si>
  <si>
    <t>1-0</t>
  </si>
  <si>
    <t>1-2</t>
  </si>
  <si>
    <t>1-3</t>
  </si>
  <si>
    <t>1-4</t>
  </si>
  <si>
    <t>1-5</t>
  </si>
  <si>
    <t>1-6</t>
  </si>
  <si>
    <t>2-0</t>
  </si>
  <si>
    <t>2-1</t>
  </si>
  <si>
    <t>2-2</t>
  </si>
  <si>
    <t>2-3</t>
  </si>
  <si>
    <t>2-4</t>
  </si>
  <si>
    <t>2-5</t>
  </si>
  <si>
    <t>2-6</t>
  </si>
  <si>
    <t>3-0</t>
  </si>
  <si>
    <t>3-1</t>
  </si>
  <si>
    <t>3-2</t>
  </si>
  <si>
    <t>3-3</t>
  </si>
  <si>
    <t>3-4</t>
  </si>
  <si>
    <t>3-5</t>
  </si>
  <si>
    <t>3-6</t>
  </si>
  <si>
    <t>4-0</t>
  </si>
  <si>
    <t>4-1</t>
  </si>
  <si>
    <t>4-2</t>
  </si>
  <si>
    <t>4-3</t>
  </si>
  <si>
    <t>4-4</t>
  </si>
  <si>
    <t>4-5</t>
  </si>
  <si>
    <t>4-6</t>
  </si>
  <si>
    <t>5-0</t>
  </si>
  <si>
    <t>5-1</t>
  </si>
  <si>
    <t>5-2</t>
  </si>
  <si>
    <t>5-3</t>
  </si>
  <si>
    <t>5-4</t>
  </si>
  <si>
    <t>5-5</t>
  </si>
  <si>
    <t>5-6</t>
  </si>
  <si>
    <t>6-0</t>
  </si>
  <si>
    <t>6-1</t>
  </si>
  <si>
    <t>6-2</t>
  </si>
  <si>
    <t>6-3</t>
  </si>
  <si>
    <t>6-4</t>
  </si>
  <si>
    <t>6-5</t>
  </si>
  <si>
    <t>6-6</t>
  </si>
  <si>
    <t>6-7</t>
  </si>
  <si>
    <t>7-6</t>
  </si>
  <si>
    <t>7-7</t>
  </si>
  <si>
    <t>7-8</t>
  </si>
  <si>
    <t>8-7</t>
  </si>
  <si>
    <t>8-8</t>
  </si>
  <si>
    <t>8-9</t>
  </si>
  <si>
    <t>9-8</t>
  </si>
  <si>
    <t>9-9</t>
  </si>
  <si>
    <t>9-10</t>
  </si>
  <si>
    <t>10-9</t>
  </si>
  <si>
    <t>10-10</t>
  </si>
  <si>
    <t>10-11</t>
  </si>
  <si>
    <t>11-10</t>
  </si>
  <si>
    <t>11-11</t>
  </si>
  <si>
    <t>11-12</t>
  </si>
  <si>
    <t>12-11</t>
  </si>
  <si>
    <t>12-12</t>
  </si>
  <si>
    <t>12-13</t>
  </si>
  <si>
    <t>13-12</t>
  </si>
  <si>
    <t>13-13</t>
  </si>
  <si>
    <t>13-14</t>
  </si>
  <si>
    <t>14-13</t>
  </si>
  <si>
    <t>14-14</t>
  </si>
  <si>
    <t>14-15</t>
  </si>
  <si>
    <t>15-14</t>
  </si>
  <si>
    <t>15-16</t>
  </si>
  <si>
    <t>16-15</t>
  </si>
  <si>
    <t>16-16</t>
  </si>
  <si>
    <t>16-17</t>
  </si>
  <si>
    <t>17-16</t>
  </si>
  <si>
    <t>17-17</t>
  </si>
  <si>
    <t>17-18</t>
  </si>
  <si>
    <t>18-17</t>
  </si>
  <si>
    <t>18-18</t>
  </si>
  <si>
    <t>18-19</t>
  </si>
  <si>
    <t>19-18</t>
  </si>
  <si>
    <t>19-19</t>
  </si>
  <si>
    <t>19-20</t>
  </si>
  <si>
    <t>20-19</t>
  </si>
  <si>
    <t>20-20</t>
  </si>
  <si>
    <t>20-21</t>
  </si>
  <si>
    <t>21-20</t>
  </si>
  <si>
    <t>21-21</t>
  </si>
  <si>
    <t>21-22</t>
  </si>
  <si>
    <t>22-21</t>
  </si>
  <si>
    <t>22-22</t>
  </si>
  <si>
    <t>TBrev</t>
  </si>
  <si>
    <t>isDouble</t>
  </si>
  <si>
    <t>Notes</t>
  </si>
  <si>
    <t>RevTB</t>
  </si>
  <si>
    <t>Date</t>
  </si>
  <si>
    <t>Tournament</t>
  </si>
  <si>
    <t>Time</t>
  </si>
  <si>
    <t>Court</t>
  </si>
  <si>
    <t>Surface</t>
  </si>
  <si>
    <t>Umpire</t>
  </si>
  <si>
    <t>Best of</t>
  </si>
  <si>
    <t>Final TB?</t>
  </si>
  <si>
    <t>PtsAfter</t>
  </si>
  <si>
    <t>rallyLen</t>
  </si>
  <si>
    <t>0.0.1</t>
  </si>
  <si>
    <t>0.0.2</t>
  </si>
  <si>
    <t>To begin, enter player names in B1 and B2. 'Player 1' is the one who serves first.</t>
  </si>
  <si>
    <t>Once that point is entered, the next row will populate with the updated match state.</t>
  </si>
  <si>
    <t>MatchChart is a tool for keeping detailed records of each point in a tennis match,</t>
  </si>
  <si>
    <t>which allows for unique insights both during and after the match.</t>
  </si>
  <si>
    <t>Detailed charting instructions are in the "Instructions" tab.</t>
  </si>
  <si>
    <t>SERVES</t>
  </si>
  <si>
    <t>The number 0 (zero) can be used if you don't know the direction.</t>
  </si>
  <si>
    <t>If the serve is a fault, a lowercase letter to indicate the type of fault. There are five types of faults:</t>
  </si>
  <si>
    <t>n = net (anything that goes into the net, including net cords that are not lets)</t>
  </si>
  <si>
    <t>d = deep</t>
  </si>
  <si>
    <t>x = both wide and deep</t>
  </si>
  <si>
    <t>g = foot faults</t>
  </si>
  <si>
    <t>You may also use the letter 'e' to designate an unknown type of fault (for instance, if you didn't see it, or the TV camera cut away).</t>
  </si>
  <si>
    <t>EXAMPLES</t>
  </si>
  <si>
    <t>6 = a serve down the T that lands in the box.</t>
  </si>
  <si>
    <t>4 = a wide serve that lands in the box</t>
  </si>
  <si>
    <t>SERVE OUTCOMES</t>
  </si>
  <si>
    <t>There are four categories for points that never progress past the serve:</t>
  </si>
  <si>
    <t>As a general rule, "unreturnables" are points where the returner fails to get a full racquet on the ball (including shanks), fails to get the return all the way to the net, or wildly misses.</t>
  </si>
  <si>
    <t>RALLY SEQUENCE</t>
  </si>
  <si>
    <t>Here are the letters to indicate shot types.  Note that for most types of shots, there are different letter codes for the forehand and backhand sides.</t>
  </si>
  <si>
    <t>f = forehand groundstroke (excluding slices, chips, etc.)</t>
  </si>
  <si>
    <t>b = backhand groundstroke (excluding slices, chips, etc.)</t>
  </si>
  <si>
    <t>r = forehand slice (including defensive chips, but not drop shots)</t>
  </si>
  <si>
    <t>s = backhand slice (including defensive chips, but not drop shots)</t>
  </si>
  <si>
    <t>v = forehand volley</t>
  </si>
  <si>
    <t>z = backhand volley</t>
  </si>
  <si>
    <t>o = standard overhead/smash</t>
  </si>
  <si>
    <t>p = "backhand" overhead/smash</t>
  </si>
  <si>
    <t>u = forehand drop shot</t>
  </si>
  <si>
    <t>y = backhand drop shot</t>
  </si>
  <si>
    <t>l = forehand lob</t>
  </si>
  <si>
    <t>m = backhand lob</t>
  </si>
  <si>
    <t>h = forehand half-volley</t>
  </si>
  <si>
    <t>i = backhand half-volley</t>
  </si>
  <si>
    <t>j = forehand swinging volley</t>
  </si>
  <si>
    <t>k = backhand swinging volley</t>
  </si>
  <si>
    <t>t = all trick shots, including behind-the-back, between-the-legs, and "tweeners."</t>
  </si>
  <si>
    <t>q = any unknown shot</t>
  </si>
  <si>
    <t>2 = down the middle of the court</t>
  </si>
  <si>
    <t>As with serves, you can also use the number zero (0) to indicate unknown direction.</t>
  </si>
  <si>
    <t>f1 = forehand to a (righty's) forehand side; this is the typical crosscourt forehand</t>
  </si>
  <si>
    <t>s2 = backhand slice down the middle</t>
  </si>
  <si>
    <t>u3 = forehand drop shot to a (righty) opponent's backhand side</t>
  </si>
  <si>
    <t>b3s3b1f1v2 = (assuming both players are righties) backhand crosscourt, backhand slice crosscourt, backhand down the line, forehand crosscourt, volley down the middle.</t>
  </si>
  <si>
    <t>fbh = forehand, backhand, half-volley, all without shot direction specified.  As noted, this is acceptable.</t>
  </si>
  <si>
    <t>RALLY ENDINGS</t>
  </si>
  <si>
    <t>Winners: Code the rally as shown above, and add a * (star/asterisk) to indicate a winner.</t>
  </si>
  <si>
    <t>example: f3* = forehand winner down the line</t>
  </si>
  <si>
    <t>Finally, add one of these two characters at the end: @ = unforced error, and # = forced error.</t>
  </si>
  <si>
    <t>[OPTIONAL] SERVE RETURN DEPTH</t>
  </si>
  <si>
    <t>Return depth is very important, so when service returns are in, we add one additional character to indicate depth.</t>
  </si>
  <si>
    <t>7 = within the service boxes. 8 = behind the service line, but closer to the service line than the baseline.  9 = closer to the baseline than the service line.</t>
  </si>
  <si>
    <t>Thus, service returns require three keystrokes: (1) the type of shot, (2) the direction of the shot, and (3) the depth of the shot.</t>
  </si>
  <si>
    <t>Example: f37 = forehand service return to a (righty) opponent's backhand side that lands in front of the service line.</t>
  </si>
  <si>
    <t>Like shot direction, this is optional, but really, really nice to have!</t>
  </si>
  <si>
    <t>[OPTIONAL] COURT POSITION</t>
  </si>
  <si>
    <t>UNUSUAL SITUATIONS</t>
  </si>
  <si>
    <t>As a general rule, if something happens between points (say, a medical time out, which follows the end of a game), record it in the notes column of the *preceding* point.</t>
  </si>
  <si>
    <t xml:space="preserve">Differentiating between forced and unforced errors on the service return will always be a prickly subject. </t>
  </si>
  <si>
    <t>Each shot after the serve (with the exception of service returns and point-ending "forced" errors--more on that in a minute) requires two characters:</t>
  </si>
  <si>
    <t xml:space="preserve"> a letter to indicate the type of shot and a number for the direction.</t>
  </si>
  <si>
    <t xml:space="preserve"> it may be helpful to think of "2" as representing the middle 40% of the court, while 1 and 3 each represent an outer 30%. </t>
  </si>
  <si>
    <t> It may be easier to think of a "down the middle" shot as a typical rallying shot, even though it may require the other player to move a step or two in either direction.</t>
  </si>
  <si>
    <t>Shot direction is not required, and when you first start charting matches, I recommend you stick with the shot-type codes.  </t>
  </si>
  <si>
    <t>Eventually, work on adding the shot direction, as it opens up a much wider range of analysis.</t>
  </si>
  <si>
    <t xml:space="preserve">Errors: Code the rally as shown above, *including* the shot that the loser tried to make. </t>
  </si>
  <si>
    <t>For the most part, the shot codes indicate court position.  If a player must return a drop shot, or hits a volley, swinging volley, or smash,</t>
  </si>
  <si>
    <t>For now, this system ignores challenges and other overrules.  If a point is replayed from the beginning, simply delete the uncounted point and start over.</t>
  </si>
  <si>
    <t> If a challenge affects the result of a point, adjust what you've recorded to reflect the result of the challenge.</t>
  </si>
  <si>
    <t>One uncommon event of importance is the point penalty.  If, for whatever reason, a point penalty is levied on either player, use a single character code in the cell for first serve.</t>
  </si>
  <si>
    <t xml:space="preserve">Finally, there is a 'Notes' column available for your use.  For now, that's a catchall for everything that doesn't fit elsewhere. </t>
  </si>
  <si>
    <t>Once you enter a complete point in those cells, the cells for the next point will automatically populate, keeping score so that you can focus on charting.</t>
  </si>
  <si>
    <t>Added this sheet. Added some basic instructions in 'Match' sheet.  Added 'Instructions' tab with detailed charting instructions.</t>
  </si>
  <si>
    <t>0.0.3</t>
  </si>
  <si>
    <t>When the server commits a time violation and loses his first serve, the code is 'V' (uppercase).</t>
  </si>
  <si>
    <t>1 = to a right-hander's forehand side / left-hander's backhand side</t>
  </si>
  <si>
    <t>3 = to a right-hander's backhand side / left-hander's forehand side</t>
  </si>
  <si>
    <t>"Down the middle" represents a little more than one third of the court.  While we shouldn't worry about excessive precision,</t>
  </si>
  <si>
    <t>Round</t>
  </si>
  <si>
    <t>2013 08 23</t>
  </si>
  <si>
    <t>2013 08 24</t>
  </si>
  <si>
    <t>Fixed 1stIn column to correctly show '0' if only first-serve error has been entered. Functionality added for P and Q point penalties.</t>
  </si>
  <si>
    <t>Added code and functionality for first-serve penalty 'V'. Some additional explanation in 'Instructions' sheet. Row for 'Round' metadata.</t>
  </si>
  <si>
    <t>w = wide (in either direction)</t>
  </si>
  <si>
    <t>0.0.4</t>
  </si>
  <si>
    <t>First draft, functional for standard singles matches with tiebreak sets.</t>
  </si>
  <si>
    <t>shot-type (e.g. 'f') / direction (e.g. '1') / error type (e.g. 'n') / forced or unforced (e.g. '#')</t>
  </si>
  <si>
    <t>Charted by</t>
  </si>
  <si>
    <t>Pl 1 hand</t>
  </si>
  <si>
    <t>Pl 2 hand</t>
  </si>
  <si>
    <t>2ndIn</t>
  </si>
  <si>
    <t>6x = a serve down the T that is both wide and deep.</t>
  </si>
  <si>
    <t>cc4e = two lets, followed by a wide serve that is out, but you don't know in which direction.</t>
  </si>
  <si>
    <t>Changed spec to strongly recommend noting direction on service faults; adjustments to 1stIn and isDouble columns, plus new 2ndIn column. Altered instructions accordingly.</t>
  </si>
  <si>
    <t>2013 08 27</t>
  </si>
  <si>
    <t>1stNoLet</t>
  </si>
  <si>
    <t>2ndNoLet</t>
  </si>
  <si>
    <t>Clarified instructions for wide serve notation and point-ending shot notation. Added metadata field for 'charted by,' and for handedness of each player. Fixed net-cord-related bug.</t>
  </si>
  <si>
    <t>0.0.5</t>
  </si>
  <si>
    <t>Gender</t>
  </si>
  <si>
    <t>* (M/W)</t>
  </si>
  <si>
    <t>*</t>
  </si>
  <si>
    <t>* (R/L)</t>
  </si>
  <si>
    <t>* (YYYYMMDD)</t>
  </si>
  <si>
    <t>2013 11 15</t>
  </si>
  <si>
    <t>Fields B1 through B8 are required; some guidance on format is given in column C.</t>
  </si>
  <si>
    <t>Fixed bug in col AN for TBs w/ odd number of total points; added gender row; added *'s to indicate required meta fields; added functionality for R/S (unknown points won by</t>
  </si>
  <si>
    <t xml:space="preserve">If for some reason you miss a point or two, that's ok.  Entering 'S' in the 1st serve column will give that point to the server; 'R' gives the point to the returner.  </t>
  </si>
  <si>
    <t>If you miss several points and are unsure of the sequence … go ahead and guess.  Add a note in column P to acknowledge the missing information.</t>
  </si>
  <si>
    <t>returner/server); note in Instructions tab to explain R/S functionality.</t>
  </si>
  <si>
    <t>* (e.g. US Open)</t>
  </si>
  <si>
    <t>(e.g. Centre)</t>
  </si>
  <si>
    <t>(e.g. Clay)</t>
  </si>
  <si>
    <t>(e.g. Steve Ulrich)</t>
  </si>
  <si>
    <t>* (your name or handle)</t>
  </si>
  <si>
    <t>0.1.0</t>
  </si>
  <si>
    <t>2013 11 21</t>
  </si>
  <si>
    <t>To indicate that a shot was an approach shot, add a plus sign ("+") immediately after the shot code.  For instance, "b+2" is a backhand approach down the middle.</t>
  </si>
  <si>
    <t xml:space="preserve">P = point penalty against the server, and Q = point penalty against the returner. </t>
  </si>
  <si>
    <t>This not only helps us identify net approaches, but it also allows us to identify passing shots and passing shot attempts.</t>
  </si>
  <si>
    <t xml:space="preserve">Volleys, half-volleys, swinging volleys, and smashes are assumed to have taken place at the net.  Groundstrokes, slices, drop shots, lobs, and trick shots are assumed to be baseline shots. </t>
  </si>
  <si>
    <t>Use "-" and "=" immediately after the shot code to indicate otherwise.  "-" means that a shot took place at the net, and "=" that it took place at the baseline.</t>
  </si>
  <si>
    <t>Examples: "f-1" = forehand to a (righty) opponent's forehand that took place near the net; "o=2" is a smash down the middle, hit from near the baseline .</t>
  </si>
  <si>
    <t>As with the other optional parts of this system, your chart can be analyzed without the use of these four codes.  Court position is great to have, but it's the lowest priority of anything discussed up to this point.</t>
  </si>
  <si>
    <t>* (3 or 5)</t>
  </si>
  <si>
    <t>Enter as much as possible in fields B5-B15. Required fields are marked with asterisks.</t>
  </si>
  <si>
    <t>To begin, enter the name of the player who will serve first in B1, and the opponent in B2, and their dominant hands in B3 and B4.</t>
  </si>
  <si>
    <t xml:space="preserve">If the score that appears in the row for the next point is incorrect, you may have made a mistake in the previous row.  Especially in longer rallies, it's easy to miss a shot.  </t>
  </si>
  <si>
    <t>For each serve, use a number to indicate direction:</t>
  </si>
  <si>
    <t>Direction: 4 = out wide, 5 = body, and 6 = down the T. (These numbers are the same in both the ad and deuce courts.)</t>
  </si>
  <si>
    <t>5d = a body serve that lands deep</t>
  </si>
  <si>
    <t>Very generally speaking, first-serve return errors are usually forced, and second-serve return errors are often unforced.</t>
  </si>
  <si>
    <t>However, especially in the men's game, many second-serve return errors are forced.</t>
  </si>
  <si>
    <t>Here are the numbers to indicate direction:</t>
  </si>
  <si>
    <t>In the case of a rally-ending error, you can use up to four keystrokes to describe the error shot:</t>
  </si>
  <si>
    <t>Be careful not to stop and think about this one--the rally will pass you by!  You can always use 0 (zero) for unknown depth or omit a number for depth altogether.</t>
  </si>
  <si>
    <t>he or she probably came to the net.  If not, probably not. However, we may want to be more precise.</t>
  </si>
  <si>
    <t>Finally, a semi-colon can be added to any shot to indicate that it clipped the net cord.  For example, "f;1*" is a forehand winner to a (righty's) forehand side that hit the net cord.</t>
  </si>
  <si>
    <t>Challenges, medical timeouts, rain delays, WTA on-court coaching, time violation warnings--anything you think is worthy of mention, put it here.  </t>
  </si>
  <si>
    <t>TIPS</t>
  </si>
  <si>
    <t>pause and rewind buttons frequently.</t>
  </si>
  <si>
    <t>At first, ignore shot direction.  Stick to the shot types themselves to make sure you learn the shot codes, error indicators (@ and #) and error codes.</t>
  </si>
  <si>
    <t>Next, incorporate shot direction (1, 2, and 3).  When you first include direction, I strongly recommend charting a match with two righties--no matter how much you love Rafa or Petra.</t>
  </si>
  <si>
    <t>Once you're comfortable with shot direction, try to add return depth (7, 8 and 9).  This is probably the hardest part of the process, because you must code the serve and the three-keystroke</t>
  </si>
  <si>
    <t>return in such a short amount of time.</t>
  </si>
  <si>
    <t>Finally, include court position notations, for approach shots and other shots that take place in unusual court positions, such as baseline smashes.</t>
  </si>
  <si>
    <t xml:space="preserve">With some practice, you should be able to chart a match in real time.  </t>
  </si>
  <si>
    <t>The biggest obstacle to doing so is simply thinking too much.  If you stop to consider whether a groundstroke was down the middle or crosscourt, you'll miss the next shot.  This is</t>
  </si>
  <si>
    <t>particularly dangerous on the serve return.  Don't be afraid to use the code for unknown direction ("0") or omit it entirely.</t>
  </si>
  <si>
    <t>When you start learning this system, progress will be slow for a little while.  Try charting pre-recorded matches (there are lots of them on YouTube, for instance) and expect to use the</t>
  </si>
  <si>
    <t>Note that this system includes "unknown" codes for just about every step of the process.  If you miss the direction of a serve or shot, use "0."  If you miss the type of shot, use "q."</t>
  </si>
  <si>
    <t>If a shot is out but you don't know in which direction, use "e."  If you miss an entire point, use "R" (if the returner won) or "S" (if the server won).</t>
  </si>
  <si>
    <t>Sometimes broadcasts force you to use these notations.  Networks will return to a match when the first point of a game is in progress, while others will occasionally keep the camera on the</t>
  </si>
  <si>
    <t xml:space="preserve">server throughout an entire point.  Unfortunately, some match charts will always be a bit incomplete. </t>
  </si>
  <si>
    <t>However, having 95% of the data from a match is usually sufficient to identify patterns and tendencies, and 95% is way better than nothing.</t>
  </si>
  <si>
    <t>When you've finished charting a match, send the file to jeffsackmann@gmail.com for processing.</t>
  </si>
  <si>
    <t>Before starting, "save as" this file with a new name reflecting the match,</t>
  </si>
  <si>
    <t>When you've finished charting the match, send to jeffsackmann@gmail.com for processing.</t>
  </si>
  <si>
    <t>for meta fields; instructions edited and expanded with new "Tips" section.</t>
  </si>
  <si>
    <t>Examples and format guidance are given in column C for many of these fields. When in doubt, try to match the format (for names, tournaments, and rounds) used on TennisAbstract.com.</t>
  </si>
  <si>
    <t>Finally, while this is not necessary, you may record let serves.  The letter for this is "c" and it can be repeated as many times as there are lets.  </t>
  </si>
  <si>
    <t xml:space="preserve">All other returns are forced or unforced errors. </t>
  </si>
  <si>
    <r>
      <t xml:space="preserve">There's no pre-set format, but </t>
    </r>
    <r>
      <rPr>
        <i/>
        <sz val="12"/>
        <color rgb="FF222222"/>
        <rFont val="Times New Roman"/>
        <family val="1"/>
      </rPr>
      <t>please avoid using commas in this column</t>
    </r>
    <r>
      <rPr>
        <sz val="12"/>
        <color rgb="FF222222"/>
        <rFont val="Times New Roman"/>
        <family val="1"/>
      </rPr>
      <t>.</t>
    </r>
  </si>
  <si>
    <t>* (Pl who serves first; e.g. Chris Evert)</t>
  </si>
  <si>
    <t>* (e.g. R32; QF)</t>
  </si>
  <si>
    <t>(local time; e.g. 9:00 PM)</t>
  </si>
  <si>
    <t>1st</t>
  </si>
  <si>
    <t>2nd</t>
  </si>
  <si>
    <t>isRally1st</t>
  </si>
  <si>
    <t>isRally2nd</t>
  </si>
  <si>
    <t>* (1 if final set decided by tiebreak; 0 if not)</t>
  </si>
  <si>
    <t>Fixed bug in 'PtWin' for PQRS points; + (approach shot) and ; (let cord) notation added to instructions, also incorporated in 'rallyNoSpec' field; more explanations</t>
  </si>
  <si>
    <t>0.1.1</t>
  </si>
  <si>
    <t>Reduced charting fields from 3 to 2; now shot sequence to be entered in the same cell as the serve that goes in.  Instructions updated accordingly.</t>
  </si>
  <si>
    <t>2013 11 24</t>
  </si>
  <si>
    <t>There is a row for each point.  In each row, you'll fill in up to three cells: first serve (1st), second serve (2nd), and Notes.  </t>
  </si>
  <si>
    <t>GENERAL PRINCIPLES</t>
  </si>
  <si>
    <t>Every individual shot, including serves, is coded.</t>
  </si>
  <si>
    <t xml:space="preserve">Numbers are used to indicate direction and depth, while letters are used to specific shot types (e.g. "f" stands for "forehand") and error types ("n" stands for "net").  </t>
  </si>
  <si>
    <t>A few symbols are used for other purposes, such as types of errors (e.g. "@" means "unforced error" and "+" indicates an approach shot).</t>
  </si>
  <si>
    <t>rallyCount</t>
  </si>
  <si>
    <t xml:space="preserve">If the first serve goes in, the entire point is coded in the "1st" cell. </t>
  </si>
  <si>
    <t>If the first serve goes out, only the first serve (its direction and error type) is entered in the "1st" cell.  Then the 2nd serve and rally are entered in the "2nd" cell.</t>
  </si>
  <si>
    <t>In the second point, the first serve is a fault ("5d").  The second serve lands in ("4") and the rally ("s39b3b1w@") is entered along with it in the "2nd" column.</t>
  </si>
  <si>
    <t xml:space="preserve">Keep reading to learn what all these numbers, letters, and symbols actually mean! </t>
  </si>
  <si>
    <t>Example: f2f1f1v2n@ = forehand down the middle, forehand crosscourt, forehand crosscourt, volley down the middle into the net (unforced error).</t>
  </si>
  <si>
    <t>Remember that the rally shot sequence is entered in the same cell as the serve that landed in, so the full entry will look like this:</t>
  </si>
  <si>
    <t>5f2f1f1v2n@ = body serve, followed by the rally described above.</t>
  </si>
  <si>
    <t>Please contact me (jeffsackmann@gmail.com) with any questions or suggestions.</t>
  </si>
  <si>
    <t>RallyCount column added to count the serve but not count errors--now reflects official rally length counting (I think).</t>
  </si>
  <si>
    <t>TbSet</t>
  </si>
  <si>
    <t>To start charting, enter the shot sequence for the first point in N18 and O18.</t>
  </si>
  <si>
    <t>Start with the first point in N18 and O18.  Note that "2nd" can be blank (if the first serve goes in). Notes will usually be blank.</t>
  </si>
  <si>
    <t>In rare cases when players shank a serve, use "!" to indicate a shank, rather than the letter to indicate the type of error.</t>
  </si>
  <si>
    <r>
      <t xml:space="preserve">For </t>
    </r>
    <r>
      <rPr>
        <i/>
        <sz val="12"/>
        <color rgb="FF222222"/>
        <rFont val="Times New Roman"/>
        <family val="1"/>
      </rPr>
      <t>forced</t>
    </r>
    <r>
      <rPr>
        <sz val="12"/>
        <color rgb="FF222222"/>
        <rFont val="Times New Roman"/>
        <family val="1"/>
      </rPr>
      <t xml:space="preserve"> errors, only shot-type and the forced error symbol ("#") are required.  For example, "b#" is acceptable.  If you wish to add more information (e.g. "b3d#"), that's fine too.</t>
    </r>
  </si>
  <si>
    <t>Add one of the error types (same as those for serves: n = net, w = wide, d = deep, x = wide and deep, ! = shank,  e = unknown) to the end of the final shot.</t>
  </si>
  <si>
    <t>See the two example points shown below.  In the first point, the first serve lands in ("6") and the ensuing rally ("f27b1*") is entered immediately after.</t>
  </si>
  <si>
    <r>
      <t xml:space="preserve">For </t>
    </r>
    <r>
      <rPr>
        <i/>
        <sz val="12"/>
        <color rgb="FF222222"/>
        <rFont val="Times New Roman"/>
        <family val="1"/>
      </rPr>
      <t xml:space="preserve">unforced </t>
    </r>
    <r>
      <rPr>
        <sz val="12"/>
        <color rgb="FF222222"/>
        <rFont val="Times New Roman"/>
        <family val="1"/>
      </rPr>
      <t>errors, shot-type, error type, and the unforced symbol ("@") are required; direction (as on other shots after the serve) is optional.</t>
    </r>
  </si>
  <si>
    <t>1stSV</t>
  </si>
  <si>
    <t>2ndSV</t>
  </si>
  <si>
    <t>1stNoSV</t>
  </si>
  <si>
    <t>2ndNoSV</t>
  </si>
  <si>
    <t>There is also an optional code ("+") to indicate serve-and-volley attempts.  This can be used whether or not the serve goes in.</t>
  </si>
  <si>
    <t>For example, a serve-and-volley attempt on which a wide serve lands deep would be coded as "4+w".</t>
  </si>
  <si>
    <t>If the serve lands in, start with the direction and the plus sign, then follow with the rally code, as shown below.</t>
  </si>
  <si>
    <t>Aces. Add a * to the serve notation, and leave the rally field blank.  For instance, "5*" denotes a body serve ace.</t>
  </si>
  <si>
    <t>Unreturnables. Same as aces, only use a #.  So "6#" is a serve down the T that the other player touches but cannot return.  (More on this in a moment.)</t>
  </si>
  <si>
    <t>Forced errors.  Code the return as shown below (in 'Rally Sequence') along with the forced error notation ('#').   Example: 6f#</t>
  </si>
  <si>
    <t>Unforced errors: Code the return as shown below, along with the unforced error notation ('@').  Example: 6f2d@</t>
  </si>
  <si>
    <t xml:space="preserve">As mentioned above, the plus sign also indicates serve-and-volley attempts, so for instance, "4+b27v1*" is a point in which the serve was wide, the server followed it into the net, the </t>
  </si>
  <si>
    <t>returner hit a shallow reply, and the server finished the point with a volley winner.</t>
  </si>
  <si>
    <t>0.1.2</t>
  </si>
  <si>
    <t>2013 12 01</t>
  </si>
  <si>
    <t>Sheet now accommodates non-tiebreak final sets.  "!" (exclamation point) added for shank errors.  First public release.</t>
  </si>
  <si>
    <t>e.g. "MatchChart 0.1.2 2013 US Open Djok Nadal."</t>
  </si>
  <si>
    <t>Before starting to chart a match, "save as" this file with a new name reflecting the match, e.g. "MatchChart 0.1.2 2013 US Open Serena Vika."</t>
  </si>
  <si>
    <t>Added functionality for + to refer to serve-and-volley attempts on serves.  Edited instructions accordingly.  Bug fix for g and V first serves in col W.</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</si>
</sst>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9"/>
      <color rgb="FF333333"/>
      <name val="Verdana"/>
      <family val="2"/>
    </font>
    <font>
      <sz val="10"/>
      <color rgb="FF333333"/>
      <name val="Verdana"/>
      <family val="2"/>
    </font>
    <font>
      <sz val="10"/>
      <color rgb="FF000000"/>
      <name val="Trebuchet MS"/>
      <family val="2"/>
    </font>
    <font>
      <u/>
      <sz val="11"/>
      <color theme="10"/>
      <name val="Calibri"/>
      <family val="2"/>
      <scheme val="minor"/>
    </font>
    <font>
      <sz val="12"/>
      <color rgb="FF222222"/>
      <name val="Times New Roman"/>
      <family val="1"/>
    </font>
    <font>
      <sz val="12"/>
      <color theme="1"/>
      <name val="Times New Roman"/>
      <family val="1"/>
    </font>
    <font>
      <b/>
      <sz val="12"/>
      <color rgb="FF222222"/>
      <name val="Times New Roman"/>
      <family val="1"/>
    </font>
    <font>
      <i/>
      <sz val="12"/>
      <color rgb="FF222222"/>
      <name val="Times New Roman"/>
      <family val="1"/>
    </font>
    <font>
      <b/>
      <sz val="12"/>
      <color theme="1"/>
      <name val="Times New Roman"/>
      <family val="1"/>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1" fillId="0" borderId="0" xfId="0" applyFont="1"/>
    <xf numFmtId="0" fontId="2" fillId="0" borderId="0" xfId="0" applyFont="1"/>
    <xf numFmtId="0" fontId="3" fillId="0" borderId="0" xfId="0" applyFont="1"/>
    <xf numFmtId="49" fontId="0" fillId="0" borderId="0" xfId="0" applyNumberFormat="1"/>
    <xf numFmtId="0" fontId="0" fillId="2" borderId="0" xfId="0" applyFill="1"/>
    <xf numFmtId="0" fontId="0" fillId="0" borderId="0" xfId="0" applyFill="1"/>
    <xf numFmtId="0" fontId="4" fillId="0" borderId="0" xfId="1" applyFill="1"/>
    <xf numFmtId="0" fontId="2" fillId="2" borderId="0" xfId="0" applyFont="1" applyFill="1"/>
    <xf numFmtId="0" fontId="5" fillId="0" borderId="0" xfId="0" applyFont="1" applyAlignment="1">
      <alignment vertical="top" wrapText="1"/>
    </xf>
    <xf numFmtId="0" fontId="7" fillId="0" borderId="0" xfId="0" applyFont="1" applyAlignment="1">
      <alignment vertical="top" wrapText="1"/>
    </xf>
    <xf numFmtId="0" fontId="6" fillId="0" borderId="0" xfId="0" applyFont="1" applyAlignment="1">
      <alignment vertical="top"/>
    </xf>
    <xf numFmtId="0" fontId="5" fillId="0" borderId="0" xfId="0" applyFont="1" applyAlignment="1">
      <alignment vertical="top"/>
    </xf>
    <xf numFmtId="0" fontId="9" fillId="0" borderId="0" xfId="0" applyFont="1" applyAlignment="1">
      <alignment vertical="top"/>
    </xf>
    <xf numFmtId="0" fontId="10" fillId="0" borderId="0" xfId="1"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0</xdr:col>
      <xdr:colOff>4067743</xdr:colOff>
      <xdr:row>31</xdr:row>
      <xdr:rowOff>9633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381500"/>
          <a:ext cx="4067743" cy="771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5f2f1f1v2n@%20=%20body%20serve,%20followed%20by%20the%20rally%20described%20abo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05"/>
  <sheetViews>
    <sheetView tabSelected="1" topLeftCell="O7" workbookViewId="0">
      <selection activeCell="P16" sqref="P16"/>
    </sheetView>
  </sheetViews>
  <sheetFormatPr defaultRowHeight="15" x14ac:dyDescent="0.25"/>
  <cols>
    <col min="1" max="1" width="11.140625" customWidth="1"/>
    <col min="2" max="3" width="5.28515625" customWidth="1"/>
    <col min="4" max="5" width="5.140625" customWidth="1"/>
    <col min="6" max="6" width="6.7109375" customWidth="1"/>
    <col min="7" max="7" width="5.42578125" customWidth="1"/>
    <col min="8" max="8" width="6.28515625" hidden="1" customWidth="1"/>
    <col min="9" max="12" width="5.42578125" hidden="1" customWidth="1"/>
    <col min="13" max="13" width="13" customWidth="1"/>
    <col min="14" max="14" width="25.42578125" customWidth="1"/>
    <col min="15" max="15" width="32.140625" customWidth="1"/>
    <col min="16" max="16" width="50.28515625" customWidth="1"/>
    <col min="17" max="20" width="9.140625" hidden="1" customWidth="1"/>
    <col min="21" max="21" width="9.85546875" hidden="1" customWidth="1"/>
    <col min="22" max="26" width="9.140625" hidden="1" customWidth="1"/>
    <col min="27" max="27" width="5.140625" hidden="1" customWidth="1"/>
    <col min="28" max="28" width="4.85546875" hidden="1" customWidth="1"/>
    <col min="29" max="29" width="15.28515625" style="4" hidden="1" customWidth="1"/>
    <col min="30" max="30" width="6.28515625" hidden="1" customWidth="1"/>
    <col min="31" max="31" width="6.140625" hidden="1" customWidth="1"/>
    <col min="32" max="32" width="6.7109375" hidden="1" customWidth="1"/>
    <col min="33" max="33" width="6.42578125" hidden="1" customWidth="1"/>
    <col min="34" max="34" width="6" hidden="1" customWidth="1"/>
    <col min="35" max="35" width="8.5703125" hidden="1" customWidth="1"/>
    <col min="36" max="36" width="9.28515625" hidden="1" customWidth="1"/>
    <col min="37" max="38" width="9.140625" hidden="1" customWidth="1"/>
    <col min="39" max="39" width="8.140625" hidden="1" customWidth="1"/>
    <col min="40" max="41" width="9.140625" hidden="1" customWidth="1"/>
    <col min="43" max="43" width="6.5703125" hidden="1" customWidth="1"/>
    <col min="44" max="44" width="6.42578125" hidden="1" customWidth="1"/>
    <col min="45" max="45" width="6" hidden="1" customWidth="1"/>
    <col min="46" max="47" width="6.140625" hidden="1" customWidth="1"/>
    <col min="48" max="48" width="5.85546875" hidden="1" customWidth="1"/>
    <col min="49" max="50" width="9.140625" hidden="1" customWidth="1"/>
  </cols>
  <sheetData>
    <row r="1" spans="1:46" x14ac:dyDescent="0.25">
      <c r="A1" t="s">
        <v>7</v>
      </c>
      <c r="B1" s="8"/>
      <c r="C1" s="1" t="s">
        <v>324</v>
      </c>
      <c r="I1" t="str">
        <f>LEFT(B1,1)&amp;IF(ISERROR(FIND(" ",B1,1)),"",MID(B1,FIND(" ",B1,1)+1,1))&amp;IF(ISERROR(FIND(" ",B1,FIND(" ",B1,1)+1)),"",MID(B1,FIND(" ",B1,FIND(" ",B1,1)+1)+1,1))</f>
        <v/>
      </c>
      <c r="N1" s="4" t="s">
        <v>162</v>
      </c>
    </row>
    <row r="2" spans="1:46" x14ac:dyDescent="0.25">
      <c r="A2" t="s">
        <v>12</v>
      </c>
      <c r="B2" s="8"/>
      <c r="C2" s="1" t="s">
        <v>262</v>
      </c>
      <c r="I2" t="str">
        <f>LEFT(B2,1)&amp;IF(ISERROR(FIND(" ",B2,1)),"",MID(B2,FIND(" ",B2,1)+1,1))&amp;IF(ISERROR(FIND(" ",B2,FIND(" ",B2,1)+1)),"",MID(B2,FIND(" ",B2,FIND(" ",B2,1)+1)+1,1))</f>
        <v/>
      </c>
      <c r="N2" s="4" t="s">
        <v>163</v>
      </c>
    </row>
    <row r="3" spans="1:46" x14ac:dyDescent="0.25">
      <c r="A3" t="s">
        <v>249</v>
      </c>
      <c r="B3" s="8"/>
      <c r="C3" s="1" t="s">
        <v>263</v>
      </c>
      <c r="N3" s="4"/>
    </row>
    <row r="4" spans="1:46" x14ac:dyDescent="0.25">
      <c r="A4" t="s">
        <v>250</v>
      </c>
      <c r="B4" s="8"/>
      <c r="C4" s="1" t="s">
        <v>263</v>
      </c>
      <c r="N4" s="4" t="s">
        <v>317</v>
      </c>
    </row>
    <row r="5" spans="1:46" x14ac:dyDescent="0.25">
      <c r="A5" t="s">
        <v>260</v>
      </c>
      <c r="B5" s="8"/>
      <c r="C5" s="1" t="s">
        <v>261</v>
      </c>
      <c r="N5" s="4" t="s">
        <v>375</v>
      </c>
    </row>
    <row r="6" spans="1:46" ht="15.75" customHeight="1" x14ac:dyDescent="0.25">
      <c r="A6" t="s">
        <v>148</v>
      </c>
      <c r="B6" s="8"/>
      <c r="C6" s="1" t="s">
        <v>264</v>
      </c>
      <c r="N6" s="4"/>
    </row>
    <row r="7" spans="1:46" ht="15.75" customHeight="1" x14ac:dyDescent="0.25">
      <c r="A7" t="s">
        <v>149</v>
      </c>
      <c r="B7" s="8"/>
      <c r="C7" s="1" t="s">
        <v>271</v>
      </c>
      <c r="N7" s="4" t="s">
        <v>160</v>
      </c>
    </row>
    <row r="8" spans="1:46" ht="15.75" customHeight="1" x14ac:dyDescent="0.25">
      <c r="A8" t="s">
        <v>239</v>
      </c>
      <c r="B8" s="8"/>
      <c r="C8" s="1" t="s">
        <v>325</v>
      </c>
      <c r="N8" s="4" t="s">
        <v>266</v>
      </c>
    </row>
    <row r="9" spans="1:46" ht="15.75" customHeight="1" x14ac:dyDescent="0.25">
      <c r="A9" t="s">
        <v>150</v>
      </c>
      <c r="B9" s="5"/>
      <c r="C9" s="1" t="s">
        <v>326</v>
      </c>
      <c r="N9" s="4"/>
    </row>
    <row r="10" spans="1:46" ht="15.75" customHeight="1" x14ac:dyDescent="0.25">
      <c r="A10" t="s">
        <v>151</v>
      </c>
      <c r="B10" s="5"/>
      <c r="C10" s="1" t="s">
        <v>272</v>
      </c>
      <c r="N10" s="4" t="s">
        <v>352</v>
      </c>
    </row>
    <row r="11" spans="1:46" ht="15.75" customHeight="1" x14ac:dyDescent="0.25">
      <c r="A11" t="s">
        <v>152</v>
      </c>
      <c r="B11" s="8"/>
      <c r="C11" s="1" t="s">
        <v>273</v>
      </c>
      <c r="N11" s="4" t="s">
        <v>161</v>
      </c>
    </row>
    <row r="12" spans="1:46" ht="15.75" customHeight="1" x14ac:dyDescent="0.25">
      <c r="A12" t="s">
        <v>153</v>
      </c>
      <c r="B12" s="5"/>
      <c r="C12" s="1" t="s">
        <v>274</v>
      </c>
      <c r="N12" s="4" t="s">
        <v>164</v>
      </c>
    </row>
    <row r="13" spans="1:46" ht="15.75" customHeight="1" x14ac:dyDescent="0.25">
      <c r="A13" t="s">
        <v>154</v>
      </c>
      <c r="B13" s="5">
        <v>3</v>
      </c>
      <c r="C13" s="1" t="s">
        <v>285</v>
      </c>
      <c r="N13" s="4"/>
    </row>
    <row r="14" spans="1:46" ht="15.75" customHeight="1" x14ac:dyDescent="0.25">
      <c r="A14" t="s">
        <v>155</v>
      </c>
      <c r="B14" s="5">
        <v>1</v>
      </c>
      <c r="C14" s="1" t="s">
        <v>331</v>
      </c>
      <c r="N14" s="4"/>
    </row>
    <row r="15" spans="1:46" ht="15.75" customHeight="1" x14ac:dyDescent="0.25">
      <c r="A15" t="s">
        <v>248</v>
      </c>
      <c r="B15" s="8"/>
      <c r="C15" t="s">
        <v>275</v>
      </c>
      <c r="N15" s="4" t="s">
        <v>318</v>
      </c>
    </row>
    <row r="16" spans="1:46" x14ac:dyDescent="0.25">
      <c r="AT16" t="str">
        <f t="shared" ref="AT16" si="0">IF(AN16="","",IF(AR16=7,1,IF(AS16=7,2,IF(AND(AR16=6,AS16&lt;5),1,IF(AND(AS16=6,AR16&lt;5),2,0)))))</f>
        <v/>
      </c>
    </row>
    <row r="17" spans="1:51" x14ac:dyDescent="0.25">
      <c r="A17" t="s">
        <v>0</v>
      </c>
      <c r="B17" t="s">
        <v>1</v>
      </c>
      <c r="C17" t="s">
        <v>2</v>
      </c>
      <c r="D17" t="s">
        <v>3</v>
      </c>
      <c r="E17" t="s">
        <v>4</v>
      </c>
      <c r="F17" t="s">
        <v>27</v>
      </c>
      <c r="G17" t="s">
        <v>8</v>
      </c>
      <c r="H17" t="s">
        <v>351</v>
      </c>
      <c r="I17" t="s">
        <v>26</v>
      </c>
      <c r="J17" t="s">
        <v>48</v>
      </c>
      <c r="K17" t="s">
        <v>24</v>
      </c>
      <c r="L17" t="s">
        <v>25</v>
      </c>
      <c r="M17" t="s">
        <v>6</v>
      </c>
      <c r="N17" t="s">
        <v>327</v>
      </c>
      <c r="O17" t="s">
        <v>328</v>
      </c>
      <c r="P17" t="s">
        <v>146</v>
      </c>
      <c r="Q17" t="s">
        <v>256</v>
      </c>
      <c r="R17" t="s">
        <v>257</v>
      </c>
      <c r="S17" t="s">
        <v>359</v>
      </c>
      <c r="T17" t="s">
        <v>360</v>
      </c>
      <c r="U17" t="s">
        <v>361</v>
      </c>
      <c r="V17" t="s">
        <v>362</v>
      </c>
      <c r="W17" t="s">
        <v>13</v>
      </c>
      <c r="X17" t="s">
        <v>251</v>
      </c>
      <c r="Y17" t="s">
        <v>329</v>
      </c>
      <c r="Z17" t="s">
        <v>330</v>
      </c>
      <c r="AA17" t="s">
        <v>14</v>
      </c>
      <c r="AB17" t="s">
        <v>15</v>
      </c>
      <c r="AC17" s="4" t="s">
        <v>5</v>
      </c>
      <c r="AD17" t="s">
        <v>19</v>
      </c>
      <c r="AE17" t="s">
        <v>16</v>
      </c>
      <c r="AF17" t="s">
        <v>20</v>
      </c>
      <c r="AG17" t="s">
        <v>17</v>
      </c>
      <c r="AH17" t="s">
        <v>18</v>
      </c>
      <c r="AI17" t="s">
        <v>145</v>
      </c>
      <c r="AJ17" t="s">
        <v>21</v>
      </c>
      <c r="AK17" t="s">
        <v>22</v>
      </c>
      <c r="AL17" t="s">
        <v>23</v>
      </c>
      <c r="AM17" t="s">
        <v>157</v>
      </c>
      <c r="AN17" t="s">
        <v>9</v>
      </c>
      <c r="AO17" t="s">
        <v>47</v>
      </c>
      <c r="AP17" t="s">
        <v>156</v>
      </c>
      <c r="AQ17" t="s">
        <v>11</v>
      </c>
      <c r="AR17" t="s">
        <v>3</v>
      </c>
      <c r="AS17" t="s">
        <v>4</v>
      </c>
      <c r="AT17" t="s">
        <v>10</v>
      </c>
      <c r="AU17" t="s">
        <v>1</v>
      </c>
      <c r="AV17" t="s">
        <v>2</v>
      </c>
      <c r="AW17" t="s">
        <v>147</v>
      </c>
      <c r="AX17" t="s">
        <v>144</v>
      </c>
      <c r="AY17" t="s">
        <v>341</v>
      </c>
    </row>
    <row r="18" spans="1:51" ht="15.75" x14ac:dyDescent="0.3">
      <c r="A18">
        <v>1</v>
      </c>
      <c r="B18">
        <v>0</v>
      </c>
      <c r="C18">
        <v>0</v>
      </c>
      <c r="D18">
        <v>0</v>
      </c>
      <c r="E18">
        <v>0</v>
      </c>
      <c r="F18" t="s">
        <v>28</v>
      </c>
      <c r="G18">
        <v>1</v>
      </c>
      <c r="H18">
        <f>IF(A18="","",IF(OR(B$14=1,(B18+C18+1)&lt;B$13),1,0))</f>
        <v>1</v>
      </c>
      <c r="I18">
        <f>IF(A18="","",IF(AND(D18=6,E18=6,H18=1),1,0))</f>
        <v>0</v>
      </c>
      <c r="J18" t="str">
        <f t="shared" ref="J18:J70" si="1">IF(I18=1,IF(F18="0-0",1,J17+1),"")</f>
        <v/>
      </c>
      <c r="K18">
        <f>IF(A18="","",IF(I18=1,IF(VLOOKUP(J18,Tables!E$1:F$50,2,FALSE)=1,IF(MOD(G18,2)=1,1,2),IF(MOD(G18,2)=1,2,1)),IF(MOD(G18,2)=1,1,2)))</f>
        <v>1</v>
      </c>
      <c r="L18">
        <f>IF(A18="","",IF(K18=1,2,1))</f>
        <v>2</v>
      </c>
      <c r="M18" s="2" t="str">
        <f>IF(A18="","",IF(K18=1,I$1,I$2))</f>
        <v/>
      </c>
      <c r="N18" s="8"/>
      <c r="O18" s="8"/>
      <c r="P18" s="8"/>
      <c r="Q18" s="6" t="str">
        <f t="shared" ref="Q18:Q82" si="2">IF(N18="","",SUBSTITUTE(N18, "c", ""))</f>
        <v/>
      </c>
      <c r="R18" s="6" t="str">
        <f>SUBSTITUTE(O18, "c", "")</f>
        <v/>
      </c>
      <c r="S18" s="6" t="str">
        <f>IF(N18="","",IF(MID(Q18,2,1)="+",1,0))</f>
        <v/>
      </c>
      <c r="T18" s="6" t="str">
        <f>IF(O18="","",IF(MID(R18,2,1)="+",1,0))</f>
        <v/>
      </c>
      <c r="U18" s="6" t="str">
        <f>IF(N18="","",IF(S18=1,SUBSTITUTE(Q18, "+", "",1),Q18))</f>
        <v/>
      </c>
      <c r="V18" s="6" t="str">
        <f>IF(T18=1,SUBSTITUTE(R18, "+", "",1),R18)</f>
        <v/>
      </c>
      <c r="W18" t="str">
        <f>IF(N18="","",IF(LEN(N18)=1,0,IF(ISERROR(FIND(MID(U18,2,1),"wdnxge!VPQRS"))=TRUE,1,0)))</f>
        <v/>
      </c>
      <c r="X18" t="str">
        <f>IF(O18="","",IF(ISERROR(FIND(MID(V18,2,1),"wdnxge!VPQRS"))=TRUE,1,0))</f>
        <v/>
      </c>
      <c r="Y18" t="str">
        <f>IF(N18="","",IF(W18=0,0,IF(LEN(U18)&gt;2,1,0)))</f>
        <v/>
      </c>
      <c r="Z18" t="str">
        <f>IF(N18="","",IF(X18=0,0,IF(LEN(V18)&gt;2,1,0)))</f>
        <v/>
      </c>
      <c r="AA18" s="6" t="str">
        <f>IF(N18="","",IF(Y18=0,Q18,LEFT(U18,1)))</f>
        <v/>
      </c>
      <c r="AB18" s="6" t="str">
        <f>IF(N18="","",IF(Z18=0,V18,LEFT(V18,1)))</f>
        <v/>
      </c>
      <c r="AC18" s="7" t="str">
        <f>IF(N18="","",IF(Y18=1,RIGHT(U18,(LEN(U18)-1)),IF(Z18=1,RIGHT(V18,(LEN(V18)-1)),"")))</f>
        <v/>
      </c>
      <c r="AD18" t="str">
        <f>IF(AA18="","",OR(IF(ISERR(FIND("*",AA18)),FALSE,TRUE), IF(ISERR(FIND("*",AB18)),FALSE,TRUE)))</f>
        <v/>
      </c>
      <c r="AE18" t="str">
        <f>IF(AA18="","",OR(IF(ISERR(FIND("#",AA18)),FALSE,TRUE), IF(ISERR(FIND("#",AB18)),FALSE,TRUE)))</f>
        <v/>
      </c>
      <c r="AF18" s="3" t="str">
        <f>IF(AA18="","",IF(ISERR(FIND("*",AC18)),FALSE,TRUE))</f>
        <v/>
      </c>
      <c r="AG18" t="str">
        <f>IF(AA18="","",IF(ISERR(FIND("#",AC18)),FALSE,TRUE))</f>
        <v/>
      </c>
      <c r="AH18" t="str">
        <f>IF(AA18="","",IF(ISERR(FIND("@",AC18)),FALSE,TRUE))</f>
        <v/>
      </c>
      <c r="AI18" t="str">
        <f t="shared" ref="AI18:AI81" si="3">IF(N18="","",IF(AND(W18=0,X18=0),TRUE,FALSE))</f>
        <v/>
      </c>
      <c r="AJ18" t="str">
        <f>SUBSTITUTE(SUBSTITUTE(SUBSTITUTE(SUBSTITUTE(SUBSTITUTE(SUBSTITUTE(SUBSTITUTE(AC18, "-", ""), "=", ""), "@", ""), "#", ""), "*", ""), ";", ""), "+", "")</f>
        <v/>
      </c>
      <c r="AK18" t="str">
        <f>SUBSTITUTE(SUBSTITUTE(SUBSTITUTE(SUBSTITUTE(SUBSTITUTE(SUBSTITUTE(AJ18, "d", ""), "w", ""), "x", ""), "e", ""), "n", ""), "!", "")</f>
        <v/>
      </c>
      <c r="AL18" t="str">
        <f t="shared" ref="AL18" si="4">SUBSTITUTE(SUBSTITUTE(SUBSTITUTE(SUBSTITUTE(SUBSTITUTE(SUBSTITUTE(AK18, "1", ""), "2", ""), "3", ""), "7", ""), "8", ""), "9", "")</f>
        <v/>
      </c>
      <c r="AM18" t="str">
        <f t="shared" ref="AM18:AM81" si="5">IF(N18="","",LEN(AL18))</f>
        <v/>
      </c>
      <c r="AN18" t="str">
        <f t="shared" ref="AN18:AN81" si="6">IF(OR(N18="P",N18="R"),L18,IF(OR(N18="Q",N18="S"),K18,IF(AND(AC18="",OR(AD18=FALSE,AD18=""),OR(AE18=FALSE,AE18=""),OR(AI18=FALSE,AI18="")),"",IF(OR(AD18=TRUE,AE18=TRUE,AND((MOD(AM18,2)=0),AF18=TRUE),AND((MOD(AM18,2)=1),OR(AG18=TRUE,AH18=TRUE))),K18,L18))))</f>
        <v/>
      </c>
      <c r="AO18" t="str">
        <f t="shared" ref="AO18:AO81" si="7">IF(AN18="","",IF(AN18=K18,1,0))</f>
        <v/>
      </c>
      <c r="AP18" t="str">
        <f>IF(AN18="","",IF(I18=0,IF(AO18=1,VLOOKUP(F18,Tables!A$1:C$18,2,FALSE),VLOOKUP(F18,Tables!A$1:C$18,3,FALSE)),IF(AO18=1,VLOOKUP(F18,Tables!H$1:J$95,2,FALSE),VLOOKUP(F18,Tables!H$1:J$95,3,FALSE))))</f>
        <v/>
      </c>
      <c r="AQ18" t="str">
        <f t="shared" ref="AQ18" si="8">IF(AN18="","",IF(AP18="GM",AN18,0))</f>
        <v/>
      </c>
      <c r="AR18" t="str">
        <f t="shared" ref="AR18:AR81" si="9">IF(AN18="","",IF(AQ18=1,D18+1,D18))</f>
        <v/>
      </c>
      <c r="AS18" t="str">
        <f t="shared" ref="AS18:AS81" si="10">IF(AN18="","",IF(AQ18=2,E18+1,E18))</f>
        <v/>
      </c>
      <c r="AT18" t="str">
        <f t="shared" ref="AT18:AT81" si="11">IF(AN18="","",IF(AND(AR18&gt;5,(AR18-AS18)&gt;1),1,IF(AND(AS18&gt;5,(AS18-AR18)&gt;1),2,IF(AND(H18=1,AR18=7),1,IF(AND(H18=1,AS18=7),2,0)))))</f>
        <v/>
      </c>
      <c r="AU18" t="str">
        <f t="shared" ref="AU18:AU81" si="12">IF(AN18="","",IF(AT18=1,B18+1,B18))</f>
        <v/>
      </c>
      <c r="AV18" t="str">
        <f t="shared" ref="AV18:AV81" si="13">IF(AN18="","",IF(AT18=2,C18+1,C18))</f>
        <v/>
      </c>
      <c r="AW18" t="str">
        <f t="shared" ref="AW18:AW81" si="14">IF(J18="","",IF(AND(I18=1,MOD(J18,2)=1,NOT(AP18="GM")),1,""))</f>
        <v/>
      </c>
      <c r="AX18" t="str">
        <f>IF(AW18=1,CONCATENATE(RIGHT(AP18,(LEN(AP18)-FIND("-",AP18))),"-",LEFT(AP18,FIND("-",AP18)-1)),"")</f>
        <v/>
      </c>
      <c r="AY18" t="str">
        <f>IF(AA18="","",IF(OR(RIGHT(AC18,1)="@",RIGHT(AC18,1)="#"),AM18,IF(AI18=TRUE,0,AM18+1)))</f>
        <v/>
      </c>
    </row>
    <row r="19" spans="1:51" ht="15.75" x14ac:dyDescent="0.3">
      <c r="A19" t="str">
        <f t="shared" ref="A19:A82" si="15">IF(AN18="","",A18+1)</f>
        <v/>
      </c>
      <c r="B19" t="str">
        <f t="shared" ref="B19:B82" si="16">IF(A19="","",AU18)</f>
        <v/>
      </c>
      <c r="C19" t="str">
        <f t="shared" ref="C19:C82" si="17">IF(A19="","",AV18)</f>
        <v/>
      </c>
      <c r="D19" t="str">
        <f t="shared" ref="D19:D82" si="18">IF(A19="","",IF(AT18=0,AR18,0))</f>
        <v/>
      </c>
      <c r="E19" t="str">
        <f t="shared" ref="E19:E82" si="19">IF(A19="","",IF(AT18=0,AS18,0))</f>
        <v/>
      </c>
      <c r="F19" t="str">
        <f t="shared" ref="F19:F82" si="20">IF(A19="","",IF(AW18=1,AX18,IF(AP18="GM","0-0",AP18)))</f>
        <v/>
      </c>
      <c r="G19" t="str">
        <f t="shared" ref="G19:G82" si="21">IF(A19="","",IF(AP18="GM",G18+1,G18))</f>
        <v/>
      </c>
      <c r="H19" t="str">
        <f t="shared" ref="H19:H82" si="22">IF(A19="","",IF(OR(B$14=1,(B19+C19+1)&lt;B$13),1,0))</f>
        <v/>
      </c>
      <c r="I19" t="str">
        <f t="shared" ref="I19:I82" si="23">IF(A19="","",IF(AND(D19=6,E19=6,H19=1),1,0))</f>
        <v/>
      </c>
      <c r="J19" t="str">
        <f t="shared" si="1"/>
        <v/>
      </c>
      <c r="K19" t="str">
        <f>IF(A19="","",IF(I19=1,IF(VLOOKUP(J19,Tables!E$1:F$50,2,FALSE)=1,IF(MOD(G19,2)=1,1,2),IF(MOD(G19,2)=1,2,1)),IF(MOD(G19,2)=1,1,2)))</f>
        <v/>
      </c>
      <c r="L19" t="str">
        <f t="shared" ref="L19:L71" si="24">IF(A19="","",IF(K19=1,2,1))</f>
        <v/>
      </c>
      <c r="M19" s="2" t="str">
        <f t="shared" ref="M19:M82" si="25">IF(A19="","",IF(K19=1,I$1,I$2))</f>
        <v/>
      </c>
      <c r="N19" s="8"/>
      <c r="O19" s="8"/>
      <c r="P19" s="8"/>
      <c r="Q19" s="6" t="str">
        <f t="shared" si="2"/>
        <v/>
      </c>
      <c r="R19" s="6" t="str">
        <f t="shared" ref="R19:R82" si="26">SUBSTITUTE(O19, "c", "")</f>
        <v/>
      </c>
      <c r="S19" s="6" t="str">
        <f t="shared" ref="S19:S82" si="27">IF(N19="","",IF(MID(Q19,2,1)="+",1,0))</f>
        <v/>
      </c>
      <c r="T19" s="6" t="str">
        <f t="shared" ref="T19:T82" si="28">IF(O19="","",IF(MID(R19,2,1)="+",1,0))</f>
        <v/>
      </c>
      <c r="U19" s="6" t="str">
        <f t="shared" ref="U19:U82" si="29">IF(N19="","",IF(S19=1,SUBSTITUTE(Q19, "+", "",1),Q19))</f>
        <v/>
      </c>
      <c r="V19" s="6" t="str">
        <f t="shared" ref="V19:V82" si="30">IF(T19=1,SUBSTITUTE(R19, "+", "",1),R19)</f>
        <v/>
      </c>
      <c r="W19" t="str">
        <f t="shared" ref="W19:W82" si="31">IF(N19="","",IF(LEN(N19)=1,0,IF(ISERROR(FIND(MID(U19,2,1),"wdnxge!VPQRS"))=TRUE,1,0)))</f>
        <v/>
      </c>
      <c r="X19" t="str">
        <f t="shared" ref="X19:X82" si="32">IF(O19="","",IF(ISERROR(FIND(MID(V19,2,1),"wdnxge!VPQRS"))=TRUE,1,0))</f>
        <v/>
      </c>
      <c r="Y19" t="str">
        <f t="shared" ref="Y19:Y82" si="33">IF(N19="","",IF(W19=0,0,IF(LEN(U19)&gt;2,1,0)))</f>
        <v/>
      </c>
      <c r="Z19" t="str">
        <f t="shared" ref="Z19:Z82" si="34">IF(N19="","",IF(X19=0,0,IF(LEN(V19)&gt;2,1,0)))</f>
        <v/>
      </c>
      <c r="AA19" s="6" t="str">
        <f t="shared" ref="AA19:AA82" si="35">IF(N19="","",IF(Y19=0,Q19,LEFT(U19,1)))</f>
        <v/>
      </c>
      <c r="AB19" s="6" t="str">
        <f t="shared" ref="AB19:AB82" si="36">IF(N19="","",IF(Z19=0,V19,LEFT(V19,1)))</f>
        <v/>
      </c>
      <c r="AC19" s="7" t="str">
        <f t="shared" ref="AC19:AC82" si="37">IF(N19="","",IF(Y19=1,RIGHT(U19,(LEN(U19)-1)),IF(Z19=1,RIGHT(V19,(LEN(V19)-1)),"")))</f>
        <v/>
      </c>
      <c r="AD19" t="str">
        <f t="shared" ref="AD19:AD82" si="38">IF(AA19="","",OR(IF(ISERR(FIND("*",AA19)),FALSE,TRUE), IF(ISERR(FIND("*",AB19)),FALSE,TRUE)))</f>
        <v/>
      </c>
      <c r="AE19" t="str">
        <f t="shared" ref="AE19:AE82" si="39">IF(AA19="","",OR(IF(ISERR(FIND("#",AA19)),FALSE,TRUE), IF(ISERR(FIND("#",AB19)),FALSE,TRUE)))</f>
        <v/>
      </c>
      <c r="AF19" s="3" t="str">
        <f t="shared" ref="AF19:AF82" si="40">IF(AA19="","",IF(ISERR(FIND("*",AC19)),FALSE,TRUE))</f>
        <v/>
      </c>
      <c r="AG19" t="str">
        <f t="shared" ref="AG19:AG82" si="41">IF(AA19="","",IF(ISERR(FIND("#",AC19)),FALSE,TRUE))</f>
        <v/>
      </c>
      <c r="AH19" t="str">
        <f t="shared" ref="AH19:AH82" si="42">IF(AA19="","",IF(ISERR(FIND("@",AC19)),FALSE,TRUE))</f>
        <v/>
      </c>
      <c r="AI19" t="str">
        <f t="shared" si="3"/>
        <v/>
      </c>
      <c r="AJ19" t="str">
        <f t="shared" ref="AJ19:AJ82" si="43">SUBSTITUTE(SUBSTITUTE(SUBSTITUTE(SUBSTITUTE(SUBSTITUTE(SUBSTITUTE(SUBSTITUTE(AC19, "-", ""), "=", ""), "@", ""), "#", ""), "*", ""), ";", ""), "+", "")</f>
        <v/>
      </c>
      <c r="AK19" t="str">
        <f t="shared" ref="AK19:AK82" si="44">SUBSTITUTE(SUBSTITUTE(SUBSTITUTE(SUBSTITUTE(SUBSTITUTE(SUBSTITUTE(AJ19, "d", ""), "w", ""), "x", ""), "e", ""), "n", ""), "!", "")</f>
        <v/>
      </c>
      <c r="AL19" t="str">
        <f t="shared" ref="AL19:AL82" si="45">SUBSTITUTE(SUBSTITUTE(SUBSTITUTE(SUBSTITUTE(SUBSTITUTE(SUBSTITUTE(AK19, "1", ""), "2", ""), "3", ""), "7", ""), "8", ""), "9", "")</f>
        <v/>
      </c>
      <c r="AM19" t="str">
        <f t="shared" si="5"/>
        <v/>
      </c>
      <c r="AN19" t="str">
        <f t="shared" si="6"/>
        <v/>
      </c>
      <c r="AO19" t="str">
        <f t="shared" si="7"/>
        <v/>
      </c>
      <c r="AP19" t="str">
        <f>IF(AN19="","",IF(I19=0,IF(AO19=1,VLOOKUP(F19,Tables!A$1:C$18,2,FALSE),VLOOKUP(F19,Tables!A$1:C$18,3,FALSE)),IF(AO19=1,VLOOKUP(F19,Tables!H$1:J$95,2,FALSE),VLOOKUP(F19,Tables!H$1:J$95,3,FALSE))))</f>
        <v/>
      </c>
      <c r="AQ19" t="str">
        <f t="shared" ref="AQ19:AQ82" si="46">IF(AN19="","",IF(AP19="GM",AN19,0))</f>
        <v/>
      </c>
      <c r="AR19" t="str">
        <f t="shared" si="9"/>
        <v/>
      </c>
      <c r="AS19" t="str">
        <f t="shared" si="10"/>
        <v/>
      </c>
      <c r="AT19" t="str">
        <f t="shared" si="11"/>
        <v/>
      </c>
      <c r="AU19" t="str">
        <f t="shared" si="12"/>
        <v/>
      </c>
      <c r="AV19" t="str">
        <f t="shared" si="13"/>
        <v/>
      </c>
      <c r="AW19" t="str">
        <f t="shared" si="14"/>
        <v/>
      </c>
      <c r="AX19" t="str">
        <f t="shared" ref="AX19:AX82" si="47">IF(AW19=1,CONCATENATE(RIGHT(AP19,(LEN(AP19)-FIND("-",AP19))),"-",LEFT(AP19,FIND("-",AP19)-1)),"")</f>
        <v/>
      </c>
      <c r="AY19" t="str">
        <f t="shared" ref="AY19:AY82" si="48">IF(AA19="","",IF(OR(RIGHT(AC19,1)="@",RIGHT(AC19,1)="#"),AM19,IF(AI19=TRUE,0,AM19+1)))</f>
        <v/>
      </c>
    </row>
    <row r="20" spans="1:51" ht="15.75" x14ac:dyDescent="0.3">
      <c r="A20" t="str">
        <f t="shared" si="15"/>
        <v/>
      </c>
      <c r="B20" t="str">
        <f t="shared" si="16"/>
        <v/>
      </c>
      <c r="C20" t="str">
        <f t="shared" si="17"/>
        <v/>
      </c>
      <c r="D20" t="str">
        <f t="shared" si="18"/>
        <v/>
      </c>
      <c r="E20" t="str">
        <f t="shared" si="19"/>
        <v/>
      </c>
      <c r="F20" t="str">
        <f t="shared" si="20"/>
        <v/>
      </c>
      <c r="G20" t="str">
        <f t="shared" si="21"/>
        <v/>
      </c>
      <c r="H20" t="str">
        <f t="shared" si="22"/>
        <v/>
      </c>
      <c r="I20" t="str">
        <f t="shared" si="23"/>
        <v/>
      </c>
      <c r="J20" t="str">
        <f t="shared" si="1"/>
        <v/>
      </c>
      <c r="K20" t="str">
        <f>IF(A20="","",IF(I20=1,IF(VLOOKUP(J20,Tables!E$1:F$50,2,FALSE)=1,IF(MOD(G20,2)=1,1,2),IF(MOD(G20,2)=1,2,1)),IF(MOD(G20,2)=1,1,2)))</f>
        <v/>
      </c>
      <c r="L20" t="str">
        <f t="shared" si="24"/>
        <v/>
      </c>
      <c r="M20" s="2" t="str">
        <f t="shared" si="25"/>
        <v/>
      </c>
      <c r="N20" s="8"/>
      <c r="O20" s="8"/>
      <c r="P20" s="8"/>
      <c r="Q20" s="6" t="str">
        <f t="shared" si="2"/>
        <v/>
      </c>
      <c r="R20" s="6" t="str">
        <f t="shared" si="26"/>
        <v/>
      </c>
      <c r="S20" s="6" t="str">
        <f t="shared" si="27"/>
        <v/>
      </c>
      <c r="T20" s="6" t="str">
        <f t="shared" si="28"/>
        <v/>
      </c>
      <c r="U20" s="6" t="str">
        <f t="shared" si="29"/>
        <v/>
      </c>
      <c r="V20" s="6" t="str">
        <f t="shared" si="30"/>
        <v/>
      </c>
      <c r="W20" t="str">
        <f t="shared" si="31"/>
        <v/>
      </c>
      <c r="X20" t="str">
        <f t="shared" si="32"/>
        <v/>
      </c>
      <c r="Y20" t="str">
        <f t="shared" si="33"/>
        <v/>
      </c>
      <c r="Z20" t="str">
        <f t="shared" si="34"/>
        <v/>
      </c>
      <c r="AA20" s="6" t="str">
        <f t="shared" si="35"/>
        <v/>
      </c>
      <c r="AB20" s="6" t="str">
        <f t="shared" si="36"/>
        <v/>
      </c>
      <c r="AC20" s="7" t="str">
        <f t="shared" si="37"/>
        <v/>
      </c>
      <c r="AD20" t="str">
        <f t="shared" si="38"/>
        <v/>
      </c>
      <c r="AE20" t="str">
        <f t="shared" si="39"/>
        <v/>
      </c>
      <c r="AF20" s="3" t="str">
        <f t="shared" si="40"/>
        <v/>
      </c>
      <c r="AG20" t="str">
        <f t="shared" si="41"/>
        <v/>
      </c>
      <c r="AH20" t="str">
        <f t="shared" si="42"/>
        <v/>
      </c>
      <c r="AI20" t="str">
        <f t="shared" si="3"/>
        <v/>
      </c>
      <c r="AJ20" t="str">
        <f t="shared" si="43"/>
        <v/>
      </c>
      <c r="AK20" t="str">
        <f t="shared" si="44"/>
        <v/>
      </c>
      <c r="AL20" t="str">
        <f t="shared" si="45"/>
        <v/>
      </c>
      <c r="AM20" t="str">
        <f t="shared" si="5"/>
        <v/>
      </c>
      <c r="AN20" t="str">
        <f t="shared" si="6"/>
        <v/>
      </c>
      <c r="AO20" t="str">
        <f t="shared" si="7"/>
        <v/>
      </c>
      <c r="AP20" t="str">
        <f>IF(AN20="","",IF(I20=0,IF(AO20=1,VLOOKUP(F20,Tables!A$1:C$18,2,FALSE),VLOOKUP(F20,Tables!A$1:C$18,3,FALSE)),IF(AO20=1,VLOOKUP(F20,Tables!H$1:J$95,2,FALSE),VLOOKUP(F20,Tables!H$1:J$95,3,FALSE))))</f>
        <v/>
      </c>
      <c r="AQ20" t="str">
        <f t="shared" si="46"/>
        <v/>
      </c>
      <c r="AR20" t="str">
        <f t="shared" si="9"/>
        <v/>
      </c>
      <c r="AS20" t="str">
        <f t="shared" si="10"/>
        <v/>
      </c>
      <c r="AT20" t="str">
        <f t="shared" si="11"/>
        <v/>
      </c>
      <c r="AU20" t="str">
        <f t="shared" si="12"/>
        <v/>
      </c>
      <c r="AV20" t="str">
        <f t="shared" si="13"/>
        <v/>
      </c>
      <c r="AW20" t="str">
        <f t="shared" si="14"/>
        <v/>
      </c>
      <c r="AX20" t="str">
        <f t="shared" si="47"/>
        <v/>
      </c>
      <c r="AY20" t="str">
        <f t="shared" si="48"/>
        <v/>
      </c>
    </row>
    <row r="21" spans="1:51" ht="15.75" x14ac:dyDescent="0.3">
      <c r="A21" t="str">
        <f t="shared" si="15"/>
        <v/>
      </c>
      <c r="B21" t="str">
        <f t="shared" si="16"/>
        <v/>
      </c>
      <c r="C21" t="str">
        <f t="shared" si="17"/>
        <v/>
      </c>
      <c r="D21" t="str">
        <f t="shared" si="18"/>
        <v/>
      </c>
      <c r="E21" t="str">
        <f t="shared" si="19"/>
        <v/>
      </c>
      <c r="F21" t="str">
        <f t="shared" si="20"/>
        <v/>
      </c>
      <c r="G21" t="str">
        <f t="shared" si="21"/>
        <v/>
      </c>
      <c r="H21" t="str">
        <f t="shared" si="22"/>
        <v/>
      </c>
      <c r="I21" t="str">
        <f t="shared" si="23"/>
        <v/>
      </c>
      <c r="J21" t="str">
        <f t="shared" si="1"/>
        <v/>
      </c>
      <c r="K21" t="str">
        <f>IF(A21="","",IF(I21=1,IF(VLOOKUP(J21,Tables!E$1:F$50,2,FALSE)=1,IF(MOD(G21,2)=1,1,2),IF(MOD(G21,2)=1,2,1)),IF(MOD(G21,2)=1,1,2)))</f>
        <v/>
      </c>
      <c r="L21" t="str">
        <f t="shared" si="24"/>
        <v/>
      </c>
      <c r="M21" s="2" t="str">
        <f t="shared" si="25"/>
        <v/>
      </c>
      <c r="N21" s="8"/>
      <c r="O21" s="8"/>
      <c r="P21" s="8"/>
      <c r="Q21" s="6" t="str">
        <f t="shared" si="2"/>
        <v/>
      </c>
      <c r="R21" s="6" t="str">
        <f t="shared" si="26"/>
        <v/>
      </c>
      <c r="S21" s="6" t="str">
        <f t="shared" si="27"/>
        <v/>
      </c>
      <c r="T21" s="6" t="str">
        <f t="shared" si="28"/>
        <v/>
      </c>
      <c r="U21" s="6" t="str">
        <f t="shared" si="29"/>
        <v/>
      </c>
      <c r="V21" s="6" t="str">
        <f t="shared" si="30"/>
        <v/>
      </c>
      <c r="W21" t="str">
        <f t="shared" si="31"/>
        <v/>
      </c>
      <c r="X21" t="str">
        <f t="shared" si="32"/>
        <v/>
      </c>
      <c r="Y21" t="str">
        <f t="shared" si="33"/>
        <v/>
      </c>
      <c r="Z21" t="str">
        <f t="shared" si="34"/>
        <v/>
      </c>
      <c r="AA21" s="6" t="str">
        <f t="shared" si="35"/>
        <v/>
      </c>
      <c r="AB21" s="6" t="str">
        <f t="shared" si="36"/>
        <v/>
      </c>
      <c r="AC21" s="7" t="str">
        <f t="shared" si="37"/>
        <v/>
      </c>
      <c r="AD21" t="str">
        <f t="shared" si="38"/>
        <v/>
      </c>
      <c r="AE21" t="str">
        <f t="shared" si="39"/>
        <v/>
      </c>
      <c r="AF21" s="3" t="str">
        <f t="shared" si="40"/>
        <v/>
      </c>
      <c r="AG21" t="str">
        <f t="shared" si="41"/>
        <v/>
      </c>
      <c r="AH21" t="str">
        <f t="shared" si="42"/>
        <v/>
      </c>
      <c r="AI21" t="str">
        <f t="shared" si="3"/>
        <v/>
      </c>
      <c r="AJ21" t="str">
        <f t="shared" si="43"/>
        <v/>
      </c>
      <c r="AK21" t="str">
        <f t="shared" si="44"/>
        <v/>
      </c>
      <c r="AL21" t="str">
        <f t="shared" si="45"/>
        <v/>
      </c>
      <c r="AM21" t="str">
        <f t="shared" si="5"/>
        <v/>
      </c>
      <c r="AN21" t="str">
        <f t="shared" si="6"/>
        <v/>
      </c>
      <c r="AO21" t="str">
        <f t="shared" si="7"/>
        <v/>
      </c>
      <c r="AP21" t="str">
        <f>IF(AN21="","",IF(I21=0,IF(AO21=1,VLOOKUP(F21,Tables!A$1:C$18,2,FALSE),VLOOKUP(F21,Tables!A$1:C$18,3,FALSE)),IF(AO21=1,VLOOKUP(F21,Tables!H$1:J$95,2,FALSE),VLOOKUP(F21,Tables!H$1:J$95,3,FALSE))))</f>
        <v/>
      </c>
      <c r="AQ21" t="str">
        <f t="shared" si="46"/>
        <v/>
      </c>
      <c r="AR21" t="str">
        <f t="shared" si="9"/>
        <v/>
      </c>
      <c r="AS21" t="str">
        <f t="shared" si="10"/>
        <v/>
      </c>
      <c r="AT21" t="str">
        <f t="shared" si="11"/>
        <v/>
      </c>
      <c r="AU21" t="str">
        <f t="shared" si="12"/>
        <v/>
      </c>
      <c r="AV21" t="str">
        <f t="shared" si="13"/>
        <v/>
      </c>
      <c r="AW21" t="str">
        <f t="shared" si="14"/>
        <v/>
      </c>
      <c r="AX21" t="str">
        <f t="shared" si="47"/>
        <v/>
      </c>
      <c r="AY21" t="str">
        <f t="shared" si="48"/>
        <v/>
      </c>
    </row>
    <row r="22" spans="1:51" ht="15.75" x14ac:dyDescent="0.3">
      <c r="A22" t="str">
        <f t="shared" si="15"/>
        <v/>
      </c>
      <c r="B22" t="str">
        <f t="shared" si="16"/>
        <v/>
      </c>
      <c r="C22" t="str">
        <f t="shared" si="17"/>
        <v/>
      </c>
      <c r="D22" t="str">
        <f t="shared" si="18"/>
        <v/>
      </c>
      <c r="E22" t="str">
        <f t="shared" si="19"/>
        <v/>
      </c>
      <c r="F22" t="str">
        <f t="shared" si="20"/>
        <v/>
      </c>
      <c r="G22" t="str">
        <f t="shared" si="21"/>
        <v/>
      </c>
      <c r="H22" t="str">
        <f t="shared" si="22"/>
        <v/>
      </c>
      <c r="I22" t="str">
        <f t="shared" si="23"/>
        <v/>
      </c>
      <c r="J22" t="str">
        <f t="shared" si="1"/>
        <v/>
      </c>
      <c r="K22" t="str">
        <f>IF(A22="","",IF(I22=1,IF(VLOOKUP(J22,Tables!E$1:F$50,2,FALSE)=1,IF(MOD(G22,2)=1,1,2),IF(MOD(G22,2)=1,2,1)),IF(MOD(G22,2)=1,1,2)))</f>
        <v/>
      </c>
      <c r="L22" t="str">
        <f t="shared" si="24"/>
        <v/>
      </c>
      <c r="M22" s="2" t="str">
        <f t="shared" si="25"/>
        <v/>
      </c>
      <c r="N22" s="8"/>
      <c r="O22" s="8"/>
      <c r="P22" s="8"/>
      <c r="Q22" s="6" t="str">
        <f t="shared" si="2"/>
        <v/>
      </c>
      <c r="R22" s="6" t="str">
        <f t="shared" si="26"/>
        <v/>
      </c>
      <c r="S22" s="6" t="str">
        <f t="shared" si="27"/>
        <v/>
      </c>
      <c r="T22" s="6" t="str">
        <f t="shared" si="28"/>
        <v/>
      </c>
      <c r="U22" s="6" t="str">
        <f t="shared" si="29"/>
        <v/>
      </c>
      <c r="V22" s="6" t="str">
        <f t="shared" si="30"/>
        <v/>
      </c>
      <c r="W22" t="str">
        <f t="shared" si="31"/>
        <v/>
      </c>
      <c r="X22" t="str">
        <f t="shared" si="32"/>
        <v/>
      </c>
      <c r="Y22" t="str">
        <f t="shared" si="33"/>
        <v/>
      </c>
      <c r="Z22" t="str">
        <f t="shared" si="34"/>
        <v/>
      </c>
      <c r="AA22" s="6" t="str">
        <f t="shared" si="35"/>
        <v/>
      </c>
      <c r="AB22" s="6" t="str">
        <f t="shared" si="36"/>
        <v/>
      </c>
      <c r="AC22" s="7" t="str">
        <f t="shared" si="37"/>
        <v/>
      </c>
      <c r="AD22" t="str">
        <f t="shared" si="38"/>
        <v/>
      </c>
      <c r="AE22" t="str">
        <f t="shared" si="39"/>
        <v/>
      </c>
      <c r="AF22" s="3" t="str">
        <f t="shared" si="40"/>
        <v/>
      </c>
      <c r="AG22" t="str">
        <f t="shared" si="41"/>
        <v/>
      </c>
      <c r="AH22" t="str">
        <f t="shared" si="42"/>
        <v/>
      </c>
      <c r="AI22" t="str">
        <f t="shared" si="3"/>
        <v/>
      </c>
      <c r="AJ22" t="str">
        <f t="shared" si="43"/>
        <v/>
      </c>
      <c r="AK22" t="str">
        <f t="shared" si="44"/>
        <v/>
      </c>
      <c r="AL22" t="str">
        <f t="shared" si="45"/>
        <v/>
      </c>
      <c r="AM22" t="str">
        <f t="shared" si="5"/>
        <v/>
      </c>
      <c r="AN22" t="str">
        <f t="shared" si="6"/>
        <v/>
      </c>
      <c r="AO22" t="str">
        <f t="shared" si="7"/>
        <v/>
      </c>
      <c r="AP22" t="str">
        <f>IF(AN22="","",IF(I22=0,IF(AO22=1,VLOOKUP(F22,Tables!A$1:C$18,2,FALSE),VLOOKUP(F22,Tables!A$1:C$18,3,FALSE)),IF(AO22=1,VLOOKUP(F22,Tables!H$1:J$95,2,FALSE),VLOOKUP(F22,Tables!H$1:J$95,3,FALSE))))</f>
        <v/>
      </c>
      <c r="AQ22" t="str">
        <f t="shared" si="46"/>
        <v/>
      </c>
      <c r="AR22" t="str">
        <f t="shared" si="9"/>
        <v/>
      </c>
      <c r="AS22" t="str">
        <f t="shared" si="10"/>
        <v/>
      </c>
      <c r="AT22" t="str">
        <f t="shared" si="11"/>
        <v/>
      </c>
      <c r="AU22" t="str">
        <f t="shared" si="12"/>
        <v/>
      </c>
      <c r="AV22" t="str">
        <f t="shared" si="13"/>
        <v/>
      </c>
      <c r="AW22" t="str">
        <f t="shared" si="14"/>
        <v/>
      </c>
      <c r="AX22" t="str">
        <f t="shared" si="47"/>
        <v/>
      </c>
      <c r="AY22" t="str">
        <f t="shared" si="48"/>
        <v/>
      </c>
    </row>
    <row r="23" spans="1:51" ht="15.75" x14ac:dyDescent="0.3">
      <c r="A23" t="str">
        <f t="shared" si="15"/>
        <v/>
      </c>
      <c r="B23" t="str">
        <f t="shared" si="16"/>
        <v/>
      </c>
      <c r="C23" t="str">
        <f t="shared" si="17"/>
        <v/>
      </c>
      <c r="D23" t="str">
        <f t="shared" si="18"/>
        <v/>
      </c>
      <c r="E23" t="str">
        <f t="shared" si="19"/>
        <v/>
      </c>
      <c r="F23" t="str">
        <f t="shared" si="20"/>
        <v/>
      </c>
      <c r="G23" t="str">
        <f t="shared" si="21"/>
        <v/>
      </c>
      <c r="H23" t="str">
        <f t="shared" si="22"/>
        <v/>
      </c>
      <c r="I23" t="str">
        <f t="shared" si="23"/>
        <v/>
      </c>
      <c r="J23" t="str">
        <f t="shared" si="1"/>
        <v/>
      </c>
      <c r="K23" t="str">
        <f>IF(A23="","",IF(I23=1,IF(VLOOKUP(J23,Tables!E$1:F$50,2,FALSE)=1,IF(MOD(G23,2)=1,1,2),IF(MOD(G23,2)=1,2,1)),IF(MOD(G23,2)=1,1,2)))</f>
        <v/>
      </c>
      <c r="L23" t="str">
        <f t="shared" si="24"/>
        <v/>
      </c>
      <c r="M23" s="2" t="str">
        <f t="shared" si="25"/>
        <v/>
      </c>
      <c r="N23" s="8"/>
      <c r="O23" s="8"/>
      <c r="P23" s="8"/>
      <c r="Q23" s="6" t="str">
        <f t="shared" si="2"/>
        <v/>
      </c>
      <c r="R23" s="6" t="str">
        <f t="shared" si="26"/>
        <v/>
      </c>
      <c r="S23" s="6" t="str">
        <f t="shared" si="27"/>
        <v/>
      </c>
      <c r="T23" s="6" t="str">
        <f t="shared" si="28"/>
        <v/>
      </c>
      <c r="U23" s="6" t="str">
        <f t="shared" si="29"/>
        <v/>
      </c>
      <c r="V23" s="6" t="str">
        <f t="shared" si="30"/>
        <v/>
      </c>
      <c r="W23" t="str">
        <f t="shared" si="31"/>
        <v/>
      </c>
      <c r="X23" t="str">
        <f t="shared" si="32"/>
        <v/>
      </c>
      <c r="Y23" t="str">
        <f t="shared" si="33"/>
        <v/>
      </c>
      <c r="Z23" t="str">
        <f t="shared" si="34"/>
        <v/>
      </c>
      <c r="AA23" s="6" t="str">
        <f t="shared" si="35"/>
        <v/>
      </c>
      <c r="AB23" s="6" t="str">
        <f t="shared" si="36"/>
        <v/>
      </c>
      <c r="AC23" s="7" t="str">
        <f t="shared" si="37"/>
        <v/>
      </c>
      <c r="AD23" t="str">
        <f t="shared" si="38"/>
        <v/>
      </c>
      <c r="AE23" t="str">
        <f t="shared" si="39"/>
        <v/>
      </c>
      <c r="AF23" s="3" t="str">
        <f t="shared" si="40"/>
        <v/>
      </c>
      <c r="AG23" t="str">
        <f t="shared" si="41"/>
        <v/>
      </c>
      <c r="AH23" t="str">
        <f t="shared" si="42"/>
        <v/>
      </c>
      <c r="AI23" t="str">
        <f t="shared" si="3"/>
        <v/>
      </c>
      <c r="AJ23" t="str">
        <f t="shared" si="43"/>
        <v/>
      </c>
      <c r="AK23" t="str">
        <f t="shared" si="44"/>
        <v/>
      </c>
      <c r="AL23" t="str">
        <f t="shared" si="45"/>
        <v/>
      </c>
      <c r="AM23" t="str">
        <f t="shared" si="5"/>
        <v/>
      </c>
      <c r="AN23" t="str">
        <f t="shared" si="6"/>
        <v/>
      </c>
      <c r="AO23" t="str">
        <f t="shared" si="7"/>
        <v/>
      </c>
      <c r="AP23" t="str">
        <f>IF(AN23="","",IF(I23=0,IF(AO23=1,VLOOKUP(F23,Tables!A$1:C$18,2,FALSE),VLOOKUP(F23,Tables!A$1:C$18,3,FALSE)),IF(AO23=1,VLOOKUP(F23,Tables!H$1:J$95,2,FALSE),VLOOKUP(F23,Tables!H$1:J$95,3,FALSE))))</f>
        <v/>
      </c>
      <c r="AQ23" t="str">
        <f t="shared" si="46"/>
        <v/>
      </c>
      <c r="AR23" t="str">
        <f t="shared" si="9"/>
        <v/>
      </c>
      <c r="AS23" t="str">
        <f t="shared" si="10"/>
        <v/>
      </c>
      <c r="AT23" t="str">
        <f t="shared" si="11"/>
        <v/>
      </c>
      <c r="AU23" t="str">
        <f t="shared" si="12"/>
        <v/>
      </c>
      <c r="AV23" t="str">
        <f t="shared" si="13"/>
        <v/>
      </c>
      <c r="AW23" t="str">
        <f t="shared" si="14"/>
        <v/>
      </c>
      <c r="AX23" t="str">
        <f t="shared" si="47"/>
        <v/>
      </c>
      <c r="AY23" t="str">
        <f t="shared" si="48"/>
        <v/>
      </c>
    </row>
    <row r="24" spans="1:51" ht="15.75" x14ac:dyDescent="0.3">
      <c r="A24" t="str">
        <f t="shared" si="15"/>
        <v/>
      </c>
      <c r="B24" t="str">
        <f t="shared" si="16"/>
        <v/>
      </c>
      <c r="C24" t="str">
        <f t="shared" si="17"/>
        <v/>
      </c>
      <c r="D24" t="str">
        <f t="shared" si="18"/>
        <v/>
      </c>
      <c r="E24" t="str">
        <f t="shared" si="19"/>
        <v/>
      </c>
      <c r="F24" t="str">
        <f t="shared" si="20"/>
        <v/>
      </c>
      <c r="G24" t="str">
        <f t="shared" si="21"/>
        <v/>
      </c>
      <c r="H24" t="str">
        <f t="shared" si="22"/>
        <v/>
      </c>
      <c r="I24" t="str">
        <f t="shared" si="23"/>
        <v/>
      </c>
      <c r="J24" t="str">
        <f t="shared" si="1"/>
        <v/>
      </c>
      <c r="K24" t="str">
        <f>IF(A24="","",IF(I24=1,IF(VLOOKUP(J24,Tables!E$1:F$50,2,FALSE)=1,IF(MOD(G24,2)=1,1,2),IF(MOD(G24,2)=1,2,1)),IF(MOD(G24,2)=1,1,2)))</f>
        <v/>
      </c>
      <c r="L24" t="str">
        <f t="shared" si="24"/>
        <v/>
      </c>
      <c r="M24" s="2" t="str">
        <f t="shared" si="25"/>
        <v/>
      </c>
      <c r="N24" s="8"/>
      <c r="O24" s="8"/>
      <c r="P24" s="8"/>
      <c r="Q24" s="6" t="str">
        <f t="shared" si="2"/>
        <v/>
      </c>
      <c r="R24" s="6" t="str">
        <f t="shared" si="26"/>
        <v/>
      </c>
      <c r="S24" s="6" t="str">
        <f t="shared" si="27"/>
        <v/>
      </c>
      <c r="T24" s="6" t="str">
        <f t="shared" si="28"/>
        <v/>
      </c>
      <c r="U24" s="6" t="str">
        <f t="shared" si="29"/>
        <v/>
      </c>
      <c r="V24" s="6" t="str">
        <f t="shared" si="30"/>
        <v/>
      </c>
      <c r="W24" t="str">
        <f t="shared" si="31"/>
        <v/>
      </c>
      <c r="X24" t="str">
        <f t="shared" si="32"/>
        <v/>
      </c>
      <c r="Y24" t="str">
        <f t="shared" si="33"/>
        <v/>
      </c>
      <c r="Z24" t="str">
        <f t="shared" si="34"/>
        <v/>
      </c>
      <c r="AA24" s="6" t="str">
        <f t="shared" si="35"/>
        <v/>
      </c>
      <c r="AB24" s="6" t="str">
        <f t="shared" si="36"/>
        <v/>
      </c>
      <c r="AC24" s="7" t="str">
        <f t="shared" si="37"/>
        <v/>
      </c>
      <c r="AD24" t="str">
        <f t="shared" si="38"/>
        <v/>
      </c>
      <c r="AE24" t="str">
        <f t="shared" si="39"/>
        <v/>
      </c>
      <c r="AF24" s="3" t="str">
        <f t="shared" si="40"/>
        <v/>
      </c>
      <c r="AG24" t="str">
        <f t="shared" si="41"/>
        <v/>
      </c>
      <c r="AH24" t="str">
        <f t="shared" si="42"/>
        <v/>
      </c>
      <c r="AI24" t="str">
        <f t="shared" si="3"/>
        <v/>
      </c>
      <c r="AJ24" t="str">
        <f t="shared" si="43"/>
        <v/>
      </c>
      <c r="AK24" t="str">
        <f t="shared" si="44"/>
        <v/>
      </c>
      <c r="AL24" t="str">
        <f t="shared" si="45"/>
        <v/>
      </c>
      <c r="AM24" t="str">
        <f t="shared" si="5"/>
        <v/>
      </c>
      <c r="AN24" t="str">
        <f t="shared" si="6"/>
        <v/>
      </c>
      <c r="AO24" t="str">
        <f t="shared" si="7"/>
        <v/>
      </c>
      <c r="AP24" t="str">
        <f>IF(AN24="","",IF(I24=0,IF(AO24=1,VLOOKUP(F24,Tables!A$1:C$18,2,FALSE),VLOOKUP(F24,Tables!A$1:C$18,3,FALSE)),IF(AO24=1,VLOOKUP(F24,Tables!H$1:J$95,2,FALSE),VLOOKUP(F24,Tables!H$1:J$95,3,FALSE))))</f>
        <v/>
      </c>
      <c r="AQ24" t="str">
        <f t="shared" si="46"/>
        <v/>
      </c>
      <c r="AR24" t="str">
        <f t="shared" si="9"/>
        <v/>
      </c>
      <c r="AS24" t="str">
        <f t="shared" si="10"/>
        <v/>
      </c>
      <c r="AT24" t="str">
        <f t="shared" si="11"/>
        <v/>
      </c>
      <c r="AU24" t="str">
        <f t="shared" si="12"/>
        <v/>
      </c>
      <c r="AV24" t="str">
        <f t="shared" si="13"/>
        <v/>
      </c>
      <c r="AW24" t="str">
        <f t="shared" si="14"/>
        <v/>
      </c>
      <c r="AX24" t="str">
        <f t="shared" si="47"/>
        <v/>
      </c>
      <c r="AY24" t="str">
        <f t="shared" si="48"/>
        <v/>
      </c>
    </row>
    <row r="25" spans="1:51" ht="15.75" x14ac:dyDescent="0.3">
      <c r="A25" t="str">
        <f t="shared" si="15"/>
        <v/>
      </c>
      <c r="B25" t="str">
        <f t="shared" si="16"/>
        <v/>
      </c>
      <c r="C25" t="str">
        <f t="shared" si="17"/>
        <v/>
      </c>
      <c r="D25" t="str">
        <f t="shared" si="18"/>
        <v/>
      </c>
      <c r="E25" t="str">
        <f t="shared" si="19"/>
        <v/>
      </c>
      <c r="F25" t="str">
        <f t="shared" si="20"/>
        <v/>
      </c>
      <c r="G25" t="str">
        <f t="shared" si="21"/>
        <v/>
      </c>
      <c r="H25" t="str">
        <f t="shared" si="22"/>
        <v/>
      </c>
      <c r="I25" t="str">
        <f t="shared" si="23"/>
        <v/>
      </c>
      <c r="J25" t="str">
        <f t="shared" si="1"/>
        <v/>
      </c>
      <c r="K25" t="str">
        <f>IF(A25="","",IF(I25=1,IF(VLOOKUP(J25,Tables!E$1:F$50,2,FALSE)=1,IF(MOD(G25,2)=1,1,2),IF(MOD(G25,2)=1,2,1)),IF(MOD(G25,2)=1,1,2)))</f>
        <v/>
      </c>
      <c r="L25" t="str">
        <f t="shared" si="24"/>
        <v/>
      </c>
      <c r="M25" s="2" t="str">
        <f t="shared" si="25"/>
        <v/>
      </c>
      <c r="N25" s="8"/>
      <c r="O25" s="8"/>
      <c r="P25" s="8"/>
      <c r="Q25" s="6" t="str">
        <f t="shared" si="2"/>
        <v/>
      </c>
      <c r="R25" s="6" t="str">
        <f t="shared" si="26"/>
        <v/>
      </c>
      <c r="S25" s="6" t="str">
        <f t="shared" si="27"/>
        <v/>
      </c>
      <c r="T25" s="6" t="str">
        <f t="shared" si="28"/>
        <v/>
      </c>
      <c r="U25" s="6" t="str">
        <f t="shared" si="29"/>
        <v/>
      </c>
      <c r="V25" s="6" t="str">
        <f t="shared" si="30"/>
        <v/>
      </c>
      <c r="W25" t="str">
        <f t="shared" si="31"/>
        <v/>
      </c>
      <c r="X25" t="str">
        <f t="shared" si="32"/>
        <v/>
      </c>
      <c r="Y25" t="str">
        <f t="shared" si="33"/>
        <v/>
      </c>
      <c r="Z25" t="str">
        <f t="shared" si="34"/>
        <v/>
      </c>
      <c r="AA25" s="6" t="str">
        <f t="shared" si="35"/>
        <v/>
      </c>
      <c r="AB25" s="6" t="str">
        <f t="shared" si="36"/>
        <v/>
      </c>
      <c r="AC25" s="7" t="str">
        <f t="shared" si="37"/>
        <v/>
      </c>
      <c r="AD25" t="str">
        <f t="shared" si="38"/>
        <v/>
      </c>
      <c r="AE25" t="str">
        <f t="shared" si="39"/>
        <v/>
      </c>
      <c r="AF25" s="3" t="str">
        <f t="shared" si="40"/>
        <v/>
      </c>
      <c r="AG25" t="str">
        <f t="shared" si="41"/>
        <v/>
      </c>
      <c r="AH25" t="str">
        <f t="shared" si="42"/>
        <v/>
      </c>
      <c r="AI25" t="str">
        <f t="shared" si="3"/>
        <v/>
      </c>
      <c r="AJ25" t="str">
        <f t="shared" si="43"/>
        <v/>
      </c>
      <c r="AK25" t="str">
        <f t="shared" si="44"/>
        <v/>
      </c>
      <c r="AL25" t="str">
        <f t="shared" si="45"/>
        <v/>
      </c>
      <c r="AM25" t="str">
        <f t="shared" si="5"/>
        <v/>
      </c>
      <c r="AN25" t="str">
        <f t="shared" si="6"/>
        <v/>
      </c>
      <c r="AO25" t="str">
        <f t="shared" si="7"/>
        <v/>
      </c>
      <c r="AP25" t="str">
        <f>IF(AN25="","",IF(I25=0,IF(AO25=1,VLOOKUP(F25,Tables!A$1:C$18,2,FALSE),VLOOKUP(F25,Tables!A$1:C$18,3,FALSE)),IF(AO25=1,VLOOKUP(F25,Tables!H$1:J$95,2,FALSE),VLOOKUP(F25,Tables!H$1:J$95,3,FALSE))))</f>
        <v/>
      </c>
      <c r="AQ25" t="str">
        <f t="shared" si="46"/>
        <v/>
      </c>
      <c r="AR25" t="str">
        <f t="shared" si="9"/>
        <v/>
      </c>
      <c r="AS25" t="str">
        <f t="shared" si="10"/>
        <v/>
      </c>
      <c r="AT25" t="str">
        <f t="shared" si="11"/>
        <v/>
      </c>
      <c r="AU25" t="str">
        <f t="shared" si="12"/>
        <v/>
      </c>
      <c r="AV25" t="str">
        <f t="shared" si="13"/>
        <v/>
      </c>
      <c r="AW25" t="str">
        <f t="shared" si="14"/>
        <v/>
      </c>
      <c r="AX25" t="str">
        <f t="shared" si="47"/>
        <v/>
      </c>
      <c r="AY25" t="str">
        <f t="shared" si="48"/>
        <v/>
      </c>
    </row>
    <row r="26" spans="1:51" ht="15.75" x14ac:dyDescent="0.3">
      <c r="A26" t="str">
        <f t="shared" si="15"/>
        <v/>
      </c>
      <c r="B26" t="str">
        <f t="shared" si="16"/>
        <v/>
      </c>
      <c r="C26" t="str">
        <f t="shared" si="17"/>
        <v/>
      </c>
      <c r="D26" t="str">
        <f t="shared" si="18"/>
        <v/>
      </c>
      <c r="E26" t="str">
        <f t="shared" si="19"/>
        <v/>
      </c>
      <c r="F26" t="str">
        <f t="shared" si="20"/>
        <v/>
      </c>
      <c r="G26" t="str">
        <f t="shared" si="21"/>
        <v/>
      </c>
      <c r="H26" t="str">
        <f t="shared" si="22"/>
        <v/>
      </c>
      <c r="I26" t="str">
        <f t="shared" si="23"/>
        <v/>
      </c>
      <c r="J26" t="str">
        <f t="shared" si="1"/>
        <v/>
      </c>
      <c r="K26" t="str">
        <f>IF(A26="","",IF(I26=1,IF(VLOOKUP(J26,Tables!E$1:F$50,2,FALSE)=1,IF(MOD(G26,2)=1,1,2),IF(MOD(G26,2)=1,2,1)),IF(MOD(G26,2)=1,1,2)))</f>
        <v/>
      </c>
      <c r="L26" t="str">
        <f t="shared" si="24"/>
        <v/>
      </c>
      <c r="M26" s="2" t="str">
        <f t="shared" si="25"/>
        <v/>
      </c>
      <c r="N26" s="8"/>
      <c r="O26" s="8"/>
      <c r="P26" s="8"/>
      <c r="Q26" s="6" t="str">
        <f t="shared" si="2"/>
        <v/>
      </c>
      <c r="R26" s="6" t="str">
        <f t="shared" si="26"/>
        <v/>
      </c>
      <c r="S26" s="6" t="str">
        <f t="shared" si="27"/>
        <v/>
      </c>
      <c r="T26" s="6" t="str">
        <f t="shared" si="28"/>
        <v/>
      </c>
      <c r="U26" s="6" t="str">
        <f t="shared" si="29"/>
        <v/>
      </c>
      <c r="V26" s="6" t="str">
        <f t="shared" si="30"/>
        <v/>
      </c>
      <c r="W26" t="str">
        <f t="shared" si="31"/>
        <v/>
      </c>
      <c r="X26" t="str">
        <f t="shared" si="32"/>
        <v/>
      </c>
      <c r="Y26" t="str">
        <f t="shared" si="33"/>
        <v/>
      </c>
      <c r="Z26" t="str">
        <f t="shared" si="34"/>
        <v/>
      </c>
      <c r="AA26" s="6" t="str">
        <f t="shared" si="35"/>
        <v/>
      </c>
      <c r="AB26" s="6" t="str">
        <f t="shared" si="36"/>
        <v/>
      </c>
      <c r="AC26" s="7" t="str">
        <f t="shared" si="37"/>
        <v/>
      </c>
      <c r="AD26" t="str">
        <f t="shared" si="38"/>
        <v/>
      </c>
      <c r="AE26" t="str">
        <f t="shared" si="39"/>
        <v/>
      </c>
      <c r="AF26" s="3" t="str">
        <f t="shared" si="40"/>
        <v/>
      </c>
      <c r="AG26" t="str">
        <f t="shared" si="41"/>
        <v/>
      </c>
      <c r="AH26" t="str">
        <f t="shared" si="42"/>
        <v/>
      </c>
      <c r="AI26" t="str">
        <f t="shared" si="3"/>
        <v/>
      </c>
      <c r="AJ26" t="str">
        <f t="shared" si="43"/>
        <v/>
      </c>
      <c r="AK26" t="str">
        <f t="shared" si="44"/>
        <v/>
      </c>
      <c r="AL26" t="str">
        <f t="shared" si="45"/>
        <v/>
      </c>
      <c r="AM26" t="str">
        <f t="shared" si="5"/>
        <v/>
      </c>
      <c r="AN26" t="str">
        <f t="shared" si="6"/>
        <v/>
      </c>
      <c r="AO26" t="str">
        <f t="shared" si="7"/>
        <v/>
      </c>
      <c r="AP26" t="str">
        <f>IF(AN26="","",IF(I26=0,IF(AO26=1,VLOOKUP(F26,Tables!A$1:C$18,2,FALSE),VLOOKUP(F26,Tables!A$1:C$18,3,FALSE)),IF(AO26=1,VLOOKUP(F26,Tables!H$1:J$95,2,FALSE),VLOOKUP(F26,Tables!H$1:J$95,3,FALSE))))</f>
        <v/>
      </c>
      <c r="AQ26" t="str">
        <f t="shared" si="46"/>
        <v/>
      </c>
      <c r="AR26" t="str">
        <f t="shared" si="9"/>
        <v/>
      </c>
      <c r="AS26" t="str">
        <f t="shared" si="10"/>
        <v/>
      </c>
      <c r="AT26" t="str">
        <f t="shared" si="11"/>
        <v/>
      </c>
      <c r="AU26" t="str">
        <f t="shared" si="12"/>
        <v/>
      </c>
      <c r="AV26" t="str">
        <f t="shared" si="13"/>
        <v/>
      </c>
      <c r="AW26" t="str">
        <f t="shared" si="14"/>
        <v/>
      </c>
      <c r="AX26" t="str">
        <f t="shared" si="47"/>
        <v/>
      </c>
      <c r="AY26" t="str">
        <f t="shared" si="48"/>
        <v/>
      </c>
    </row>
    <row r="27" spans="1:51" ht="15.75" x14ac:dyDescent="0.3">
      <c r="A27" t="str">
        <f t="shared" si="15"/>
        <v/>
      </c>
      <c r="B27" t="str">
        <f t="shared" si="16"/>
        <v/>
      </c>
      <c r="C27" t="str">
        <f t="shared" si="17"/>
        <v/>
      </c>
      <c r="D27" t="str">
        <f t="shared" si="18"/>
        <v/>
      </c>
      <c r="E27" t="str">
        <f t="shared" si="19"/>
        <v/>
      </c>
      <c r="F27" t="str">
        <f t="shared" si="20"/>
        <v/>
      </c>
      <c r="G27" t="str">
        <f t="shared" si="21"/>
        <v/>
      </c>
      <c r="H27" t="str">
        <f t="shared" si="22"/>
        <v/>
      </c>
      <c r="I27" t="str">
        <f t="shared" si="23"/>
        <v/>
      </c>
      <c r="J27" t="str">
        <f t="shared" si="1"/>
        <v/>
      </c>
      <c r="K27" t="str">
        <f>IF(A27="","",IF(I27=1,IF(VLOOKUP(J27,Tables!E$1:F$50,2,FALSE)=1,IF(MOD(G27,2)=1,1,2),IF(MOD(G27,2)=1,2,1)),IF(MOD(G27,2)=1,1,2)))</f>
        <v/>
      </c>
      <c r="L27" t="str">
        <f t="shared" si="24"/>
        <v/>
      </c>
      <c r="M27" s="2" t="str">
        <f t="shared" si="25"/>
        <v/>
      </c>
      <c r="N27" s="8"/>
      <c r="O27" s="8"/>
      <c r="P27" s="8"/>
      <c r="Q27" s="6" t="str">
        <f t="shared" si="2"/>
        <v/>
      </c>
      <c r="R27" s="6" t="str">
        <f t="shared" si="26"/>
        <v/>
      </c>
      <c r="S27" s="6" t="str">
        <f t="shared" si="27"/>
        <v/>
      </c>
      <c r="T27" s="6" t="str">
        <f t="shared" si="28"/>
        <v/>
      </c>
      <c r="U27" s="6" t="str">
        <f t="shared" si="29"/>
        <v/>
      </c>
      <c r="V27" s="6" t="str">
        <f t="shared" si="30"/>
        <v/>
      </c>
      <c r="W27" t="str">
        <f t="shared" si="31"/>
        <v/>
      </c>
      <c r="X27" t="str">
        <f t="shared" si="32"/>
        <v/>
      </c>
      <c r="Y27" t="str">
        <f t="shared" si="33"/>
        <v/>
      </c>
      <c r="Z27" t="str">
        <f t="shared" si="34"/>
        <v/>
      </c>
      <c r="AA27" s="6" t="str">
        <f t="shared" si="35"/>
        <v/>
      </c>
      <c r="AB27" s="6" t="str">
        <f t="shared" si="36"/>
        <v/>
      </c>
      <c r="AC27" s="7" t="str">
        <f t="shared" si="37"/>
        <v/>
      </c>
      <c r="AD27" t="str">
        <f t="shared" si="38"/>
        <v/>
      </c>
      <c r="AE27" t="str">
        <f t="shared" si="39"/>
        <v/>
      </c>
      <c r="AF27" s="3" t="str">
        <f t="shared" si="40"/>
        <v/>
      </c>
      <c r="AG27" t="str">
        <f t="shared" si="41"/>
        <v/>
      </c>
      <c r="AH27" t="str">
        <f t="shared" si="42"/>
        <v/>
      </c>
      <c r="AI27" t="str">
        <f t="shared" si="3"/>
        <v/>
      </c>
      <c r="AJ27" t="str">
        <f t="shared" si="43"/>
        <v/>
      </c>
      <c r="AK27" t="str">
        <f t="shared" si="44"/>
        <v/>
      </c>
      <c r="AL27" t="str">
        <f t="shared" si="45"/>
        <v/>
      </c>
      <c r="AM27" t="str">
        <f t="shared" si="5"/>
        <v/>
      </c>
      <c r="AN27" t="str">
        <f t="shared" si="6"/>
        <v/>
      </c>
      <c r="AO27" t="str">
        <f t="shared" si="7"/>
        <v/>
      </c>
      <c r="AP27" t="str">
        <f>IF(AN27="","",IF(I27=0,IF(AO27=1,VLOOKUP(F27,Tables!A$1:C$18,2,FALSE),VLOOKUP(F27,Tables!A$1:C$18,3,FALSE)),IF(AO27=1,VLOOKUP(F27,Tables!H$1:J$95,2,FALSE),VLOOKUP(F27,Tables!H$1:J$95,3,FALSE))))</f>
        <v/>
      </c>
      <c r="AQ27" t="str">
        <f t="shared" si="46"/>
        <v/>
      </c>
      <c r="AR27" t="str">
        <f t="shared" si="9"/>
        <v/>
      </c>
      <c r="AS27" t="str">
        <f t="shared" si="10"/>
        <v/>
      </c>
      <c r="AT27" t="str">
        <f t="shared" si="11"/>
        <v/>
      </c>
      <c r="AU27" t="str">
        <f t="shared" si="12"/>
        <v/>
      </c>
      <c r="AV27" t="str">
        <f t="shared" si="13"/>
        <v/>
      </c>
      <c r="AW27" t="str">
        <f t="shared" si="14"/>
        <v/>
      </c>
      <c r="AX27" t="str">
        <f t="shared" si="47"/>
        <v/>
      </c>
      <c r="AY27" t="str">
        <f t="shared" si="48"/>
        <v/>
      </c>
    </row>
    <row r="28" spans="1:51" ht="15.75" x14ac:dyDescent="0.3">
      <c r="A28" t="str">
        <f t="shared" si="15"/>
        <v/>
      </c>
      <c r="B28" t="str">
        <f t="shared" si="16"/>
        <v/>
      </c>
      <c r="C28" t="str">
        <f t="shared" si="17"/>
        <v/>
      </c>
      <c r="D28" t="str">
        <f t="shared" si="18"/>
        <v/>
      </c>
      <c r="E28" t="str">
        <f t="shared" si="19"/>
        <v/>
      </c>
      <c r="F28" t="str">
        <f t="shared" si="20"/>
        <v/>
      </c>
      <c r="G28" t="str">
        <f t="shared" si="21"/>
        <v/>
      </c>
      <c r="H28" t="str">
        <f t="shared" si="22"/>
        <v/>
      </c>
      <c r="I28" t="str">
        <f t="shared" si="23"/>
        <v/>
      </c>
      <c r="J28" t="str">
        <f t="shared" si="1"/>
        <v/>
      </c>
      <c r="K28" t="str">
        <f>IF(A28="","",IF(I28=1,IF(VLOOKUP(J28,Tables!E$1:F$50,2,FALSE)=1,IF(MOD(G28,2)=1,1,2),IF(MOD(G28,2)=1,2,1)),IF(MOD(G28,2)=1,1,2)))</f>
        <v/>
      </c>
      <c r="L28" t="str">
        <f t="shared" si="24"/>
        <v/>
      </c>
      <c r="M28" s="2" t="str">
        <f t="shared" si="25"/>
        <v/>
      </c>
      <c r="N28" s="8"/>
      <c r="O28" s="8"/>
      <c r="P28" s="8"/>
      <c r="Q28" s="6" t="str">
        <f t="shared" si="2"/>
        <v/>
      </c>
      <c r="R28" s="6" t="str">
        <f t="shared" si="26"/>
        <v/>
      </c>
      <c r="S28" s="6" t="str">
        <f t="shared" si="27"/>
        <v/>
      </c>
      <c r="T28" s="6" t="str">
        <f t="shared" si="28"/>
        <v/>
      </c>
      <c r="U28" s="6" t="str">
        <f t="shared" si="29"/>
        <v/>
      </c>
      <c r="V28" s="6" t="str">
        <f t="shared" si="30"/>
        <v/>
      </c>
      <c r="W28" t="str">
        <f t="shared" si="31"/>
        <v/>
      </c>
      <c r="X28" t="str">
        <f t="shared" si="32"/>
        <v/>
      </c>
      <c r="Y28" t="str">
        <f t="shared" si="33"/>
        <v/>
      </c>
      <c r="Z28" t="str">
        <f t="shared" si="34"/>
        <v/>
      </c>
      <c r="AA28" s="6" t="str">
        <f t="shared" si="35"/>
        <v/>
      </c>
      <c r="AB28" s="6" t="str">
        <f t="shared" si="36"/>
        <v/>
      </c>
      <c r="AC28" s="7" t="str">
        <f t="shared" si="37"/>
        <v/>
      </c>
      <c r="AD28" t="str">
        <f t="shared" si="38"/>
        <v/>
      </c>
      <c r="AE28" t="str">
        <f t="shared" si="39"/>
        <v/>
      </c>
      <c r="AF28" s="3" t="str">
        <f t="shared" si="40"/>
        <v/>
      </c>
      <c r="AG28" t="str">
        <f t="shared" si="41"/>
        <v/>
      </c>
      <c r="AH28" t="str">
        <f t="shared" si="42"/>
        <v/>
      </c>
      <c r="AI28" t="str">
        <f t="shared" si="3"/>
        <v/>
      </c>
      <c r="AJ28" t="str">
        <f t="shared" si="43"/>
        <v/>
      </c>
      <c r="AK28" t="str">
        <f t="shared" si="44"/>
        <v/>
      </c>
      <c r="AL28" t="str">
        <f t="shared" si="45"/>
        <v/>
      </c>
      <c r="AM28" t="str">
        <f t="shared" si="5"/>
        <v/>
      </c>
      <c r="AN28" t="str">
        <f t="shared" si="6"/>
        <v/>
      </c>
      <c r="AO28" t="str">
        <f t="shared" si="7"/>
        <v/>
      </c>
      <c r="AP28" t="str">
        <f>IF(AN28="","",IF(I28=0,IF(AO28=1,VLOOKUP(F28,Tables!A$1:C$18,2,FALSE),VLOOKUP(F28,Tables!A$1:C$18,3,FALSE)),IF(AO28=1,VLOOKUP(F28,Tables!H$1:J$95,2,FALSE),VLOOKUP(F28,Tables!H$1:J$95,3,FALSE))))</f>
        <v/>
      </c>
      <c r="AQ28" t="str">
        <f t="shared" si="46"/>
        <v/>
      </c>
      <c r="AR28" t="str">
        <f t="shared" si="9"/>
        <v/>
      </c>
      <c r="AS28" t="str">
        <f t="shared" si="10"/>
        <v/>
      </c>
      <c r="AT28" t="str">
        <f t="shared" si="11"/>
        <v/>
      </c>
      <c r="AU28" t="str">
        <f t="shared" si="12"/>
        <v/>
      </c>
      <c r="AV28" t="str">
        <f t="shared" si="13"/>
        <v/>
      </c>
      <c r="AW28" t="str">
        <f t="shared" si="14"/>
        <v/>
      </c>
      <c r="AX28" t="str">
        <f t="shared" si="47"/>
        <v/>
      </c>
      <c r="AY28" t="str">
        <f t="shared" si="48"/>
        <v/>
      </c>
    </row>
    <row r="29" spans="1:51" ht="15.75" x14ac:dyDescent="0.3">
      <c r="A29" t="str">
        <f t="shared" si="15"/>
        <v/>
      </c>
      <c r="B29" t="str">
        <f t="shared" si="16"/>
        <v/>
      </c>
      <c r="C29" t="str">
        <f t="shared" si="17"/>
        <v/>
      </c>
      <c r="D29" t="str">
        <f t="shared" si="18"/>
        <v/>
      </c>
      <c r="E29" t="str">
        <f t="shared" si="19"/>
        <v/>
      </c>
      <c r="F29" t="str">
        <f t="shared" si="20"/>
        <v/>
      </c>
      <c r="G29" t="str">
        <f t="shared" si="21"/>
        <v/>
      </c>
      <c r="H29" t="str">
        <f t="shared" si="22"/>
        <v/>
      </c>
      <c r="I29" t="str">
        <f t="shared" si="23"/>
        <v/>
      </c>
      <c r="J29" t="str">
        <f t="shared" si="1"/>
        <v/>
      </c>
      <c r="K29" t="str">
        <f>IF(A29="","",IF(I29=1,IF(VLOOKUP(J29,Tables!E$1:F$50,2,FALSE)=1,IF(MOD(G29,2)=1,1,2),IF(MOD(G29,2)=1,2,1)),IF(MOD(G29,2)=1,1,2)))</f>
        <v/>
      </c>
      <c r="L29" t="str">
        <f t="shared" si="24"/>
        <v/>
      </c>
      <c r="M29" s="2" t="str">
        <f t="shared" si="25"/>
        <v/>
      </c>
      <c r="N29" s="8"/>
      <c r="O29" s="8"/>
      <c r="P29" s="8"/>
      <c r="Q29" s="6" t="str">
        <f t="shared" si="2"/>
        <v/>
      </c>
      <c r="R29" s="6" t="str">
        <f t="shared" si="26"/>
        <v/>
      </c>
      <c r="S29" s="6" t="str">
        <f t="shared" si="27"/>
        <v/>
      </c>
      <c r="T29" s="6" t="str">
        <f t="shared" si="28"/>
        <v/>
      </c>
      <c r="U29" s="6" t="str">
        <f t="shared" si="29"/>
        <v/>
      </c>
      <c r="V29" s="6" t="str">
        <f t="shared" si="30"/>
        <v/>
      </c>
      <c r="W29" t="str">
        <f t="shared" si="31"/>
        <v/>
      </c>
      <c r="X29" t="str">
        <f t="shared" si="32"/>
        <v/>
      </c>
      <c r="Y29" t="str">
        <f t="shared" si="33"/>
        <v/>
      </c>
      <c r="Z29" t="str">
        <f t="shared" si="34"/>
        <v/>
      </c>
      <c r="AA29" s="6" t="str">
        <f t="shared" si="35"/>
        <v/>
      </c>
      <c r="AB29" s="6" t="str">
        <f t="shared" si="36"/>
        <v/>
      </c>
      <c r="AC29" s="7" t="str">
        <f t="shared" si="37"/>
        <v/>
      </c>
      <c r="AD29" t="str">
        <f t="shared" si="38"/>
        <v/>
      </c>
      <c r="AE29" t="str">
        <f t="shared" si="39"/>
        <v/>
      </c>
      <c r="AF29" s="3" t="str">
        <f t="shared" si="40"/>
        <v/>
      </c>
      <c r="AG29" t="str">
        <f t="shared" si="41"/>
        <v/>
      </c>
      <c r="AH29" t="str">
        <f t="shared" si="42"/>
        <v/>
      </c>
      <c r="AI29" t="str">
        <f t="shared" si="3"/>
        <v/>
      </c>
      <c r="AJ29" t="str">
        <f t="shared" si="43"/>
        <v/>
      </c>
      <c r="AK29" t="str">
        <f t="shared" si="44"/>
        <v/>
      </c>
      <c r="AL29" t="str">
        <f t="shared" si="45"/>
        <v/>
      </c>
      <c r="AM29" t="str">
        <f t="shared" si="5"/>
        <v/>
      </c>
      <c r="AN29" t="str">
        <f t="shared" si="6"/>
        <v/>
      </c>
      <c r="AO29" t="str">
        <f t="shared" si="7"/>
        <v/>
      </c>
      <c r="AP29" t="str">
        <f>IF(AN29="","",IF(I29=0,IF(AO29=1,VLOOKUP(F29,Tables!A$1:C$18,2,FALSE),VLOOKUP(F29,Tables!A$1:C$18,3,FALSE)),IF(AO29=1,VLOOKUP(F29,Tables!H$1:J$95,2,FALSE),VLOOKUP(F29,Tables!H$1:J$95,3,FALSE))))</f>
        <v/>
      </c>
      <c r="AQ29" t="str">
        <f t="shared" si="46"/>
        <v/>
      </c>
      <c r="AR29" t="str">
        <f t="shared" si="9"/>
        <v/>
      </c>
      <c r="AS29" t="str">
        <f t="shared" si="10"/>
        <v/>
      </c>
      <c r="AT29" t="str">
        <f t="shared" si="11"/>
        <v/>
      </c>
      <c r="AU29" t="str">
        <f t="shared" si="12"/>
        <v/>
      </c>
      <c r="AV29" t="str">
        <f t="shared" si="13"/>
        <v/>
      </c>
      <c r="AW29" t="str">
        <f t="shared" si="14"/>
        <v/>
      </c>
      <c r="AX29" t="str">
        <f t="shared" si="47"/>
        <v/>
      </c>
      <c r="AY29" t="str">
        <f t="shared" si="48"/>
        <v/>
      </c>
    </row>
    <row r="30" spans="1:51" ht="15.75" x14ac:dyDescent="0.3">
      <c r="A30" t="str">
        <f t="shared" si="15"/>
        <v/>
      </c>
      <c r="B30" t="str">
        <f t="shared" si="16"/>
        <v/>
      </c>
      <c r="C30" t="str">
        <f t="shared" si="17"/>
        <v/>
      </c>
      <c r="D30" t="str">
        <f t="shared" si="18"/>
        <v/>
      </c>
      <c r="E30" t="str">
        <f t="shared" si="19"/>
        <v/>
      </c>
      <c r="F30" t="str">
        <f t="shared" si="20"/>
        <v/>
      </c>
      <c r="G30" t="str">
        <f t="shared" si="21"/>
        <v/>
      </c>
      <c r="H30" t="str">
        <f t="shared" si="22"/>
        <v/>
      </c>
      <c r="I30" t="str">
        <f t="shared" si="23"/>
        <v/>
      </c>
      <c r="J30" t="str">
        <f t="shared" si="1"/>
        <v/>
      </c>
      <c r="K30" t="str">
        <f>IF(A30="","",IF(I30=1,IF(VLOOKUP(J30,Tables!E$1:F$50,2,FALSE)=1,IF(MOD(G30,2)=1,1,2),IF(MOD(G30,2)=1,2,1)),IF(MOD(G30,2)=1,1,2)))</f>
        <v/>
      </c>
      <c r="L30" t="str">
        <f t="shared" si="24"/>
        <v/>
      </c>
      <c r="M30" s="2" t="str">
        <f t="shared" si="25"/>
        <v/>
      </c>
      <c r="N30" s="8"/>
      <c r="O30" s="8"/>
      <c r="P30" s="8"/>
      <c r="Q30" s="6" t="str">
        <f t="shared" si="2"/>
        <v/>
      </c>
      <c r="R30" s="6" t="str">
        <f t="shared" si="26"/>
        <v/>
      </c>
      <c r="S30" s="6" t="str">
        <f t="shared" si="27"/>
        <v/>
      </c>
      <c r="T30" s="6" t="str">
        <f t="shared" si="28"/>
        <v/>
      </c>
      <c r="U30" s="6" t="str">
        <f t="shared" si="29"/>
        <v/>
      </c>
      <c r="V30" s="6" t="str">
        <f t="shared" si="30"/>
        <v/>
      </c>
      <c r="W30" t="str">
        <f t="shared" si="31"/>
        <v/>
      </c>
      <c r="X30" t="str">
        <f t="shared" si="32"/>
        <v/>
      </c>
      <c r="Y30" t="str">
        <f t="shared" si="33"/>
        <v/>
      </c>
      <c r="Z30" t="str">
        <f t="shared" si="34"/>
        <v/>
      </c>
      <c r="AA30" s="6" t="str">
        <f t="shared" si="35"/>
        <v/>
      </c>
      <c r="AB30" s="6" t="str">
        <f t="shared" si="36"/>
        <v/>
      </c>
      <c r="AC30" s="7" t="str">
        <f t="shared" si="37"/>
        <v/>
      </c>
      <c r="AD30" t="str">
        <f t="shared" si="38"/>
        <v/>
      </c>
      <c r="AE30" t="str">
        <f t="shared" si="39"/>
        <v/>
      </c>
      <c r="AF30" s="3" t="str">
        <f t="shared" si="40"/>
        <v/>
      </c>
      <c r="AG30" t="str">
        <f t="shared" si="41"/>
        <v/>
      </c>
      <c r="AH30" t="str">
        <f t="shared" si="42"/>
        <v/>
      </c>
      <c r="AI30" t="str">
        <f t="shared" si="3"/>
        <v/>
      </c>
      <c r="AJ30" t="str">
        <f t="shared" si="43"/>
        <v/>
      </c>
      <c r="AK30" t="str">
        <f t="shared" si="44"/>
        <v/>
      </c>
      <c r="AL30" t="str">
        <f t="shared" si="45"/>
        <v/>
      </c>
      <c r="AM30" t="str">
        <f t="shared" si="5"/>
        <v/>
      </c>
      <c r="AN30" t="str">
        <f t="shared" si="6"/>
        <v/>
      </c>
      <c r="AO30" t="str">
        <f t="shared" si="7"/>
        <v/>
      </c>
      <c r="AP30" t="str">
        <f>IF(AN30="","",IF(I30=0,IF(AO30=1,VLOOKUP(F30,Tables!A$1:C$18,2,FALSE),VLOOKUP(F30,Tables!A$1:C$18,3,FALSE)),IF(AO30=1,VLOOKUP(F30,Tables!H$1:J$95,2,FALSE),VLOOKUP(F30,Tables!H$1:J$95,3,FALSE))))</f>
        <v/>
      </c>
      <c r="AQ30" t="str">
        <f t="shared" si="46"/>
        <v/>
      </c>
      <c r="AR30" t="str">
        <f t="shared" si="9"/>
        <v/>
      </c>
      <c r="AS30" t="str">
        <f t="shared" si="10"/>
        <v/>
      </c>
      <c r="AT30" t="str">
        <f t="shared" si="11"/>
        <v/>
      </c>
      <c r="AU30" t="str">
        <f t="shared" si="12"/>
        <v/>
      </c>
      <c r="AV30" t="str">
        <f t="shared" si="13"/>
        <v/>
      </c>
      <c r="AW30" t="str">
        <f t="shared" si="14"/>
        <v/>
      </c>
      <c r="AX30" t="str">
        <f t="shared" si="47"/>
        <v/>
      </c>
      <c r="AY30" t="str">
        <f t="shared" si="48"/>
        <v/>
      </c>
    </row>
    <row r="31" spans="1:51" ht="15.75" x14ac:dyDescent="0.3">
      <c r="A31" t="str">
        <f t="shared" si="15"/>
        <v/>
      </c>
      <c r="B31" t="str">
        <f t="shared" si="16"/>
        <v/>
      </c>
      <c r="C31" t="str">
        <f t="shared" si="17"/>
        <v/>
      </c>
      <c r="D31" t="str">
        <f t="shared" si="18"/>
        <v/>
      </c>
      <c r="E31" t="str">
        <f t="shared" si="19"/>
        <v/>
      </c>
      <c r="F31" t="str">
        <f t="shared" si="20"/>
        <v/>
      </c>
      <c r="G31" t="str">
        <f t="shared" si="21"/>
        <v/>
      </c>
      <c r="H31" t="str">
        <f t="shared" si="22"/>
        <v/>
      </c>
      <c r="I31" t="str">
        <f t="shared" si="23"/>
        <v/>
      </c>
      <c r="J31" t="str">
        <f t="shared" si="1"/>
        <v/>
      </c>
      <c r="K31" t="str">
        <f>IF(A31="","",IF(I31=1,IF(VLOOKUP(J31,Tables!E$1:F$50,2,FALSE)=1,IF(MOD(G31,2)=1,1,2),IF(MOD(G31,2)=1,2,1)),IF(MOD(G31,2)=1,1,2)))</f>
        <v/>
      </c>
      <c r="L31" t="str">
        <f t="shared" si="24"/>
        <v/>
      </c>
      <c r="M31" s="2" t="str">
        <f t="shared" si="25"/>
        <v/>
      </c>
      <c r="N31" s="8"/>
      <c r="O31" s="8"/>
      <c r="P31" s="8"/>
      <c r="Q31" s="6" t="str">
        <f t="shared" si="2"/>
        <v/>
      </c>
      <c r="R31" s="6" t="str">
        <f t="shared" si="26"/>
        <v/>
      </c>
      <c r="S31" s="6" t="str">
        <f t="shared" si="27"/>
        <v/>
      </c>
      <c r="T31" s="6" t="str">
        <f t="shared" si="28"/>
        <v/>
      </c>
      <c r="U31" s="6" t="str">
        <f t="shared" si="29"/>
        <v/>
      </c>
      <c r="V31" s="6" t="str">
        <f t="shared" si="30"/>
        <v/>
      </c>
      <c r="W31" t="str">
        <f t="shared" si="31"/>
        <v/>
      </c>
      <c r="X31" t="str">
        <f t="shared" si="32"/>
        <v/>
      </c>
      <c r="Y31" t="str">
        <f t="shared" si="33"/>
        <v/>
      </c>
      <c r="Z31" t="str">
        <f t="shared" si="34"/>
        <v/>
      </c>
      <c r="AA31" s="6" t="str">
        <f t="shared" si="35"/>
        <v/>
      </c>
      <c r="AB31" s="6" t="str">
        <f t="shared" si="36"/>
        <v/>
      </c>
      <c r="AC31" s="7" t="str">
        <f t="shared" si="37"/>
        <v/>
      </c>
      <c r="AD31" t="str">
        <f t="shared" si="38"/>
        <v/>
      </c>
      <c r="AE31" t="str">
        <f t="shared" si="39"/>
        <v/>
      </c>
      <c r="AF31" s="3" t="str">
        <f t="shared" si="40"/>
        <v/>
      </c>
      <c r="AG31" t="str">
        <f t="shared" si="41"/>
        <v/>
      </c>
      <c r="AH31" t="str">
        <f t="shared" si="42"/>
        <v/>
      </c>
      <c r="AI31" t="str">
        <f t="shared" si="3"/>
        <v/>
      </c>
      <c r="AJ31" t="str">
        <f t="shared" si="43"/>
        <v/>
      </c>
      <c r="AK31" t="str">
        <f t="shared" si="44"/>
        <v/>
      </c>
      <c r="AL31" t="str">
        <f t="shared" si="45"/>
        <v/>
      </c>
      <c r="AM31" t="str">
        <f t="shared" si="5"/>
        <v/>
      </c>
      <c r="AN31" t="str">
        <f t="shared" si="6"/>
        <v/>
      </c>
      <c r="AO31" t="str">
        <f t="shared" si="7"/>
        <v/>
      </c>
      <c r="AP31" t="str">
        <f>IF(AN31="","",IF(I31=0,IF(AO31=1,VLOOKUP(F31,Tables!A$1:C$18,2,FALSE),VLOOKUP(F31,Tables!A$1:C$18,3,FALSE)),IF(AO31=1,VLOOKUP(F31,Tables!H$1:J$95,2,FALSE),VLOOKUP(F31,Tables!H$1:J$95,3,FALSE))))</f>
        <v/>
      </c>
      <c r="AQ31" t="str">
        <f t="shared" si="46"/>
        <v/>
      </c>
      <c r="AR31" t="str">
        <f t="shared" si="9"/>
        <v/>
      </c>
      <c r="AS31" t="str">
        <f t="shared" si="10"/>
        <v/>
      </c>
      <c r="AT31" t="str">
        <f t="shared" si="11"/>
        <v/>
      </c>
      <c r="AU31" t="str">
        <f t="shared" si="12"/>
        <v/>
      </c>
      <c r="AV31" t="str">
        <f t="shared" si="13"/>
        <v/>
      </c>
      <c r="AW31" t="str">
        <f t="shared" si="14"/>
        <v/>
      </c>
      <c r="AX31" t="str">
        <f t="shared" si="47"/>
        <v/>
      </c>
      <c r="AY31" t="str">
        <f t="shared" si="48"/>
        <v/>
      </c>
    </row>
    <row r="32" spans="1:51" ht="15.75" x14ac:dyDescent="0.3">
      <c r="A32" t="str">
        <f t="shared" si="15"/>
        <v/>
      </c>
      <c r="B32" t="str">
        <f t="shared" si="16"/>
        <v/>
      </c>
      <c r="C32" t="str">
        <f t="shared" si="17"/>
        <v/>
      </c>
      <c r="D32" t="str">
        <f t="shared" si="18"/>
        <v/>
      </c>
      <c r="E32" t="str">
        <f t="shared" si="19"/>
        <v/>
      </c>
      <c r="F32" t="str">
        <f t="shared" si="20"/>
        <v/>
      </c>
      <c r="G32" t="str">
        <f t="shared" si="21"/>
        <v/>
      </c>
      <c r="H32" t="str">
        <f t="shared" si="22"/>
        <v/>
      </c>
      <c r="I32" t="str">
        <f t="shared" si="23"/>
        <v/>
      </c>
      <c r="J32" t="str">
        <f t="shared" si="1"/>
        <v/>
      </c>
      <c r="K32" t="str">
        <f>IF(A32="","",IF(I32=1,IF(VLOOKUP(J32,Tables!E$1:F$50,2,FALSE)=1,IF(MOD(G32,2)=1,1,2),IF(MOD(G32,2)=1,2,1)),IF(MOD(G32,2)=1,1,2)))</f>
        <v/>
      </c>
      <c r="L32" t="str">
        <f t="shared" si="24"/>
        <v/>
      </c>
      <c r="M32" s="2" t="str">
        <f t="shared" si="25"/>
        <v/>
      </c>
      <c r="N32" s="8"/>
      <c r="O32" s="8"/>
      <c r="P32" s="8"/>
      <c r="Q32" s="6" t="str">
        <f t="shared" si="2"/>
        <v/>
      </c>
      <c r="R32" s="6" t="str">
        <f t="shared" si="26"/>
        <v/>
      </c>
      <c r="S32" s="6" t="str">
        <f t="shared" si="27"/>
        <v/>
      </c>
      <c r="T32" s="6" t="str">
        <f t="shared" si="28"/>
        <v/>
      </c>
      <c r="U32" s="6" t="str">
        <f t="shared" si="29"/>
        <v/>
      </c>
      <c r="V32" s="6" t="str">
        <f t="shared" si="30"/>
        <v/>
      </c>
      <c r="W32" t="str">
        <f t="shared" si="31"/>
        <v/>
      </c>
      <c r="X32" t="str">
        <f t="shared" si="32"/>
        <v/>
      </c>
      <c r="Y32" t="str">
        <f t="shared" si="33"/>
        <v/>
      </c>
      <c r="Z32" t="str">
        <f t="shared" si="34"/>
        <v/>
      </c>
      <c r="AA32" s="6" t="str">
        <f t="shared" si="35"/>
        <v/>
      </c>
      <c r="AB32" s="6" t="str">
        <f t="shared" si="36"/>
        <v/>
      </c>
      <c r="AC32" s="7" t="str">
        <f t="shared" si="37"/>
        <v/>
      </c>
      <c r="AD32" t="str">
        <f t="shared" si="38"/>
        <v/>
      </c>
      <c r="AE32" t="str">
        <f t="shared" si="39"/>
        <v/>
      </c>
      <c r="AF32" s="3" t="str">
        <f t="shared" si="40"/>
        <v/>
      </c>
      <c r="AG32" t="str">
        <f t="shared" si="41"/>
        <v/>
      </c>
      <c r="AH32" t="str">
        <f t="shared" si="42"/>
        <v/>
      </c>
      <c r="AI32" t="str">
        <f t="shared" si="3"/>
        <v/>
      </c>
      <c r="AJ32" t="str">
        <f t="shared" si="43"/>
        <v/>
      </c>
      <c r="AK32" t="str">
        <f t="shared" si="44"/>
        <v/>
      </c>
      <c r="AL32" t="str">
        <f t="shared" si="45"/>
        <v/>
      </c>
      <c r="AM32" t="str">
        <f t="shared" si="5"/>
        <v/>
      </c>
      <c r="AN32" t="str">
        <f t="shared" si="6"/>
        <v/>
      </c>
      <c r="AO32" t="str">
        <f t="shared" si="7"/>
        <v/>
      </c>
      <c r="AP32" t="str">
        <f>IF(AN32="","",IF(I32=0,IF(AO32=1,VLOOKUP(F32,Tables!A$1:C$18,2,FALSE),VLOOKUP(F32,Tables!A$1:C$18,3,FALSE)),IF(AO32=1,VLOOKUP(F32,Tables!H$1:J$95,2,FALSE),VLOOKUP(F32,Tables!H$1:J$95,3,FALSE))))</f>
        <v/>
      </c>
      <c r="AQ32" t="str">
        <f t="shared" si="46"/>
        <v/>
      </c>
      <c r="AR32" t="str">
        <f t="shared" si="9"/>
        <v/>
      </c>
      <c r="AS32" t="str">
        <f t="shared" si="10"/>
        <v/>
      </c>
      <c r="AT32" t="str">
        <f t="shared" si="11"/>
        <v/>
      </c>
      <c r="AU32" t="str">
        <f t="shared" si="12"/>
        <v/>
      </c>
      <c r="AV32" t="str">
        <f t="shared" si="13"/>
        <v/>
      </c>
      <c r="AW32" t="str">
        <f t="shared" si="14"/>
        <v/>
      </c>
      <c r="AX32" t="str">
        <f t="shared" si="47"/>
        <v/>
      </c>
      <c r="AY32" t="str">
        <f t="shared" si="48"/>
        <v/>
      </c>
    </row>
    <row r="33" spans="1:51" ht="15.75" x14ac:dyDescent="0.3">
      <c r="A33" t="str">
        <f t="shared" si="15"/>
        <v/>
      </c>
      <c r="B33" t="str">
        <f t="shared" si="16"/>
        <v/>
      </c>
      <c r="C33" t="str">
        <f t="shared" si="17"/>
        <v/>
      </c>
      <c r="D33" t="str">
        <f t="shared" si="18"/>
        <v/>
      </c>
      <c r="E33" t="str">
        <f t="shared" si="19"/>
        <v/>
      </c>
      <c r="F33" t="str">
        <f t="shared" si="20"/>
        <v/>
      </c>
      <c r="G33" t="str">
        <f t="shared" si="21"/>
        <v/>
      </c>
      <c r="H33" t="str">
        <f t="shared" si="22"/>
        <v/>
      </c>
      <c r="I33" t="str">
        <f t="shared" si="23"/>
        <v/>
      </c>
      <c r="J33" t="str">
        <f t="shared" si="1"/>
        <v/>
      </c>
      <c r="K33" t="str">
        <f>IF(A33="","",IF(I33=1,IF(VLOOKUP(J33,Tables!E$1:F$50,2,FALSE)=1,IF(MOD(G33,2)=1,1,2),IF(MOD(G33,2)=1,2,1)),IF(MOD(G33,2)=1,1,2)))</f>
        <v/>
      </c>
      <c r="L33" t="str">
        <f t="shared" si="24"/>
        <v/>
      </c>
      <c r="M33" s="2" t="str">
        <f t="shared" si="25"/>
        <v/>
      </c>
      <c r="N33" s="8"/>
      <c r="O33" s="8"/>
      <c r="P33" s="8"/>
      <c r="Q33" s="6" t="str">
        <f t="shared" si="2"/>
        <v/>
      </c>
      <c r="R33" s="6" t="str">
        <f t="shared" si="26"/>
        <v/>
      </c>
      <c r="S33" s="6" t="str">
        <f t="shared" si="27"/>
        <v/>
      </c>
      <c r="T33" s="6" t="str">
        <f t="shared" si="28"/>
        <v/>
      </c>
      <c r="U33" s="6" t="str">
        <f t="shared" si="29"/>
        <v/>
      </c>
      <c r="V33" s="6" t="str">
        <f t="shared" si="30"/>
        <v/>
      </c>
      <c r="W33" t="str">
        <f t="shared" si="31"/>
        <v/>
      </c>
      <c r="X33" t="str">
        <f t="shared" si="32"/>
        <v/>
      </c>
      <c r="Y33" t="str">
        <f t="shared" si="33"/>
        <v/>
      </c>
      <c r="Z33" t="str">
        <f t="shared" si="34"/>
        <v/>
      </c>
      <c r="AA33" s="6" t="str">
        <f t="shared" si="35"/>
        <v/>
      </c>
      <c r="AB33" s="6" t="str">
        <f t="shared" si="36"/>
        <v/>
      </c>
      <c r="AC33" s="7" t="str">
        <f t="shared" si="37"/>
        <v/>
      </c>
      <c r="AD33" t="str">
        <f t="shared" si="38"/>
        <v/>
      </c>
      <c r="AE33" t="str">
        <f t="shared" si="39"/>
        <v/>
      </c>
      <c r="AF33" s="3" t="str">
        <f t="shared" si="40"/>
        <v/>
      </c>
      <c r="AG33" t="str">
        <f t="shared" si="41"/>
        <v/>
      </c>
      <c r="AH33" t="str">
        <f t="shared" si="42"/>
        <v/>
      </c>
      <c r="AI33" t="str">
        <f t="shared" si="3"/>
        <v/>
      </c>
      <c r="AJ33" t="str">
        <f t="shared" si="43"/>
        <v/>
      </c>
      <c r="AK33" t="str">
        <f t="shared" si="44"/>
        <v/>
      </c>
      <c r="AL33" t="str">
        <f t="shared" si="45"/>
        <v/>
      </c>
      <c r="AM33" t="str">
        <f t="shared" si="5"/>
        <v/>
      </c>
      <c r="AN33" t="str">
        <f t="shared" si="6"/>
        <v/>
      </c>
      <c r="AO33" t="str">
        <f t="shared" si="7"/>
        <v/>
      </c>
      <c r="AP33" t="str">
        <f>IF(AN33="","",IF(I33=0,IF(AO33=1,VLOOKUP(F33,Tables!A$1:C$18,2,FALSE),VLOOKUP(F33,Tables!A$1:C$18,3,FALSE)),IF(AO33=1,VLOOKUP(F33,Tables!H$1:J$95,2,FALSE),VLOOKUP(F33,Tables!H$1:J$95,3,FALSE))))</f>
        <v/>
      </c>
      <c r="AQ33" t="str">
        <f t="shared" si="46"/>
        <v/>
      </c>
      <c r="AR33" t="str">
        <f t="shared" si="9"/>
        <v/>
      </c>
      <c r="AS33" t="str">
        <f t="shared" si="10"/>
        <v/>
      </c>
      <c r="AT33" t="str">
        <f t="shared" si="11"/>
        <v/>
      </c>
      <c r="AU33" t="str">
        <f t="shared" si="12"/>
        <v/>
      </c>
      <c r="AV33" t="str">
        <f t="shared" si="13"/>
        <v/>
      </c>
      <c r="AW33" t="str">
        <f t="shared" si="14"/>
        <v/>
      </c>
      <c r="AX33" t="str">
        <f t="shared" si="47"/>
        <v/>
      </c>
      <c r="AY33" t="str">
        <f t="shared" si="48"/>
        <v/>
      </c>
    </row>
    <row r="34" spans="1:51" ht="15.75" x14ac:dyDescent="0.3">
      <c r="A34" t="str">
        <f t="shared" si="15"/>
        <v/>
      </c>
      <c r="B34" t="str">
        <f t="shared" si="16"/>
        <v/>
      </c>
      <c r="C34" t="str">
        <f t="shared" si="17"/>
        <v/>
      </c>
      <c r="D34" t="str">
        <f t="shared" si="18"/>
        <v/>
      </c>
      <c r="E34" t="str">
        <f t="shared" si="19"/>
        <v/>
      </c>
      <c r="F34" t="str">
        <f t="shared" si="20"/>
        <v/>
      </c>
      <c r="G34" t="str">
        <f t="shared" si="21"/>
        <v/>
      </c>
      <c r="H34" t="str">
        <f t="shared" si="22"/>
        <v/>
      </c>
      <c r="I34" t="str">
        <f t="shared" si="23"/>
        <v/>
      </c>
      <c r="J34" t="str">
        <f t="shared" si="1"/>
        <v/>
      </c>
      <c r="K34" t="str">
        <f>IF(A34="","",IF(I34=1,IF(VLOOKUP(J34,Tables!E$1:F$50,2,FALSE)=1,IF(MOD(G34,2)=1,1,2),IF(MOD(G34,2)=1,2,1)),IF(MOD(G34,2)=1,1,2)))</f>
        <v/>
      </c>
      <c r="L34" t="str">
        <f t="shared" si="24"/>
        <v/>
      </c>
      <c r="M34" s="2" t="str">
        <f t="shared" si="25"/>
        <v/>
      </c>
      <c r="N34" s="8"/>
      <c r="O34" s="8"/>
      <c r="P34" s="8"/>
      <c r="Q34" s="6" t="str">
        <f t="shared" si="2"/>
        <v/>
      </c>
      <c r="R34" s="6" t="str">
        <f t="shared" si="26"/>
        <v/>
      </c>
      <c r="S34" s="6" t="str">
        <f t="shared" si="27"/>
        <v/>
      </c>
      <c r="T34" s="6" t="str">
        <f t="shared" si="28"/>
        <v/>
      </c>
      <c r="U34" s="6" t="str">
        <f t="shared" si="29"/>
        <v/>
      </c>
      <c r="V34" s="6" t="str">
        <f t="shared" si="30"/>
        <v/>
      </c>
      <c r="W34" t="str">
        <f t="shared" si="31"/>
        <v/>
      </c>
      <c r="X34" t="str">
        <f t="shared" si="32"/>
        <v/>
      </c>
      <c r="Y34" t="str">
        <f t="shared" si="33"/>
        <v/>
      </c>
      <c r="Z34" t="str">
        <f t="shared" si="34"/>
        <v/>
      </c>
      <c r="AA34" s="6" t="str">
        <f t="shared" si="35"/>
        <v/>
      </c>
      <c r="AB34" s="6" t="str">
        <f t="shared" si="36"/>
        <v/>
      </c>
      <c r="AC34" s="7" t="str">
        <f t="shared" si="37"/>
        <v/>
      </c>
      <c r="AD34" t="str">
        <f t="shared" si="38"/>
        <v/>
      </c>
      <c r="AE34" t="str">
        <f t="shared" si="39"/>
        <v/>
      </c>
      <c r="AF34" s="3" t="str">
        <f t="shared" si="40"/>
        <v/>
      </c>
      <c r="AG34" t="str">
        <f t="shared" si="41"/>
        <v/>
      </c>
      <c r="AH34" t="str">
        <f t="shared" si="42"/>
        <v/>
      </c>
      <c r="AI34" t="str">
        <f t="shared" si="3"/>
        <v/>
      </c>
      <c r="AJ34" t="str">
        <f t="shared" si="43"/>
        <v/>
      </c>
      <c r="AK34" t="str">
        <f t="shared" si="44"/>
        <v/>
      </c>
      <c r="AL34" t="str">
        <f t="shared" si="45"/>
        <v/>
      </c>
      <c r="AM34" t="str">
        <f t="shared" si="5"/>
        <v/>
      </c>
      <c r="AN34" t="str">
        <f t="shared" si="6"/>
        <v/>
      </c>
      <c r="AO34" t="str">
        <f t="shared" si="7"/>
        <v/>
      </c>
      <c r="AP34" t="str">
        <f>IF(AN34="","",IF(I34=0,IF(AO34=1,VLOOKUP(F34,Tables!A$1:C$18,2,FALSE),VLOOKUP(F34,Tables!A$1:C$18,3,FALSE)),IF(AO34=1,VLOOKUP(F34,Tables!H$1:J$95,2,FALSE),VLOOKUP(F34,Tables!H$1:J$95,3,FALSE))))</f>
        <v/>
      </c>
      <c r="AQ34" t="str">
        <f t="shared" si="46"/>
        <v/>
      </c>
      <c r="AR34" t="str">
        <f t="shared" si="9"/>
        <v/>
      </c>
      <c r="AS34" t="str">
        <f t="shared" si="10"/>
        <v/>
      </c>
      <c r="AT34" t="str">
        <f t="shared" si="11"/>
        <v/>
      </c>
      <c r="AU34" t="str">
        <f t="shared" si="12"/>
        <v/>
      </c>
      <c r="AV34" t="str">
        <f t="shared" si="13"/>
        <v/>
      </c>
      <c r="AW34" t="str">
        <f t="shared" si="14"/>
        <v/>
      </c>
      <c r="AX34" t="str">
        <f t="shared" si="47"/>
        <v/>
      </c>
      <c r="AY34" t="str">
        <f t="shared" si="48"/>
        <v/>
      </c>
    </row>
    <row r="35" spans="1:51" ht="15.75" x14ac:dyDescent="0.3">
      <c r="A35" t="str">
        <f t="shared" si="15"/>
        <v/>
      </c>
      <c r="B35" t="str">
        <f t="shared" si="16"/>
        <v/>
      </c>
      <c r="C35" t="str">
        <f t="shared" si="17"/>
        <v/>
      </c>
      <c r="D35" t="str">
        <f t="shared" si="18"/>
        <v/>
      </c>
      <c r="E35" t="str">
        <f t="shared" si="19"/>
        <v/>
      </c>
      <c r="F35" t="str">
        <f t="shared" si="20"/>
        <v/>
      </c>
      <c r="G35" t="str">
        <f t="shared" si="21"/>
        <v/>
      </c>
      <c r="H35" t="str">
        <f t="shared" si="22"/>
        <v/>
      </c>
      <c r="I35" t="str">
        <f t="shared" si="23"/>
        <v/>
      </c>
      <c r="J35" t="str">
        <f t="shared" si="1"/>
        <v/>
      </c>
      <c r="K35" t="str">
        <f>IF(A35="","",IF(I35=1,IF(VLOOKUP(J35,Tables!E$1:F$50,2,FALSE)=1,IF(MOD(G35,2)=1,1,2),IF(MOD(G35,2)=1,2,1)),IF(MOD(G35,2)=1,1,2)))</f>
        <v/>
      </c>
      <c r="L35" t="str">
        <f t="shared" si="24"/>
        <v/>
      </c>
      <c r="M35" s="2" t="str">
        <f t="shared" si="25"/>
        <v/>
      </c>
      <c r="N35" s="8"/>
      <c r="O35" s="8"/>
      <c r="P35" s="8"/>
      <c r="Q35" s="6" t="str">
        <f t="shared" si="2"/>
        <v/>
      </c>
      <c r="R35" s="6" t="str">
        <f t="shared" si="26"/>
        <v/>
      </c>
      <c r="S35" s="6" t="str">
        <f t="shared" si="27"/>
        <v/>
      </c>
      <c r="T35" s="6" t="str">
        <f t="shared" si="28"/>
        <v/>
      </c>
      <c r="U35" s="6" t="str">
        <f t="shared" si="29"/>
        <v/>
      </c>
      <c r="V35" s="6" t="str">
        <f t="shared" si="30"/>
        <v/>
      </c>
      <c r="W35" t="str">
        <f t="shared" si="31"/>
        <v/>
      </c>
      <c r="X35" t="str">
        <f t="shared" si="32"/>
        <v/>
      </c>
      <c r="Y35" t="str">
        <f t="shared" si="33"/>
        <v/>
      </c>
      <c r="Z35" t="str">
        <f t="shared" si="34"/>
        <v/>
      </c>
      <c r="AA35" s="6" t="str">
        <f t="shared" si="35"/>
        <v/>
      </c>
      <c r="AB35" s="6" t="str">
        <f t="shared" si="36"/>
        <v/>
      </c>
      <c r="AC35" s="7" t="str">
        <f t="shared" si="37"/>
        <v/>
      </c>
      <c r="AD35" t="str">
        <f t="shared" si="38"/>
        <v/>
      </c>
      <c r="AE35" t="str">
        <f t="shared" si="39"/>
        <v/>
      </c>
      <c r="AF35" s="3" t="str">
        <f t="shared" si="40"/>
        <v/>
      </c>
      <c r="AG35" t="str">
        <f t="shared" si="41"/>
        <v/>
      </c>
      <c r="AH35" t="str">
        <f t="shared" si="42"/>
        <v/>
      </c>
      <c r="AI35" t="str">
        <f t="shared" si="3"/>
        <v/>
      </c>
      <c r="AJ35" t="str">
        <f t="shared" si="43"/>
        <v/>
      </c>
      <c r="AK35" t="str">
        <f t="shared" si="44"/>
        <v/>
      </c>
      <c r="AL35" t="str">
        <f t="shared" si="45"/>
        <v/>
      </c>
      <c r="AM35" t="str">
        <f t="shared" si="5"/>
        <v/>
      </c>
      <c r="AN35" t="str">
        <f t="shared" si="6"/>
        <v/>
      </c>
      <c r="AO35" t="str">
        <f t="shared" si="7"/>
        <v/>
      </c>
      <c r="AP35" t="str">
        <f>IF(AN35="","",IF(I35=0,IF(AO35=1,VLOOKUP(F35,Tables!A$1:C$18,2,FALSE),VLOOKUP(F35,Tables!A$1:C$18,3,FALSE)),IF(AO35=1,VLOOKUP(F35,Tables!H$1:J$95,2,FALSE),VLOOKUP(F35,Tables!H$1:J$95,3,FALSE))))</f>
        <v/>
      </c>
      <c r="AQ35" t="str">
        <f t="shared" si="46"/>
        <v/>
      </c>
      <c r="AR35" t="str">
        <f t="shared" si="9"/>
        <v/>
      </c>
      <c r="AS35" t="str">
        <f t="shared" si="10"/>
        <v/>
      </c>
      <c r="AT35" t="str">
        <f t="shared" si="11"/>
        <v/>
      </c>
      <c r="AU35" t="str">
        <f t="shared" si="12"/>
        <v/>
      </c>
      <c r="AV35" t="str">
        <f t="shared" si="13"/>
        <v/>
      </c>
      <c r="AW35" t="str">
        <f t="shared" si="14"/>
        <v/>
      </c>
      <c r="AX35" t="str">
        <f t="shared" si="47"/>
        <v/>
      </c>
      <c r="AY35" t="str">
        <f t="shared" si="48"/>
        <v/>
      </c>
    </row>
    <row r="36" spans="1:51" ht="15.75" x14ac:dyDescent="0.3">
      <c r="A36" t="str">
        <f t="shared" si="15"/>
        <v/>
      </c>
      <c r="B36" t="str">
        <f t="shared" si="16"/>
        <v/>
      </c>
      <c r="C36" t="str">
        <f t="shared" si="17"/>
        <v/>
      </c>
      <c r="D36" t="str">
        <f t="shared" si="18"/>
        <v/>
      </c>
      <c r="E36" t="str">
        <f t="shared" si="19"/>
        <v/>
      </c>
      <c r="F36" t="str">
        <f t="shared" si="20"/>
        <v/>
      </c>
      <c r="G36" t="str">
        <f t="shared" si="21"/>
        <v/>
      </c>
      <c r="H36" t="str">
        <f t="shared" si="22"/>
        <v/>
      </c>
      <c r="I36" t="str">
        <f t="shared" si="23"/>
        <v/>
      </c>
      <c r="J36" t="str">
        <f t="shared" si="1"/>
        <v/>
      </c>
      <c r="K36" t="str">
        <f>IF(A36="","",IF(I36=1,IF(VLOOKUP(J36,Tables!E$1:F$50,2,FALSE)=1,IF(MOD(G36,2)=1,1,2),IF(MOD(G36,2)=1,2,1)),IF(MOD(G36,2)=1,1,2)))</f>
        <v/>
      </c>
      <c r="L36" t="str">
        <f t="shared" si="24"/>
        <v/>
      </c>
      <c r="M36" s="2" t="str">
        <f t="shared" si="25"/>
        <v/>
      </c>
      <c r="N36" s="8"/>
      <c r="O36" s="8"/>
      <c r="P36" s="8"/>
      <c r="Q36" s="6" t="str">
        <f t="shared" si="2"/>
        <v/>
      </c>
      <c r="R36" s="6" t="str">
        <f t="shared" si="26"/>
        <v/>
      </c>
      <c r="S36" s="6" t="str">
        <f t="shared" si="27"/>
        <v/>
      </c>
      <c r="T36" s="6" t="str">
        <f t="shared" si="28"/>
        <v/>
      </c>
      <c r="U36" s="6" t="str">
        <f t="shared" si="29"/>
        <v/>
      </c>
      <c r="V36" s="6" t="str">
        <f t="shared" si="30"/>
        <v/>
      </c>
      <c r="W36" t="str">
        <f t="shared" si="31"/>
        <v/>
      </c>
      <c r="X36" t="str">
        <f t="shared" si="32"/>
        <v/>
      </c>
      <c r="Y36" t="str">
        <f t="shared" si="33"/>
        <v/>
      </c>
      <c r="Z36" t="str">
        <f t="shared" si="34"/>
        <v/>
      </c>
      <c r="AA36" s="6" t="str">
        <f t="shared" si="35"/>
        <v/>
      </c>
      <c r="AB36" s="6" t="str">
        <f t="shared" si="36"/>
        <v/>
      </c>
      <c r="AC36" s="7" t="str">
        <f t="shared" si="37"/>
        <v/>
      </c>
      <c r="AD36" t="str">
        <f t="shared" si="38"/>
        <v/>
      </c>
      <c r="AE36" t="str">
        <f t="shared" si="39"/>
        <v/>
      </c>
      <c r="AF36" s="3" t="str">
        <f t="shared" si="40"/>
        <v/>
      </c>
      <c r="AG36" t="str">
        <f t="shared" si="41"/>
        <v/>
      </c>
      <c r="AH36" t="str">
        <f t="shared" si="42"/>
        <v/>
      </c>
      <c r="AI36" t="str">
        <f t="shared" si="3"/>
        <v/>
      </c>
      <c r="AJ36" t="str">
        <f t="shared" si="43"/>
        <v/>
      </c>
      <c r="AK36" t="str">
        <f t="shared" si="44"/>
        <v/>
      </c>
      <c r="AL36" t="str">
        <f t="shared" si="45"/>
        <v/>
      </c>
      <c r="AM36" t="str">
        <f t="shared" si="5"/>
        <v/>
      </c>
      <c r="AN36" t="str">
        <f t="shared" si="6"/>
        <v/>
      </c>
      <c r="AO36" t="str">
        <f t="shared" si="7"/>
        <v/>
      </c>
      <c r="AP36" t="str">
        <f>IF(AN36="","",IF(I36=0,IF(AO36=1,VLOOKUP(F36,Tables!A$1:C$18,2,FALSE),VLOOKUP(F36,Tables!A$1:C$18,3,FALSE)),IF(AO36=1,VLOOKUP(F36,Tables!H$1:J$95,2,FALSE),VLOOKUP(F36,Tables!H$1:J$95,3,FALSE))))</f>
        <v/>
      </c>
      <c r="AQ36" t="str">
        <f t="shared" si="46"/>
        <v/>
      </c>
      <c r="AR36" t="str">
        <f t="shared" si="9"/>
        <v/>
      </c>
      <c r="AS36" t="str">
        <f t="shared" si="10"/>
        <v/>
      </c>
      <c r="AT36" t="str">
        <f t="shared" si="11"/>
        <v/>
      </c>
      <c r="AU36" t="str">
        <f t="shared" si="12"/>
        <v/>
      </c>
      <c r="AV36" t="str">
        <f t="shared" si="13"/>
        <v/>
      </c>
      <c r="AW36" t="str">
        <f t="shared" si="14"/>
        <v/>
      </c>
      <c r="AX36" t="str">
        <f t="shared" si="47"/>
        <v/>
      </c>
      <c r="AY36" t="str">
        <f t="shared" si="48"/>
        <v/>
      </c>
    </row>
    <row r="37" spans="1:51" ht="15.75" x14ac:dyDescent="0.3">
      <c r="A37" t="str">
        <f t="shared" si="15"/>
        <v/>
      </c>
      <c r="B37" t="str">
        <f t="shared" si="16"/>
        <v/>
      </c>
      <c r="C37" t="str">
        <f t="shared" si="17"/>
        <v/>
      </c>
      <c r="D37" t="str">
        <f t="shared" si="18"/>
        <v/>
      </c>
      <c r="E37" t="str">
        <f t="shared" si="19"/>
        <v/>
      </c>
      <c r="F37" t="str">
        <f t="shared" si="20"/>
        <v/>
      </c>
      <c r="G37" t="str">
        <f t="shared" si="21"/>
        <v/>
      </c>
      <c r="H37" t="str">
        <f t="shared" si="22"/>
        <v/>
      </c>
      <c r="I37" t="str">
        <f t="shared" si="23"/>
        <v/>
      </c>
      <c r="J37" t="str">
        <f t="shared" si="1"/>
        <v/>
      </c>
      <c r="K37" t="str">
        <f>IF(A37="","",IF(I37=1,IF(VLOOKUP(J37,Tables!E$1:F$50,2,FALSE)=1,IF(MOD(G37,2)=1,1,2),IF(MOD(G37,2)=1,2,1)),IF(MOD(G37,2)=1,1,2)))</f>
        <v/>
      </c>
      <c r="L37" t="str">
        <f t="shared" si="24"/>
        <v/>
      </c>
      <c r="M37" s="2" t="str">
        <f t="shared" si="25"/>
        <v/>
      </c>
      <c r="N37" s="8"/>
      <c r="O37" s="8"/>
      <c r="P37" s="8"/>
      <c r="Q37" s="6" t="str">
        <f t="shared" si="2"/>
        <v/>
      </c>
      <c r="R37" s="6" t="str">
        <f t="shared" si="26"/>
        <v/>
      </c>
      <c r="S37" s="6" t="str">
        <f t="shared" si="27"/>
        <v/>
      </c>
      <c r="T37" s="6" t="str">
        <f t="shared" si="28"/>
        <v/>
      </c>
      <c r="U37" s="6" t="str">
        <f t="shared" si="29"/>
        <v/>
      </c>
      <c r="V37" s="6" t="str">
        <f t="shared" si="30"/>
        <v/>
      </c>
      <c r="W37" t="str">
        <f t="shared" si="31"/>
        <v/>
      </c>
      <c r="X37" t="str">
        <f t="shared" si="32"/>
        <v/>
      </c>
      <c r="Y37" t="str">
        <f t="shared" si="33"/>
        <v/>
      </c>
      <c r="Z37" t="str">
        <f t="shared" si="34"/>
        <v/>
      </c>
      <c r="AA37" s="6" t="str">
        <f t="shared" si="35"/>
        <v/>
      </c>
      <c r="AB37" s="6" t="str">
        <f t="shared" si="36"/>
        <v/>
      </c>
      <c r="AC37" s="7" t="str">
        <f t="shared" si="37"/>
        <v/>
      </c>
      <c r="AD37" t="str">
        <f t="shared" si="38"/>
        <v/>
      </c>
      <c r="AE37" t="str">
        <f t="shared" si="39"/>
        <v/>
      </c>
      <c r="AF37" s="3" t="str">
        <f t="shared" si="40"/>
        <v/>
      </c>
      <c r="AG37" t="str">
        <f t="shared" si="41"/>
        <v/>
      </c>
      <c r="AH37" t="str">
        <f t="shared" si="42"/>
        <v/>
      </c>
      <c r="AI37" t="str">
        <f t="shared" si="3"/>
        <v/>
      </c>
      <c r="AJ37" t="str">
        <f t="shared" si="43"/>
        <v/>
      </c>
      <c r="AK37" t="str">
        <f t="shared" si="44"/>
        <v/>
      </c>
      <c r="AL37" t="str">
        <f t="shared" si="45"/>
        <v/>
      </c>
      <c r="AM37" t="str">
        <f t="shared" si="5"/>
        <v/>
      </c>
      <c r="AN37" t="str">
        <f t="shared" si="6"/>
        <v/>
      </c>
      <c r="AO37" t="str">
        <f t="shared" si="7"/>
        <v/>
      </c>
      <c r="AP37" t="str">
        <f>IF(AN37="","",IF(I37=0,IF(AO37=1,VLOOKUP(F37,Tables!A$1:C$18,2,FALSE),VLOOKUP(F37,Tables!A$1:C$18,3,FALSE)),IF(AO37=1,VLOOKUP(F37,Tables!H$1:J$95,2,FALSE),VLOOKUP(F37,Tables!H$1:J$95,3,FALSE))))</f>
        <v/>
      </c>
      <c r="AQ37" t="str">
        <f t="shared" si="46"/>
        <v/>
      </c>
      <c r="AR37" t="str">
        <f t="shared" si="9"/>
        <v/>
      </c>
      <c r="AS37" t="str">
        <f t="shared" si="10"/>
        <v/>
      </c>
      <c r="AT37" t="str">
        <f t="shared" si="11"/>
        <v/>
      </c>
      <c r="AU37" t="str">
        <f t="shared" si="12"/>
        <v/>
      </c>
      <c r="AV37" t="str">
        <f t="shared" si="13"/>
        <v/>
      </c>
      <c r="AW37" t="str">
        <f t="shared" si="14"/>
        <v/>
      </c>
      <c r="AX37" t="str">
        <f t="shared" si="47"/>
        <v/>
      </c>
      <c r="AY37" t="str">
        <f t="shared" si="48"/>
        <v/>
      </c>
    </row>
    <row r="38" spans="1:51" ht="15.75" x14ac:dyDescent="0.3">
      <c r="A38" t="str">
        <f t="shared" si="15"/>
        <v/>
      </c>
      <c r="B38" t="str">
        <f t="shared" si="16"/>
        <v/>
      </c>
      <c r="C38" t="str">
        <f t="shared" si="17"/>
        <v/>
      </c>
      <c r="D38" t="str">
        <f t="shared" si="18"/>
        <v/>
      </c>
      <c r="E38" t="str">
        <f t="shared" si="19"/>
        <v/>
      </c>
      <c r="F38" t="str">
        <f t="shared" si="20"/>
        <v/>
      </c>
      <c r="G38" t="str">
        <f t="shared" si="21"/>
        <v/>
      </c>
      <c r="H38" t="str">
        <f t="shared" si="22"/>
        <v/>
      </c>
      <c r="I38" t="str">
        <f t="shared" si="23"/>
        <v/>
      </c>
      <c r="J38" t="str">
        <f t="shared" si="1"/>
        <v/>
      </c>
      <c r="K38" t="str">
        <f>IF(A38="","",IF(I38=1,IF(VLOOKUP(J38,Tables!E$1:F$50,2,FALSE)=1,IF(MOD(G38,2)=1,1,2),IF(MOD(G38,2)=1,2,1)),IF(MOD(G38,2)=1,1,2)))</f>
        <v/>
      </c>
      <c r="L38" t="str">
        <f t="shared" si="24"/>
        <v/>
      </c>
      <c r="M38" s="2" t="str">
        <f t="shared" si="25"/>
        <v/>
      </c>
      <c r="N38" s="8"/>
      <c r="O38" s="8"/>
      <c r="P38" s="8"/>
      <c r="Q38" s="6" t="str">
        <f t="shared" si="2"/>
        <v/>
      </c>
      <c r="R38" s="6" t="str">
        <f t="shared" si="26"/>
        <v/>
      </c>
      <c r="S38" s="6" t="str">
        <f t="shared" si="27"/>
        <v/>
      </c>
      <c r="T38" s="6" t="str">
        <f t="shared" si="28"/>
        <v/>
      </c>
      <c r="U38" s="6" t="str">
        <f t="shared" si="29"/>
        <v/>
      </c>
      <c r="V38" s="6" t="str">
        <f t="shared" si="30"/>
        <v/>
      </c>
      <c r="W38" t="str">
        <f t="shared" si="31"/>
        <v/>
      </c>
      <c r="X38" t="str">
        <f t="shared" si="32"/>
        <v/>
      </c>
      <c r="Y38" t="str">
        <f t="shared" si="33"/>
        <v/>
      </c>
      <c r="Z38" t="str">
        <f t="shared" si="34"/>
        <v/>
      </c>
      <c r="AA38" s="6" t="str">
        <f t="shared" si="35"/>
        <v/>
      </c>
      <c r="AB38" s="6" t="str">
        <f t="shared" si="36"/>
        <v/>
      </c>
      <c r="AC38" s="7" t="str">
        <f t="shared" si="37"/>
        <v/>
      </c>
      <c r="AD38" t="str">
        <f t="shared" si="38"/>
        <v/>
      </c>
      <c r="AE38" t="str">
        <f t="shared" si="39"/>
        <v/>
      </c>
      <c r="AF38" s="3" t="str">
        <f t="shared" si="40"/>
        <v/>
      </c>
      <c r="AG38" t="str">
        <f t="shared" si="41"/>
        <v/>
      </c>
      <c r="AH38" t="str">
        <f t="shared" si="42"/>
        <v/>
      </c>
      <c r="AI38" t="str">
        <f t="shared" si="3"/>
        <v/>
      </c>
      <c r="AJ38" t="str">
        <f t="shared" si="43"/>
        <v/>
      </c>
      <c r="AK38" t="str">
        <f t="shared" si="44"/>
        <v/>
      </c>
      <c r="AL38" t="str">
        <f t="shared" si="45"/>
        <v/>
      </c>
      <c r="AM38" t="str">
        <f t="shared" si="5"/>
        <v/>
      </c>
      <c r="AN38" t="str">
        <f t="shared" si="6"/>
        <v/>
      </c>
      <c r="AO38" t="str">
        <f t="shared" si="7"/>
        <v/>
      </c>
      <c r="AP38" t="str">
        <f>IF(AN38="","",IF(I38=0,IF(AO38=1,VLOOKUP(F38,Tables!A$1:C$18,2,FALSE),VLOOKUP(F38,Tables!A$1:C$18,3,FALSE)),IF(AO38=1,VLOOKUP(F38,Tables!H$1:J$95,2,FALSE),VLOOKUP(F38,Tables!H$1:J$95,3,FALSE))))</f>
        <v/>
      </c>
      <c r="AQ38" t="str">
        <f t="shared" si="46"/>
        <v/>
      </c>
      <c r="AR38" t="str">
        <f t="shared" si="9"/>
        <v/>
      </c>
      <c r="AS38" t="str">
        <f t="shared" si="10"/>
        <v/>
      </c>
      <c r="AT38" t="str">
        <f t="shared" si="11"/>
        <v/>
      </c>
      <c r="AU38" t="str">
        <f t="shared" si="12"/>
        <v/>
      </c>
      <c r="AV38" t="str">
        <f t="shared" si="13"/>
        <v/>
      </c>
      <c r="AW38" t="str">
        <f t="shared" si="14"/>
        <v/>
      </c>
      <c r="AX38" t="str">
        <f t="shared" si="47"/>
        <v/>
      </c>
      <c r="AY38" t="str">
        <f t="shared" si="48"/>
        <v/>
      </c>
    </row>
    <row r="39" spans="1:51" ht="15.75" x14ac:dyDescent="0.3">
      <c r="A39" t="str">
        <f t="shared" si="15"/>
        <v/>
      </c>
      <c r="B39" t="str">
        <f t="shared" si="16"/>
        <v/>
      </c>
      <c r="C39" t="str">
        <f t="shared" si="17"/>
        <v/>
      </c>
      <c r="D39" t="str">
        <f t="shared" si="18"/>
        <v/>
      </c>
      <c r="E39" t="str">
        <f t="shared" si="19"/>
        <v/>
      </c>
      <c r="F39" t="str">
        <f t="shared" si="20"/>
        <v/>
      </c>
      <c r="G39" t="str">
        <f t="shared" si="21"/>
        <v/>
      </c>
      <c r="H39" t="str">
        <f t="shared" si="22"/>
        <v/>
      </c>
      <c r="I39" t="str">
        <f t="shared" si="23"/>
        <v/>
      </c>
      <c r="J39" t="str">
        <f t="shared" si="1"/>
        <v/>
      </c>
      <c r="K39" t="str">
        <f>IF(A39="","",IF(I39=1,IF(VLOOKUP(J39,Tables!E$1:F$50,2,FALSE)=1,IF(MOD(G39,2)=1,1,2),IF(MOD(G39,2)=1,2,1)),IF(MOD(G39,2)=1,1,2)))</f>
        <v/>
      </c>
      <c r="L39" t="str">
        <f t="shared" si="24"/>
        <v/>
      </c>
      <c r="M39" s="2" t="str">
        <f t="shared" si="25"/>
        <v/>
      </c>
      <c r="N39" s="8"/>
      <c r="O39" s="8"/>
      <c r="P39" s="8"/>
      <c r="Q39" s="6" t="str">
        <f t="shared" si="2"/>
        <v/>
      </c>
      <c r="R39" s="6" t="str">
        <f t="shared" si="26"/>
        <v/>
      </c>
      <c r="S39" s="6" t="str">
        <f t="shared" si="27"/>
        <v/>
      </c>
      <c r="T39" s="6" t="str">
        <f t="shared" si="28"/>
        <v/>
      </c>
      <c r="U39" s="6" t="str">
        <f t="shared" si="29"/>
        <v/>
      </c>
      <c r="V39" s="6" t="str">
        <f t="shared" si="30"/>
        <v/>
      </c>
      <c r="W39" t="str">
        <f t="shared" si="31"/>
        <v/>
      </c>
      <c r="X39" t="str">
        <f t="shared" si="32"/>
        <v/>
      </c>
      <c r="Y39" t="str">
        <f t="shared" si="33"/>
        <v/>
      </c>
      <c r="Z39" t="str">
        <f t="shared" si="34"/>
        <v/>
      </c>
      <c r="AA39" s="6" t="str">
        <f t="shared" si="35"/>
        <v/>
      </c>
      <c r="AB39" s="6" t="str">
        <f t="shared" si="36"/>
        <v/>
      </c>
      <c r="AC39" s="7" t="str">
        <f t="shared" si="37"/>
        <v/>
      </c>
      <c r="AD39" t="str">
        <f t="shared" si="38"/>
        <v/>
      </c>
      <c r="AE39" t="str">
        <f t="shared" si="39"/>
        <v/>
      </c>
      <c r="AF39" s="3" t="str">
        <f t="shared" si="40"/>
        <v/>
      </c>
      <c r="AG39" t="str">
        <f t="shared" si="41"/>
        <v/>
      </c>
      <c r="AH39" t="str">
        <f t="shared" si="42"/>
        <v/>
      </c>
      <c r="AI39" t="str">
        <f t="shared" si="3"/>
        <v/>
      </c>
      <c r="AJ39" t="str">
        <f t="shared" si="43"/>
        <v/>
      </c>
      <c r="AK39" t="str">
        <f t="shared" si="44"/>
        <v/>
      </c>
      <c r="AL39" t="str">
        <f t="shared" si="45"/>
        <v/>
      </c>
      <c r="AM39" t="str">
        <f t="shared" si="5"/>
        <v/>
      </c>
      <c r="AN39" t="str">
        <f t="shared" si="6"/>
        <v/>
      </c>
      <c r="AO39" t="str">
        <f t="shared" si="7"/>
        <v/>
      </c>
      <c r="AP39" t="str">
        <f>IF(AN39="","",IF(I39=0,IF(AO39=1,VLOOKUP(F39,Tables!A$1:C$18,2,FALSE),VLOOKUP(F39,Tables!A$1:C$18,3,FALSE)),IF(AO39=1,VLOOKUP(F39,Tables!H$1:J$95,2,FALSE),VLOOKUP(F39,Tables!H$1:J$95,3,FALSE))))</f>
        <v/>
      </c>
      <c r="AQ39" t="str">
        <f t="shared" si="46"/>
        <v/>
      </c>
      <c r="AR39" t="str">
        <f t="shared" si="9"/>
        <v/>
      </c>
      <c r="AS39" t="str">
        <f t="shared" si="10"/>
        <v/>
      </c>
      <c r="AT39" t="str">
        <f t="shared" si="11"/>
        <v/>
      </c>
      <c r="AU39" t="str">
        <f t="shared" si="12"/>
        <v/>
      </c>
      <c r="AV39" t="str">
        <f t="shared" si="13"/>
        <v/>
      </c>
      <c r="AW39" t="str">
        <f t="shared" si="14"/>
        <v/>
      </c>
      <c r="AX39" t="str">
        <f t="shared" si="47"/>
        <v/>
      </c>
      <c r="AY39" t="str">
        <f t="shared" si="48"/>
        <v/>
      </c>
    </row>
    <row r="40" spans="1:51" ht="15.75" x14ac:dyDescent="0.3">
      <c r="A40" t="str">
        <f t="shared" si="15"/>
        <v/>
      </c>
      <c r="B40" t="str">
        <f t="shared" si="16"/>
        <v/>
      </c>
      <c r="C40" t="str">
        <f t="shared" si="17"/>
        <v/>
      </c>
      <c r="D40" t="str">
        <f t="shared" si="18"/>
        <v/>
      </c>
      <c r="E40" t="str">
        <f t="shared" si="19"/>
        <v/>
      </c>
      <c r="F40" t="str">
        <f t="shared" si="20"/>
        <v/>
      </c>
      <c r="G40" t="str">
        <f t="shared" si="21"/>
        <v/>
      </c>
      <c r="H40" t="str">
        <f t="shared" si="22"/>
        <v/>
      </c>
      <c r="I40" t="str">
        <f t="shared" si="23"/>
        <v/>
      </c>
      <c r="J40" t="str">
        <f t="shared" si="1"/>
        <v/>
      </c>
      <c r="K40" t="str">
        <f>IF(A40="","",IF(I40=1,IF(VLOOKUP(J40,Tables!E$1:F$50,2,FALSE)=1,IF(MOD(G40,2)=1,1,2),IF(MOD(G40,2)=1,2,1)),IF(MOD(G40,2)=1,1,2)))</f>
        <v/>
      </c>
      <c r="L40" t="str">
        <f t="shared" si="24"/>
        <v/>
      </c>
      <c r="M40" s="2" t="str">
        <f t="shared" si="25"/>
        <v/>
      </c>
      <c r="N40" s="8"/>
      <c r="O40" s="8"/>
      <c r="P40" s="8"/>
      <c r="Q40" s="6" t="str">
        <f t="shared" si="2"/>
        <v/>
      </c>
      <c r="R40" s="6" t="str">
        <f t="shared" si="26"/>
        <v/>
      </c>
      <c r="S40" s="6" t="str">
        <f t="shared" si="27"/>
        <v/>
      </c>
      <c r="T40" s="6" t="str">
        <f t="shared" si="28"/>
        <v/>
      </c>
      <c r="U40" s="6" t="str">
        <f t="shared" si="29"/>
        <v/>
      </c>
      <c r="V40" s="6" t="str">
        <f t="shared" si="30"/>
        <v/>
      </c>
      <c r="W40" t="str">
        <f t="shared" si="31"/>
        <v/>
      </c>
      <c r="X40" t="str">
        <f t="shared" si="32"/>
        <v/>
      </c>
      <c r="Y40" t="str">
        <f t="shared" si="33"/>
        <v/>
      </c>
      <c r="Z40" t="str">
        <f t="shared" si="34"/>
        <v/>
      </c>
      <c r="AA40" s="6" t="str">
        <f t="shared" si="35"/>
        <v/>
      </c>
      <c r="AB40" s="6" t="str">
        <f t="shared" si="36"/>
        <v/>
      </c>
      <c r="AC40" s="7" t="str">
        <f t="shared" si="37"/>
        <v/>
      </c>
      <c r="AD40" t="str">
        <f t="shared" si="38"/>
        <v/>
      </c>
      <c r="AE40" t="str">
        <f t="shared" si="39"/>
        <v/>
      </c>
      <c r="AF40" s="3" t="str">
        <f t="shared" si="40"/>
        <v/>
      </c>
      <c r="AG40" t="str">
        <f t="shared" si="41"/>
        <v/>
      </c>
      <c r="AH40" t="str">
        <f t="shared" si="42"/>
        <v/>
      </c>
      <c r="AI40" t="str">
        <f t="shared" si="3"/>
        <v/>
      </c>
      <c r="AJ40" t="str">
        <f t="shared" si="43"/>
        <v/>
      </c>
      <c r="AK40" t="str">
        <f t="shared" si="44"/>
        <v/>
      </c>
      <c r="AL40" t="str">
        <f t="shared" si="45"/>
        <v/>
      </c>
      <c r="AM40" t="str">
        <f t="shared" si="5"/>
        <v/>
      </c>
      <c r="AN40" t="str">
        <f t="shared" si="6"/>
        <v/>
      </c>
      <c r="AO40" t="str">
        <f t="shared" si="7"/>
        <v/>
      </c>
      <c r="AP40" t="str">
        <f>IF(AN40="","",IF(I40=0,IF(AO40=1,VLOOKUP(F40,Tables!A$1:C$18,2,FALSE),VLOOKUP(F40,Tables!A$1:C$18,3,FALSE)),IF(AO40=1,VLOOKUP(F40,Tables!H$1:J$95,2,FALSE),VLOOKUP(F40,Tables!H$1:J$95,3,FALSE))))</f>
        <v/>
      </c>
      <c r="AQ40" t="str">
        <f t="shared" si="46"/>
        <v/>
      </c>
      <c r="AR40" t="str">
        <f t="shared" si="9"/>
        <v/>
      </c>
      <c r="AS40" t="str">
        <f t="shared" si="10"/>
        <v/>
      </c>
      <c r="AT40" t="str">
        <f t="shared" si="11"/>
        <v/>
      </c>
      <c r="AU40" t="str">
        <f t="shared" si="12"/>
        <v/>
      </c>
      <c r="AV40" t="str">
        <f t="shared" si="13"/>
        <v/>
      </c>
      <c r="AW40" t="str">
        <f t="shared" si="14"/>
        <v/>
      </c>
      <c r="AX40" t="str">
        <f t="shared" si="47"/>
        <v/>
      </c>
      <c r="AY40" t="str">
        <f t="shared" si="48"/>
        <v/>
      </c>
    </row>
    <row r="41" spans="1:51" ht="15.75" x14ac:dyDescent="0.3">
      <c r="A41" t="str">
        <f t="shared" si="15"/>
        <v/>
      </c>
      <c r="B41" t="str">
        <f t="shared" si="16"/>
        <v/>
      </c>
      <c r="C41" t="str">
        <f t="shared" si="17"/>
        <v/>
      </c>
      <c r="D41" t="str">
        <f t="shared" si="18"/>
        <v/>
      </c>
      <c r="E41" t="str">
        <f t="shared" si="19"/>
        <v/>
      </c>
      <c r="F41" t="str">
        <f t="shared" si="20"/>
        <v/>
      </c>
      <c r="G41" t="str">
        <f t="shared" si="21"/>
        <v/>
      </c>
      <c r="H41" t="str">
        <f t="shared" si="22"/>
        <v/>
      </c>
      <c r="I41" t="str">
        <f t="shared" si="23"/>
        <v/>
      </c>
      <c r="J41" t="str">
        <f t="shared" si="1"/>
        <v/>
      </c>
      <c r="K41" t="str">
        <f>IF(A41="","",IF(I41=1,IF(VLOOKUP(J41,Tables!E$1:F$50,2,FALSE)=1,IF(MOD(G41,2)=1,1,2),IF(MOD(G41,2)=1,2,1)),IF(MOD(G41,2)=1,1,2)))</f>
        <v/>
      </c>
      <c r="L41" t="str">
        <f t="shared" si="24"/>
        <v/>
      </c>
      <c r="M41" s="2" t="str">
        <f t="shared" si="25"/>
        <v/>
      </c>
      <c r="N41" s="8"/>
      <c r="O41" s="8"/>
      <c r="P41" s="8"/>
      <c r="Q41" s="6" t="str">
        <f t="shared" si="2"/>
        <v/>
      </c>
      <c r="R41" s="6" t="str">
        <f t="shared" si="26"/>
        <v/>
      </c>
      <c r="S41" s="6" t="str">
        <f t="shared" si="27"/>
        <v/>
      </c>
      <c r="T41" s="6" t="str">
        <f t="shared" si="28"/>
        <v/>
      </c>
      <c r="U41" s="6" t="str">
        <f t="shared" si="29"/>
        <v/>
      </c>
      <c r="V41" s="6" t="str">
        <f t="shared" si="30"/>
        <v/>
      </c>
      <c r="W41" t="str">
        <f t="shared" si="31"/>
        <v/>
      </c>
      <c r="X41" t="str">
        <f t="shared" si="32"/>
        <v/>
      </c>
      <c r="Y41" t="str">
        <f t="shared" si="33"/>
        <v/>
      </c>
      <c r="Z41" t="str">
        <f t="shared" si="34"/>
        <v/>
      </c>
      <c r="AA41" s="6" t="str">
        <f t="shared" si="35"/>
        <v/>
      </c>
      <c r="AB41" s="6" t="str">
        <f t="shared" si="36"/>
        <v/>
      </c>
      <c r="AC41" s="7" t="str">
        <f t="shared" si="37"/>
        <v/>
      </c>
      <c r="AD41" t="str">
        <f t="shared" si="38"/>
        <v/>
      </c>
      <c r="AE41" t="str">
        <f t="shared" si="39"/>
        <v/>
      </c>
      <c r="AF41" s="3" t="str">
        <f t="shared" si="40"/>
        <v/>
      </c>
      <c r="AG41" t="str">
        <f t="shared" si="41"/>
        <v/>
      </c>
      <c r="AH41" t="str">
        <f t="shared" si="42"/>
        <v/>
      </c>
      <c r="AI41" t="str">
        <f t="shared" si="3"/>
        <v/>
      </c>
      <c r="AJ41" t="str">
        <f t="shared" si="43"/>
        <v/>
      </c>
      <c r="AK41" t="str">
        <f t="shared" si="44"/>
        <v/>
      </c>
      <c r="AL41" t="str">
        <f t="shared" si="45"/>
        <v/>
      </c>
      <c r="AM41" t="str">
        <f t="shared" si="5"/>
        <v/>
      </c>
      <c r="AN41" t="str">
        <f t="shared" si="6"/>
        <v/>
      </c>
      <c r="AO41" t="str">
        <f t="shared" si="7"/>
        <v/>
      </c>
      <c r="AP41" t="str">
        <f>IF(AN41="","",IF(I41=0,IF(AO41=1,VLOOKUP(F41,Tables!A$1:C$18,2,FALSE),VLOOKUP(F41,Tables!A$1:C$18,3,FALSE)),IF(AO41=1,VLOOKUP(F41,Tables!H$1:J$95,2,FALSE),VLOOKUP(F41,Tables!H$1:J$95,3,FALSE))))</f>
        <v/>
      </c>
      <c r="AQ41" t="str">
        <f t="shared" si="46"/>
        <v/>
      </c>
      <c r="AR41" t="str">
        <f t="shared" si="9"/>
        <v/>
      </c>
      <c r="AS41" t="str">
        <f t="shared" si="10"/>
        <v/>
      </c>
      <c r="AT41" t="str">
        <f t="shared" si="11"/>
        <v/>
      </c>
      <c r="AU41" t="str">
        <f t="shared" si="12"/>
        <v/>
      </c>
      <c r="AV41" t="str">
        <f t="shared" si="13"/>
        <v/>
      </c>
      <c r="AW41" t="str">
        <f t="shared" si="14"/>
        <v/>
      </c>
      <c r="AX41" t="str">
        <f t="shared" si="47"/>
        <v/>
      </c>
      <c r="AY41" t="str">
        <f t="shared" si="48"/>
        <v/>
      </c>
    </row>
    <row r="42" spans="1:51" ht="15.75" x14ac:dyDescent="0.3">
      <c r="A42" t="str">
        <f t="shared" si="15"/>
        <v/>
      </c>
      <c r="B42" t="str">
        <f t="shared" si="16"/>
        <v/>
      </c>
      <c r="C42" t="str">
        <f t="shared" si="17"/>
        <v/>
      </c>
      <c r="D42" t="str">
        <f t="shared" si="18"/>
        <v/>
      </c>
      <c r="E42" t="str">
        <f t="shared" si="19"/>
        <v/>
      </c>
      <c r="F42" t="str">
        <f t="shared" si="20"/>
        <v/>
      </c>
      <c r="G42" t="str">
        <f t="shared" si="21"/>
        <v/>
      </c>
      <c r="H42" t="str">
        <f t="shared" si="22"/>
        <v/>
      </c>
      <c r="I42" t="str">
        <f t="shared" si="23"/>
        <v/>
      </c>
      <c r="J42" t="str">
        <f t="shared" si="1"/>
        <v/>
      </c>
      <c r="K42" t="str">
        <f>IF(A42="","",IF(I42=1,IF(VLOOKUP(J42,Tables!E$1:F$50,2,FALSE)=1,IF(MOD(G42,2)=1,1,2),IF(MOD(G42,2)=1,2,1)),IF(MOD(G42,2)=1,1,2)))</f>
        <v/>
      </c>
      <c r="L42" t="str">
        <f t="shared" si="24"/>
        <v/>
      </c>
      <c r="M42" s="2" t="str">
        <f t="shared" si="25"/>
        <v/>
      </c>
      <c r="N42" s="8"/>
      <c r="O42" s="8"/>
      <c r="P42" s="8"/>
      <c r="Q42" s="6" t="str">
        <f t="shared" si="2"/>
        <v/>
      </c>
      <c r="R42" s="6" t="str">
        <f t="shared" si="26"/>
        <v/>
      </c>
      <c r="S42" s="6" t="str">
        <f t="shared" si="27"/>
        <v/>
      </c>
      <c r="T42" s="6" t="str">
        <f t="shared" si="28"/>
        <v/>
      </c>
      <c r="U42" s="6" t="str">
        <f t="shared" si="29"/>
        <v/>
      </c>
      <c r="V42" s="6" t="str">
        <f t="shared" si="30"/>
        <v/>
      </c>
      <c r="W42" t="str">
        <f t="shared" si="31"/>
        <v/>
      </c>
      <c r="X42" t="str">
        <f t="shared" si="32"/>
        <v/>
      </c>
      <c r="Y42" t="str">
        <f t="shared" si="33"/>
        <v/>
      </c>
      <c r="Z42" t="str">
        <f t="shared" si="34"/>
        <v/>
      </c>
      <c r="AA42" s="6" t="str">
        <f t="shared" si="35"/>
        <v/>
      </c>
      <c r="AB42" s="6" t="str">
        <f t="shared" si="36"/>
        <v/>
      </c>
      <c r="AC42" s="7" t="str">
        <f t="shared" si="37"/>
        <v/>
      </c>
      <c r="AD42" t="str">
        <f t="shared" si="38"/>
        <v/>
      </c>
      <c r="AE42" t="str">
        <f t="shared" si="39"/>
        <v/>
      </c>
      <c r="AF42" s="3" t="str">
        <f t="shared" si="40"/>
        <v/>
      </c>
      <c r="AG42" t="str">
        <f t="shared" si="41"/>
        <v/>
      </c>
      <c r="AH42" t="str">
        <f t="shared" si="42"/>
        <v/>
      </c>
      <c r="AI42" t="str">
        <f t="shared" si="3"/>
        <v/>
      </c>
      <c r="AJ42" t="str">
        <f t="shared" si="43"/>
        <v/>
      </c>
      <c r="AK42" t="str">
        <f t="shared" si="44"/>
        <v/>
      </c>
      <c r="AL42" t="str">
        <f t="shared" si="45"/>
        <v/>
      </c>
      <c r="AM42" t="str">
        <f t="shared" si="5"/>
        <v/>
      </c>
      <c r="AN42" t="str">
        <f t="shared" si="6"/>
        <v/>
      </c>
      <c r="AO42" t="str">
        <f t="shared" si="7"/>
        <v/>
      </c>
      <c r="AP42" t="str">
        <f>IF(AN42="","",IF(I42=0,IF(AO42=1,VLOOKUP(F42,Tables!A$1:C$18,2,FALSE),VLOOKUP(F42,Tables!A$1:C$18,3,FALSE)),IF(AO42=1,VLOOKUP(F42,Tables!H$1:J$95,2,FALSE),VLOOKUP(F42,Tables!H$1:J$95,3,FALSE))))</f>
        <v/>
      </c>
      <c r="AQ42" t="str">
        <f t="shared" si="46"/>
        <v/>
      </c>
      <c r="AR42" t="str">
        <f t="shared" si="9"/>
        <v/>
      </c>
      <c r="AS42" t="str">
        <f t="shared" si="10"/>
        <v/>
      </c>
      <c r="AT42" t="str">
        <f t="shared" si="11"/>
        <v/>
      </c>
      <c r="AU42" t="str">
        <f t="shared" si="12"/>
        <v/>
      </c>
      <c r="AV42" t="str">
        <f t="shared" si="13"/>
        <v/>
      </c>
      <c r="AW42" t="str">
        <f t="shared" si="14"/>
        <v/>
      </c>
      <c r="AX42" t="str">
        <f t="shared" si="47"/>
        <v/>
      </c>
      <c r="AY42" t="str">
        <f t="shared" si="48"/>
        <v/>
      </c>
    </row>
    <row r="43" spans="1:51" ht="15.75" x14ac:dyDescent="0.3">
      <c r="A43" t="str">
        <f t="shared" si="15"/>
        <v/>
      </c>
      <c r="B43" t="str">
        <f t="shared" si="16"/>
        <v/>
      </c>
      <c r="C43" t="str">
        <f t="shared" si="17"/>
        <v/>
      </c>
      <c r="D43" t="str">
        <f t="shared" si="18"/>
        <v/>
      </c>
      <c r="E43" t="str">
        <f t="shared" si="19"/>
        <v/>
      </c>
      <c r="F43" t="str">
        <f t="shared" si="20"/>
        <v/>
      </c>
      <c r="G43" t="str">
        <f t="shared" si="21"/>
        <v/>
      </c>
      <c r="H43" t="str">
        <f t="shared" si="22"/>
        <v/>
      </c>
      <c r="I43" t="str">
        <f t="shared" si="23"/>
        <v/>
      </c>
      <c r="J43" t="str">
        <f t="shared" si="1"/>
        <v/>
      </c>
      <c r="K43" t="str">
        <f>IF(A43="","",IF(I43=1,IF(VLOOKUP(J43,Tables!E$1:F$50,2,FALSE)=1,IF(MOD(G43,2)=1,1,2),IF(MOD(G43,2)=1,2,1)),IF(MOD(G43,2)=1,1,2)))</f>
        <v/>
      </c>
      <c r="L43" t="str">
        <f t="shared" si="24"/>
        <v/>
      </c>
      <c r="M43" s="2" t="str">
        <f t="shared" si="25"/>
        <v/>
      </c>
      <c r="N43" s="8"/>
      <c r="O43" s="8"/>
      <c r="P43" s="8"/>
      <c r="Q43" s="6" t="str">
        <f t="shared" si="2"/>
        <v/>
      </c>
      <c r="R43" s="6" t="str">
        <f t="shared" si="26"/>
        <v/>
      </c>
      <c r="S43" s="6" t="str">
        <f t="shared" si="27"/>
        <v/>
      </c>
      <c r="T43" s="6" t="str">
        <f t="shared" si="28"/>
        <v/>
      </c>
      <c r="U43" s="6" t="str">
        <f t="shared" si="29"/>
        <v/>
      </c>
      <c r="V43" s="6" t="str">
        <f t="shared" si="30"/>
        <v/>
      </c>
      <c r="W43" t="str">
        <f t="shared" si="31"/>
        <v/>
      </c>
      <c r="X43" t="str">
        <f t="shared" si="32"/>
        <v/>
      </c>
      <c r="Y43" t="str">
        <f t="shared" si="33"/>
        <v/>
      </c>
      <c r="Z43" t="str">
        <f t="shared" si="34"/>
        <v/>
      </c>
      <c r="AA43" s="6" t="str">
        <f t="shared" si="35"/>
        <v/>
      </c>
      <c r="AB43" s="6" t="str">
        <f t="shared" si="36"/>
        <v/>
      </c>
      <c r="AC43" s="7" t="str">
        <f t="shared" si="37"/>
        <v/>
      </c>
      <c r="AD43" t="str">
        <f t="shared" si="38"/>
        <v/>
      </c>
      <c r="AE43" t="str">
        <f t="shared" si="39"/>
        <v/>
      </c>
      <c r="AF43" s="3" t="str">
        <f t="shared" si="40"/>
        <v/>
      </c>
      <c r="AG43" t="str">
        <f t="shared" si="41"/>
        <v/>
      </c>
      <c r="AH43" t="str">
        <f t="shared" si="42"/>
        <v/>
      </c>
      <c r="AI43" t="str">
        <f t="shared" si="3"/>
        <v/>
      </c>
      <c r="AJ43" t="str">
        <f t="shared" si="43"/>
        <v/>
      </c>
      <c r="AK43" t="str">
        <f t="shared" si="44"/>
        <v/>
      </c>
      <c r="AL43" t="str">
        <f t="shared" si="45"/>
        <v/>
      </c>
      <c r="AM43" t="str">
        <f t="shared" si="5"/>
        <v/>
      </c>
      <c r="AN43" t="str">
        <f t="shared" si="6"/>
        <v/>
      </c>
      <c r="AO43" t="str">
        <f t="shared" si="7"/>
        <v/>
      </c>
      <c r="AP43" t="str">
        <f>IF(AN43="","",IF(I43=0,IF(AO43=1,VLOOKUP(F43,Tables!A$1:C$18,2,FALSE),VLOOKUP(F43,Tables!A$1:C$18,3,FALSE)),IF(AO43=1,VLOOKUP(F43,Tables!H$1:J$95,2,FALSE),VLOOKUP(F43,Tables!H$1:J$95,3,FALSE))))</f>
        <v/>
      </c>
      <c r="AQ43" t="str">
        <f t="shared" si="46"/>
        <v/>
      </c>
      <c r="AR43" t="str">
        <f t="shared" si="9"/>
        <v/>
      </c>
      <c r="AS43" t="str">
        <f t="shared" si="10"/>
        <v/>
      </c>
      <c r="AT43" t="str">
        <f t="shared" si="11"/>
        <v/>
      </c>
      <c r="AU43" t="str">
        <f t="shared" si="12"/>
        <v/>
      </c>
      <c r="AV43" t="str">
        <f t="shared" si="13"/>
        <v/>
      </c>
      <c r="AW43" t="str">
        <f t="shared" si="14"/>
        <v/>
      </c>
      <c r="AX43" t="str">
        <f t="shared" si="47"/>
        <v/>
      </c>
      <c r="AY43" t="str">
        <f t="shared" si="48"/>
        <v/>
      </c>
    </row>
    <row r="44" spans="1:51" ht="15.75" x14ac:dyDescent="0.3">
      <c r="A44" t="str">
        <f t="shared" si="15"/>
        <v/>
      </c>
      <c r="B44" t="str">
        <f t="shared" si="16"/>
        <v/>
      </c>
      <c r="C44" t="str">
        <f t="shared" si="17"/>
        <v/>
      </c>
      <c r="D44" t="str">
        <f t="shared" si="18"/>
        <v/>
      </c>
      <c r="E44" t="str">
        <f t="shared" si="19"/>
        <v/>
      </c>
      <c r="F44" t="str">
        <f t="shared" si="20"/>
        <v/>
      </c>
      <c r="G44" t="str">
        <f t="shared" si="21"/>
        <v/>
      </c>
      <c r="H44" t="str">
        <f t="shared" si="22"/>
        <v/>
      </c>
      <c r="I44" t="str">
        <f t="shared" si="23"/>
        <v/>
      </c>
      <c r="J44" t="str">
        <f t="shared" si="1"/>
        <v/>
      </c>
      <c r="K44" t="str">
        <f>IF(A44="","",IF(I44=1,IF(VLOOKUP(J44,Tables!E$1:F$50,2,FALSE)=1,IF(MOD(G44,2)=1,1,2),IF(MOD(G44,2)=1,2,1)),IF(MOD(G44,2)=1,1,2)))</f>
        <v/>
      </c>
      <c r="L44" t="str">
        <f t="shared" si="24"/>
        <v/>
      </c>
      <c r="M44" s="2" t="str">
        <f t="shared" si="25"/>
        <v/>
      </c>
      <c r="N44" s="8"/>
      <c r="O44" s="8"/>
      <c r="P44" s="8"/>
      <c r="Q44" s="6" t="str">
        <f t="shared" si="2"/>
        <v/>
      </c>
      <c r="R44" s="6" t="str">
        <f t="shared" si="26"/>
        <v/>
      </c>
      <c r="S44" s="6" t="str">
        <f t="shared" si="27"/>
        <v/>
      </c>
      <c r="T44" s="6" t="str">
        <f t="shared" si="28"/>
        <v/>
      </c>
      <c r="U44" s="6" t="str">
        <f t="shared" si="29"/>
        <v/>
      </c>
      <c r="V44" s="6" t="str">
        <f t="shared" si="30"/>
        <v/>
      </c>
      <c r="W44" t="str">
        <f t="shared" si="31"/>
        <v/>
      </c>
      <c r="X44" t="str">
        <f t="shared" si="32"/>
        <v/>
      </c>
      <c r="Y44" t="str">
        <f t="shared" si="33"/>
        <v/>
      </c>
      <c r="Z44" t="str">
        <f t="shared" si="34"/>
        <v/>
      </c>
      <c r="AA44" s="6" t="str">
        <f t="shared" si="35"/>
        <v/>
      </c>
      <c r="AB44" s="6" t="str">
        <f t="shared" si="36"/>
        <v/>
      </c>
      <c r="AC44" s="7" t="str">
        <f t="shared" si="37"/>
        <v/>
      </c>
      <c r="AD44" t="str">
        <f t="shared" si="38"/>
        <v/>
      </c>
      <c r="AE44" t="str">
        <f t="shared" si="39"/>
        <v/>
      </c>
      <c r="AF44" s="3" t="str">
        <f t="shared" si="40"/>
        <v/>
      </c>
      <c r="AG44" t="str">
        <f t="shared" si="41"/>
        <v/>
      </c>
      <c r="AH44" t="str">
        <f t="shared" si="42"/>
        <v/>
      </c>
      <c r="AI44" t="str">
        <f t="shared" si="3"/>
        <v/>
      </c>
      <c r="AJ44" t="str">
        <f t="shared" si="43"/>
        <v/>
      </c>
      <c r="AK44" t="str">
        <f t="shared" si="44"/>
        <v/>
      </c>
      <c r="AL44" t="str">
        <f t="shared" si="45"/>
        <v/>
      </c>
      <c r="AM44" t="str">
        <f t="shared" si="5"/>
        <v/>
      </c>
      <c r="AN44" t="str">
        <f t="shared" si="6"/>
        <v/>
      </c>
      <c r="AO44" t="str">
        <f t="shared" si="7"/>
        <v/>
      </c>
      <c r="AP44" t="str">
        <f>IF(AN44="","",IF(I44=0,IF(AO44=1,VLOOKUP(F44,Tables!A$1:C$18,2,FALSE),VLOOKUP(F44,Tables!A$1:C$18,3,FALSE)),IF(AO44=1,VLOOKUP(F44,Tables!H$1:J$95,2,FALSE),VLOOKUP(F44,Tables!H$1:J$95,3,FALSE))))</f>
        <v/>
      </c>
      <c r="AQ44" t="str">
        <f t="shared" si="46"/>
        <v/>
      </c>
      <c r="AR44" t="str">
        <f t="shared" si="9"/>
        <v/>
      </c>
      <c r="AS44" t="str">
        <f t="shared" si="10"/>
        <v/>
      </c>
      <c r="AT44" t="str">
        <f t="shared" si="11"/>
        <v/>
      </c>
      <c r="AU44" t="str">
        <f t="shared" si="12"/>
        <v/>
      </c>
      <c r="AV44" t="str">
        <f t="shared" si="13"/>
        <v/>
      </c>
      <c r="AW44" t="str">
        <f t="shared" si="14"/>
        <v/>
      </c>
      <c r="AX44" t="str">
        <f t="shared" si="47"/>
        <v/>
      </c>
      <c r="AY44" t="str">
        <f t="shared" si="48"/>
        <v/>
      </c>
    </row>
    <row r="45" spans="1:51" ht="15.75" x14ac:dyDescent="0.3">
      <c r="A45" t="str">
        <f t="shared" si="15"/>
        <v/>
      </c>
      <c r="B45" t="str">
        <f t="shared" si="16"/>
        <v/>
      </c>
      <c r="C45" t="str">
        <f t="shared" si="17"/>
        <v/>
      </c>
      <c r="D45" t="str">
        <f t="shared" si="18"/>
        <v/>
      </c>
      <c r="E45" t="str">
        <f t="shared" si="19"/>
        <v/>
      </c>
      <c r="F45" t="str">
        <f t="shared" si="20"/>
        <v/>
      </c>
      <c r="G45" t="str">
        <f t="shared" si="21"/>
        <v/>
      </c>
      <c r="H45" t="str">
        <f t="shared" si="22"/>
        <v/>
      </c>
      <c r="I45" t="str">
        <f t="shared" si="23"/>
        <v/>
      </c>
      <c r="J45" t="str">
        <f t="shared" si="1"/>
        <v/>
      </c>
      <c r="K45" t="str">
        <f>IF(A45="","",IF(I45=1,IF(VLOOKUP(J45,Tables!E$1:F$50,2,FALSE)=1,IF(MOD(G45,2)=1,1,2),IF(MOD(G45,2)=1,2,1)),IF(MOD(G45,2)=1,1,2)))</f>
        <v/>
      </c>
      <c r="L45" t="str">
        <f t="shared" si="24"/>
        <v/>
      </c>
      <c r="M45" s="2" t="str">
        <f t="shared" si="25"/>
        <v/>
      </c>
      <c r="N45" s="8"/>
      <c r="O45" s="8"/>
      <c r="P45" s="8"/>
      <c r="Q45" s="6" t="str">
        <f t="shared" si="2"/>
        <v/>
      </c>
      <c r="R45" s="6" t="str">
        <f t="shared" si="26"/>
        <v/>
      </c>
      <c r="S45" s="6" t="str">
        <f t="shared" si="27"/>
        <v/>
      </c>
      <c r="T45" s="6" t="str">
        <f t="shared" si="28"/>
        <v/>
      </c>
      <c r="U45" s="6" t="str">
        <f t="shared" si="29"/>
        <v/>
      </c>
      <c r="V45" s="6" t="str">
        <f t="shared" si="30"/>
        <v/>
      </c>
      <c r="W45" t="str">
        <f t="shared" si="31"/>
        <v/>
      </c>
      <c r="X45" t="str">
        <f t="shared" si="32"/>
        <v/>
      </c>
      <c r="Y45" t="str">
        <f t="shared" si="33"/>
        <v/>
      </c>
      <c r="Z45" t="str">
        <f t="shared" si="34"/>
        <v/>
      </c>
      <c r="AA45" s="6" t="str">
        <f t="shared" si="35"/>
        <v/>
      </c>
      <c r="AB45" s="6" t="str">
        <f t="shared" si="36"/>
        <v/>
      </c>
      <c r="AC45" s="7" t="str">
        <f t="shared" si="37"/>
        <v/>
      </c>
      <c r="AD45" t="str">
        <f t="shared" si="38"/>
        <v/>
      </c>
      <c r="AE45" t="str">
        <f t="shared" si="39"/>
        <v/>
      </c>
      <c r="AF45" s="3" t="str">
        <f t="shared" si="40"/>
        <v/>
      </c>
      <c r="AG45" t="str">
        <f t="shared" si="41"/>
        <v/>
      </c>
      <c r="AH45" t="str">
        <f t="shared" si="42"/>
        <v/>
      </c>
      <c r="AI45" t="str">
        <f t="shared" si="3"/>
        <v/>
      </c>
      <c r="AJ45" t="str">
        <f t="shared" si="43"/>
        <v/>
      </c>
      <c r="AK45" t="str">
        <f t="shared" si="44"/>
        <v/>
      </c>
      <c r="AL45" t="str">
        <f t="shared" si="45"/>
        <v/>
      </c>
      <c r="AM45" t="str">
        <f t="shared" si="5"/>
        <v/>
      </c>
      <c r="AN45" t="str">
        <f t="shared" si="6"/>
        <v/>
      </c>
      <c r="AO45" t="str">
        <f t="shared" si="7"/>
        <v/>
      </c>
      <c r="AP45" t="str">
        <f>IF(AN45="","",IF(I45=0,IF(AO45=1,VLOOKUP(F45,Tables!A$1:C$18,2,FALSE),VLOOKUP(F45,Tables!A$1:C$18,3,FALSE)),IF(AO45=1,VLOOKUP(F45,Tables!H$1:J$95,2,FALSE),VLOOKUP(F45,Tables!H$1:J$95,3,FALSE))))</f>
        <v/>
      </c>
      <c r="AQ45" t="str">
        <f t="shared" si="46"/>
        <v/>
      </c>
      <c r="AR45" t="str">
        <f t="shared" si="9"/>
        <v/>
      </c>
      <c r="AS45" t="str">
        <f t="shared" si="10"/>
        <v/>
      </c>
      <c r="AT45" t="str">
        <f t="shared" si="11"/>
        <v/>
      </c>
      <c r="AU45" t="str">
        <f t="shared" si="12"/>
        <v/>
      </c>
      <c r="AV45" t="str">
        <f t="shared" si="13"/>
        <v/>
      </c>
      <c r="AW45" t="str">
        <f t="shared" si="14"/>
        <v/>
      </c>
      <c r="AX45" t="str">
        <f t="shared" si="47"/>
        <v/>
      </c>
      <c r="AY45" t="str">
        <f t="shared" si="48"/>
        <v/>
      </c>
    </row>
    <row r="46" spans="1:51" ht="15.75" x14ac:dyDescent="0.3">
      <c r="A46" t="str">
        <f t="shared" si="15"/>
        <v/>
      </c>
      <c r="B46" t="str">
        <f t="shared" si="16"/>
        <v/>
      </c>
      <c r="C46" t="str">
        <f t="shared" si="17"/>
        <v/>
      </c>
      <c r="D46" t="str">
        <f t="shared" si="18"/>
        <v/>
      </c>
      <c r="E46" t="str">
        <f t="shared" si="19"/>
        <v/>
      </c>
      <c r="F46" t="str">
        <f t="shared" si="20"/>
        <v/>
      </c>
      <c r="G46" t="str">
        <f t="shared" si="21"/>
        <v/>
      </c>
      <c r="H46" t="str">
        <f t="shared" si="22"/>
        <v/>
      </c>
      <c r="I46" t="str">
        <f t="shared" si="23"/>
        <v/>
      </c>
      <c r="J46" t="str">
        <f t="shared" si="1"/>
        <v/>
      </c>
      <c r="K46" t="str">
        <f>IF(A46="","",IF(I46=1,IF(VLOOKUP(J46,Tables!E$1:F$50,2,FALSE)=1,IF(MOD(G46,2)=1,1,2),IF(MOD(G46,2)=1,2,1)),IF(MOD(G46,2)=1,1,2)))</f>
        <v/>
      </c>
      <c r="L46" t="str">
        <f t="shared" si="24"/>
        <v/>
      </c>
      <c r="M46" s="2" t="str">
        <f t="shared" si="25"/>
        <v/>
      </c>
      <c r="N46" s="8"/>
      <c r="O46" s="8"/>
      <c r="P46" s="8"/>
      <c r="Q46" s="6" t="str">
        <f t="shared" si="2"/>
        <v/>
      </c>
      <c r="R46" s="6" t="str">
        <f t="shared" si="26"/>
        <v/>
      </c>
      <c r="S46" s="6" t="str">
        <f t="shared" si="27"/>
        <v/>
      </c>
      <c r="T46" s="6" t="str">
        <f t="shared" si="28"/>
        <v/>
      </c>
      <c r="U46" s="6" t="str">
        <f t="shared" si="29"/>
        <v/>
      </c>
      <c r="V46" s="6" t="str">
        <f t="shared" si="30"/>
        <v/>
      </c>
      <c r="W46" t="str">
        <f t="shared" si="31"/>
        <v/>
      </c>
      <c r="X46" t="str">
        <f t="shared" si="32"/>
        <v/>
      </c>
      <c r="Y46" t="str">
        <f t="shared" si="33"/>
        <v/>
      </c>
      <c r="Z46" t="str">
        <f t="shared" si="34"/>
        <v/>
      </c>
      <c r="AA46" s="6" t="str">
        <f t="shared" si="35"/>
        <v/>
      </c>
      <c r="AB46" s="6" t="str">
        <f t="shared" si="36"/>
        <v/>
      </c>
      <c r="AC46" s="7" t="str">
        <f t="shared" si="37"/>
        <v/>
      </c>
      <c r="AD46" t="str">
        <f t="shared" si="38"/>
        <v/>
      </c>
      <c r="AE46" t="str">
        <f t="shared" si="39"/>
        <v/>
      </c>
      <c r="AF46" s="3" t="str">
        <f t="shared" si="40"/>
        <v/>
      </c>
      <c r="AG46" t="str">
        <f t="shared" si="41"/>
        <v/>
      </c>
      <c r="AH46" t="str">
        <f t="shared" si="42"/>
        <v/>
      </c>
      <c r="AI46" t="str">
        <f t="shared" si="3"/>
        <v/>
      </c>
      <c r="AJ46" t="str">
        <f t="shared" si="43"/>
        <v/>
      </c>
      <c r="AK46" t="str">
        <f t="shared" si="44"/>
        <v/>
      </c>
      <c r="AL46" t="str">
        <f t="shared" si="45"/>
        <v/>
      </c>
      <c r="AM46" t="str">
        <f t="shared" si="5"/>
        <v/>
      </c>
      <c r="AN46" t="str">
        <f t="shared" si="6"/>
        <v/>
      </c>
      <c r="AO46" t="str">
        <f t="shared" si="7"/>
        <v/>
      </c>
      <c r="AP46" t="str">
        <f>IF(AN46="","",IF(I46=0,IF(AO46=1,VLOOKUP(F46,Tables!A$1:C$18,2,FALSE),VLOOKUP(F46,Tables!A$1:C$18,3,FALSE)),IF(AO46=1,VLOOKUP(F46,Tables!H$1:J$95,2,FALSE),VLOOKUP(F46,Tables!H$1:J$95,3,FALSE))))</f>
        <v/>
      </c>
      <c r="AQ46" t="str">
        <f t="shared" si="46"/>
        <v/>
      </c>
      <c r="AR46" t="str">
        <f t="shared" si="9"/>
        <v/>
      </c>
      <c r="AS46" t="str">
        <f t="shared" si="10"/>
        <v/>
      </c>
      <c r="AT46" t="str">
        <f t="shared" si="11"/>
        <v/>
      </c>
      <c r="AU46" t="str">
        <f t="shared" si="12"/>
        <v/>
      </c>
      <c r="AV46" t="str">
        <f t="shared" si="13"/>
        <v/>
      </c>
      <c r="AW46" t="str">
        <f t="shared" si="14"/>
        <v/>
      </c>
      <c r="AX46" t="str">
        <f t="shared" si="47"/>
        <v/>
      </c>
      <c r="AY46" t="str">
        <f t="shared" si="48"/>
        <v/>
      </c>
    </row>
    <row r="47" spans="1:51" ht="15.75" x14ac:dyDescent="0.3">
      <c r="A47" t="str">
        <f t="shared" si="15"/>
        <v/>
      </c>
      <c r="B47" t="str">
        <f t="shared" si="16"/>
        <v/>
      </c>
      <c r="C47" t="str">
        <f t="shared" si="17"/>
        <v/>
      </c>
      <c r="D47" t="str">
        <f t="shared" si="18"/>
        <v/>
      </c>
      <c r="E47" t="str">
        <f t="shared" si="19"/>
        <v/>
      </c>
      <c r="F47" t="str">
        <f t="shared" si="20"/>
        <v/>
      </c>
      <c r="G47" t="str">
        <f t="shared" si="21"/>
        <v/>
      </c>
      <c r="H47" t="str">
        <f t="shared" si="22"/>
        <v/>
      </c>
      <c r="I47" t="str">
        <f t="shared" si="23"/>
        <v/>
      </c>
      <c r="J47" t="str">
        <f t="shared" si="1"/>
        <v/>
      </c>
      <c r="K47" t="str">
        <f>IF(A47="","",IF(I47=1,IF(VLOOKUP(J47,Tables!E$1:F$50,2,FALSE)=1,IF(MOD(G47,2)=1,1,2),IF(MOD(G47,2)=1,2,1)),IF(MOD(G47,2)=1,1,2)))</f>
        <v/>
      </c>
      <c r="L47" t="str">
        <f t="shared" si="24"/>
        <v/>
      </c>
      <c r="M47" s="2" t="str">
        <f t="shared" si="25"/>
        <v/>
      </c>
      <c r="N47" s="8"/>
      <c r="O47" s="8"/>
      <c r="P47" s="8"/>
      <c r="Q47" s="6" t="str">
        <f t="shared" si="2"/>
        <v/>
      </c>
      <c r="R47" s="6" t="str">
        <f t="shared" si="26"/>
        <v/>
      </c>
      <c r="S47" s="6" t="str">
        <f t="shared" si="27"/>
        <v/>
      </c>
      <c r="T47" s="6" t="str">
        <f t="shared" si="28"/>
        <v/>
      </c>
      <c r="U47" s="6" t="str">
        <f t="shared" si="29"/>
        <v/>
      </c>
      <c r="V47" s="6" t="str">
        <f t="shared" si="30"/>
        <v/>
      </c>
      <c r="W47" t="str">
        <f t="shared" si="31"/>
        <v/>
      </c>
      <c r="X47" t="str">
        <f t="shared" si="32"/>
        <v/>
      </c>
      <c r="Y47" t="str">
        <f t="shared" si="33"/>
        <v/>
      </c>
      <c r="Z47" t="str">
        <f t="shared" si="34"/>
        <v/>
      </c>
      <c r="AA47" s="6" t="str">
        <f t="shared" si="35"/>
        <v/>
      </c>
      <c r="AB47" s="6" t="str">
        <f t="shared" si="36"/>
        <v/>
      </c>
      <c r="AC47" s="7" t="str">
        <f t="shared" si="37"/>
        <v/>
      </c>
      <c r="AD47" t="str">
        <f t="shared" si="38"/>
        <v/>
      </c>
      <c r="AE47" t="str">
        <f t="shared" si="39"/>
        <v/>
      </c>
      <c r="AF47" s="3" t="str">
        <f t="shared" si="40"/>
        <v/>
      </c>
      <c r="AG47" t="str">
        <f t="shared" si="41"/>
        <v/>
      </c>
      <c r="AH47" t="str">
        <f t="shared" si="42"/>
        <v/>
      </c>
      <c r="AI47" t="str">
        <f t="shared" si="3"/>
        <v/>
      </c>
      <c r="AJ47" t="str">
        <f t="shared" si="43"/>
        <v/>
      </c>
      <c r="AK47" t="str">
        <f t="shared" si="44"/>
        <v/>
      </c>
      <c r="AL47" t="str">
        <f t="shared" si="45"/>
        <v/>
      </c>
      <c r="AM47" t="str">
        <f t="shared" si="5"/>
        <v/>
      </c>
      <c r="AN47" t="str">
        <f t="shared" si="6"/>
        <v/>
      </c>
      <c r="AO47" t="str">
        <f t="shared" si="7"/>
        <v/>
      </c>
      <c r="AP47" t="str">
        <f>IF(AN47="","",IF(I47=0,IF(AO47=1,VLOOKUP(F47,Tables!A$1:C$18,2,FALSE),VLOOKUP(F47,Tables!A$1:C$18,3,FALSE)),IF(AO47=1,VLOOKUP(F47,Tables!H$1:J$95,2,FALSE),VLOOKUP(F47,Tables!H$1:J$95,3,FALSE))))</f>
        <v/>
      </c>
      <c r="AQ47" t="str">
        <f t="shared" si="46"/>
        <v/>
      </c>
      <c r="AR47" t="str">
        <f t="shared" si="9"/>
        <v/>
      </c>
      <c r="AS47" t="str">
        <f t="shared" si="10"/>
        <v/>
      </c>
      <c r="AT47" t="str">
        <f t="shared" si="11"/>
        <v/>
      </c>
      <c r="AU47" t="str">
        <f t="shared" si="12"/>
        <v/>
      </c>
      <c r="AV47" t="str">
        <f t="shared" si="13"/>
        <v/>
      </c>
      <c r="AW47" t="str">
        <f t="shared" si="14"/>
        <v/>
      </c>
      <c r="AX47" t="str">
        <f t="shared" si="47"/>
        <v/>
      </c>
      <c r="AY47" t="str">
        <f t="shared" si="48"/>
        <v/>
      </c>
    </row>
    <row r="48" spans="1:51" ht="15.75" x14ac:dyDescent="0.3">
      <c r="A48" t="str">
        <f t="shared" si="15"/>
        <v/>
      </c>
      <c r="B48" t="str">
        <f t="shared" si="16"/>
        <v/>
      </c>
      <c r="C48" t="str">
        <f t="shared" si="17"/>
        <v/>
      </c>
      <c r="D48" t="str">
        <f t="shared" si="18"/>
        <v/>
      </c>
      <c r="E48" t="str">
        <f t="shared" si="19"/>
        <v/>
      </c>
      <c r="F48" t="str">
        <f t="shared" si="20"/>
        <v/>
      </c>
      <c r="G48" t="str">
        <f t="shared" si="21"/>
        <v/>
      </c>
      <c r="H48" t="str">
        <f t="shared" si="22"/>
        <v/>
      </c>
      <c r="I48" t="str">
        <f t="shared" si="23"/>
        <v/>
      </c>
      <c r="J48" t="str">
        <f t="shared" si="1"/>
        <v/>
      </c>
      <c r="K48" t="str">
        <f>IF(A48="","",IF(I48=1,IF(VLOOKUP(J48,Tables!E$1:F$50,2,FALSE)=1,IF(MOD(G48,2)=1,1,2),IF(MOD(G48,2)=1,2,1)),IF(MOD(G48,2)=1,1,2)))</f>
        <v/>
      </c>
      <c r="L48" t="str">
        <f t="shared" si="24"/>
        <v/>
      </c>
      <c r="M48" s="2" t="str">
        <f t="shared" si="25"/>
        <v/>
      </c>
      <c r="N48" s="8"/>
      <c r="O48" s="8"/>
      <c r="P48" s="8"/>
      <c r="Q48" s="6" t="str">
        <f t="shared" si="2"/>
        <v/>
      </c>
      <c r="R48" s="6" t="str">
        <f t="shared" si="26"/>
        <v/>
      </c>
      <c r="S48" s="6" t="str">
        <f t="shared" si="27"/>
        <v/>
      </c>
      <c r="T48" s="6" t="str">
        <f t="shared" si="28"/>
        <v/>
      </c>
      <c r="U48" s="6" t="str">
        <f t="shared" si="29"/>
        <v/>
      </c>
      <c r="V48" s="6" t="str">
        <f t="shared" si="30"/>
        <v/>
      </c>
      <c r="W48" t="str">
        <f t="shared" si="31"/>
        <v/>
      </c>
      <c r="X48" t="str">
        <f t="shared" si="32"/>
        <v/>
      </c>
      <c r="Y48" t="str">
        <f t="shared" si="33"/>
        <v/>
      </c>
      <c r="Z48" t="str">
        <f t="shared" si="34"/>
        <v/>
      </c>
      <c r="AA48" s="6" t="str">
        <f t="shared" si="35"/>
        <v/>
      </c>
      <c r="AB48" s="6" t="str">
        <f t="shared" si="36"/>
        <v/>
      </c>
      <c r="AC48" s="7" t="str">
        <f t="shared" si="37"/>
        <v/>
      </c>
      <c r="AD48" t="str">
        <f t="shared" si="38"/>
        <v/>
      </c>
      <c r="AE48" t="str">
        <f t="shared" si="39"/>
        <v/>
      </c>
      <c r="AF48" s="3" t="str">
        <f t="shared" si="40"/>
        <v/>
      </c>
      <c r="AG48" t="str">
        <f t="shared" si="41"/>
        <v/>
      </c>
      <c r="AH48" t="str">
        <f t="shared" si="42"/>
        <v/>
      </c>
      <c r="AI48" t="str">
        <f t="shared" si="3"/>
        <v/>
      </c>
      <c r="AJ48" t="str">
        <f t="shared" si="43"/>
        <v/>
      </c>
      <c r="AK48" t="str">
        <f t="shared" si="44"/>
        <v/>
      </c>
      <c r="AL48" t="str">
        <f t="shared" si="45"/>
        <v/>
      </c>
      <c r="AM48" t="str">
        <f t="shared" si="5"/>
        <v/>
      </c>
      <c r="AN48" t="str">
        <f t="shared" si="6"/>
        <v/>
      </c>
      <c r="AO48" t="str">
        <f t="shared" si="7"/>
        <v/>
      </c>
      <c r="AP48" t="str">
        <f>IF(AN48="","",IF(I48=0,IF(AO48=1,VLOOKUP(F48,Tables!A$1:C$18,2,FALSE),VLOOKUP(F48,Tables!A$1:C$18,3,FALSE)),IF(AO48=1,VLOOKUP(F48,Tables!H$1:J$95,2,FALSE),VLOOKUP(F48,Tables!H$1:J$95,3,FALSE))))</f>
        <v/>
      </c>
      <c r="AQ48" t="str">
        <f t="shared" si="46"/>
        <v/>
      </c>
      <c r="AR48" t="str">
        <f t="shared" si="9"/>
        <v/>
      </c>
      <c r="AS48" t="str">
        <f t="shared" si="10"/>
        <v/>
      </c>
      <c r="AT48" t="str">
        <f t="shared" si="11"/>
        <v/>
      </c>
      <c r="AU48" t="str">
        <f t="shared" si="12"/>
        <v/>
      </c>
      <c r="AV48" t="str">
        <f t="shared" si="13"/>
        <v/>
      </c>
      <c r="AW48" t="str">
        <f t="shared" si="14"/>
        <v/>
      </c>
      <c r="AX48" t="str">
        <f t="shared" si="47"/>
        <v/>
      </c>
      <c r="AY48" t="str">
        <f t="shared" si="48"/>
        <v/>
      </c>
    </row>
    <row r="49" spans="1:51" ht="15.75" x14ac:dyDescent="0.3">
      <c r="A49" t="str">
        <f t="shared" si="15"/>
        <v/>
      </c>
      <c r="B49" t="str">
        <f t="shared" si="16"/>
        <v/>
      </c>
      <c r="C49" t="str">
        <f t="shared" si="17"/>
        <v/>
      </c>
      <c r="D49" t="str">
        <f t="shared" si="18"/>
        <v/>
      </c>
      <c r="E49" t="str">
        <f t="shared" si="19"/>
        <v/>
      </c>
      <c r="F49" t="str">
        <f t="shared" si="20"/>
        <v/>
      </c>
      <c r="G49" t="str">
        <f t="shared" si="21"/>
        <v/>
      </c>
      <c r="H49" t="str">
        <f t="shared" si="22"/>
        <v/>
      </c>
      <c r="I49" t="str">
        <f t="shared" si="23"/>
        <v/>
      </c>
      <c r="J49" t="str">
        <f t="shared" si="1"/>
        <v/>
      </c>
      <c r="K49" t="str">
        <f>IF(A49="","",IF(I49=1,IF(VLOOKUP(J49,Tables!E$1:F$50,2,FALSE)=1,IF(MOD(G49,2)=1,1,2),IF(MOD(G49,2)=1,2,1)),IF(MOD(G49,2)=1,1,2)))</f>
        <v/>
      </c>
      <c r="L49" t="str">
        <f t="shared" si="24"/>
        <v/>
      </c>
      <c r="M49" s="2" t="str">
        <f t="shared" si="25"/>
        <v/>
      </c>
      <c r="N49" s="8"/>
      <c r="O49" s="8"/>
      <c r="P49" s="8"/>
      <c r="Q49" s="6" t="str">
        <f t="shared" si="2"/>
        <v/>
      </c>
      <c r="R49" s="6" t="str">
        <f t="shared" si="26"/>
        <v/>
      </c>
      <c r="S49" s="6" t="str">
        <f t="shared" si="27"/>
        <v/>
      </c>
      <c r="T49" s="6" t="str">
        <f t="shared" si="28"/>
        <v/>
      </c>
      <c r="U49" s="6" t="str">
        <f t="shared" si="29"/>
        <v/>
      </c>
      <c r="V49" s="6" t="str">
        <f t="shared" si="30"/>
        <v/>
      </c>
      <c r="W49" t="str">
        <f t="shared" si="31"/>
        <v/>
      </c>
      <c r="X49" t="str">
        <f t="shared" si="32"/>
        <v/>
      </c>
      <c r="Y49" t="str">
        <f t="shared" si="33"/>
        <v/>
      </c>
      <c r="Z49" t="str">
        <f t="shared" si="34"/>
        <v/>
      </c>
      <c r="AA49" s="6" t="str">
        <f t="shared" si="35"/>
        <v/>
      </c>
      <c r="AB49" s="6" t="str">
        <f t="shared" si="36"/>
        <v/>
      </c>
      <c r="AC49" s="7" t="str">
        <f t="shared" si="37"/>
        <v/>
      </c>
      <c r="AD49" t="str">
        <f t="shared" si="38"/>
        <v/>
      </c>
      <c r="AE49" t="str">
        <f t="shared" si="39"/>
        <v/>
      </c>
      <c r="AF49" s="3" t="str">
        <f t="shared" si="40"/>
        <v/>
      </c>
      <c r="AG49" t="str">
        <f t="shared" si="41"/>
        <v/>
      </c>
      <c r="AH49" t="str">
        <f t="shared" si="42"/>
        <v/>
      </c>
      <c r="AI49" t="str">
        <f t="shared" si="3"/>
        <v/>
      </c>
      <c r="AJ49" t="str">
        <f t="shared" si="43"/>
        <v/>
      </c>
      <c r="AK49" t="str">
        <f t="shared" si="44"/>
        <v/>
      </c>
      <c r="AL49" t="str">
        <f t="shared" si="45"/>
        <v/>
      </c>
      <c r="AM49" t="str">
        <f t="shared" si="5"/>
        <v/>
      </c>
      <c r="AN49" t="str">
        <f t="shared" si="6"/>
        <v/>
      </c>
      <c r="AO49" t="str">
        <f t="shared" si="7"/>
        <v/>
      </c>
      <c r="AP49" t="str">
        <f>IF(AN49="","",IF(I49=0,IF(AO49=1,VLOOKUP(F49,Tables!A$1:C$18,2,FALSE),VLOOKUP(F49,Tables!A$1:C$18,3,FALSE)),IF(AO49=1,VLOOKUP(F49,Tables!H$1:J$95,2,FALSE),VLOOKUP(F49,Tables!H$1:J$95,3,FALSE))))</f>
        <v/>
      </c>
      <c r="AQ49" t="str">
        <f t="shared" si="46"/>
        <v/>
      </c>
      <c r="AR49" t="str">
        <f t="shared" si="9"/>
        <v/>
      </c>
      <c r="AS49" t="str">
        <f t="shared" si="10"/>
        <v/>
      </c>
      <c r="AT49" t="str">
        <f t="shared" si="11"/>
        <v/>
      </c>
      <c r="AU49" t="str">
        <f t="shared" si="12"/>
        <v/>
      </c>
      <c r="AV49" t="str">
        <f t="shared" si="13"/>
        <v/>
      </c>
      <c r="AW49" t="str">
        <f t="shared" si="14"/>
        <v/>
      </c>
      <c r="AX49" t="str">
        <f t="shared" si="47"/>
        <v/>
      </c>
      <c r="AY49" t="str">
        <f t="shared" si="48"/>
        <v/>
      </c>
    </row>
    <row r="50" spans="1:51" ht="15.75" x14ac:dyDescent="0.3">
      <c r="A50" t="str">
        <f t="shared" si="15"/>
        <v/>
      </c>
      <c r="B50" t="str">
        <f t="shared" si="16"/>
        <v/>
      </c>
      <c r="C50" t="str">
        <f t="shared" si="17"/>
        <v/>
      </c>
      <c r="D50" t="str">
        <f t="shared" si="18"/>
        <v/>
      </c>
      <c r="E50" t="str">
        <f t="shared" si="19"/>
        <v/>
      </c>
      <c r="F50" t="str">
        <f t="shared" si="20"/>
        <v/>
      </c>
      <c r="G50" t="str">
        <f t="shared" si="21"/>
        <v/>
      </c>
      <c r="H50" t="str">
        <f t="shared" si="22"/>
        <v/>
      </c>
      <c r="I50" t="str">
        <f t="shared" si="23"/>
        <v/>
      </c>
      <c r="J50" t="str">
        <f t="shared" si="1"/>
        <v/>
      </c>
      <c r="K50" t="str">
        <f>IF(A50="","",IF(I50=1,IF(VLOOKUP(J50,Tables!E$1:F$50,2,FALSE)=1,IF(MOD(G50,2)=1,1,2),IF(MOD(G50,2)=1,2,1)),IF(MOD(G50,2)=1,1,2)))</f>
        <v/>
      </c>
      <c r="L50" t="str">
        <f t="shared" si="24"/>
        <v/>
      </c>
      <c r="M50" s="2" t="str">
        <f t="shared" si="25"/>
        <v/>
      </c>
      <c r="N50" s="8"/>
      <c r="O50" s="8"/>
      <c r="P50" s="8"/>
      <c r="Q50" s="6" t="str">
        <f t="shared" si="2"/>
        <v/>
      </c>
      <c r="R50" s="6" t="str">
        <f t="shared" si="26"/>
        <v/>
      </c>
      <c r="S50" s="6" t="str">
        <f t="shared" si="27"/>
        <v/>
      </c>
      <c r="T50" s="6" t="str">
        <f t="shared" si="28"/>
        <v/>
      </c>
      <c r="U50" s="6" t="str">
        <f t="shared" si="29"/>
        <v/>
      </c>
      <c r="V50" s="6" t="str">
        <f t="shared" si="30"/>
        <v/>
      </c>
      <c r="W50" t="str">
        <f t="shared" si="31"/>
        <v/>
      </c>
      <c r="X50" t="str">
        <f t="shared" si="32"/>
        <v/>
      </c>
      <c r="Y50" t="str">
        <f t="shared" si="33"/>
        <v/>
      </c>
      <c r="Z50" t="str">
        <f t="shared" si="34"/>
        <v/>
      </c>
      <c r="AA50" s="6" t="str">
        <f t="shared" si="35"/>
        <v/>
      </c>
      <c r="AB50" s="6" t="str">
        <f t="shared" si="36"/>
        <v/>
      </c>
      <c r="AC50" s="7" t="str">
        <f t="shared" si="37"/>
        <v/>
      </c>
      <c r="AD50" t="str">
        <f t="shared" si="38"/>
        <v/>
      </c>
      <c r="AE50" t="str">
        <f t="shared" si="39"/>
        <v/>
      </c>
      <c r="AF50" s="3" t="str">
        <f t="shared" si="40"/>
        <v/>
      </c>
      <c r="AG50" t="str">
        <f t="shared" si="41"/>
        <v/>
      </c>
      <c r="AH50" t="str">
        <f t="shared" si="42"/>
        <v/>
      </c>
      <c r="AI50" t="str">
        <f t="shared" si="3"/>
        <v/>
      </c>
      <c r="AJ50" t="str">
        <f t="shared" si="43"/>
        <v/>
      </c>
      <c r="AK50" t="str">
        <f t="shared" si="44"/>
        <v/>
      </c>
      <c r="AL50" t="str">
        <f t="shared" si="45"/>
        <v/>
      </c>
      <c r="AM50" t="str">
        <f t="shared" si="5"/>
        <v/>
      </c>
      <c r="AN50" t="str">
        <f t="shared" si="6"/>
        <v/>
      </c>
      <c r="AO50" t="str">
        <f t="shared" si="7"/>
        <v/>
      </c>
      <c r="AP50" t="str">
        <f>IF(AN50="","",IF(I50=0,IF(AO50=1,VLOOKUP(F50,Tables!A$1:C$18,2,FALSE),VLOOKUP(F50,Tables!A$1:C$18,3,FALSE)),IF(AO50=1,VLOOKUP(F50,Tables!H$1:J$95,2,FALSE),VLOOKUP(F50,Tables!H$1:J$95,3,FALSE))))</f>
        <v/>
      </c>
      <c r="AQ50" t="str">
        <f t="shared" si="46"/>
        <v/>
      </c>
      <c r="AR50" t="str">
        <f t="shared" si="9"/>
        <v/>
      </c>
      <c r="AS50" t="str">
        <f t="shared" si="10"/>
        <v/>
      </c>
      <c r="AT50" t="str">
        <f t="shared" si="11"/>
        <v/>
      </c>
      <c r="AU50" t="str">
        <f t="shared" si="12"/>
        <v/>
      </c>
      <c r="AV50" t="str">
        <f t="shared" si="13"/>
        <v/>
      </c>
      <c r="AW50" t="str">
        <f t="shared" si="14"/>
        <v/>
      </c>
      <c r="AX50" t="str">
        <f t="shared" si="47"/>
        <v/>
      </c>
      <c r="AY50" t="str">
        <f t="shared" si="48"/>
        <v/>
      </c>
    </row>
    <row r="51" spans="1:51" ht="15.75" x14ac:dyDescent="0.3">
      <c r="A51" t="str">
        <f t="shared" si="15"/>
        <v/>
      </c>
      <c r="B51" t="str">
        <f t="shared" si="16"/>
        <v/>
      </c>
      <c r="C51" t="str">
        <f t="shared" si="17"/>
        <v/>
      </c>
      <c r="D51" t="str">
        <f t="shared" si="18"/>
        <v/>
      </c>
      <c r="E51" t="str">
        <f t="shared" si="19"/>
        <v/>
      </c>
      <c r="F51" t="str">
        <f t="shared" si="20"/>
        <v/>
      </c>
      <c r="G51" t="str">
        <f t="shared" si="21"/>
        <v/>
      </c>
      <c r="H51" t="str">
        <f t="shared" si="22"/>
        <v/>
      </c>
      <c r="I51" t="str">
        <f t="shared" si="23"/>
        <v/>
      </c>
      <c r="J51" t="str">
        <f t="shared" si="1"/>
        <v/>
      </c>
      <c r="K51" t="str">
        <f>IF(A51="","",IF(I51=1,IF(VLOOKUP(J51,Tables!E$1:F$50,2,FALSE)=1,IF(MOD(G51,2)=1,1,2),IF(MOD(G51,2)=1,2,1)),IF(MOD(G51,2)=1,1,2)))</f>
        <v/>
      </c>
      <c r="L51" t="str">
        <f t="shared" si="24"/>
        <v/>
      </c>
      <c r="M51" s="2" t="str">
        <f t="shared" si="25"/>
        <v/>
      </c>
      <c r="N51" s="8"/>
      <c r="O51" s="8"/>
      <c r="P51" s="8"/>
      <c r="Q51" s="6" t="str">
        <f t="shared" si="2"/>
        <v/>
      </c>
      <c r="R51" s="6" t="str">
        <f t="shared" si="26"/>
        <v/>
      </c>
      <c r="S51" s="6" t="str">
        <f t="shared" si="27"/>
        <v/>
      </c>
      <c r="T51" s="6" t="str">
        <f t="shared" si="28"/>
        <v/>
      </c>
      <c r="U51" s="6" t="str">
        <f t="shared" si="29"/>
        <v/>
      </c>
      <c r="V51" s="6" t="str">
        <f t="shared" si="30"/>
        <v/>
      </c>
      <c r="W51" t="str">
        <f t="shared" si="31"/>
        <v/>
      </c>
      <c r="X51" t="str">
        <f t="shared" si="32"/>
        <v/>
      </c>
      <c r="Y51" t="str">
        <f t="shared" si="33"/>
        <v/>
      </c>
      <c r="Z51" t="str">
        <f t="shared" si="34"/>
        <v/>
      </c>
      <c r="AA51" s="6" t="str">
        <f t="shared" si="35"/>
        <v/>
      </c>
      <c r="AB51" s="6" t="str">
        <f t="shared" si="36"/>
        <v/>
      </c>
      <c r="AC51" s="7" t="str">
        <f t="shared" si="37"/>
        <v/>
      </c>
      <c r="AD51" t="str">
        <f t="shared" si="38"/>
        <v/>
      </c>
      <c r="AE51" t="str">
        <f t="shared" si="39"/>
        <v/>
      </c>
      <c r="AF51" s="3" t="str">
        <f t="shared" si="40"/>
        <v/>
      </c>
      <c r="AG51" t="str">
        <f t="shared" si="41"/>
        <v/>
      </c>
      <c r="AH51" t="str">
        <f t="shared" si="42"/>
        <v/>
      </c>
      <c r="AI51" t="str">
        <f t="shared" si="3"/>
        <v/>
      </c>
      <c r="AJ51" t="str">
        <f t="shared" si="43"/>
        <v/>
      </c>
      <c r="AK51" t="str">
        <f t="shared" si="44"/>
        <v/>
      </c>
      <c r="AL51" t="str">
        <f t="shared" si="45"/>
        <v/>
      </c>
      <c r="AM51" t="str">
        <f t="shared" si="5"/>
        <v/>
      </c>
      <c r="AN51" t="str">
        <f t="shared" si="6"/>
        <v/>
      </c>
      <c r="AO51" t="str">
        <f t="shared" si="7"/>
        <v/>
      </c>
      <c r="AP51" t="str">
        <f>IF(AN51="","",IF(I51=0,IF(AO51=1,VLOOKUP(F51,Tables!A$1:C$18,2,FALSE),VLOOKUP(F51,Tables!A$1:C$18,3,FALSE)),IF(AO51=1,VLOOKUP(F51,Tables!H$1:J$95,2,FALSE),VLOOKUP(F51,Tables!H$1:J$95,3,FALSE))))</f>
        <v/>
      </c>
      <c r="AQ51" t="str">
        <f t="shared" si="46"/>
        <v/>
      </c>
      <c r="AR51" t="str">
        <f t="shared" si="9"/>
        <v/>
      </c>
      <c r="AS51" t="str">
        <f t="shared" si="10"/>
        <v/>
      </c>
      <c r="AT51" t="str">
        <f t="shared" si="11"/>
        <v/>
      </c>
      <c r="AU51" t="str">
        <f t="shared" si="12"/>
        <v/>
      </c>
      <c r="AV51" t="str">
        <f t="shared" si="13"/>
        <v/>
      </c>
      <c r="AW51" t="str">
        <f t="shared" si="14"/>
        <v/>
      </c>
      <c r="AX51" t="str">
        <f t="shared" si="47"/>
        <v/>
      </c>
      <c r="AY51" t="str">
        <f t="shared" si="48"/>
        <v/>
      </c>
    </row>
    <row r="52" spans="1:51" ht="15.75" x14ac:dyDescent="0.3">
      <c r="A52" t="str">
        <f t="shared" si="15"/>
        <v/>
      </c>
      <c r="B52" t="str">
        <f t="shared" si="16"/>
        <v/>
      </c>
      <c r="C52" t="str">
        <f t="shared" si="17"/>
        <v/>
      </c>
      <c r="D52" t="str">
        <f t="shared" si="18"/>
        <v/>
      </c>
      <c r="E52" t="str">
        <f t="shared" si="19"/>
        <v/>
      </c>
      <c r="F52" t="str">
        <f t="shared" si="20"/>
        <v/>
      </c>
      <c r="G52" t="str">
        <f t="shared" si="21"/>
        <v/>
      </c>
      <c r="H52" t="str">
        <f t="shared" si="22"/>
        <v/>
      </c>
      <c r="I52" t="str">
        <f t="shared" si="23"/>
        <v/>
      </c>
      <c r="J52" t="str">
        <f t="shared" si="1"/>
        <v/>
      </c>
      <c r="K52" t="str">
        <f>IF(A52="","",IF(I52=1,IF(VLOOKUP(J52,Tables!E$1:F$50,2,FALSE)=1,IF(MOD(G52,2)=1,1,2),IF(MOD(G52,2)=1,2,1)),IF(MOD(G52,2)=1,1,2)))</f>
        <v/>
      </c>
      <c r="L52" t="str">
        <f t="shared" si="24"/>
        <v/>
      </c>
      <c r="M52" s="2" t="str">
        <f t="shared" si="25"/>
        <v/>
      </c>
      <c r="N52" s="8"/>
      <c r="O52" s="8"/>
      <c r="P52" s="8"/>
      <c r="Q52" s="6" t="str">
        <f t="shared" si="2"/>
        <v/>
      </c>
      <c r="R52" s="6" t="str">
        <f t="shared" si="26"/>
        <v/>
      </c>
      <c r="S52" s="6" t="str">
        <f t="shared" si="27"/>
        <v/>
      </c>
      <c r="T52" s="6" t="str">
        <f t="shared" si="28"/>
        <v/>
      </c>
      <c r="U52" s="6" t="str">
        <f t="shared" si="29"/>
        <v/>
      </c>
      <c r="V52" s="6" t="str">
        <f t="shared" si="30"/>
        <v/>
      </c>
      <c r="W52" t="str">
        <f t="shared" si="31"/>
        <v/>
      </c>
      <c r="X52" t="str">
        <f t="shared" si="32"/>
        <v/>
      </c>
      <c r="Y52" t="str">
        <f t="shared" si="33"/>
        <v/>
      </c>
      <c r="Z52" t="str">
        <f t="shared" si="34"/>
        <v/>
      </c>
      <c r="AA52" s="6" t="str">
        <f t="shared" si="35"/>
        <v/>
      </c>
      <c r="AB52" s="6" t="str">
        <f t="shared" si="36"/>
        <v/>
      </c>
      <c r="AC52" s="7" t="str">
        <f t="shared" si="37"/>
        <v/>
      </c>
      <c r="AD52" t="str">
        <f t="shared" si="38"/>
        <v/>
      </c>
      <c r="AE52" t="str">
        <f t="shared" si="39"/>
        <v/>
      </c>
      <c r="AF52" s="3" t="str">
        <f t="shared" si="40"/>
        <v/>
      </c>
      <c r="AG52" t="str">
        <f t="shared" si="41"/>
        <v/>
      </c>
      <c r="AH52" t="str">
        <f t="shared" si="42"/>
        <v/>
      </c>
      <c r="AI52" t="str">
        <f t="shared" si="3"/>
        <v/>
      </c>
      <c r="AJ52" t="str">
        <f t="shared" si="43"/>
        <v/>
      </c>
      <c r="AK52" t="str">
        <f t="shared" si="44"/>
        <v/>
      </c>
      <c r="AL52" t="str">
        <f t="shared" si="45"/>
        <v/>
      </c>
      <c r="AM52" t="str">
        <f t="shared" si="5"/>
        <v/>
      </c>
      <c r="AN52" t="str">
        <f t="shared" si="6"/>
        <v/>
      </c>
      <c r="AO52" t="str">
        <f t="shared" si="7"/>
        <v/>
      </c>
      <c r="AP52" t="str">
        <f>IF(AN52="","",IF(I52=0,IF(AO52=1,VLOOKUP(F52,Tables!A$1:C$18,2,FALSE),VLOOKUP(F52,Tables!A$1:C$18,3,FALSE)),IF(AO52=1,VLOOKUP(F52,Tables!H$1:J$95,2,FALSE),VLOOKUP(F52,Tables!H$1:J$95,3,FALSE))))</f>
        <v/>
      </c>
      <c r="AQ52" t="str">
        <f t="shared" si="46"/>
        <v/>
      </c>
      <c r="AR52" t="str">
        <f t="shared" si="9"/>
        <v/>
      </c>
      <c r="AS52" t="str">
        <f t="shared" si="10"/>
        <v/>
      </c>
      <c r="AT52" t="str">
        <f t="shared" si="11"/>
        <v/>
      </c>
      <c r="AU52" t="str">
        <f t="shared" si="12"/>
        <v/>
      </c>
      <c r="AV52" t="str">
        <f t="shared" si="13"/>
        <v/>
      </c>
      <c r="AW52" t="str">
        <f t="shared" si="14"/>
        <v/>
      </c>
      <c r="AX52" t="str">
        <f t="shared" si="47"/>
        <v/>
      </c>
      <c r="AY52" t="str">
        <f t="shared" si="48"/>
        <v/>
      </c>
    </row>
    <row r="53" spans="1:51" ht="15.75" x14ac:dyDescent="0.3">
      <c r="A53" t="str">
        <f t="shared" si="15"/>
        <v/>
      </c>
      <c r="B53" t="str">
        <f t="shared" si="16"/>
        <v/>
      </c>
      <c r="C53" t="str">
        <f t="shared" si="17"/>
        <v/>
      </c>
      <c r="D53" t="str">
        <f t="shared" si="18"/>
        <v/>
      </c>
      <c r="E53" t="str">
        <f t="shared" si="19"/>
        <v/>
      </c>
      <c r="F53" t="str">
        <f t="shared" si="20"/>
        <v/>
      </c>
      <c r="G53" t="str">
        <f t="shared" si="21"/>
        <v/>
      </c>
      <c r="H53" t="str">
        <f t="shared" si="22"/>
        <v/>
      </c>
      <c r="I53" t="str">
        <f t="shared" si="23"/>
        <v/>
      </c>
      <c r="J53" t="str">
        <f t="shared" si="1"/>
        <v/>
      </c>
      <c r="K53" t="str">
        <f>IF(A53="","",IF(I53=1,IF(VLOOKUP(J53,Tables!E$1:F$50,2,FALSE)=1,IF(MOD(G53,2)=1,1,2),IF(MOD(G53,2)=1,2,1)),IF(MOD(G53,2)=1,1,2)))</f>
        <v/>
      </c>
      <c r="L53" t="str">
        <f t="shared" si="24"/>
        <v/>
      </c>
      <c r="M53" s="2" t="str">
        <f t="shared" si="25"/>
        <v/>
      </c>
      <c r="N53" s="8"/>
      <c r="O53" s="8"/>
      <c r="P53" s="8"/>
      <c r="Q53" s="6" t="str">
        <f t="shared" si="2"/>
        <v/>
      </c>
      <c r="R53" s="6" t="str">
        <f t="shared" si="26"/>
        <v/>
      </c>
      <c r="S53" s="6" t="str">
        <f t="shared" si="27"/>
        <v/>
      </c>
      <c r="T53" s="6" t="str">
        <f t="shared" si="28"/>
        <v/>
      </c>
      <c r="U53" s="6" t="str">
        <f t="shared" si="29"/>
        <v/>
      </c>
      <c r="V53" s="6" t="str">
        <f t="shared" si="30"/>
        <v/>
      </c>
      <c r="W53" t="str">
        <f t="shared" si="31"/>
        <v/>
      </c>
      <c r="X53" t="str">
        <f t="shared" si="32"/>
        <v/>
      </c>
      <c r="Y53" t="str">
        <f t="shared" si="33"/>
        <v/>
      </c>
      <c r="Z53" t="str">
        <f t="shared" si="34"/>
        <v/>
      </c>
      <c r="AA53" s="6" t="str">
        <f t="shared" si="35"/>
        <v/>
      </c>
      <c r="AB53" s="6" t="str">
        <f t="shared" si="36"/>
        <v/>
      </c>
      <c r="AC53" s="7" t="str">
        <f t="shared" si="37"/>
        <v/>
      </c>
      <c r="AD53" t="str">
        <f t="shared" si="38"/>
        <v/>
      </c>
      <c r="AE53" t="str">
        <f t="shared" si="39"/>
        <v/>
      </c>
      <c r="AF53" s="3" t="str">
        <f t="shared" si="40"/>
        <v/>
      </c>
      <c r="AG53" t="str">
        <f t="shared" si="41"/>
        <v/>
      </c>
      <c r="AH53" t="str">
        <f t="shared" si="42"/>
        <v/>
      </c>
      <c r="AI53" t="str">
        <f t="shared" si="3"/>
        <v/>
      </c>
      <c r="AJ53" t="str">
        <f t="shared" si="43"/>
        <v/>
      </c>
      <c r="AK53" t="str">
        <f t="shared" si="44"/>
        <v/>
      </c>
      <c r="AL53" t="str">
        <f t="shared" si="45"/>
        <v/>
      </c>
      <c r="AM53" t="str">
        <f t="shared" si="5"/>
        <v/>
      </c>
      <c r="AN53" t="str">
        <f t="shared" si="6"/>
        <v/>
      </c>
      <c r="AO53" t="str">
        <f t="shared" si="7"/>
        <v/>
      </c>
      <c r="AP53" t="str">
        <f>IF(AN53="","",IF(I53=0,IF(AO53=1,VLOOKUP(F53,Tables!A$1:C$18,2,FALSE),VLOOKUP(F53,Tables!A$1:C$18,3,FALSE)),IF(AO53=1,VLOOKUP(F53,Tables!H$1:J$95,2,FALSE),VLOOKUP(F53,Tables!H$1:J$95,3,FALSE))))</f>
        <v/>
      </c>
      <c r="AQ53" t="str">
        <f t="shared" si="46"/>
        <v/>
      </c>
      <c r="AR53" t="str">
        <f t="shared" si="9"/>
        <v/>
      </c>
      <c r="AS53" t="str">
        <f t="shared" si="10"/>
        <v/>
      </c>
      <c r="AT53" t="str">
        <f t="shared" si="11"/>
        <v/>
      </c>
      <c r="AU53" t="str">
        <f t="shared" si="12"/>
        <v/>
      </c>
      <c r="AV53" t="str">
        <f t="shared" si="13"/>
        <v/>
      </c>
      <c r="AW53" t="str">
        <f t="shared" si="14"/>
        <v/>
      </c>
      <c r="AX53" t="str">
        <f t="shared" si="47"/>
        <v/>
      </c>
      <c r="AY53" t="str">
        <f t="shared" si="48"/>
        <v/>
      </c>
    </row>
    <row r="54" spans="1:51" ht="15.75" x14ac:dyDescent="0.3">
      <c r="A54" t="str">
        <f t="shared" si="15"/>
        <v/>
      </c>
      <c r="B54" t="str">
        <f t="shared" si="16"/>
        <v/>
      </c>
      <c r="C54" t="str">
        <f t="shared" si="17"/>
        <v/>
      </c>
      <c r="D54" t="str">
        <f t="shared" si="18"/>
        <v/>
      </c>
      <c r="E54" t="str">
        <f t="shared" si="19"/>
        <v/>
      </c>
      <c r="F54" t="str">
        <f t="shared" si="20"/>
        <v/>
      </c>
      <c r="G54" t="str">
        <f t="shared" si="21"/>
        <v/>
      </c>
      <c r="H54" t="str">
        <f t="shared" si="22"/>
        <v/>
      </c>
      <c r="I54" t="str">
        <f t="shared" si="23"/>
        <v/>
      </c>
      <c r="J54" t="str">
        <f t="shared" si="1"/>
        <v/>
      </c>
      <c r="K54" t="str">
        <f>IF(A54="","",IF(I54=1,IF(VLOOKUP(J54,Tables!E$1:F$50,2,FALSE)=1,IF(MOD(G54,2)=1,1,2),IF(MOD(G54,2)=1,2,1)),IF(MOD(G54,2)=1,1,2)))</f>
        <v/>
      </c>
      <c r="L54" t="str">
        <f t="shared" si="24"/>
        <v/>
      </c>
      <c r="M54" s="2" t="str">
        <f t="shared" si="25"/>
        <v/>
      </c>
      <c r="N54" s="8"/>
      <c r="O54" s="8"/>
      <c r="P54" s="8"/>
      <c r="Q54" s="6" t="str">
        <f t="shared" si="2"/>
        <v/>
      </c>
      <c r="R54" s="6" t="str">
        <f t="shared" si="26"/>
        <v/>
      </c>
      <c r="S54" s="6" t="str">
        <f t="shared" si="27"/>
        <v/>
      </c>
      <c r="T54" s="6" t="str">
        <f t="shared" si="28"/>
        <v/>
      </c>
      <c r="U54" s="6" t="str">
        <f t="shared" si="29"/>
        <v/>
      </c>
      <c r="V54" s="6" t="str">
        <f t="shared" si="30"/>
        <v/>
      </c>
      <c r="W54" t="str">
        <f t="shared" si="31"/>
        <v/>
      </c>
      <c r="X54" t="str">
        <f t="shared" si="32"/>
        <v/>
      </c>
      <c r="Y54" t="str">
        <f t="shared" si="33"/>
        <v/>
      </c>
      <c r="Z54" t="str">
        <f t="shared" si="34"/>
        <v/>
      </c>
      <c r="AA54" s="6" t="str">
        <f t="shared" si="35"/>
        <v/>
      </c>
      <c r="AB54" s="6" t="str">
        <f t="shared" si="36"/>
        <v/>
      </c>
      <c r="AC54" s="7" t="str">
        <f t="shared" si="37"/>
        <v/>
      </c>
      <c r="AD54" t="str">
        <f t="shared" si="38"/>
        <v/>
      </c>
      <c r="AE54" t="str">
        <f t="shared" si="39"/>
        <v/>
      </c>
      <c r="AF54" s="3" t="str">
        <f t="shared" si="40"/>
        <v/>
      </c>
      <c r="AG54" t="str">
        <f t="shared" si="41"/>
        <v/>
      </c>
      <c r="AH54" t="str">
        <f t="shared" si="42"/>
        <v/>
      </c>
      <c r="AI54" t="str">
        <f t="shared" si="3"/>
        <v/>
      </c>
      <c r="AJ54" t="str">
        <f t="shared" si="43"/>
        <v/>
      </c>
      <c r="AK54" t="str">
        <f t="shared" si="44"/>
        <v/>
      </c>
      <c r="AL54" t="str">
        <f t="shared" si="45"/>
        <v/>
      </c>
      <c r="AM54" t="str">
        <f t="shared" si="5"/>
        <v/>
      </c>
      <c r="AN54" t="str">
        <f t="shared" si="6"/>
        <v/>
      </c>
      <c r="AO54" t="str">
        <f t="shared" si="7"/>
        <v/>
      </c>
      <c r="AP54" t="str">
        <f>IF(AN54="","",IF(I54=0,IF(AO54=1,VLOOKUP(F54,Tables!A$1:C$18,2,FALSE),VLOOKUP(F54,Tables!A$1:C$18,3,FALSE)),IF(AO54=1,VLOOKUP(F54,Tables!H$1:J$95,2,FALSE),VLOOKUP(F54,Tables!H$1:J$95,3,FALSE))))</f>
        <v/>
      </c>
      <c r="AQ54" t="str">
        <f t="shared" si="46"/>
        <v/>
      </c>
      <c r="AR54" t="str">
        <f t="shared" si="9"/>
        <v/>
      </c>
      <c r="AS54" t="str">
        <f t="shared" si="10"/>
        <v/>
      </c>
      <c r="AT54" t="str">
        <f t="shared" si="11"/>
        <v/>
      </c>
      <c r="AU54" t="str">
        <f t="shared" si="12"/>
        <v/>
      </c>
      <c r="AV54" t="str">
        <f t="shared" si="13"/>
        <v/>
      </c>
      <c r="AW54" t="str">
        <f t="shared" si="14"/>
        <v/>
      </c>
      <c r="AX54" t="str">
        <f t="shared" si="47"/>
        <v/>
      </c>
      <c r="AY54" t="str">
        <f t="shared" si="48"/>
        <v/>
      </c>
    </row>
    <row r="55" spans="1:51" ht="15.75" x14ac:dyDescent="0.3">
      <c r="A55" t="str">
        <f t="shared" si="15"/>
        <v/>
      </c>
      <c r="B55" t="str">
        <f t="shared" si="16"/>
        <v/>
      </c>
      <c r="C55" t="str">
        <f t="shared" si="17"/>
        <v/>
      </c>
      <c r="D55" t="str">
        <f t="shared" si="18"/>
        <v/>
      </c>
      <c r="E55" t="str">
        <f t="shared" si="19"/>
        <v/>
      </c>
      <c r="F55" t="str">
        <f t="shared" si="20"/>
        <v/>
      </c>
      <c r="G55" t="str">
        <f t="shared" si="21"/>
        <v/>
      </c>
      <c r="H55" t="str">
        <f t="shared" si="22"/>
        <v/>
      </c>
      <c r="I55" t="str">
        <f t="shared" si="23"/>
        <v/>
      </c>
      <c r="J55" t="str">
        <f t="shared" si="1"/>
        <v/>
      </c>
      <c r="K55" t="str">
        <f>IF(A55="","",IF(I55=1,IF(VLOOKUP(J55,Tables!E$1:F$50,2,FALSE)=1,IF(MOD(G55,2)=1,1,2),IF(MOD(G55,2)=1,2,1)),IF(MOD(G55,2)=1,1,2)))</f>
        <v/>
      </c>
      <c r="L55" t="str">
        <f t="shared" si="24"/>
        <v/>
      </c>
      <c r="M55" s="2" t="str">
        <f t="shared" si="25"/>
        <v/>
      </c>
      <c r="N55" s="8"/>
      <c r="O55" s="8"/>
      <c r="P55" s="8"/>
      <c r="Q55" s="6" t="str">
        <f t="shared" si="2"/>
        <v/>
      </c>
      <c r="R55" s="6" t="str">
        <f t="shared" si="26"/>
        <v/>
      </c>
      <c r="S55" s="6" t="str">
        <f t="shared" si="27"/>
        <v/>
      </c>
      <c r="T55" s="6" t="str">
        <f t="shared" si="28"/>
        <v/>
      </c>
      <c r="U55" s="6" t="str">
        <f t="shared" si="29"/>
        <v/>
      </c>
      <c r="V55" s="6" t="str">
        <f t="shared" si="30"/>
        <v/>
      </c>
      <c r="W55" t="str">
        <f t="shared" si="31"/>
        <v/>
      </c>
      <c r="X55" t="str">
        <f t="shared" si="32"/>
        <v/>
      </c>
      <c r="Y55" t="str">
        <f t="shared" si="33"/>
        <v/>
      </c>
      <c r="Z55" t="str">
        <f t="shared" si="34"/>
        <v/>
      </c>
      <c r="AA55" s="6" t="str">
        <f t="shared" si="35"/>
        <v/>
      </c>
      <c r="AB55" s="6" t="str">
        <f t="shared" si="36"/>
        <v/>
      </c>
      <c r="AC55" s="7" t="str">
        <f t="shared" si="37"/>
        <v/>
      </c>
      <c r="AD55" t="str">
        <f t="shared" si="38"/>
        <v/>
      </c>
      <c r="AE55" t="str">
        <f t="shared" si="39"/>
        <v/>
      </c>
      <c r="AF55" s="3" t="str">
        <f t="shared" si="40"/>
        <v/>
      </c>
      <c r="AG55" t="str">
        <f t="shared" si="41"/>
        <v/>
      </c>
      <c r="AH55" t="str">
        <f t="shared" si="42"/>
        <v/>
      </c>
      <c r="AI55" t="str">
        <f t="shared" si="3"/>
        <v/>
      </c>
      <c r="AJ55" t="str">
        <f t="shared" si="43"/>
        <v/>
      </c>
      <c r="AK55" t="str">
        <f t="shared" si="44"/>
        <v/>
      </c>
      <c r="AL55" t="str">
        <f t="shared" si="45"/>
        <v/>
      </c>
      <c r="AM55" t="str">
        <f t="shared" si="5"/>
        <v/>
      </c>
      <c r="AN55" t="str">
        <f t="shared" si="6"/>
        <v/>
      </c>
      <c r="AO55" t="str">
        <f t="shared" si="7"/>
        <v/>
      </c>
      <c r="AP55" t="str">
        <f>IF(AN55="","",IF(I55=0,IF(AO55=1,VLOOKUP(F55,Tables!A$1:C$18,2,FALSE),VLOOKUP(F55,Tables!A$1:C$18,3,FALSE)),IF(AO55=1,VLOOKUP(F55,Tables!H$1:J$95,2,FALSE),VLOOKUP(F55,Tables!H$1:J$95,3,FALSE))))</f>
        <v/>
      </c>
      <c r="AQ55" t="str">
        <f t="shared" si="46"/>
        <v/>
      </c>
      <c r="AR55" t="str">
        <f t="shared" si="9"/>
        <v/>
      </c>
      <c r="AS55" t="str">
        <f t="shared" si="10"/>
        <v/>
      </c>
      <c r="AT55" t="str">
        <f t="shared" si="11"/>
        <v/>
      </c>
      <c r="AU55" t="str">
        <f t="shared" si="12"/>
        <v/>
      </c>
      <c r="AV55" t="str">
        <f t="shared" si="13"/>
        <v/>
      </c>
      <c r="AW55" t="str">
        <f t="shared" si="14"/>
        <v/>
      </c>
      <c r="AX55" t="str">
        <f t="shared" si="47"/>
        <v/>
      </c>
      <c r="AY55" t="str">
        <f t="shared" si="48"/>
        <v/>
      </c>
    </row>
    <row r="56" spans="1:51" ht="15.75" x14ac:dyDescent="0.3">
      <c r="A56" t="str">
        <f t="shared" si="15"/>
        <v/>
      </c>
      <c r="B56" t="str">
        <f t="shared" si="16"/>
        <v/>
      </c>
      <c r="C56" t="str">
        <f t="shared" si="17"/>
        <v/>
      </c>
      <c r="D56" t="str">
        <f t="shared" si="18"/>
        <v/>
      </c>
      <c r="E56" t="str">
        <f t="shared" si="19"/>
        <v/>
      </c>
      <c r="F56" t="str">
        <f t="shared" si="20"/>
        <v/>
      </c>
      <c r="G56" t="str">
        <f t="shared" si="21"/>
        <v/>
      </c>
      <c r="H56" t="str">
        <f t="shared" si="22"/>
        <v/>
      </c>
      <c r="I56" t="str">
        <f t="shared" si="23"/>
        <v/>
      </c>
      <c r="J56" t="str">
        <f t="shared" si="1"/>
        <v/>
      </c>
      <c r="K56" t="str">
        <f>IF(A56="","",IF(I56=1,IF(VLOOKUP(J56,Tables!E$1:F$50,2,FALSE)=1,IF(MOD(G56,2)=1,1,2),IF(MOD(G56,2)=1,2,1)),IF(MOD(G56,2)=1,1,2)))</f>
        <v/>
      </c>
      <c r="L56" t="str">
        <f t="shared" si="24"/>
        <v/>
      </c>
      <c r="M56" s="2" t="str">
        <f t="shared" si="25"/>
        <v/>
      </c>
      <c r="N56" s="8"/>
      <c r="O56" s="8"/>
      <c r="P56" s="8"/>
      <c r="Q56" s="6" t="str">
        <f t="shared" si="2"/>
        <v/>
      </c>
      <c r="R56" s="6" t="str">
        <f t="shared" si="26"/>
        <v/>
      </c>
      <c r="S56" s="6" t="str">
        <f t="shared" si="27"/>
        <v/>
      </c>
      <c r="T56" s="6" t="str">
        <f t="shared" si="28"/>
        <v/>
      </c>
      <c r="U56" s="6" t="str">
        <f t="shared" si="29"/>
        <v/>
      </c>
      <c r="V56" s="6" t="str">
        <f t="shared" si="30"/>
        <v/>
      </c>
      <c r="W56" t="str">
        <f t="shared" si="31"/>
        <v/>
      </c>
      <c r="X56" t="str">
        <f t="shared" si="32"/>
        <v/>
      </c>
      <c r="Y56" t="str">
        <f t="shared" si="33"/>
        <v/>
      </c>
      <c r="Z56" t="str">
        <f t="shared" si="34"/>
        <v/>
      </c>
      <c r="AA56" s="6" t="str">
        <f t="shared" si="35"/>
        <v/>
      </c>
      <c r="AB56" s="6" t="str">
        <f t="shared" si="36"/>
        <v/>
      </c>
      <c r="AC56" s="7" t="str">
        <f t="shared" si="37"/>
        <v/>
      </c>
      <c r="AD56" t="str">
        <f t="shared" si="38"/>
        <v/>
      </c>
      <c r="AE56" t="str">
        <f t="shared" si="39"/>
        <v/>
      </c>
      <c r="AF56" s="3" t="str">
        <f t="shared" si="40"/>
        <v/>
      </c>
      <c r="AG56" t="str">
        <f t="shared" si="41"/>
        <v/>
      </c>
      <c r="AH56" t="str">
        <f t="shared" si="42"/>
        <v/>
      </c>
      <c r="AI56" t="str">
        <f t="shared" si="3"/>
        <v/>
      </c>
      <c r="AJ56" t="str">
        <f t="shared" si="43"/>
        <v/>
      </c>
      <c r="AK56" t="str">
        <f t="shared" si="44"/>
        <v/>
      </c>
      <c r="AL56" t="str">
        <f t="shared" si="45"/>
        <v/>
      </c>
      <c r="AM56" t="str">
        <f t="shared" si="5"/>
        <v/>
      </c>
      <c r="AN56" t="str">
        <f t="shared" si="6"/>
        <v/>
      </c>
      <c r="AO56" t="str">
        <f t="shared" si="7"/>
        <v/>
      </c>
      <c r="AP56" t="str">
        <f>IF(AN56="","",IF(I56=0,IF(AO56=1,VLOOKUP(F56,Tables!A$1:C$18,2,FALSE),VLOOKUP(F56,Tables!A$1:C$18,3,FALSE)),IF(AO56=1,VLOOKUP(F56,Tables!H$1:J$95,2,FALSE),VLOOKUP(F56,Tables!H$1:J$95,3,FALSE))))</f>
        <v/>
      </c>
      <c r="AQ56" t="str">
        <f t="shared" si="46"/>
        <v/>
      </c>
      <c r="AR56" t="str">
        <f t="shared" si="9"/>
        <v/>
      </c>
      <c r="AS56" t="str">
        <f t="shared" si="10"/>
        <v/>
      </c>
      <c r="AT56" t="str">
        <f t="shared" si="11"/>
        <v/>
      </c>
      <c r="AU56" t="str">
        <f t="shared" si="12"/>
        <v/>
      </c>
      <c r="AV56" t="str">
        <f t="shared" si="13"/>
        <v/>
      </c>
      <c r="AW56" t="str">
        <f t="shared" si="14"/>
        <v/>
      </c>
      <c r="AX56" t="str">
        <f t="shared" si="47"/>
        <v/>
      </c>
      <c r="AY56" t="str">
        <f t="shared" si="48"/>
        <v/>
      </c>
    </row>
    <row r="57" spans="1:51" ht="15.75" x14ac:dyDescent="0.3">
      <c r="A57" t="str">
        <f t="shared" si="15"/>
        <v/>
      </c>
      <c r="B57" t="str">
        <f t="shared" si="16"/>
        <v/>
      </c>
      <c r="C57" t="str">
        <f t="shared" si="17"/>
        <v/>
      </c>
      <c r="D57" t="str">
        <f t="shared" si="18"/>
        <v/>
      </c>
      <c r="E57" t="str">
        <f t="shared" si="19"/>
        <v/>
      </c>
      <c r="F57" t="str">
        <f t="shared" si="20"/>
        <v/>
      </c>
      <c r="G57" t="str">
        <f t="shared" si="21"/>
        <v/>
      </c>
      <c r="H57" t="str">
        <f t="shared" si="22"/>
        <v/>
      </c>
      <c r="I57" t="str">
        <f t="shared" si="23"/>
        <v/>
      </c>
      <c r="J57" t="str">
        <f t="shared" si="1"/>
        <v/>
      </c>
      <c r="K57" t="str">
        <f>IF(A57="","",IF(I57=1,IF(VLOOKUP(J57,Tables!E$1:F$50,2,FALSE)=1,IF(MOD(G57,2)=1,1,2),IF(MOD(G57,2)=1,2,1)),IF(MOD(G57,2)=1,1,2)))</f>
        <v/>
      </c>
      <c r="L57" t="str">
        <f t="shared" si="24"/>
        <v/>
      </c>
      <c r="M57" s="2" t="str">
        <f t="shared" si="25"/>
        <v/>
      </c>
      <c r="N57" s="8"/>
      <c r="O57" s="8"/>
      <c r="P57" s="8"/>
      <c r="Q57" s="6" t="str">
        <f t="shared" si="2"/>
        <v/>
      </c>
      <c r="R57" s="6" t="str">
        <f t="shared" si="26"/>
        <v/>
      </c>
      <c r="S57" s="6" t="str">
        <f t="shared" si="27"/>
        <v/>
      </c>
      <c r="T57" s="6" t="str">
        <f t="shared" si="28"/>
        <v/>
      </c>
      <c r="U57" s="6" t="str">
        <f t="shared" si="29"/>
        <v/>
      </c>
      <c r="V57" s="6" t="str">
        <f t="shared" si="30"/>
        <v/>
      </c>
      <c r="W57" t="str">
        <f t="shared" si="31"/>
        <v/>
      </c>
      <c r="X57" t="str">
        <f t="shared" si="32"/>
        <v/>
      </c>
      <c r="Y57" t="str">
        <f t="shared" si="33"/>
        <v/>
      </c>
      <c r="Z57" t="str">
        <f t="shared" si="34"/>
        <v/>
      </c>
      <c r="AA57" s="6" t="str">
        <f t="shared" si="35"/>
        <v/>
      </c>
      <c r="AB57" s="6" t="str">
        <f t="shared" si="36"/>
        <v/>
      </c>
      <c r="AC57" s="7" t="str">
        <f t="shared" si="37"/>
        <v/>
      </c>
      <c r="AD57" t="str">
        <f t="shared" si="38"/>
        <v/>
      </c>
      <c r="AE57" t="str">
        <f t="shared" si="39"/>
        <v/>
      </c>
      <c r="AF57" s="3" t="str">
        <f t="shared" si="40"/>
        <v/>
      </c>
      <c r="AG57" t="str">
        <f t="shared" si="41"/>
        <v/>
      </c>
      <c r="AH57" t="str">
        <f t="shared" si="42"/>
        <v/>
      </c>
      <c r="AI57" t="str">
        <f t="shared" si="3"/>
        <v/>
      </c>
      <c r="AJ57" t="str">
        <f t="shared" si="43"/>
        <v/>
      </c>
      <c r="AK57" t="str">
        <f t="shared" si="44"/>
        <v/>
      </c>
      <c r="AL57" t="str">
        <f t="shared" si="45"/>
        <v/>
      </c>
      <c r="AM57" t="str">
        <f t="shared" si="5"/>
        <v/>
      </c>
      <c r="AN57" t="str">
        <f t="shared" si="6"/>
        <v/>
      </c>
      <c r="AO57" t="str">
        <f t="shared" si="7"/>
        <v/>
      </c>
      <c r="AP57" t="str">
        <f>IF(AN57="","",IF(I57=0,IF(AO57=1,VLOOKUP(F57,Tables!A$1:C$18,2,FALSE),VLOOKUP(F57,Tables!A$1:C$18,3,FALSE)),IF(AO57=1,VLOOKUP(F57,Tables!H$1:J$95,2,FALSE),VLOOKUP(F57,Tables!H$1:J$95,3,FALSE))))</f>
        <v/>
      </c>
      <c r="AQ57" t="str">
        <f t="shared" si="46"/>
        <v/>
      </c>
      <c r="AR57" t="str">
        <f t="shared" si="9"/>
        <v/>
      </c>
      <c r="AS57" t="str">
        <f t="shared" si="10"/>
        <v/>
      </c>
      <c r="AT57" t="str">
        <f t="shared" si="11"/>
        <v/>
      </c>
      <c r="AU57" t="str">
        <f t="shared" si="12"/>
        <v/>
      </c>
      <c r="AV57" t="str">
        <f t="shared" si="13"/>
        <v/>
      </c>
      <c r="AW57" t="str">
        <f t="shared" si="14"/>
        <v/>
      </c>
      <c r="AX57" t="str">
        <f t="shared" si="47"/>
        <v/>
      </c>
      <c r="AY57" t="str">
        <f t="shared" si="48"/>
        <v/>
      </c>
    </row>
    <row r="58" spans="1:51" ht="15.75" x14ac:dyDescent="0.3">
      <c r="A58" t="str">
        <f t="shared" si="15"/>
        <v/>
      </c>
      <c r="B58" t="str">
        <f t="shared" si="16"/>
        <v/>
      </c>
      <c r="C58" t="str">
        <f t="shared" si="17"/>
        <v/>
      </c>
      <c r="D58" t="str">
        <f t="shared" si="18"/>
        <v/>
      </c>
      <c r="E58" t="str">
        <f t="shared" si="19"/>
        <v/>
      </c>
      <c r="F58" t="str">
        <f t="shared" si="20"/>
        <v/>
      </c>
      <c r="G58" t="str">
        <f t="shared" si="21"/>
        <v/>
      </c>
      <c r="H58" t="str">
        <f t="shared" si="22"/>
        <v/>
      </c>
      <c r="I58" t="str">
        <f t="shared" si="23"/>
        <v/>
      </c>
      <c r="J58" t="str">
        <f t="shared" si="1"/>
        <v/>
      </c>
      <c r="K58" t="str">
        <f>IF(A58="","",IF(I58=1,IF(VLOOKUP(J58,Tables!E$1:F$50,2,FALSE)=1,IF(MOD(G58,2)=1,1,2),IF(MOD(G58,2)=1,2,1)),IF(MOD(G58,2)=1,1,2)))</f>
        <v/>
      </c>
      <c r="L58" t="str">
        <f t="shared" si="24"/>
        <v/>
      </c>
      <c r="M58" s="2" t="str">
        <f t="shared" si="25"/>
        <v/>
      </c>
      <c r="N58" s="8"/>
      <c r="O58" s="8"/>
      <c r="P58" s="8"/>
      <c r="Q58" s="6" t="str">
        <f t="shared" si="2"/>
        <v/>
      </c>
      <c r="R58" s="6" t="str">
        <f t="shared" si="26"/>
        <v/>
      </c>
      <c r="S58" s="6" t="str">
        <f t="shared" si="27"/>
        <v/>
      </c>
      <c r="T58" s="6" t="str">
        <f t="shared" si="28"/>
        <v/>
      </c>
      <c r="U58" s="6" t="str">
        <f t="shared" si="29"/>
        <v/>
      </c>
      <c r="V58" s="6" t="str">
        <f t="shared" si="30"/>
        <v/>
      </c>
      <c r="W58" t="str">
        <f t="shared" si="31"/>
        <v/>
      </c>
      <c r="X58" t="str">
        <f t="shared" si="32"/>
        <v/>
      </c>
      <c r="Y58" t="str">
        <f t="shared" si="33"/>
        <v/>
      </c>
      <c r="Z58" t="str">
        <f t="shared" si="34"/>
        <v/>
      </c>
      <c r="AA58" s="6" t="str">
        <f t="shared" si="35"/>
        <v/>
      </c>
      <c r="AB58" s="6" t="str">
        <f t="shared" si="36"/>
        <v/>
      </c>
      <c r="AC58" s="7" t="str">
        <f t="shared" si="37"/>
        <v/>
      </c>
      <c r="AD58" t="str">
        <f t="shared" si="38"/>
        <v/>
      </c>
      <c r="AE58" t="str">
        <f t="shared" si="39"/>
        <v/>
      </c>
      <c r="AF58" s="3" t="str">
        <f t="shared" si="40"/>
        <v/>
      </c>
      <c r="AG58" t="str">
        <f t="shared" si="41"/>
        <v/>
      </c>
      <c r="AH58" t="str">
        <f t="shared" si="42"/>
        <v/>
      </c>
      <c r="AI58" t="str">
        <f t="shared" si="3"/>
        <v/>
      </c>
      <c r="AJ58" t="str">
        <f t="shared" si="43"/>
        <v/>
      </c>
      <c r="AK58" t="str">
        <f t="shared" si="44"/>
        <v/>
      </c>
      <c r="AL58" t="str">
        <f t="shared" si="45"/>
        <v/>
      </c>
      <c r="AM58" t="str">
        <f t="shared" si="5"/>
        <v/>
      </c>
      <c r="AN58" t="str">
        <f t="shared" si="6"/>
        <v/>
      </c>
      <c r="AO58" t="str">
        <f t="shared" si="7"/>
        <v/>
      </c>
      <c r="AP58" t="str">
        <f>IF(AN58="","",IF(I58=0,IF(AO58=1,VLOOKUP(F58,Tables!A$1:C$18,2,FALSE),VLOOKUP(F58,Tables!A$1:C$18,3,FALSE)),IF(AO58=1,VLOOKUP(F58,Tables!H$1:J$95,2,FALSE),VLOOKUP(F58,Tables!H$1:J$95,3,FALSE))))</f>
        <v/>
      </c>
      <c r="AQ58" t="str">
        <f t="shared" si="46"/>
        <v/>
      </c>
      <c r="AR58" t="str">
        <f t="shared" si="9"/>
        <v/>
      </c>
      <c r="AS58" t="str">
        <f t="shared" si="10"/>
        <v/>
      </c>
      <c r="AT58" t="str">
        <f t="shared" si="11"/>
        <v/>
      </c>
      <c r="AU58" t="str">
        <f t="shared" si="12"/>
        <v/>
      </c>
      <c r="AV58" t="str">
        <f t="shared" si="13"/>
        <v/>
      </c>
      <c r="AW58" t="str">
        <f t="shared" si="14"/>
        <v/>
      </c>
      <c r="AX58" t="str">
        <f t="shared" si="47"/>
        <v/>
      </c>
      <c r="AY58" t="str">
        <f t="shared" si="48"/>
        <v/>
      </c>
    </row>
    <row r="59" spans="1:51" ht="15.75" x14ac:dyDescent="0.3">
      <c r="A59" t="str">
        <f t="shared" si="15"/>
        <v/>
      </c>
      <c r="B59" t="str">
        <f t="shared" si="16"/>
        <v/>
      </c>
      <c r="C59" t="str">
        <f t="shared" si="17"/>
        <v/>
      </c>
      <c r="D59" t="str">
        <f t="shared" si="18"/>
        <v/>
      </c>
      <c r="E59" t="str">
        <f t="shared" si="19"/>
        <v/>
      </c>
      <c r="F59" t="str">
        <f t="shared" si="20"/>
        <v/>
      </c>
      <c r="G59" t="str">
        <f t="shared" si="21"/>
        <v/>
      </c>
      <c r="H59" t="str">
        <f t="shared" si="22"/>
        <v/>
      </c>
      <c r="I59" t="str">
        <f t="shared" si="23"/>
        <v/>
      </c>
      <c r="J59" t="str">
        <f t="shared" si="1"/>
        <v/>
      </c>
      <c r="K59" t="str">
        <f>IF(A59="","",IF(I59=1,IF(VLOOKUP(J59,Tables!E$1:F$50,2,FALSE)=1,IF(MOD(G59,2)=1,1,2),IF(MOD(G59,2)=1,2,1)),IF(MOD(G59,2)=1,1,2)))</f>
        <v/>
      </c>
      <c r="L59" t="str">
        <f t="shared" si="24"/>
        <v/>
      </c>
      <c r="M59" s="2" t="str">
        <f t="shared" si="25"/>
        <v/>
      </c>
      <c r="N59" s="8"/>
      <c r="O59" s="8"/>
      <c r="P59" s="8"/>
      <c r="Q59" s="6" t="str">
        <f t="shared" si="2"/>
        <v/>
      </c>
      <c r="R59" s="6" t="str">
        <f t="shared" si="26"/>
        <v/>
      </c>
      <c r="S59" s="6" t="str">
        <f t="shared" si="27"/>
        <v/>
      </c>
      <c r="T59" s="6" t="str">
        <f t="shared" si="28"/>
        <v/>
      </c>
      <c r="U59" s="6" t="str">
        <f t="shared" si="29"/>
        <v/>
      </c>
      <c r="V59" s="6" t="str">
        <f t="shared" si="30"/>
        <v/>
      </c>
      <c r="W59" t="str">
        <f t="shared" si="31"/>
        <v/>
      </c>
      <c r="X59" t="str">
        <f t="shared" si="32"/>
        <v/>
      </c>
      <c r="Y59" t="str">
        <f t="shared" si="33"/>
        <v/>
      </c>
      <c r="Z59" t="str">
        <f t="shared" si="34"/>
        <v/>
      </c>
      <c r="AA59" s="6" t="str">
        <f t="shared" si="35"/>
        <v/>
      </c>
      <c r="AB59" s="6" t="str">
        <f t="shared" si="36"/>
        <v/>
      </c>
      <c r="AC59" s="7" t="str">
        <f t="shared" si="37"/>
        <v/>
      </c>
      <c r="AD59" t="str">
        <f t="shared" si="38"/>
        <v/>
      </c>
      <c r="AE59" t="str">
        <f t="shared" si="39"/>
        <v/>
      </c>
      <c r="AF59" s="3" t="str">
        <f t="shared" si="40"/>
        <v/>
      </c>
      <c r="AG59" t="str">
        <f t="shared" si="41"/>
        <v/>
      </c>
      <c r="AH59" t="str">
        <f t="shared" si="42"/>
        <v/>
      </c>
      <c r="AI59" t="str">
        <f t="shared" si="3"/>
        <v/>
      </c>
      <c r="AJ59" t="str">
        <f t="shared" si="43"/>
        <v/>
      </c>
      <c r="AK59" t="str">
        <f t="shared" si="44"/>
        <v/>
      </c>
      <c r="AL59" t="str">
        <f t="shared" si="45"/>
        <v/>
      </c>
      <c r="AM59" t="str">
        <f t="shared" si="5"/>
        <v/>
      </c>
      <c r="AN59" t="str">
        <f t="shared" si="6"/>
        <v/>
      </c>
      <c r="AO59" t="str">
        <f t="shared" si="7"/>
        <v/>
      </c>
      <c r="AP59" t="str">
        <f>IF(AN59="","",IF(I59=0,IF(AO59=1,VLOOKUP(F59,Tables!A$1:C$18,2,FALSE),VLOOKUP(F59,Tables!A$1:C$18,3,FALSE)),IF(AO59=1,VLOOKUP(F59,Tables!H$1:J$95,2,FALSE),VLOOKUP(F59,Tables!H$1:J$95,3,FALSE))))</f>
        <v/>
      </c>
      <c r="AQ59" t="str">
        <f t="shared" si="46"/>
        <v/>
      </c>
      <c r="AR59" t="str">
        <f t="shared" si="9"/>
        <v/>
      </c>
      <c r="AS59" t="str">
        <f t="shared" si="10"/>
        <v/>
      </c>
      <c r="AT59" t="str">
        <f t="shared" si="11"/>
        <v/>
      </c>
      <c r="AU59" t="str">
        <f t="shared" si="12"/>
        <v/>
      </c>
      <c r="AV59" t="str">
        <f t="shared" si="13"/>
        <v/>
      </c>
      <c r="AW59" t="str">
        <f t="shared" si="14"/>
        <v/>
      </c>
      <c r="AX59" t="str">
        <f t="shared" si="47"/>
        <v/>
      </c>
      <c r="AY59" t="str">
        <f t="shared" si="48"/>
        <v/>
      </c>
    </row>
    <row r="60" spans="1:51" ht="15.75" x14ac:dyDescent="0.3">
      <c r="A60" t="str">
        <f t="shared" si="15"/>
        <v/>
      </c>
      <c r="B60" t="str">
        <f t="shared" si="16"/>
        <v/>
      </c>
      <c r="C60" t="str">
        <f t="shared" si="17"/>
        <v/>
      </c>
      <c r="D60" t="str">
        <f t="shared" si="18"/>
        <v/>
      </c>
      <c r="E60" t="str">
        <f t="shared" si="19"/>
        <v/>
      </c>
      <c r="F60" t="str">
        <f t="shared" si="20"/>
        <v/>
      </c>
      <c r="G60" t="str">
        <f t="shared" si="21"/>
        <v/>
      </c>
      <c r="H60" t="str">
        <f t="shared" si="22"/>
        <v/>
      </c>
      <c r="I60" t="str">
        <f t="shared" si="23"/>
        <v/>
      </c>
      <c r="J60" t="str">
        <f t="shared" si="1"/>
        <v/>
      </c>
      <c r="K60" t="str">
        <f>IF(A60="","",IF(I60=1,IF(VLOOKUP(J60,Tables!E$1:F$50,2,FALSE)=1,IF(MOD(G60,2)=1,1,2),IF(MOD(G60,2)=1,2,1)),IF(MOD(G60,2)=1,1,2)))</f>
        <v/>
      </c>
      <c r="L60" t="str">
        <f t="shared" si="24"/>
        <v/>
      </c>
      <c r="M60" s="2" t="str">
        <f t="shared" si="25"/>
        <v/>
      </c>
      <c r="N60" s="8"/>
      <c r="O60" s="8"/>
      <c r="P60" s="8"/>
      <c r="Q60" s="6" t="str">
        <f t="shared" si="2"/>
        <v/>
      </c>
      <c r="R60" s="6" t="str">
        <f t="shared" si="26"/>
        <v/>
      </c>
      <c r="S60" s="6" t="str">
        <f t="shared" si="27"/>
        <v/>
      </c>
      <c r="T60" s="6" t="str">
        <f t="shared" si="28"/>
        <v/>
      </c>
      <c r="U60" s="6" t="str">
        <f t="shared" si="29"/>
        <v/>
      </c>
      <c r="V60" s="6" t="str">
        <f t="shared" si="30"/>
        <v/>
      </c>
      <c r="W60" t="str">
        <f t="shared" si="31"/>
        <v/>
      </c>
      <c r="X60" t="str">
        <f t="shared" si="32"/>
        <v/>
      </c>
      <c r="Y60" t="str">
        <f t="shared" si="33"/>
        <v/>
      </c>
      <c r="Z60" t="str">
        <f t="shared" si="34"/>
        <v/>
      </c>
      <c r="AA60" s="6" t="str">
        <f t="shared" si="35"/>
        <v/>
      </c>
      <c r="AB60" s="6" t="str">
        <f t="shared" si="36"/>
        <v/>
      </c>
      <c r="AC60" s="7" t="str">
        <f t="shared" si="37"/>
        <v/>
      </c>
      <c r="AD60" t="str">
        <f t="shared" si="38"/>
        <v/>
      </c>
      <c r="AE60" t="str">
        <f t="shared" si="39"/>
        <v/>
      </c>
      <c r="AF60" s="3" t="str">
        <f t="shared" si="40"/>
        <v/>
      </c>
      <c r="AG60" t="str">
        <f t="shared" si="41"/>
        <v/>
      </c>
      <c r="AH60" t="str">
        <f t="shared" si="42"/>
        <v/>
      </c>
      <c r="AI60" t="str">
        <f t="shared" si="3"/>
        <v/>
      </c>
      <c r="AJ60" t="str">
        <f t="shared" si="43"/>
        <v/>
      </c>
      <c r="AK60" t="str">
        <f t="shared" si="44"/>
        <v/>
      </c>
      <c r="AL60" t="str">
        <f t="shared" si="45"/>
        <v/>
      </c>
      <c r="AM60" t="str">
        <f t="shared" si="5"/>
        <v/>
      </c>
      <c r="AN60" t="str">
        <f t="shared" si="6"/>
        <v/>
      </c>
      <c r="AO60" t="str">
        <f t="shared" si="7"/>
        <v/>
      </c>
      <c r="AP60" t="str">
        <f>IF(AN60="","",IF(I60=0,IF(AO60=1,VLOOKUP(F60,Tables!A$1:C$18,2,FALSE),VLOOKUP(F60,Tables!A$1:C$18,3,FALSE)),IF(AO60=1,VLOOKUP(F60,Tables!H$1:J$95,2,FALSE),VLOOKUP(F60,Tables!H$1:J$95,3,FALSE))))</f>
        <v/>
      </c>
      <c r="AQ60" t="str">
        <f t="shared" si="46"/>
        <v/>
      </c>
      <c r="AR60" t="str">
        <f t="shared" si="9"/>
        <v/>
      </c>
      <c r="AS60" t="str">
        <f t="shared" si="10"/>
        <v/>
      </c>
      <c r="AT60" t="str">
        <f t="shared" si="11"/>
        <v/>
      </c>
      <c r="AU60" t="str">
        <f t="shared" si="12"/>
        <v/>
      </c>
      <c r="AV60" t="str">
        <f t="shared" si="13"/>
        <v/>
      </c>
      <c r="AW60" t="str">
        <f t="shared" si="14"/>
        <v/>
      </c>
      <c r="AX60" t="str">
        <f t="shared" si="47"/>
        <v/>
      </c>
      <c r="AY60" t="str">
        <f t="shared" si="48"/>
        <v/>
      </c>
    </row>
    <row r="61" spans="1:51" ht="15.75" x14ac:dyDescent="0.3">
      <c r="A61" t="str">
        <f t="shared" si="15"/>
        <v/>
      </c>
      <c r="B61" t="str">
        <f t="shared" si="16"/>
        <v/>
      </c>
      <c r="C61" t="str">
        <f t="shared" si="17"/>
        <v/>
      </c>
      <c r="D61" t="str">
        <f t="shared" si="18"/>
        <v/>
      </c>
      <c r="E61" t="str">
        <f t="shared" si="19"/>
        <v/>
      </c>
      <c r="F61" t="str">
        <f t="shared" si="20"/>
        <v/>
      </c>
      <c r="G61" t="str">
        <f t="shared" si="21"/>
        <v/>
      </c>
      <c r="H61" t="str">
        <f t="shared" si="22"/>
        <v/>
      </c>
      <c r="I61" t="str">
        <f t="shared" si="23"/>
        <v/>
      </c>
      <c r="J61" t="str">
        <f t="shared" si="1"/>
        <v/>
      </c>
      <c r="K61" t="str">
        <f>IF(A61="","",IF(I61=1,IF(VLOOKUP(J61,Tables!E$1:F$50,2,FALSE)=1,IF(MOD(G61,2)=1,1,2),IF(MOD(G61,2)=1,2,1)),IF(MOD(G61,2)=1,1,2)))</f>
        <v/>
      </c>
      <c r="L61" t="str">
        <f t="shared" si="24"/>
        <v/>
      </c>
      <c r="M61" s="2" t="str">
        <f t="shared" si="25"/>
        <v/>
      </c>
      <c r="N61" s="8"/>
      <c r="O61" s="8"/>
      <c r="P61" s="8"/>
      <c r="Q61" s="6" t="str">
        <f t="shared" si="2"/>
        <v/>
      </c>
      <c r="R61" s="6" t="str">
        <f t="shared" si="26"/>
        <v/>
      </c>
      <c r="S61" s="6" t="str">
        <f t="shared" si="27"/>
        <v/>
      </c>
      <c r="T61" s="6" t="str">
        <f t="shared" si="28"/>
        <v/>
      </c>
      <c r="U61" s="6" t="str">
        <f t="shared" si="29"/>
        <v/>
      </c>
      <c r="V61" s="6" t="str">
        <f t="shared" si="30"/>
        <v/>
      </c>
      <c r="W61" t="str">
        <f t="shared" si="31"/>
        <v/>
      </c>
      <c r="X61" t="str">
        <f t="shared" si="32"/>
        <v/>
      </c>
      <c r="Y61" t="str">
        <f t="shared" si="33"/>
        <v/>
      </c>
      <c r="Z61" t="str">
        <f t="shared" si="34"/>
        <v/>
      </c>
      <c r="AA61" s="6" t="str">
        <f t="shared" si="35"/>
        <v/>
      </c>
      <c r="AB61" s="6" t="str">
        <f t="shared" si="36"/>
        <v/>
      </c>
      <c r="AC61" s="7" t="str">
        <f t="shared" si="37"/>
        <v/>
      </c>
      <c r="AD61" t="str">
        <f t="shared" si="38"/>
        <v/>
      </c>
      <c r="AE61" t="str">
        <f t="shared" si="39"/>
        <v/>
      </c>
      <c r="AF61" s="3" t="str">
        <f t="shared" si="40"/>
        <v/>
      </c>
      <c r="AG61" t="str">
        <f t="shared" si="41"/>
        <v/>
      </c>
      <c r="AH61" t="str">
        <f t="shared" si="42"/>
        <v/>
      </c>
      <c r="AI61" t="str">
        <f t="shared" si="3"/>
        <v/>
      </c>
      <c r="AJ61" t="str">
        <f t="shared" si="43"/>
        <v/>
      </c>
      <c r="AK61" t="str">
        <f t="shared" si="44"/>
        <v/>
      </c>
      <c r="AL61" t="str">
        <f t="shared" si="45"/>
        <v/>
      </c>
      <c r="AM61" t="str">
        <f t="shared" si="5"/>
        <v/>
      </c>
      <c r="AN61" t="str">
        <f t="shared" si="6"/>
        <v/>
      </c>
      <c r="AO61" t="str">
        <f t="shared" si="7"/>
        <v/>
      </c>
      <c r="AP61" t="str">
        <f>IF(AN61="","",IF(I61=0,IF(AO61=1,VLOOKUP(F61,Tables!A$1:C$18,2,FALSE),VLOOKUP(F61,Tables!A$1:C$18,3,FALSE)),IF(AO61=1,VLOOKUP(F61,Tables!H$1:J$95,2,FALSE),VLOOKUP(F61,Tables!H$1:J$95,3,FALSE))))</f>
        <v/>
      </c>
      <c r="AQ61" t="str">
        <f t="shared" si="46"/>
        <v/>
      </c>
      <c r="AR61" t="str">
        <f t="shared" si="9"/>
        <v/>
      </c>
      <c r="AS61" t="str">
        <f t="shared" si="10"/>
        <v/>
      </c>
      <c r="AT61" t="str">
        <f t="shared" si="11"/>
        <v/>
      </c>
      <c r="AU61" t="str">
        <f t="shared" si="12"/>
        <v/>
      </c>
      <c r="AV61" t="str">
        <f t="shared" si="13"/>
        <v/>
      </c>
      <c r="AW61" t="str">
        <f t="shared" si="14"/>
        <v/>
      </c>
      <c r="AX61" t="str">
        <f t="shared" si="47"/>
        <v/>
      </c>
      <c r="AY61" t="str">
        <f t="shared" si="48"/>
        <v/>
      </c>
    </row>
    <row r="62" spans="1:51" ht="15.75" x14ac:dyDescent="0.3">
      <c r="A62" t="str">
        <f t="shared" si="15"/>
        <v/>
      </c>
      <c r="B62" t="str">
        <f t="shared" si="16"/>
        <v/>
      </c>
      <c r="C62" t="str">
        <f t="shared" si="17"/>
        <v/>
      </c>
      <c r="D62" t="str">
        <f t="shared" si="18"/>
        <v/>
      </c>
      <c r="E62" t="str">
        <f t="shared" si="19"/>
        <v/>
      </c>
      <c r="F62" t="str">
        <f t="shared" si="20"/>
        <v/>
      </c>
      <c r="G62" t="str">
        <f t="shared" si="21"/>
        <v/>
      </c>
      <c r="H62" t="str">
        <f t="shared" si="22"/>
        <v/>
      </c>
      <c r="I62" t="str">
        <f t="shared" si="23"/>
        <v/>
      </c>
      <c r="J62" t="str">
        <f t="shared" si="1"/>
        <v/>
      </c>
      <c r="K62" t="str">
        <f>IF(A62="","",IF(I62=1,IF(VLOOKUP(J62,Tables!E$1:F$50,2,FALSE)=1,IF(MOD(G62,2)=1,1,2),IF(MOD(G62,2)=1,2,1)),IF(MOD(G62,2)=1,1,2)))</f>
        <v/>
      </c>
      <c r="L62" t="str">
        <f t="shared" si="24"/>
        <v/>
      </c>
      <c r="M62" s="2" t="str">
        <f t="shared" si="25"/>
        <v/>
      </c>
      <c r="N62" s="8"/>
      <c r="O62" s="8"/>
      <c r="P62" s="8"/>
      <c r="Q62" s="6" t="str">
        <f t="shared" si="2"/>
        <v/>
      </c>
      <c r="R62" s="6" t="str">
        <f t="shared" si="26"/>
        <v/>
      </c>
      <c r="S62" s="6" t="str">
        <f t="shared" si="27"/>
        <v/>
      </c>
      <c r="T62" s="6" t="str">
        <f t="shared" si="28"/>
        <v/>
      </c>
      <c r="U62" s="6" t="str">
        <f t="shared" si="29"/>
        <v/>
      </c>
      <c r="V62" s="6" t="str">
        <f t="shared" si="30"/>
        <v/>
      </c>
      <c r="W62" t="str">
        <f t="shared" si="31"/>
        <v/>
      </c>
      <c r="X62" t="str">
        <f t="shared" si="32"/>
        <v/>
      </c>
      <c r="Y62" t="str">
        <f t="shared" si="33"/>
        <v/>
      </c>
      <c r="Z62" t="str">
        <f t="shared" si="34"/>
        <v/>
      </c>
      <c r="AA62" s="6" t="str">
        <f t="shared" si="35"/>
        <v/>
      </c>
      <c r="AB62" s="6" t="str">
        <f t="shared" si="36"/>
        <v/>
      </c>
      <c r="AC62" s="7" t="str">
        <f t="shared" si="37"/>
        <v/>
      </c>
      <c r="AD62" t="str">
        <f t="shared" si="38"/>
        <v/>
      </c>
      <c r="AE62" t="str">
        <f t="shared" si="39"/>
        <v/>
      </c>
      <c r="AF62" s="3" t="str">
        <f t="shared" si="40"/>
        <v/>
      </c>
      <c r="AG62" t="str">
        <f t="shared" si="41"/>
        <v/>
      </c>
      <c r="AH62" t="str">
        <f t="shared" si="42"/>
        <v/>
      </c>
      <c r="AI62" t="str">
        <f t="shared" si="3"/>
        <v/>
      </c>
      <c r="AJ62" t="str">
        <f t="shared" si="43"/>
        <v/>
      </c>
      <c r="AK62" t="str">
        <f t="shared" si="44"/>
        <v/>
      </c>
      <c r="AL62" t="str">
        <f t="shared" si="45"/>
        <v/>
      </c>
      <c r="AM62" t="str">
        <f t="shared" si="5"/>
        <v/>
      </c>
      <c r="AN62" t="str">
        <f t="shared" si="6"/>
        <v/>
      </c>
      <c r="AO62" t="str">
        <f t="shared" si="7"/>
        <v/>
      </c>
      <c r="AP62" t="str">
        <f>IF(AN62="","",IF(I62=0,IF(AO62=1,VLOOKUP(F62,Tables!A$1:C$18,2,FALSE),VLOOKUP(F62,Tables!A$1:C$18,3,FALSE)),IF(AO62=1,VLOOKUP(F62,Tables!H$1:J$95,2,FALSE),VLOOKUP(F62,Tables!H$1:J$95,3,FALSE))))</f>
        <v/>
      </c>
      <c r="AQ62" t="str">
        <f t="shared" si="46"/>
        <v/>
      </c>
      <c r="AR62" t="str">
        <f t="shared" si="9"/>
        <v/>
      </c>
      <c r="AS62" t="str">
        <f t="shared" si="10"/>
        <v/>
      </c>
      <c r="AT62" t="str">
        <f t="shared" si="11"/>
        <v/>
      </c>
      <c r="AU62" t="str">
        <f t="shared" si="12"/>
        <v/>
      </c>
      <c r="AV62" t="str">
        <f t="shared" si="13"/>
        <v/>
      </c>
      <c r="AW62" t="str">
        <f t="shared" si="14"/>
        <v/>
      </c>
      <c r="AX62" t="str">
        <f t="shared" si="47"/>
        <v/>
      </c>
      <c r="AY62" t="str">
        <f t="shared" si="48"/>
        <v/>
      </c>
    </row>
    <row r="63" spans="1:51" ht="15.75" x14ac:dyDescent="0.3">
      <c r="A63" t="str">
        <f t="shared" si="15"/>
        <v/>
      </c>
      <c r="B63" t="str">
        <f t="shared" si="16"/>
        <v/>
      </c>
      <c r="C63" t="str">
        <f t="shared" si="17"/>
        <v/>
      </c>
      <c r="D63" t="str">
        <f t="shared" si="18"/>
        <v/>
      </c>
      <c r="E63" t="str">
        <f t="shared" si="19"/>
        <v/>
      </c>
      <c r="F63" t="str">
        <f t="shared" si="20"/>
        <v/>
      </c>
      <c r="G63" t="str">
        <f t="shared" si="21"/>
        <v/>
      </c>
      <c r="H63" t="str">
        <f t="shared" si="22"/>
        <v/>
      </c>
      <c r="I63" t="str">
        <f t="shared" si="23"/>
        <v/>
      </c>
      <c r="J63" t="str">
        <f t="shared" si="1"/>
        <v/>
      </c>
      <c r="K63" t="str">
        <f>IF(A63="","",IF(I63=1,IF(VLOOKUP(J63,Tables!E$1:F$50,2,FALSE)=1,IF(MOD(G63,2)=1,1,2),IF(MOD(G63,2)=1,2,1)),IF(MOD(G63,2)=1,1,2)))</f>
        <v/>
      </c>
      <c r="L63" t="str">
        <f t="shared" si="24"/>
        <v/>
      </c>
      <c r="M63" s="2" t="str">
        <f t="shared" si="25"/>
        <v/>
      </c>
      <c r="N63" s="8"/>
      <c r="O63" s="8"/>
      <c r="P63" s="8"/>
      <c r="Q63" s="6" t="str">
        <f t="shared" si="2"/>
        <v/>
      </c>
      <c r="R63" s="6" t="str">
        <f t="shared" si="26"/>
        <v/>
      </c>
      <c r="S63" s="6" t="str">
        <f t="shared" si="27"/>
        <v/>
      </c>
      <c r="T63" s="6" t="str">
        <f t="shared" si="28"/>
        <v/>
      </c>
      <c r="U63" s="6" t="str">
        <f t="shared" si="29"/>
        <v/>
      </c>
      <c r="V63" s="6" t="str">
        <f t="shared" si="30"/>
        <v/>
      </c>
      <c r="W63" t="str">
        <f t="shared" si="31"/>
        <v/>
      </c>
      <c r="X63" t="str">
        <f t="shared" si="32"/>
        <v/>
      </c>
      <c r="Y63" t="str">
        <f t="shared" si="33"/>
        <v/>
      </c>
      <c r="Z63" t="str">
        <f t="shared" si="34"/>
        <v/>
      </c>
      <c r="AA63" s="6" t="str">
        <f t="shared" si="35"/>
        <v/>
      </c>
      <c r="AB63" s="6" t="str">
        <f t="shared" si="36"/>
        <v/>
      </c>
      <c r="AC63" s="7" t="str">
        <f t="shared" si="37"/>
        <v/>
      </c>
      <c r="AD63" t="str">
        <f t="shared" si="38"/>
        <v/>
      </c>
      <c r="AE63" t="str">
        <f t="shared" si="39"/>
        <v/>
      </c>
      <c r="AF63" s="3" t="str">
        <f t="shared" si="40"/>
        <v/>
      </c>
      <c r="AG63" t="str">
        <f t="shared" si="41"/>
        <v/>
      </c>
      <c r="AH63" t="str">
        <f t="shared" si="42"/>
        <v/>
      </c>
      <c r="AI63" t="str">
        <f t="shared" si="3"/>
        <v/>
      </c>
      <c r="AJ63" t="str">
        <f t="shared" si="43"/>
        <v/>
      </c>
      <c r="AK63" t="str">
        <f t="shared" si="44"/>
        <v/>
      </c>
      <c r="AL63" t="str">
        <f t="shared" si="45"/>
        <v/>
      </c>
      <c r="AM63" t="str">
        <f t="shared" si="5"/>
        <v/>
      </c>
      <c r="AN63" t="str">
        <f t="shared" si="6"/>
        <v/>
      </c>
      <c r="AO63" t="str">
        <f t="shared" si="7"/>
        <v/>
      </c>
      <c r="AP63" t="str">
        <f>IF(AN63="","",IF(I63=0,IF(AO63=1,VLOOKUP(F63,Tables!A$1:C$18,2,FALSE),VLOOKUP(F63,Tables!A$1:C$18,3,FALSE)),IF(AO63=1,VLOOKUP(F63,Tables!H$1:J$95,2,FALSE),VLOOKUP(F63,Tables!H$1:J$95,3,FALSE))))</f>
        <v/>
      </c>
      <c r="AQ63" t="str">
        <f t="shared" si="46"/>
        <v/>
      </c>
      <c r="AR63" t="str">
        <f t="shared" si="9"/>
        <v/>
      </c>
      <c r="AS63" t="str">
        <f t="shared" si="10"/>
        <v/>
      </c>
      <c r="AT63" t="str">
        <f t="shared" si="11"/>
        <v/>
      </c>
      <c r="AU63" t="str">
        <f t="shared" si="12"/>
        <v/>
      </c>
      <c r="AV63" t="str">
        <f t="shared" si="13"/>
        <v/>
      </c>
      <c r="AW63" t="str">
        <f t="shared" si="14"/>
        <v/>
      </c>
      <c r="AX63" t="str">
        <f t="shared" si="47"/>
        <v/>
      </c>
      <c r="AY63" t="str">
        <f t="shared" si="48"/>
        <v/>
      </c>
    </row>
    <row r="64" spans="1:51" ht="15.75" x14ac:dyDescent="0.3">
      <c r="A64" t="str">
        <f t="shared" si="15"/>
        <v/>
      </c>
      <c r="B64" t="str">
        <f t="shared" si="16"/>
        <v/>
      </c>
      <c r="C64" t="str">
        <f t="shared" si="17"/>
        <v/>
      </c>
      <c r="D64" t="str">
        <f t="shared" si="18"/>
        <v/>
      </c>
      <c r="E64" t="str">
        <f t="shared" si="19"/>
        <v/>
      </c>
      <c r="F64" t="str">
        <f t="shared" si="20"/>
        <v/>
      </c>
      <c r="G64" t="str">
        <f t="shared" si="21"/>
        <v/>
      </c>
      <c r="H64" t="str">
        <f t="shared" si="22"/>
        <v/>
      </c>
      <c r="I64" t="str">
        <f t="shared" si="23"/>
        <v/>
      </c>
      <c r="J64" t="str">
        <f t="shared" si="1"/>
        <v/>
      </c>
      <c r="K64" t="str">
        <f>IF(A64="","",IF(I64=1,IF(VLOOKUP(J64,Tables!E$1:F$50,2,FALSE)=1,IF(MOD(G64,2)=1,1,2),IF(MOD(G64,2)=1,2,1)),IF(MOD(G64,2)=1,1,2)))</f>
        <v/>
      </c>
      <c r="L64" t="str">
        <f t="shared" si="24"/>
        <v/>
      </c>
      <c r="M64" s="2" t="str">
        <f t="shared" si="25"/>
        <v/>
      </c>
      <c r="N64" s="8"/>
      <c r="O64" s="8"/>
      <c r="P64" s="8"/>
      <c r="Q64" s="6" t="str">
        <f t="shared" si="2"/>
        <v/>
      </c>
      <c r="R64" s="6" t="str">
        <f t="shared" si="26"/>
        <v/>
      </c>
      <c r="S64" s="6" t="str">
        <f t="shared" si="27"/>
        <v/>
      </c>
      <c r="T64" s="6" t="str">
        <f t="shared" si="28"/>
        <v/>
      </c>
      <c r="U64" s="6" t="str">
        <f t="shared" si="29"/>
        <v/>
      </c>
      <c r="V64" s="6" t="str">
        <f t="shared" si="30"/>
        <v/>
      </c>
      <c r="W64" t="str">
        <f t="shared" si="31"/>
        <v/>
      </c>
      <c r="X64" t="str">
        <f t="shared" si="32"/>
        <v/>
      </c>
      <c r="Y64" t="str">
        <f t="shared" si="33"/>
        <v/>
      </c>
      <c r="Z64" t="str">
        <f t="shared" si="34"/>
        <v/>
      </c>
      <c r="AA64" s="6" t="str">
        <f t="shared" si="35"/>
        <v/>
      </c>
      <c r="AB64" s="6" t="str">
        <f t="shared" si="36"/>
        <v/>
      </c>
      <c r="AC64" s="7" t="str">
        <f t="shared" si="37"/>
        <v/>
      </c>
      <c r="AD64" t="str">
        <f t="shared" si="38"/>
        <v/>
      </c>
      <c r="AE64" t="str">
        <f t="shared" si="39"/>
        <v/>
      </c>
      <c r="AF64" s="3" t="str">
        <f t="shared" si="40"/>
        <v/>
      </c>
      <c r="AG64" t="str">
        <f t="shared" si="41"/>
        <v/>
      </c>
      <c r="AH64" t="str">
        <f t="shared" si="42"/>
        <v/>
      </c>
      <c r="AI64" t="str">
        <f t="shared" si="3"/>
        <v/>
      </c>
      <c r="AJ64" t="str">
        <f t="shared" si="43"/>
        <v/>
      </c>
      <c r="AK64" t="str">
        <f t="shared" si="44"/>
        <v/>
      </c>
      <c r="AL64" t="str">
        <f t="shared" si="45"/>
        <v/>
      </c>
      <c r="AM64" t="str">
        <f t="shared" si="5"/>
        <v/>
      </c>
      <c r="AN64" t="str">
        <f t="shared" si="6"/>
        <v/>
      </c>
      <c r="AO64" t="str">
        <f t="shared" si="7"/>
        <v/>
      </c>
      <c r="AP64" t="str">
        <f>IF(AN64="","",IF(I64=0,IF(AO64=1,VLOOKUP(F64,Tables!A$1:C$18,2,FALSE),VLOOKUP(F64,Tables!A$1:C$18,3,FALSE)),IF(AO64=1,VLOOKUP(F64,Tables!H$1:J$95,2,FALSE),VLOOKUP(F64,Tables!H$1:J$95,3,FALSE))))</f>
        <v/>
      </c>
      <c r="AQ64" t="str">
        <f t="shared" si="46"/>
        <v/>
      </c>
      <c r="AR64" t="str">
        <f t="shared" si="9"/>
        <v/>
      </c>
      <c r="AS64" t="str">
        <f t="shared" si="10"/>
        <v/>
      </c>
      <c r="AT64" t="str">
        <f t="shared" si="11"/>
        <v/>
      </c>
      <c r="AU64" t="str">
        <f t="shared" si="12"/>
        <v/>
      </c>
      <c r="AV64" t="str">
        <f t="shared" si="13"/>
        <v/>
      </c>
      <c r="AW64" t="str">
        <f t="shared" si="14"/>
        <v/>
      </c>
      <c r="AX64" t="str">
        <f t="shared" si="47"/>
        <v/>
      </c>
      <c r="AY64" t="str">
        <f t="shared" si="48"/>
        <v/>
      </c>
    </row>
    <row r="65" spans="1:51" ht="15.75" x14ac:dyDescent="0.3">
      <c r="A65" t="str">
        <f t="shared" si="15"/>
        <v/>
      </c>
      <c r="B65" t="str">
        <f t="shared" si="16"/>
        <v/>
      </c>
      <c r="C65" t="str">
        <f t="shared" si="17"/>
        <v/>
      </c>
      <c r="D65" t="str">
        <f t="shared" si="18"/>
        <v/>
      </c>
      <c r="E65" t="str">
        <f t="shared" si="19"/>
        <v/>
      </c>
      <c r="F65" t="str">
        <f t="shared" si="20"/>
        <v/>
      </c>
      <c r="G65" t="str">
        <f t="shared" si="21"/>
        <v/>
      </c>
      <c r="H65" t="str">
        <f t="shared" si="22"/>
        <v/>
      </c>
      <c r="I65" t="str">
        <f t="shared" si="23"/>
        <v/>
      </c>
      <c r="J65" t="str">
        <f t="shared" si="1"/>
        <v/>
      </c>
      <c r="K65" t="str">
        <f>IF(A65="","",IF(I65=1,IF(VLOOKUP(J65,Tables!E$1:F$50,2,FALSE)=1,IF(MOD(G65,2)=1,1,2),IF(MOD(G65,2)=1,2,1)),IF(MOD(G65,2)=1,1,2)))</f>
        <v/>
      </c>
      <c r="L65" t="str">
        <f t="shared" si="24"/>
        <v/>
      </c>
      <c r="M65" s="2" t="str">
        <f t="shared" si="25"/>
        <v/>
      </c>
      <c r="N65" s="8"/>
      <c r="O65" s="8"/>
      <c r="P65" s="8"/>
      <c r="Q65" s="6" t="str">
        <f t="shared" si="2"/>
        <v/>
      </c>
      <c r="R65" s="6" t="str">
        <f t="shared" si="26"/>
        <v/>
      </c>
      <c r="S65" s="6" t="str">
        <f t="shared" si="27"/>
        <v/>
      </c>
      <c r="T65" s="6" t="str">
        <f t="shared" si="28"/>
        <v/>
      </c>
      <c r="U65" s="6" t="str">
        <f t="shared" si="29"/>
        <v/>
      </c>
      <c r="V65" s="6" t="str">
        <f t="shared" si="30"/>
        <v/>
      </c>
      <c r="W65" t="str">
        <f t="shared" si="31"/>
        <v/>
      </c>
      <c r="X65" t="str">
        <f t="shared" si="32"/>
        <v/>
      </c>
      <c r="Y65" t="str">
        <f t="shared" si="33"/>
        <v/>
      </c>
      <c r="Z65" t="str">
        <f t="shared" si="34"/>
        <v/>
      </c>
      <c r="AA65" s="6" t="str">
        <f t="shared" si="35"/>
        <v/>
      </c>
      <c r="AB65" s="6" t="str">
        <f t="shared" si="36"/>
        <v/>
      </c>
      <c r="AC65" s="7" t="str">
        <f t="shared" si="37"/>
        <v/>
      </c>
      <c r="AD65" t="str">
        <f t="shared" si="38"/>
        <v/>
      </c>
      <c r="AE65" t="str">
        <f t="shared" si="39"/>
        <v/>
      </c>
      <c r="AF65" s="3" t="str">
        <f t="shared" si="40"/>
        <v/>
      </c>
      <c r="AG65" t="str">
        <f t="shared" si="41"/>
        <v/>
      </c>
      <c r="AH65" t="str">
        <f t="shared" si="42"/>
        <v/>
      </c>
      <c r="AI65" t="str">
        <f t="shared" si="3"/>
        <v/>
      </c>
      <c r="AJ65" t="str">
        <f t="shared" si="43"/>
        <v/>
      </c>
      <c r="AK65" t="str">
        <f t="shared" si="44"/>
        <v/>
      </c>
      <c r="AL65" t="str">
        <f t="shared" si="45"/>
        <v/>
      </c>
      <c r="AM65" t="str">
        <f t="shared" si="5"/>
        <v/>
      </c>
      <c r="AN65" t="str">
        <f t="shared" si="6"/>
        <v/>
      </c>
      <c r="AO65" t="str">
        <f t="shared" si="7"/>
        <v/>
      </c>
      <c r="AP65" t="str">
        <f>IF(AN65="","",IF(I65=0,IF(AO65=1,VLOOKUP(F65,Tables!A$1:C$18,2,FALSE),VLOOKUP(F65,Tables!A$1:C$18,3,FALSE)),IF(AO65=1,VLOOKUP(F65,Tables!H$1:J$95,2,FALSE),VLOOKUP(F65,Tables!H$1:J$95,3,FALSE))))</f>
        <v/>
      </c>
      <c r="AQ65" t="str">
        <f t="shared" si="46"/>
        <v/>
      </c>
      <c r="AR65" t="str">
        <f t="shared" si="9"/>
        <v/>
      </c>
      <c r="AS65" t="str">
        <f t="shared" si="10"/>
        <v/>
      </c>
      <c r="AT65" t="str">
        <f t="shared" si="11"/>
        <v/>
      </c>
      <c r="AU65" t="str">
        <f t="shared" si="12"/>
        <v/>
      </c>
      <c r="AV65" t="str">
        <f t="shared" si="13"/>
        <v/>
      </c>
      <c r="AW65" t="str">
        <f t="shared" si="14"/>
        <v/>
      </c>
      <c r="AX65" t="str">
        <f t="shared" si="47"/>
        <v/>
      </c>
      <c r="AY65" t="str">
        <f t="shared" si="48"/>
        <v/>
      </c>
    </row>
    <row r="66" spans="1:51" ht="15.75" x14ac:dyDescent="0.3">
      <c r="A66" t="str">
        <f t="shared" si="15"/>
        <v/>
      </c>
      <c r="B66" t="str">
        <f t="shared" si="16"/>
        <v/>
      </c>
      <c r="C66" t="str">
        <f t="shared" si="17"/>
        <v/>
      </c>
      <c r="D66" t="str">
        <f t="shared" si="18"/>
        <v/>
      </c>
      <c r="E66" t="str">
        <f t="shared" si="19"/>
        <v/>
      </c>
      <c r="F66" t="str">
        <f t="shared" si="20"/>
        <v/>
      </c>
      <c r="G66" t="str">
        <f t="shared" si="21"/>
        <v/>
      </c>
      <c r="H66" t="str">
        <f t="shared" si="22"/>
        <v/>
      </c>
      <c r="I66" t="str">
        <f t="shared" si="23"/>
        <v/>
      </c>
      <c r="J66" t="str">
        <f t="shared" si="1"/>
        <v/>
      </c>
      <c r="K66" t="str">
        <f>IF(A66="","",IF(I66=1,IF(VLOOKUP(J66,Tables!E$1:F$50,2,FALSE)=1,IF(MOD(G66,2)=1,1,2),IF(MOD(G66,2)=1,2,1)),IF(MOD(G66,2)=1,1,2)))</f>
        <v/>
      </c>
      <c r="L66" t="str">
        <f t="shared" si="24"/>
        <v/>
      </c>
      <c r="M66" s="2" t="str">
        <f t="shared" si="25"/>
        <v/>
      </c>
      <c r="N66" s="8"/>
      <c r="O66" s="8"/>
      <c r="P66" s="8"/>
      <c r="Q66" s="6" t="str">
        <f t="shared" si="2"/>
        <v/>
      </c>
      <c r="R66" s="6" t="str">
        <f t="shared" si="26"/>
        <v/>
      </c>
      <c r="S66" s="6" t="str">
        <f t="shared" si="27"/>
        <v/>
      </c>
      <c r="T66" s="6" t="str">
        <f t="shared" si="28"/>
        <v/>
      </c>
      <c r="U66" s="6" t="str">
        <f t="shared" si="29"/>
        <v/>
      </c>
      <c r="V66" s="6" t="str">
        <f t="shared" si="30"/>
        <v/>
      </c>
      <c r="W66" t="str">
        <f t="shared" si="31"/>
        <v/>
      </c>
      <c r="X66" t="str">
        <f t="shared" si="32"/>
        <v/>
      </c>
      <c r="Y66" t="str">
        <f t="shared" si="33"/>
        <v/>
      </c>
      <c r="Z66" t="str">
        <f t="shared" si="34"/>
        <v/>
      </c>
      <c r="AA66" s="6" t="str">
        <f t="shared" si="35"/>
        <v/>
      </c>
      <c r="AB66" s="6" t="str">
        <f t="shared" si="36"/>
        <v/>
      </c>
      <c r="AC66" s="7" t="str">
        <f t="shared" si="37"/>
        <v/>
      </c>
      <c r="AD66" t="str">
        <f t="shared" si="38"/>
        <v/>
      </c>
      <c r="AE66" t="str">
        <f t="shared" si="39"/>
        <v/>
      </c>
      <c r="AF66" s="3" t="str">
        <f t="shared" si="40"/>
        <v/>
      </c>
      <c r="AG66" t="str">
        <f t="shared" si="41"/>
        <v/>
      </c>
      <c r="AH66" t="str">
        <f t="shared" si="42"/>
        <v/>
      </c>
      <c r="AI66" t="str">
        <f t="shared" si="3"/>
        <v/>
      </c>
      <c r="AJ66" t="str">
        <f t="shared" si="43"/>
        <v/>
      </c>
      <c r="AK66" t="str">
        <f t="shared" si="44"/>
        <v/>
      </c>
      <c r="AL66" t="str">
        <f t="shared" si="45"/>
        <v/>
      </c>
      <c r="AM66" t="str">
        <f t="shared" si="5"/>
        <v/>
      </c>
      <c r="AN66" t="str">
        <f t="shared" si="6"/>
        <v/>
      </c>
      <c r="AO66" t="str">
        <f t="shared" si="7"/>
        <v/>
      </c>
      <c r="AP66" t="str">
        <f>IF(AN66="","",IF(I66=0,IF(AO66=1,VLOOKUP(F66,Tables!A$1:C$18,2,FALSE),VLOOKUP(F66,Tables!A$1:C$18,3,FALSE)),IF(AO66=1,VLOOKUP(F66,Tables!H$1:J$95,2,FALSE),VLOOKUP(F66,Tables!H$1:J$95,3,FALSE))))</f>
        <v/>
      </c>
      <c r="AQ66" t="str">
        <f t="shared" si="46"/>
        <v/>
      </c>
      <c r="AR66" t="str">
        <f t="shared" si="9"/>
        <v/>
      </c>
      <c r="AS66" t="str">
        <f t="shared" si="10"/>
        <v/>
      </c>
      <c r="AT66" t="str">
        <f t="shared" si="11"/>
        <v/>
      </c>
      <c r="AU66" t="str">
        <f t="shared" si="12"/>
        <v/>
      </c>
      <c r="AV66" t="str">
        <f t="shared" si="13"/>
        <v/>
      </c>
      <c r="AW66" t="str">
        <f t="shared" si="14"/>
        <v/>
      </c>
      <c r="AX66" t="str">
        <f t="shared" si="47"/>
        <v/>
      </c>
      <c r="AY66" t="str">
        <f t="shared" si="48"/>
        <v/>
      </c>
    </row>
    <row r="67" spans="1:51" ht="15.75" x14ac:dyDescent="0.3">
      <c r="A67" t="str">
        <f t="shared" si="15"/>
        <v/>
      </c>
      <c r="B67" t="str">
        <f t="shared" si="16"/>
        <v/>
      </c>
      <c r="C67" t="str">
        <f t="shared" si="17"/>
        <v/>
      </c>
      <c r="D67" t="str">
        <f t="shared" si="18"/>
        <v/>
      </c>
      <c r="E67" t="str">
        <f t="shared" si="19"/>
        <v/>
      </c>
      <c r="F67" t="str">
        <f t="shared" si="20"/>
        <v/>
      </c>
      <c r="G67" t="str">
        <f t="shared" si="21"/>
        <v/>
      </c>
      <c r="H67" t="str">
        <f t="shared" si="22"/>
        <v/>
      </c>
      <c r="I67" t="str">
        <f t="shared" si="23"/>
        <v/>
      </c>
      <c r="J67" t="str">
        <f t="shared" si="1"/>
        <v/>
      </c>
      <c r="K67" t="str">
        <f>IF(A67="","",IF(I67=1,IF(VLOOKUP(J67,Tables!E$1:F$50,2,FALSE)=1,IF(MOD(G67,2)=1,1,2),IF(MOD(G67,2)=1,2,1)),IF(MOD(G67,2)=1,1,2)))</f>
        <v/>
      </c>
      <c r="L67" t="str">
        <f t="shared" si="24"/>
        <v/>
      </c>
      <c r="M67" s="2" t="str">
        <f t="shared" si="25"/>
        <v/>
      </c>
      <c r="N67" s="8"/>
      <c r="O67" s="8"/>
      <c r="P67" s="8"/>
      <c r="Q67" s="6" t="str">
        <f t="shared" si="2"/>
        <v/>
      </c>
      <c r="R67" s="6" t="str">
        <f t="shared" si="26"/>
        <v/>
      </c>
      <c r="S67" s="6" t="str">
        <f t="shared" si="27"/>
        <v/>
      </c>
      <c r="T67" s="6" t="str">
        <f t="shared" si="28"/>
        <v/>
      </c>
      <c r="U67" s="6" t="str">
        <f t="shared" si="29"/>
        <v/>
      </c>
      <c r="V67" s="6" t="str">
        <f t="shared" si="30"/>
        <v/>
      </c>
      <c r="W67" t="str">
        <f t="shared" si="31"/>
        <v/>
      </c>
      <c r="X67" t="str">
        <f t="shared" si="32"/>
        <v/>
      </c>
      <c r="Y67" t="str">
        <f t="shared" si="33"/>
        <v/>
      </c>
      <c r="Z67" t="str">
        <f t="shared" si="34"/>
        <v/>
      </c>
      <c r="AA67" s="6" t="str">
        <f t="shared" si="35"/>
        <v/>
      </c>
      <c r="AB67" s="6" t="str">
        <f t="shared" si="36"/>
        <v/>
      </c>
      <c r="AC67" s="7" t="str">
        <f t="shared" si="37"/>
        <v/>
      </c>
      <c r="AD67" t="str">
        <f t="shared" si="38"/>
        <v/>
      </c>
      <c r="AE67" t="str">
        <f t="shared" si="39"/>
        <v/>
      </c>
      <c r="AF67" s="3" t="str">
        <f t="shared" si="40"/>
        <v/>
      </c>
      <c r="AG67" t="str">
        <f t="shared" si="41"/>
        <v/>
      </c>
      <c r="AH67" t="str">
        <f t="shared" si="42"/>
        <v/>
      </c>
      <c r="AI67" t="str">
        <f t="shared" si="3"/>
        <v/>
      </c>
      <c r="AJ67" t="str">
        <f t="shared" si="43"/>
        <v/>
      </c>
      <c r="AK67" t="str">
        <f t="shared" si="44"/>
        <v/>
      </c>
      <c r="AL67" t="str">
        <f t="shared" si="45"/>
        <v/>
      </c>
      <c r="AM67" t="str">
        <f t="shared" si="5"/>
        <v/>
      </c>
      <c r="AN67" t="str">
        <f t="shared" si="6"/>
        <v/>
      </c>
      <c r="AO67" t="str">
        <f t="shared" si="7"/>
        <v/>
      </c>
      <c r="AP67" t="str">
        <f>IF(AN67="","",IF(I67=0,IF(AO67=1,VLOOKUP(F67,Tables!A$1:C$18,2,FALSE),VLOOKUP(F67,Tables!A$1:C$18,3,FALSE)),IF(AO67=1,VLOOKUP(F67,Tables!H$1:J$95,2,FALSE),VLOOKUP(F67,Tables!H$1:J$95,3,FALSE))))</f>
        <v/>
      </c>
      <c r="AQ67" t="str">
        <f t="shared" si="46"/>
        <v/>
      </c>
      <c r="AR67" t="str">
        <f t="shared" si="9"/>
        <v/>
      </c>
      <c r="AS67" t="str">
        <f t="shared" si="10"/>
        <v/>
      </c>
      <c r="AT67" t="str">
        <f t="shared" si="11"/>
        <v/>
      </c>
      <c r="AU67" t="str">
        <f t="shared" si="12"/>
        <v/>
      </c>
      <c r="AV67" t="str">
        <f t="shared" si="13"/>
        <v/>
      </c>
      <c r="AW67" t="str">
        <f t="shared" si="14"/>
        <v/>
      </c>
      <c r="AX67" t="str">
        <f t="shared" si="47"/>
        <v/>
      </c>
      <c r="AY67" t="str">
        <f t="shared" si="48"/>
        <v/>
      </c>
    </row>
    <row r="68" spans="1:51" ht="15.75" x14ac:dyDescent="0.3">
      <c r="A68" t="str">
        <f t="shared" si="15"/>
        <v/>
      </c>
      <c r="B68" t="str">
        <f t="shared" si="16"/>
        <v/>
      </c>
      <c r="C68" t="str">
        <f t="shared" si="17"/>
        <v/>
      </c>
      <c r="D68" t="str">
        <f t="shared" si="18"/>
        <v/>
      </c>
      <c r="E68" t="str">
        <f t="shared" si="19"/>
        <v/>
      </c>
      <c r="F68" t="str">
        <f t="shared" si="20"/>
        <v/>
      </c>
      <c r="G68" t="str">
        <f t="shared" si="21"/>
        <v/>
      </c>
      <c r="H68" t="str">
        <f t="shared" si="22"/>
        <v/>
      </c>
      <c r="I68" t="str">
        <f t="shared" si="23"/>
        <v/>
      </c>
      <c r="J68" t="str">
        <f t="shared" si="1"/>
        <v/>
      </c>
      <c r="K68" t="str">
        <f>IF(A68="","",IF(I68=1,IF(VLOOKUP(J68,Tables!E$1:F$50,2,FALSE)=1,IF(MOD(G68,2)=1,1,2),IF(MOD(G68,2)=1,2,1)),IF(MOD(G68,2)=1,1,2)))</f>
        <v/>
      </c>
      <c r="L68" t="str">
        <f t="shared" si="24"/>
        <v/>
      </c>
      <c r="M68" s="2" t="str">
        <f t="shared" si="25"/>
        <v/>
      </c>
      <c r="N68" s="8"/>
      <c r="O68" s="8"/>
      <c r="P68" s="8"/>
      <c r="Q68" s="6" t="str">
        <f t="shared" si="2"/>
        <v/>
      </c>
      <c r="R68" s="6" t="str">
        <f t="shared" si="26"/>
        <v/>
      </c>
      <c r="S68" s="6" t="str">
        <f t="shared" si="27"/>
        <v/>
      </c>
      <c r="T68" s="6" t="str">
        <f t="shared" si="28"/>
        <v/>
      </c>
      <c r="U68" s="6" t="str">
        <f t="shared" si="29"/>
        <v/>
      </c>
      <c r="V68" s="6" t="str">
        <f t="shared" si="30"/>
        <v/>
      </c>
      <c r="W68" t="str">
        <f t="shared" si="31"/>
        <v/>
      </c>
      <c r="X68" t="str">
        <f t="shared" si="32"/>
        <v/>
      </c>
      <c r="Y68" t="str">
        <f t="shared" si="33"/>
        <v/>
      </c>
      <c r="Z68" t="str">
        <f t="shared" si="34"/>
        <v/>
      </c>
      <c r="AA68" s="6" t="str">
        <f t="shared" si="35"/>
        <v/>
      </c>
      <c r="AB68" s="6" t="str">
        <f t="shared" si="36"/>
        <v/>
      </c>
      <c r="AC68" s="7" t="str">
        <f t="shared" si="37"/>
        <v/>
      </c>
      <c r="AD68" t="str">
        <f t="shared" si="38"/>
        <v/>
      </c>
      <c r="AE68" t="str">
        <f t="shared" si="39"/>
        <v/>
      </c>
      <c r="AF68" s="3" t="str">
        <f t="shared" si="40"/>
        <v/>
      </c>
      <c r="AG68" t="str">
        <f t="shared" si="41"/>
        <v/>
      </c>
      <c r="AH68" t="str">
        <f t="shared" si="42"/>
        <v/>
      </c>
      <c r="AI68" t="str">
        <f t="shared" si="3"/>
        <v/>
      </c>
      <c r="AJ68" t="str">
        <f t="shared" si="43"/>
        <v/>
      </c>
      <c r="AK68" t="str">
        <f t="shared" si="44"/>
        <v/>
      </c>
      <c r="AL68" t="str">
        <f t="shared" si="45"/>
        <v/>
      </c>
      <c r="AM68" t="str">
        <f t="shared" si="5"/>
        <v/>
      </c>
      <c r="AN68" t="str">
        <f t="shared" si="6"/>
        <v/>
      </c>
      <c r="AO68" t="str">
        <f t="shared" si="7"/>
        <v/>
      </c>
      <c r="AP68" t="str">
        <f>IF(AN68="","",IF(I68=0,IF(AO68=1,VLOOKUP(F68,Tables!A$1:C$18,2,FALSE),VLOOKUP(F68,Tables!A$1:C$18,3,FALSE)),IF(AO68=1,VLOOKUP(F68,Tables!H$1:J$95,2,FALSE),VLOOKUP(F68,Tables!H$1:J$95,3,FALSE))))</f>
        <v/>
      </c>
      <c r="AQ68" t="str">
        <f t="shared" si="46"/>
        <v/>
      </c>
      <c r="AR68" t="str">
        <f t="shared" si="9"/>
        <v/>
      </c>
      <c r="AS68" t="str">
        <f t="shared" si="10"/>
        <v/>
      </c>
      <c r="AT68" t="str">
        <f t="shared" si="11"/>
        <v/>
      </c>
      <c r="AU68" t="str">
        <f t="shared" si="12"/>
        <v/>
      </c>
      <c r="AV68" t="str">
        <f t="shared" si="13"/>
        <v/>
      </c>
      <c r="AW68" t="str">
        <f t="shared" si="14"/>
        <v/>
      </c>
      <c r="AX68" t="str">
        <f t="shared" si="47"/>
        <v/>
      </c>
      <c r="AY68" t="str">
        <f t="shared" si="48"/>
        <v/>
      </c>
    </row>
    <row r="69" spans="1:51" ht="15.75" x14ac:dyDescent="0.3">
      <c r="A69" t="str">
        <f t="shared" si="15"/>
        <v/>
      </c>
      <c r="B69" t="str">
        <f t="shared" si="16"/>
        <v/>
      </c>
      <c r="C69" t="str">
        <f t="shared" si="17"/>
        <v/>
      </c>
      <c r="D69" t="str">
        <f t="shared" si="18"/>
        <v/>
      </c>
      <c r="E69" t="str">
        <f t="shared" si="19"/>
        <v/>
      </c>
      <c r="F69" t="str">
        <f t="shared" si="20"/>
        <v/>
      </c>
      <c r="G69" t="str">
        <f t="shared" si="21"/>
        <v/>
      </c>
      <c r="H69" t="str">
        <f t="shared" si="22"/>
        <v/>
      </c>
      <c r="I69" t="str">
        <f t="shared" si="23"/>
        <v/>
      </c>
      <c r="J69" t="str">
        <f t="shared" si="1"/>
        <v/>
      </c>
      <c r="K69" t="str">
        <f>IF(A69="","",IF(I69=1,IF(VLOOKUP(J69,Tables!E$1:F$50,2,FALSE)=1,IF(MOD(G69,2)=1,1,2),IF(MOD(G69,2)=1,2,1)),IF(MOD(G69,2)=1,1,2)))</f>
        <v/>
      </c>
      <c r="L69" t="str">
        <f t="shared" si="24"/>
        <v/>
      </c>
      <c r="M69" s="2" t="str">
        <f t="shared" si="25"/>
        <v/>
      </c>
      <c r="N69" s="8"/>
      <c r="O69" s="8"/>
      <c r="P69" s="8"/>
      <c r="Q69" s="6" t="str">
        <f t="shared" si="2"/>
        <v/>
      </c>
      <c r="R69" s="6" t="str">
        <f t="shared" si="26"/>
        <v/>
      </c>
      <c r="S69" s="6" t="str">
        <f t="shared" si="27"/>
        <v/>
      </c>
      <c r="T69" s="6" t="str">
        <f t="shared" si="28"/>
        <v/>
      </c>
      <c r="U69" s="6" t="str">
        <f t="shared" si="29"/>
        <v/>
      </c>
      <c r="V69" s="6" t="str">
        <f t="shared" si="30"/>
        <v/>
      </c>
      <c r="W69" t="str">
        <f t="shared" si="31"/>
        <v/>
      </c>
      <c r="X69" t="str">
        <f t="shared" si="32"/>
        <v/>
      </c>
      <c r="Y69" t="str">
        <f t="shared" si="33"/>
        <v/>
      </c>
      <c r="Z69" t="str">
        <f t="shared" si="34"/>
        <v/>
      </c>
      <c r="AA69" s="6" t="str">
        <f t="shared" si="35"/>
        <v/>
      </c>
      <c r="AB69" s="6" t="str">
        <f t="shared" si="36"/>
        <v/>
      </c>
      <c r="AC69" s="7" t="str">
        <f t="shared" si="37"/>
        <v/>
      </c>
      <c r="AD69" t="str">
        <f t="shared" si="38"/>
        <v/>
      </c>
      <c r="AE69" t="str">
        <f t="shared" si="39"/>
        <v/>
      </c>
      <c r="AF69" s="3" t="str">
        <f t="shared" si="40"/>
        <v/>
      </c>
      <c r="AG69" t="str">
        <f t="shared" si="41"/>
        <v/>
      </c>
      <c r="AH69" t="str">
        <f t="shared" si="42"/>
        <v/>
      </c>
      <c r="AI69" t="str">
        <f t="shared" si="3"/>
        <v/>
      </c>
      <c r="AJ69" t="str">
        <f t="shared" si="43"/>
        <v/>
      </c>
      <c r="AK69" t="str">
        <f t="shared" si="44"/>
        <v/>
      </c>
      <c r="AL69" t="str">
        <f t="shared" si="45"/>
        <v/>
      </c>
      <c r="AM69" t="str">
        <f t="shared" si="5"/>
        <v/>
      </c>
      <c r="AN69" t="str">
        <f t="shared" si="6"/>
        <v/>
      </c>
      <c r="AO69" t="str">
        <f t="shared" si="7"/>
        <v/>
      </c>
      <c r="AP69" t="str">
        <f>IF(AN69="","",IF(I69=0,IF(AO69=1,VLOOKUP(F69,Tables!A$1:C$18,2,FALSE),VLOOKUP(F69,Tables!A$1:C$18,3,FALSE)),IF(AO69=1,VLOOKUP(F69,Tables!H$1:J$95,2,FALSE),VLOOKUP(F69,Tables!H$1:J$95,3,FALSE))))</f>
        <v/>
      </c>
      <c r="AQ69" t="str">
        <f t="shared" si="46"/>
        <v/>
      </c>
      <c r="AR69" t="str">
        <f t="shared" si="9"/>
        <v/>
      </c>
      <c r="AS69" t="str">
        <f t="shared" si="10"/>
        <v/>
      </c>
      <c r="AT69" t="str">
        <f t="shared" si="11"/>
        <v/>
      </c>
      <c r="AU69" t="str">
        <f t="shared" si="12"/>
        <v/>
      </c>
      <c r="AV69" t="str">
        <f t="shared" si="13"/>
        <v/>
      </c>
      <c r="AW69" t="str">
        <f t="shared" si="14"/>
        <v/>
      </c>
      <c r="AX69" t="str">
        <f t="shared" si="47"/>
        <v/>
      </c>
      <c r="AY69" t="str">
        <f t="shared" si="48"/>
        <v/>
      </c>
    </row>
    <row r="70" spans="1:51" ht="15.75" x14ac:dyDescent="0.3">
      <c r="A70" t="str">
        <f t="shared" si="15"/>
        <v/>
      </c>
      <c r="B70" t="str">
        <f t="shared" si="16"/>
        <v/>
      </c>
      <c r="C70" t="str">
        <f t="shared" si="17"/>
        <v/>
      </c>
      <c r="D70" t="str">
        <f t="shared" si="18"/>
        <v/>
      </c>
      <c r="E70" t="str">
        <f t="shared" si="19"/>
        <v/>
      </c>
      <c r="F70" t="str">
        <f t="shared" si="20"/>
        <v/>
      </c>
      <c r="G70" t="str">
        <f t="shared" si="21"/>
        <v/>
      </c>
      <c r="H70" t="str">
        <f t="shared" si="22"/>
        <v/>
      </c>
      <c r="I70" t="str">
        <f t="shared" si="23"/>
        <v/>
      </c>
      <c r="J70" t="str">
        <f t="shared" si="1"/>
        <v/>
      </c>
      <c r="K70" t="str">
        <f>IF(A70="","",IF(I70=1,IF(VLOOKUP(J70,Tables!E$1:F$50,2,FALSE)=1,IF(MOD(G70,2)=1,1,2),IF(MOD(G70,2)=1,2,1)),IF(MOD(G70,2)=1,1,2)))</f>
        <v/>
      </c>
      <c r="L70" t="str">
        <f t="shared" si="24"/>
        <v/>
      </c>
      <c r="M70" s="2" t="str">
        <f t="shared" si="25"/>
        <v/>
      </c>
      <c r="N70" s="8"/>
      <c r="O70" s="8"/>
      <c r="P70" s="8"/>
      <c r="Q70" s="6" t="str">
        <f t="shared" si="2"/>
        <v/>
      </c>
      <c r="R70" s="6" t="str">
        <f t="shared" si="26"/>
        <v/>
      </c>
      <c r="S70" s="6" t="str">
        <f t="shared" si="27"/>
        <v/>
      </c>
      <c r="T70" s="6" t="str">
        <f t="shared" si="28"/>
        <v/>
      </c>
      <c r="U70" s="6" t="str">
        <f t="shared" si="29"/>
        <v/>
      </c>
      <c r="V70" s="6" t="str">
        <f t="shared" si="30"/>
        <v/>
      </c>
      <c r="W70" t="str">
        <f t="shared" si="31"/>
        <v/>
      </c>
      <c r="X70" t="str">
        <f t="shared" si="32"/>
        <v/>
      </c>
      <c r="Y70" t="str">
        <f t="shared" si="33"/>
        <v/>
      </c>
      <c r="Z70" t="str">
        <f t="shared" si="34"/>
        <v/>
      </c>
      <c r="AA70" s="6" t="str">
        <f t="shared" si="35"/>
        <v/>
      </c>
      <c r="AB70" s="6" t="str">
        <f t="shared" si="36"/>
        <v/>
      </c>
      <c r="AC70" s="7" t="str">
        <f t="shared" si="37"/>
        <v/>
      </c>
      <c r="AD70" t="str">
        <f t="shared" si="38"/>
        <v/>
      </c>
      <c r="AE70" t="str">
        <f t="shared" si="39"/>
        <v/>
      </c>
      <c r="AF70" s="3" t="str">
        <f t="shared" si="40"/>
        <v/>
      </c>
      <c r="AG70" t="str">
        <f t="shared" si="41"/>
        <v/>
      </c>
      <c r="AH70" t="str">
        <f t="shared" si="42"/>
        <v/>
      </c>
      <c r="AI70" t="str">
        <f t="shared" si="3"/>
        <v/>
      </c>
      <c r="AJ70" t="str">
        <f t="shared" si="43"/>
        <v/>
      </c>
      <c r="AK70" t="str">
        <f t="shared" si="44"/>
        <v/>
      </c>
      <c r="AL70" t="str">
        <f t="shared" si="45"/>
        <v/>
      </c>
      <c r="AM70" t="str">
        <f t="shared" si="5"/>
        <v/>
      </c>
      <c r="AN70" t="str">
        <f t="shared" si="6"/>
        <v/>
      </c>
      <c r="AO70" t="str">
        <f t="shared" si="7"/>
        <v/>
      </c>
      <c r="AP70" t="str">
        <f>IF(AN70="","",IF(I70=0,IF(AO70=1,VLOOKUP(F70,Tables!A$1:C$18,2,FALSE),VLOOKUP(F70,Tables!A$1:C$18,3,FALSE)),IF(AO70=1,VLOOKUP(F70,Tables!H$1:J$95,2,FALSE),VLOOKUP(F70,Tables!H$1:J$95,3,FALSE))))</f>
        <v/>
      </c>
      <c r="AQ70" t="str">
        <f t="shared" si="46"/>
        <v/>
      </c>
      <c r="AR70" t="str">
        <f t="shared" si="9"/>
        <v/>
      </c>
      <c r="AS70" t="str">
        <f t="shared" si="10"/>
        <v/>
      </c>
      <c r="AT70" t="str">
        <f t="shared" si="11"/>
        <v/>
      </c>
      <c r="AU70" t="str">
        <f t="shared" si="12"/>
        <v/>
      </c>
      <c r="AV70" t="str">
        <f t="shared" si="13"/>
        <v/>
      </c>
      <c r="AW70" t="str">
        <f t="shared" si="14"/>
        <v/>
      </c>
      <c r="AX70" t="str">
        <f t="shared" si="47"/>
        <v/>
      </c>
      <c r="AY70" t="str">
        <f t="shared" si="48"/>
        <v/>
      </c>
    </row>
    <row r="71" spans="1:51" ht="15.75" x14ac:dyDescent="0.3">
      <c r="A71" t="str">
        <f t="shared" si="15"/>
        <v/>
      </c>
      <c r="B71" t="str">
        <f t="shared" si="16"/>
        <v/>
      </c>
      <c r="C71" t="str">
        <f t="shared" si="17"/>
        <v/>
      </c>
      <c r="D71" t="str">
        <f t="shared" si="18"/>
        <v/>
      </c>
      <c r="E71" t="str">
        <f t="shared" si="19"/>
        <v/>
      </c>
      <c r="F71" t="str">
        <f t="shared" si="20"/>
        <v/>
      </c>
      <c r="G71" t="str">
        <f t="shared" si="21"/>
        <v/>
      </c>
      <c r="H71" t="str">
        <f t="shared" si="22"/>
        <v/>
      </c>
      <c r="I71" t="str">
        <f t="shared" si="23"/>
        <v/>
      </c>
      <c r="J71" t="str">
        <f>IF(I71=1,IF(F71="0-0",1,J70+1),"")</f>
        <v/>
      </c>
      <c r="K71" t="str">
        <f>IF(A71="","",IF(I71=1,IF(VLOOKUP(J71,Tables!E$1:F$50,2,FALSE)=1,IF(MOD(G71,2)=1,1,2),IF(MOD(G71,2)=1,2,1)),IF(MOD(G71,2)=1,1,2)))</f>
        <v/>
      </c>
      <c r="L71" t="str">
        <f t="shared" si="24"/>
        <v/>
      </c>
      <c r="M71" s="2" t="str">
        <f t="shared" si="25"/>
        <v/>
      </c>
      <c r="N71" s="8"/>
      <c r="O71" s="8"/>
      <c r="P71" s="8"/>
      <c r="Q71" s="6" t="str">
        <f t="shared" si="2"/>
        <v/>
      </c>
      <c r="R71" s="6" t="str">
        <f t="shared" si="26"/>
        <v/>
      </c>
      <c r="S71" s="6" t="str">
        <f t="shared" si="27"/>
        <v/>
      </c>
      <c r="T71" s="6" t="str">
        <f t="shared" si="28"/>
        <v/>
      </c>
      <c r="U71" s="6" t="str">
        <f t="shared" si="29"/>
        <v/>
      </c>
      <c r="V71" s="6" t="str">
        <f t="shared" si="30"/>
        <v/>
      </c>
      <c r="W71" t="str">
        <f t="shared" si="31"/>
        <v/>
      </c>
      <c r="X71" t="str">
        <f t="shared" si="32"/>
        <v/>
      </c>
      <c r="Y71" t="str">
        <f t="shared" si="33"/>
        <v/>
      </c>
      <c r="Z71" t="str">
        <f t="shared" si="34"/>
        <v/>
      </c>
      <c r="AA71" s="6" t="str">
        <f t="shared" si="35"/>
        <v/>
      </c>
      <c r="AB71" s="6" t="str">
        <f t="shared" si="36"/>
        <v/>
      </c>
      <c r="AC71" s="7" t="str">
        <f t="shared" si="37"/>
        <v/>
      </c>
      <c r="AD71" t="str">
        <f t="shared" si="38"/>
        <v/>
      </c>
      <c r="AE71" t="str">
        <f t="shared" si="39"/>
        <v/>
      </c>
      <c r="AF71" s="3" t="str">
        <f t="shared" si="40"/>
        <v/>
      </c>
      <c r="AG71" t="str">
        <f t="shared" si="41"/>
        <v/>
      </c>
      <c r="AH71" t="str">
        <f t="shared" si="42"/>
        <v/>
      </c>
      <c r="AI71" t="str">
        <f t="shared" si="3"/>
        <v/>
      </c>
      <c r="AJ71" t="str">
        <f t="shared" si="43"/>
        <v/>
      </c>
      <c r="AK71" t="str">
        <f t="shared" si="44"/>
        <v/>
      </c>
      <c r="AL71" t="str">
        <f t="shared" si="45"/>
        <v/>
      </c>
      <c r="AM71" t="str">
        <f t="shared" si="5"/>
        <v/>
      </c>
      <c r="AN71" t="str">
        <f t="shared" si="6"/>
        <v/>
      </c>
      <c r="AO71" t="str">
        <f t="shared" si="7"/>
        <v/>
      </c>
      <c r="AP71" t="str">
        <f>IF(AN71="","",IF(I71=0,IF(AO71=1,VLOOKUP(F71,Tables!A$1:C$18,2,FALSE),VLOOKUP(F71,Tables!A$1:C$18,3,FALSE)),IF(AO71=1,VLOOKUP(F71,Tables!H$1:J$95,2,FALSE),VLOOKUP(F71,Tables!H$1:J$95,3,FALSE))))</f>
        <v/>
      </c>
      <c r="AQ71" t="str">
        <f t="shared" si="46"/>
        <v/>
      </c>
      <c r="AR71" t="str">
        <f t="shared" si="9"/>
        <v/>
      </c>
      <c r="AS71" t="str">
        <f t="shared" si="10"/>
        <v/>
      </c>
      <c r="AT71" t="str">
        <f t="shared" si="11"/>
        <v/>
      </c>
      <c r="AU71" t="str">
        <f t="shared" si="12"/>
        <v/>
      </c>
      <c r="AV71" t="str">
        <f t="shared" si="13"/>
        <v/>
      </c>
      <c r="AW71" t="str">
        <f t="shared" si="14"/>
        <v/>
      </c>
      <c r="AX71" t="str">
        <f t="shared" si="47"/>
        <v/>
      </c>
      <c r="AY71" t="str">
        <f t="shared" si="48"/>
        <v/>
      </c>
    </row>
    <row r="72" spans="1:51" ht="15.75" x14ac:dyDescent="0.3">
      <c r="A72" t="str">
        <f t="shared" si="15"/>
        <v/>
      </c>
      <c r="B72" t="str">
        <f t="shared" si="16"/>
        <v/>
      </c>
      <c r="C72" t="str">
        <f t="shared" si="17"/>
        <v/>
      </c>
      <c r="D72" t="str">
        <f t="shared" si="18"/>
        <v/>
      </c>
      <c r="E72" t="str">
        <f t="shared" si="19"/>
        <v/>
      </c>
      <c r="F72" t="str">
        <f t="shared" si="20"/>
        <v/>
      </c>
      <c r="G72" t="str">
        <f t="shared" si="21"/>
        <v/>
      </c>
      <c r="H72" t="str">
        <f t="shared" si="22"/>
        <v/>
      </c>
      <c r="I72" t="str">
        <f t="shared" si="23"/>
        <v/>
      </c>
      <c r="J72" t="str">
        <f>IF(I72=1,IF(F72="0-0",1,J71+1),"")</f>
        <v/>
      </c>
      <c r="K72" t="str">
        <f>IF(A72="","",IF(I72=1,IF(VLOOKUP(J72,Tables!E$1:F$50,2,FALSE)=1,IF(MOD(G72,2)=1,1,2),IF(MOD(G72,2)=1,2,1)),IF(MOD(G72,2)=1,1,2)))</f>
        <v/>
      </c>
      <c r="L72" t="str">
        <f t="shared" ref="L72:L94" si="49">IF(A72="","",IF(MOD(K72,2)=1,2,1))</f>
        <v/>
      </c>
      <c r="M72" s="2" t="str">
        <f t="shared" si="25"/>
        <v/>
      </c>
      <c r="N72" s="8"/>
      <c r="O72" s="8"/>
      <c r="P72" s="8"/>
      <c r="Q72" s="6" t="str">
        <f t="shared" si="2"/>
        <v/>
      </c>
      <c r="R72" s="6" t="str">
        <f t="shared" si="26"/>
        <v/>
      </c>
      <c r="S72" s="6" t="str">
        <f t="shared" si="27"/>
        <v/>
      </c>
      <c r="T72" s="6" t="str">
        <f t="shared" si="28"/>
        <v/>
      </c>
      <c r="U72" s="6" t="str">
        <f t="shared" si="29"/>
        <v/>
      </c>
      <c r="V72" s="6" t="str">
        <f t="shared" si="30"/>
        <v/>
      </c>
      <c r="W72" t="str">
        <f t="shared" si="31"/>
        <v/>
      </c>
      <c r="X72" t="str">
        <f t="shared" si="32"/>
        <v/>
      </c>
      <c r="Y72" t="str">
        <f t="shared" si="33"/>
        <v/>
      </c>
      <c r="Z72" t="str">
        <f t="shared" si="34"/>
        <v/>
      </c>
      <c r="AA72" s="6" t="str">
        <f t="shared" si="35"/>
        <v/>
      </c>
      <c r="AB72" s="6" t="str">
        <f t="shared" si="36"/>
        <v/>
      </c>
      <c r="AC72" s="7" t="str">
        <f t="shared" si="37"/>
        <v/>
      </c>
      <c r="AD72" t="str">
        <f t="shared" si="38"/>
        <v/>
      </c>
      <c r="AE72" t="str">
        <f t="shared" si="39"/>
        <v/>
      </c>
      <c r="AF72" s="3" t="str">
        <f t="shared" si="40"/>
        <v/>
      </c>
      <c r="AG72" t="str">
        <f t="shared" si="41"/>
        <v/>
      </c>
      <c r="AH72" t="str">
        <f t="shared" si="42"/>
        <v/>
      </c>
      <c r="AI72" t="str">
        <f t="shared" si="3"/>
        <v/>
      </c>
      <c r="AJ72" t="str">
        <f t="shared" si="43"/>
        <v/>
      </c>
      <c r="AK72" t="str">
        <f t="shared" si="44"/>
        <v/>
      </c>
      <c r="AL72" t="str">
        <f t="shared" si="45"/>
        <v/>
      </c>
      <c r="AM72" t="str">
        <f t="shared" si="5"/>
        <v/>
      </c>
      <c r="AN72" t="str">
        <f t="shared" si="6"/>
        <v/>
      </c>
      <c r="AO72" t="str">
        <f t="shared" si="7"/>
        <v/>
      </c>
      <c r="AP72" t="str">
        <f>IF(AN72="","",IF(I72=0,IF(AO72=1,VLOOKUP(F72,Tables!A$1:C$18,2,FALSE),VLOOKUP(F72,Tables!A$1:C$18,3,FALSE)),IF(AO72=1,VLOOKUP(F72,Tables!H$1:J$95,2,FALSE),VLOOKUP(F72,Tables!H$1:J$95,3,FALSE))))</f>
        <v/>
      </c>
      <c r="AQ72" t="str">
        <f t="shared" si="46"/>
        <v/>
      </c>
      <c r="AR72" t="str">
        <f t="shared" si="9"/>
        <v/>
      </c>
      <c r="AS72" t="str">
        <f t="shared" si="10"/>
        <v/>
      </c>
      <c r="AT72" t="str">
        <f t="shared" si="11"/>
        <v/>
      </c>
      <c r="AU72" t="str">
        <f t="shared" si="12"/>
        <v/>
      </c>
      <c r="AV72" t="str">
        <f t="shared" si="13"/>
        <v/>
      </c>
      <c r="AW72" t="str">
        <f t="shared" si="14"/>
        <v/>
      </c>
      <c r="AX72" t="str">
        <f t="shared" si="47"/>
        <v/>
      </c>
      <c r="AY72" t="str">
        <f t="shared" si="48"/>
        <v/>
      </c>
    </row>
    <row r="73" spans="1:51" ht="15.75" x14ac:dyDescent="0.3">
      <c r="A73" t="str">
        <f t="shared" si="15"/>
        <v/>
      </c>
      <c r="B73" t="str">
        <f t="shared" si="16"/>
        <v/>
      </c>
      <c r="C73" t="str">
        <f t="shared" si="17"/>
        <v/>
      </c>
      <c r="D73" t="str">
        <f t="shared" si="18"/>
        <v/>
      </c>
      <c r="E73" t="str">
        <f t="shared" si="19"/>
        <v/>
      </c>
      <c r="F73" t="str">
        <f t="shared" si="20"/>
        <v/>
      </c>
      <c r="G73" t="str">
        <f t="shared" si="21"/>
        <v/>
      </c>
      <c r="H73" t="str">
        <f t="shared" si="22"/>
        <v/>
      </c>
      <c r="I73" t="str">
        <f t="shared" si="23"/>
        <v/>
      </c>
      <c r="J73" t="str">
        <f t="shared" ref="J73:J107" si="50">IF(I73=1,IF(F73="0-0",1,J72+1),"")</f>
        <v/>
      </c>
      <c r="K73" t="str">
        <f>IF(A73="","",IF(I73=1,IF(VLOOKUP(J73,Tables!E$1:F$50,2,FALSE)=1,IF(MOD(G73,2)=1,1,2),IF(MOD(G73,2)=1,2,1)),IF(MOD(G73,2)=1,1,2)))</f>
        <v/>
      </c>
      <c r="L73" t="str">
        <f t="shared" si="49"/>
        <v/>
      </c>
      <c r="M73" s="2" t="str">
        <f t="shared" si="25"/>
        <v/>
      </c>
      <c r="N73" s="8"/>
      <c r="O73" s="8"/>
      <c r="P73" s="8"/>
      <c r="Q73" s="6" t="str">
        <f t="shared" si="2"/>
        <v/>
      </c>
      <c r="R73" s="6" t="str">
        <f t="shared" si="26"/>
        <v/>
      </c>
      <c r="S73" s="6" t="str">
        <f t="shared" si="27"/>
        <v/>
      </c>
      <c r="T73" s="6" t="str">
        <f t="shared" si="28"/>
        <v/>
      </c>
      <c r="U73" s="6" t="str">
        <f t="shared" si="29"/>
        <v/>
      </c>
      <c r="V73" s="6" t="str">
        <f t="shared" si="30"/>
        <v/>
      </c>
      <c r="W73" t="str">
        <f t="shared" si="31"/>
        <v/>
      </c>
      <c r="X73" t="str">
        <f t="shared" si="32"/>
        <v/>
      </c>
      <c r="Y73" t="str">
        <f t="shared" si="33"/>
        <v/>
      </c>
      <c r="Z73" t="str">
        <f t="shared" si="34"/>
        <v/>
      </c>
      <c r="AA73" s="6" t="str">
        <f t="shared" si="35"/>
        <v/>
      </c>
      <c r="AB73" s="6" t="str">
        <f t="shared" si="36"/>
        <v/>
      </c>
      <c r="AC73" s="7" t="str">
        <f t="shared" si="37"/>
        <v/>
      </c>
      <c r="AD73" t="str">
        <f t="shared" si="38"/>
        <v/>
      </c>
      <c r="AE73" t="str">
        <f t="shared" si="39"/>
        <v/>
      </c>
      <c r="AF73" s="3" t="str">
        <f t="shared" si="40"/>
        <v/>
      </c>
      <c r="AG73" t="str">
        <f t="shared" si="41"/>
        <v/>
      </c>
      <c r="AH73" t="str">
        <f t="shared" si="42"/>
        <v/>
      </c>
      <c r="AI73" t="str">
        <f t="shared" si="3"/>
        <v/>
      </c>
      <c r="AJ73" t="str">
        <f t="shared" si="43"/>
        <v/>
      </c>
      <c r="AK73" t="str">
        <f t="shared" si="44"/>
        <v/>
      </c>
      <c r="AL73" t="str">
        <f t="shared" si="45"/>
        <v/>
      </c>
      <c r="AM73" t="str">
        <f t="shared" si="5"/>
        <v/>
      </c>
      <c r="AN73" t="str">
        <f t="shared" si="6"/>
        <v/>
      </c>
      <c r="AO73" t="str">
        <f t="shared" si="7"/>
        <v/>
      </c>
      <c r="AP73" t="str">
        <f>IF(AN73="","",IF(I73=0,IF(AO73=1,VLOOKUP(F73,Tables!A$1:C$18,2,FALSE),VLOOKUP(F73,Tables!A$1:C$18,3,FALSE)),IF(AO73=1,VLOOKUP(F73,Tables!H$1:J$95,2,FALSE),VLOOKUP(F73,Tables!H$1:J$95,3,FALSE))))</f>
        <v/>
      </c>
      <c r="AQ73" t="str">
        <f t="shared" si="46"/>
        <v/>
      </c>
      <c r="AR73" t="str">
        <f t="shared" si="9"/>
        <v/>
      </c>
      <c r="AS73" t="str">
        <f t="shared" si="10"/>
        <v/>
      </c>
      <c r="AT73" t="str">
        <f t="shared" si="11"/>
        <v/>
      </c>
      <c r="AU73" t="str">
        <f t="shared" si="12"/>
        <v/>
      </c>
      <c r="AV73" t="str">
        <f t="shared" si="13"/>
        <v/>
      </c>
      <c r="AW73" t="str">
        <f t="shared" si="14"/>
        <v/>
      </c>
      <c r="AX73" t="str">
        <f t="shared" si="47"/>
        <v/>
      </c>
      <c r="AY73" t="str">
        <f t="shared" si="48"/>
        <v/>
      </c>
    </row>
    <row r="74" spans="1:51" ht="15.75" x14ac:dyDescent="0.3">
      <c r="A74" t="str">
        <f t="shared" si="15"/>
        <v/>
      </c>
      <c r="B74" t="str">
        <f t="shared" si="16"/>
        <v/>
      </c>
      <c r="C74" t="str">
        <f t="shared" si="17"/>
        <v/>
      </c>
      <c r="D74" t="str">
        <f t="shared" si="18"/>
        <v/>
      </c>
      <c r="E74" t="str">
        <f t="shared" si="19"/>
        <v/>
      </c>
      <c r="F74" t="str">
        <f t="shared" si="20"/>
        <v/>
      </c>
      <c r="G74" t="str">
        <f t="shared" si="21"/>
        <v/>
      </c>
      <c r="H74" t="str">
        <f t="shared" si="22"/>
        <v/>
      </c>
      <c r="I74" t="str">
        <f t="shared" si="23"/>
        <v/>
      </c>
      <c r="J74" t="str">
        <f t="shared" si="50"/>
        <v/>
      </c>
      <c r="K74" t="str">
        <f>IF(A74="","",IF(I74=1,IF(VLOOKUP(J74,Tables!E$1:F$50,2,FALSE)=1,IF(MOD(G74,2)=1,1,2),IF(MOD(G74,2)=1,2,1)),IF(MOD(G74,2)=1,1,2)))</f>
        <v/>
      </c>
      <c r="L74" t="str">
        <f t="shared" si="49"/>
        <v/>
      </c>
      <c r="M74" s="2" t="str">
        <f t="shared" si="25"/>
        <v/>
      </c>
      <c r="N74" s="8"/>
      <c r="O74" s="8"/>
      <c r="P74" s="8"/>
      <c r="Q74" s="6" t="str">
        <f t="shared" si="2"/>
        <v/>
      </c>
      <c r="R74" s="6" t="str">
        <f t="shared" si="26"/>
        <v/>
      </c>
      <c r="S74" s="6" t="str">
        <f t="shared" si="27"/>
        <v/>
      </c>
      <c r="T74" s="6" t="str">
        <f t="shared" si="28"/>
        <v/>
      </c>
      <c r="U74" s="6" t="str">
        <f t="shared" si="29"/>
        <v/>
      </c>
      <c r="V74" s="6" t="str">
        <f t="shared" si="30"/>
        <v/>
      </c>
      <c r="W74" t="str">
        <f t="shared" si="31"/>
        <v/>
      </c>
      <c r="X74" t="str">
        <f t="shared" si="32"/>
        <v/>
      </c>
      <c r="Y74" t="str">
        <f t="shared" si="33"/>
        <v/>
      </c>
      <c r="Z74" t="str">
        <f t="shared" si="34"/>
        <v/>
      </c>
      <c r="AA74" s="6" t="str">
        <f t="shared" si="35"/>
        <v/>
      </c>
      <c r="AB74" s="6" t="str">
        <f t="shared" si="36"/>
        <v/>
      </c>
      <c r="AC74" s="7" t="str">
        <f t="shared" si="37"/>
        <v/>
      </c>
      <c r="AD74" t="str">
        <f t="shared" si="38"/>
        <v/>
      </c>
      <c r="AE74" t="str">
        <f t="shared" si="39"/>
        <v/>
      </c>
      <c r="AF74" s="3" t="str">
        <f t="shared" si="40"/>
        <v/>
      </c>
      <c r="AG74" t="str">
        <f t="shared" si="41"/>
        <v/>
      </c>
      <c r="AH74" t="str">
        <f t="shared" si="42"/>
        <v/>
      </c>
      <c r="AI74" t="str">
        <f t="shared" si="3"/>
        <v/>
      </c>
      <c r="AJ74" t="str">
        <f t="shared" si="43"/>
        <v/>
      </c>
      <c r="AK74" t="str">
        <f t="shared" si="44"/>
        <v/>
      </c>
      <c r="AL74" t="str">
        <f t="shared" si="45"/>
        <v/>
      </c>
      <c r="AM74" t="str">
        <f t="shared" si="5"/>
        <v/>
      </c>
      <c r="AN74" t="str">
        <f t="shared" si="6"/>
        <v/>
      </c>
      <c r="AO74" t="str">
        <f t="shared" si="7"/>
        <v/>
      </c>
      <c r="AP74" t="str">
        <f>IF(AN74="","",IF(I74=0,IF(AO74=1,VLOOKUP(F74,Tables!A$1:C$18,2,FALSE),VLOOKUP(F74,Tables!A$1:C$18,3,FALSE)),IF(AO74=1,VLOOKUP(F74,Tables!H$1:J$95,2,FALSE),VLOOKUP(F74,Tables!H$1:J$95,3,FALSE))))</f>
        <v/>
      </c>
      <c r="AQ74" t="str">
        <f t="shared" si="46"/>
        <v/>
      </c>
      <c r="AR74" t="str">
        <f t="shared" si="9"/>
        <v/>
      </c>
      <c r="AS74" t="str">
        <f t="shared" si="10"/>
        <v/>
      </c>
      <c r="AT74" t="str">
        <f t="shared" si="11"/>
        <v/>
      </c>
      <c r="AU74" t="str">
        <f t="shared" si="12"/>
        <v/>
      </c>
      <c r="AV74" t="str">
        <f t="shared" si="13"/>
        <v/>
      </c>
      <c r="AW74" t="str">
        <f t="shared" si="14"/>
        <v/>
      </c>
      <c r="AX74" t="str">
        <f t="shared" si="47"/>
        <v/>
      </c>
      <c r="AY74" t="str">
        <f t="shared" si="48"/>
        <v/>
      </c>
    </row>
    <row r="75" spans="1:51" ht="15.75" x14ac:dyDescent="0.3">
      <c r="A75" t="str">
        <f t="shared" si="15"/>
        <v/>
      </c>
      <c r="B75" t="str">
        <f t="shared" si="16"/>
        <v/>
      </c>
      <c r="C75" t="str">
        <f t="shared" si="17"/>
        <v/>
      </c>
      <c r="D75" t="str">
        <f t="shared" si="18"/>
        <v/>
      </c>
      <c r="E75" t="str">
        <f t="shared" si="19"/>
        <v/>
      </c>
      <c r="F75" t="str">
        <f t="shared" si="20"/>
        <v/>
      </c>
      <c r="G75" t="str">
        <f t="shared" si="21"/>
        <v/>
      </c>
      <c r="H75" t="str">
        <f t="shared" si="22"/>
        <v/>
      </c>
      <c r="I75" t="str">
        <f t="shared" si="23"/>
        <v/>
      </c>
      <c r="J75" t="str">
        <f t="shared" si="50"/>
        <v/>
      </c>
      <c r="K75" t="str">
        <f>IF(A75="","",IF(I75=1,IF(VLOOKUP(J75,Tables!E$1:F$50,2,FALSE)=1,IF(MOD(G75,2)=1,1,2),IF(MOD(G75,2)=1,2,1)),IF(MOD(G75,2)=1,1,2)))</f>
        <v/>
      </c>
      <c r="L75" t="str">
        <f t="shared" si="49"/>
        <v/>
      </c>
      <c r="M75" s="2" t="str">
        <f t="shared" si="25"/>
        <v/>
      </c>
      <c r="N75" s="8"/>
      <c r="O75" s="8"/>
      <c r="P75" s="8"/>
      <c r="Q75" s="6" t="str">
        <f t="shared" si="2"/>
        <v/>
      </c>
      <c r="R75" s="6" t="str">
        <f t="shared" si="26"/>
        <v/>
      </c>
      <c r="S75" s="6" t="str">
        <f t="shared" si="27"/>
        <v/>
      </c>
      <c r="T75" s="6" t="str">
        <f t="shared" si="28"/>
        <v/>
      </c>
      <c r="U75" s="6" t="str">
        <f t="shared" si="29"/>
        <v/>
      </c>
      <c r="V75" s="6" t="str">
        <f t="shared" si="30"/>
        <v/>
      </c>
      <c r="W75" t="str">
        <f t="shared" si="31"/>
        <v/>
      </c>
      <c r="X75" t="str">
        <f t="shared" si="32"/>
        <v/>
      </c>
      <c r="Y75" t="str">
        <f t="shared" si="33"/>
        <v/>
      </c>
      <c r="Z75" t="str">
        <f t="shared" si="34"/>
        <v/>
      </c>
      <c r="AA75" s="6" t="str">
        <f t="shared" si="35"/>
        <v/>
      </c>
      <c r="AB75" s="6" t="str">
        <f t="shared" si="36"/>
        <v/>
      </c>
      <c r="AC75" s="7" t="str">
        <f t="shared" si="37"/>
        <v/>
      </c>
      <c r="AD75" t="str">
        <f t="shared" si="38"/>
        <v/>
      </c>
      <c r="AE75" t="str">
        <f t="shared" si="39"/>
        <v/>
      </c>
      <c r="AF75" s="3" t="str">
        <f t="shared" si="40"/>
        <v/>
      </c>
      <c r="AG75" t="str">
        <f t="shared" si="41"/>
        <v/>
      </c>
      <c r="AH75" t="str">
        <f t="shared" si="42"/>
        <v/>
      </c>
      <c r="AI75" t="str">
        <f t="shared" si="3"/>
        <v/>
      </c>
      <c r="AJ75" t="str">
        <f t="shared" si="43"/>
        <v/>
      </c>
      <c r="AK75" t="str">
        <f t="shared" si="44"/>
        <v/>
      </c>
      <c r="AL75" t="str">
        <f t="shared" si="45"/>
        <v/>
      </c>
      <c r="AM75" t="str">
        <f t="shared" si="5"/>
        <v/>
      </c>
      <c r="AN75" t="str">
        <f t="shared" si="6"/>
        <v/>
      </c>
      <c r="AO75" t="str">
        <f t="shared" si="7"/>
        <v/>
      </c>
      <c r="AP75" t="str">
        <f>IF(AN75="","",IF(I75=0,IF(AO75=1,VLOOKUP(F75,Tables!A$1:C$18,2,FALSE),VLOOKUP(F75,Tables!A$1:C$18,3,FALSE)),IF(AO75=1,VLOOKUP(F75,Tables!H$1:J$95,2,FALSE),VLOOKUP(F75,Tables!H$1:J$95,3,FALSE))))</f>
        <v/>
      </c>
      <c r="AQ75" t="str">
        <f t="shared" si="46"/>
        <v/>
      </c>
      <c r="AR75" t="str">
        <f t="shared" si="9"/>
        <v/>
      </c>
      <c r="AS75" t="str">
        <f t="shared" si="10"/>
        <v/>
      </c>
      <c r="AT75" t="str">
        <f t="shared" si="11"/>
        <v/>
      </c>
      <c r="AU75" t="str">
        <f t="shared" si="12"/>
        <v/>
      </c>
      <c r="AV75" t="str">
        <f t="shared" si="13"/>
        <v/>
      </c>
      <c r="AW75" t="str">
        <f t="shared" si="14"/>
        <v/>
      </c>
      <c r="AX75" t="str">
        <f t="shared" si="47"/>
        <v/>
      </c>
      <c r="AY75" t="str">
        <f t="shared" si="48"/>
        <v/>
      </c>
    </row>
    <row r="76" spans="1:51" ht="15.75" x14ac:dyDescent="0.3">
      <c r="A76" t="str">
        <f t="shared" si="15"/>
        <v/>
      </c>
      <c r="B76" t="str">
        <f t="shared" si="16"/>
        <v/>
      </c>
      <c r="C76" t="str">
        <f t="shared" si="17"/>
        <v/>
      </c>
      <c r="D76" t="str">
        <f t="shared" si="18"/>
        <v/>
      </c>
      <c r="E76" t="str">
        <f t="shared" si="19"/>
        <v/>
      </c>
      <c r="F76" t="str">
        <f t="shared" si="20"/>
        <v/>
      </c>
      <c r="G76" t="str">
        <f t="shared" si="21"/>
        <v/>
      </c>
      <c r="H76" t="str">
        <f t="shared" si="22"/>
        <v/>
      </c>
      <c r="I76" t="str">
        <f t="shared" si="23"/>
        <v/>
      </c>
      <c r="J76" t="str">
        <f t="shared" si="50"/>
        <v/>
      </c>
      <c r="K76" t="str">
        <f>IF(A76="","",IF(I76=1,IF(VLOOKUP(J76,Tables!E$1:F$50,2,FALSE)=1,IF(MOD(G76,2)=1,1,2),IF(MOD(G76,2)=1,2,1)),IF(MOD(G76,2)=1,1,2)))</f>
        <v/>
      </c>
      <c r="L76" t="str">
        <f t="shared" si="49"/>
        <v/>
      </c>
      <c r="M76" s="2" t="str">
        <f t="shared" si="25"/>
        <v/>
      </c>
      <c r="N76" s="8"/>
      <c r="O76" s="8"/>
      <c r="P76" s="8"/>
      <c r="Q76" s="6" t="str">
        <f t="shared" si="2"/>
        <v/>
      </c>
      <c r="R76" s="6" t="str">
        <f t="shared" si="26"/>
        <v/>
      </c>
      <c r="S76" s="6" t="str">
        <f t="shared" si="27"/>
        <v/>
      </c>
      <c r="T76" s="6" t="str">
        <f t="shared" si="28"/>
        <v/>
      </c>
      <c r="U76" s="6" t="str">
        <f t="shared" si="29"/>
        <v/>
      </c>
      <c r="V76" s="6" t="str">
        <f t="shared" si="30"/>
        <v/>
      </c>
      <c r="W76" t="str">
        <f t="shared" si="31"/>
        <v/>
      </c>
      <c r="X76" t="str">
        <f t="shared" si="32"/>
        <v/>
      </c>
      <c r="Y76" t="str">
        <f t="shared" si="33"/>
        <v/>
      </c>
      <c r="Z76" t="str">
        <f t="shared" si="34"/>
        <v/>
      </c>
      <c r="AA76" s="6" t="str">
        <f t="shared" si="35"/>
        <v/>
      </c>
      <c r="AB76" s="6" t="str">
        <f t="shared" si="36"/>
        <v/>
      </c>
      <c r="AC76" s="7" t="str">
        <f t="shared" si="37"/>
        <v/>
      </c>
      <c r="AD76" t="str">
        <f t="shared" si="38"/>
        <v/>
      </c>
      <c r="AE76" t="str">
        <f t="shared" si="39"/>
        <v/>
      </c>
      <c r="AF76" s="3" t="str">
        <f t="shared" si="40"/>
        <v/>
      </c>
      <c r="AG76" t="str">
        <f t="shared" si="41"/>
        <v/>
      </c>
      <c r="AH76" t="str">
        <f t="shared" si="42"/>
        <v/>
      </c>
      <c r="AI76" t="str">
        <f t="shared" si="3"/>
        <v/>
      </c>
      <c r="AJ76" t="str">
        <f t="shared" si="43"/>
        <v/>
      </c>
      <c r="AK76" t="str">
        <f t="shared" si="44"/>
        <v/>
      </c>
      <c r="AL76" t="str">
        <f t="shared" si="45"/>
        <v/>
      </c>
      <c r="AM76" t="str">
        <f t="shared" si="5"/>
        <v/>
      </c>
      <c r="AN76" t="str">
        <f t="shared" si="6"/>
        <v/>
      </c>
      <c r="AO76" t="str">
        <f t="shared" si="7"/>
        <v/>
      </c>
      <c r="AP76" t="str">
        <f>IF(AN76="","",IF(I76=0,IF(AO76=1,VLOOKUP(F76,Tables!A$1:C$18,2,FALSE),VLOOKUP(F76,Tables!A$1:C$18,3,FALSE)),IF(AO76=1,VLOOKUP(F76,Tables!H$1:J$95,2,FALSE),VLOOKUP(F76,Tables!H$1:J$95,3,FALSE))))</f>
        <v/>
      </c>
      <c r="AQ76" t="str">
        <f t="shared" si="46"/>
        <v/>
      </c>
      <c r="AR76" t="str">
        <f t="shared" si="9"/>
        <v/>
      </c>
      <c r="AS76" t="str">
        <f t="shared" si="10"/>
        <v/>
      </c>
      <c r="AT76" t="str">
        <f t="shared" si="11"/>
        <v/>
      </c>
      <c r="AU76" t="str">
        <f t="shared" si="12"/>
        <v/>
      </c>
      <c r="AV76" t="str">
        <f t="shared" si="13"/>
        <v/>
      </c>
      <c r="AW76" t="str">
        <f t="shared" si="14"/>
        <v/>
      </c>
      <c r="AX76" t="str">
        <f t="shared" si="47"/>
        <v/>
      </c>
      <c r="AY76" t="str">
        <f t="shared" si="48"/>
        <v/>
      </c>
    </row>
    <row r="77" spans="1:51" ht="15.75" x14ac:dyDescent="0.3">
      <c r="A77" t="str">
        <f t="shared" si="15"/>
        <v/>
      </c>
      <c r="B77" t="str">
        <f t="shared" si="16"/>
        <v/>
      </c>
      <c r="C77" t="str">
        <f t="shared" si="17"/>
        <v/>
      </c>
      <c r="D77" t="str">
        <f t="shared" si="18"/>
        <v/>
      </c>
      <c r="E77" t="str">
        <f t="shared" si="19"/>
        <v/>
      </c>
      <c r="F77" t="str">
        <f t="shared" si="20"/>
        <v/>
      </c>
      <c r="G77" t="str">
        <f t="shared" si="21"/>
        <v/>
      </c>
      <c r="H77" t="str">
        <f t="shared" si="22"/>
        <v/>
      </c>
      <c r="I77" t="str">
        <f t="shared" si="23"/>
        <v/>
      </c>
      <c r="J77" t="str">
        <f t="shared" si="50"/>
        <v/>
      </c>
      <c r="K77" t="str">
        <f>IF(A77="","",IF(I77=1,IF(VLOOKUP(J77,Tables!E$1:F$50,2,FALSE)=1,IF(MOD(G77,2)=1,1,2),IF(MOD(G77,2)=1,2,1)),IF(MOD(G77,2)=1,1,2)))</f>
        <v/>
      </c>
      <c r="L77" t="str">
        <f t="shared" si="49"/>
        <v/>
      </c>
      <c r="M77" s="2" t="str">
        <f t="shared" si="25"/>
        <v/>
      </c>
      <c r="N77" s="8"/>
      <c r="O77" s="8"/>
      <c r="P77" s="8"/>
      <c r="Q77" s="6" t="str">
        <f t="shared" si="2"/>
        <v/>
      </c>
      <c r="R77" s="6" t="str">
        <f t="shared" si="26"/>
        <v/>
      </c>
      <c r="S77" s="6" t="str">
        <f t="shared" si="27"/>
        <v/>
      </c>
      <c r="T77" s="6" t="str">
        <f t="shared" si="28"/>
        <v/>
      </c>
      <c r="U77" s="6" t="str">
        <f t="shared" si="29"/>
        <v/>
      </c>
      <c r="V77" s="6" t="str">
        <f t="shared" si="30"/>
        <v/>
      </c>
      <c r="W77" t="str">
        <f t="shared" si="31"/>
        <v/>
      </c>
      <c r="X77" t="str">
        <f t="shared" si="32"/>
        <v/>
      </c>
      <c r="Y77" t="str">
        <f t="shared" si="33"/>
        <v/>
      </c>
      <c r="Z77" t="str">
        <f t="shared" si="34"/>
        <v/>
      </c>
      <c r="AA77" s="6" t="str">
        <f t="shared" si="35"/>
        <v/>
      </c>
      <c r="AB77" s="6" t="str">
        <f t="shared" si="36"/>
        <v/>
      </c>
      <c r="AC77" s="7" t="str">
        <f t="shared" si="37"/>
        <v/>
      </c>
      <c r="AD77" t="str">
        <f t="shared" si="38"/>
        <v/>
      </c>
      <c r="AE77" t="str">
        <f t="shared" si="39"/>
        <v/>
      </c>
      <c r="AF77" s="3" t="str">
        <f t="shared" si="40"/>
        <v/>
      </c>
      <c r="AG77" t="str">
        <f t="shared" si="41"/>
        <v/>
      </c>
      <c r="AH77" t="str">
        <f t="shared" si="42"/>
        <v/>
      </c>
      <c r="AI77" t="str">
        <f t="shared" si="3"/>
        <v/>
      </c>
      <c r="AJ77" t="str">
        <f t="shared" si="43"/>
        <v/>
      </c>
      <c r="AK77" t="str">
        <f t="shared" si="44"/>
        <v/>
      </c>
      <c r="AL77" t="str">
        <f t="shared" si="45"/>
        <v/>
      </c>
      <c r="AM77" t="str">
        <f t="shared" si="5"/>
        <v/>
      </c>
      <c r="AN77" t="str">
        <f t="shared" si="6"/>
        <v/>
      </c>
      <c r="AO77" t="str">
        <f t="shared" si="7"/>
        <v/>
      </c>
      <c r="AP77" t="str">
        <f>IF(AN77="","",IF(I77=0,IF(AO77=1,VLOOKUP(F77,Tables!A$1:C$18,2,FALSE),VLOOKUP(F77,Tables!A$1:C$18,3,FALSE)),IF(AO77=1,VLOOKUP(F77,Tables!H$1:J$95,2,FALSE),VLOOKUP(F77,Tables!H$1:J$95,3,FALSE))))</f>
        <v/>
      </c>
      <c r="AQ77" t="str">
        <f t="shared" si="46"/>
        <v/>
      </c>
      <c r="AR77" t="str">
        <f t="shared" si="9"/>
        <v/>
      </c>
      <c r="AS77" t="str">
        <f t="shared" si="10"/>
        <v/>
      </c>
      <c r="AT77" t="str">
        <f t="shared" si="11"/>
        <v/>
      </c>
      <c r="AU77" t="str">
        <f t="shared" si="12"/>
        <v/>
      </c>
      <c r="AV77" t="str">
        <f t="shared" si="13"/>
        <v/>
      </c>
      <c r="AW77" t="str">
        <f t="shared" si="14"/>
        <v/>
      </c>
      <c r="AX77" t="str">
        <f t="shared" si="47"/>
        <v/>
      </c>
      <c r="AY77" t="str">
        <f t="shared" si="48"/>
        <v/>
      </c>
    </row>
    <row r="78" spans="1:51" ht="15.75" x14ac:dyDescent="0.3">
      <c r="A78" t="str">
        <f t="shared" si="15"/>
        <v/>
      </c>
      <c r="B78" t="str">
        <f t="shared" si="16"/>
        <v/>
      </c>
      <c r="C78" t="str">
        <f t="shared" si="17"/>
        <v/>
      </c>
      <c r="D78" t="str">
        <f t="shared" si="18"/>
        <v/>
      </c>
      <c r="E78" t="str">
        <f t="shared" si="19"/>
        <v/>
      </c>
      <c r="F78" t="str">
        <f t="shared" si="20"/>
        <v/>
      </c>
      <c r="G78" t="str">
        <f t="shared" si="21"/>
        <v/>
      </c>
      <c r="H78" t="str">
        <f t="shared" si="22"/>
        <v/>
      </c>
      <c r="I78" t="str">
        <f t="shared" si="23"/>
        <v/>
      </c>
      <c r="J78" t="str">
        <f t="shared" si="50"/>
        <v/>
      </c>
      <c r="K78" t="str">
        <f>IF(A78="","",IF(I78=1,IF(VLOOKUP(J78,Tables!E$1:F$50,2,FALSE)=1,IF(MOD(G78,2)=1,1,2),IF(MOD(G78,2)=1,2,1)),IF(MOD(G78,2)=1,1,2)))</f>
        <v/>
      </c>
      <c r="L78" t="str">
        <f t="shared" si="49"/>
        <v/>
      </c>
      <c r="M78" s="2" t="str">
        <f t="shared" si="25"/>
        <v/>
      </c>
      <c r="N78" s="8"/>
      <c r="O78" s="8"/>
      <c r="P78" s="8"/>
      <c r="Q78" s="6" t="str">
        <f t="shared" si="2"/>
        <v/>
      </c>
      <c r="R78" s="6" t="str">
        <f t="shared" si="26"/>
        <v/>
      </c>
      <c r="S78" s="6" t="str">
        <f t="shared" si="27"/>
        <v/>
      </c>
      <c r="T78" s="6" t="str">
        <f t="shared" si="28"/>
        <v/>
      </c>
      <c r="U78" s="6" t="str">
        <f t="shared" si="29"/>
        <v/>
      </c>
      <c r="V78" s="6" t="str">
        <f t="shared" si="30"/>
        <v/>
      </c>
      <c r="W78" t="str">
        <f t="shared" si="31"/>
        <v/>
      </c>
      <c r="X78" t="str">
        <f t="shared" si="32"/>
        <v/>
      </c>
      <c r="Y78" t="str">
        <f t="shared" si="33"/>
        <v/>
      </c>
      <c r="Z78" t="str">
        <f t="shared" si="34"/>
        <v/>
      </c>
      <c r="AA78" s="6" t="str">
        <f t="shared" si="35"/>
        <v/>
      </c>
      <c r="AB78" s="6" t="str">
        <f t="shared" si="36"/>
        <v/>
      </c>
      <c r="AC78" s="7" t="str">
        <f t="shared" si="37"/>
        <v/>
      </c>
      <c r="AD78" t="str">
        <f t="shared" si="38"/>
        <v/>
      </c>
      <c r="AE78" t="str">
        <f t="shared" si="39"/>
        <v/>
      </c>
      <c r="AF78" s="3" t="str">
        <f t="shared" si="40"/>
        <v/>
      </c>
      <c r="AG78" t="str">
        <f t="shared" si="41"/>
        <v/>
      </c>
      <c r="AH78" t="str">
        <f t="shared" si="42"/>
        <v/>
      </c>
      <c r="AI78" t="str">
        <f t="shared" si="3"/>
        <v/>
      </c>
      <c r="AJ78" t="str">
        <f t="shared" si="43"/>
        <v/>
      </c>
      <c r="AK78" t="str">
        <f t="shared" si="44"/>
        <v/>
      </c>
      <c r="AL78" t="str">
        <f t="shared" si="45"/>
        <v/>
      </c>
      <c r="AM78" t="str">
        <f t="shared" si="5"/>
        <v/>
      </c>
      <c r="AN78" t="str">
        <f t="shared" si="6"/>
        <v/>
      </c>
      <c r="AO78" t="str">
        <f t="shared" si="7"/>
        <v/>
      </c>
      <c r="AP78" t="str">
        <f>IF(AN78="","",IF(I78=0,IF(AO78=1,VLOOKUP(F78,Tables!A$1:C$18,2,FALSE),VLOOKUP(F78,Tables!A$1:C$18,3,FALSE)),IF(AO78=1,VLOOKUP(F78,Tables!H$1:J$95,2,FALSE),VLOOKUP(F78,Tables!H$1:J$95,3,FALSE))))</f>
        <v/>
      </c>
      <c r="AQ78" t="str">
        <f t="shared" si="46"/>
        <v/>
      </c>
      <c r="AR78" t="str">
        <f t="shared" si="9"/>
        <v/>
      </c>
      <c r="AS78" t="str">
        <f t="shared" si="10"/>
        <v/>
      </c>
      <c r="AT78" t="str">
        <f t="shared" si="11"/>
        <v/>
      </c>
      <c r="AU78" t="str">
        <f t="shared" si="12"/>
        <v/>
      </c>
      <c r="AV78" t="str">
        <f t="shared" si="13"/>
        <v/>
      </c>
      <c r="AW78" t="str">
        <f t="shared" si="14"/>
        <v/>
      </c>
      <c r="AX78" t="str">
        <f t="shared" si="47"/>
        <v/>
      </c>
      <c r="AY78" t="str">
        <f t="shared" si="48"/>
        <v/>
      </c>
    </row>
    <row r="79" spans="1:51" ht="15.75" x14ac:dyDescent="0.3">
      <c r="A79" t="str">
        <f t="shared" si="15"/>
        <v/>
      </c>
      <c r="B79" t="str">
        <f t="shared" si="16"/>
        <v/>
      </c>
      <c r="C79" t="str">
        <f t="shared" si="17"/>
        <v/>
      </c>
      <c r="D79" t="str">
        <f t="shared" si="18"/>
        <v/>
      </c>
      <c r="E79" t="str">
        <f t="shared" si="19"/>
        <v/>
      </c>
      <c r="F79" t="str">
        <f t="shared" si="20"/>
        <v/>
      </c>
      <c r="G79" t="str">
        <f t="shared" si="21"/>
        <v/>
      </c>
      <c r="H79" t="str">
        <f t="shared" si="22"/>
        <v/>
      </c>
      <c r="I79" t="str">
        <f t="shared" si="23"/>
        <v/>
      </c>
      <c r="J79" t="str">
        <f t="shared" si="50"/>
        <v/>
      </c>
      <c r="K79" t="str">
        <f>IF(A79="","",IF(I79=1,IF(VLOOKUP(J79,Tables!E$1:F$50,2,FALSE)=1,IF(MOD(G79,2)=1,1,2),IF(MOD(G79,2)=1,2,1)),IF(MOD(G79,2)=1,1,2)))</f>
        <v/>
      </c>
      <c r="L79" t="str">
        <f t="shared" si="49"/>
        <v/>
      </c>
      <c r="M79" s="2" t="str">
        <f t="shared" si="25"/>
        <v/>
      </c>
      <c r="N79" s="8"/>
      <c r="O79" s="8"/>
      <c r="P79" s="8"/>
      <c r="Q79" s="6" t="str">
        <f t="shared" si="2"/>
        <v/>
      </c>
      <c r="R79" s="6" t="str">
        <f t="shared" si="26"/>
        <v/>
      </c>
      <c r="S79" s="6" t="str">
        <f t="shared" si="27"/>
        <v/>
      </c>
      <c r="T79" s="6" t="str">
        <f t="shared" si="28"/>
        <v/>
      </c>
      <c r="U79" s="6" t="str">
        <f t="shared" si="29"/>
        <v/>
      </c>
      <c r="V79" s="6" t="str">
        <f t="shared" si="30"/>
        <v/>
      </c>
      <c r="W79" t="str">
        <f t="shared" si="31"/>
        <v/>
      </c>
      <c r="X79" t="str">
        <f t="shared" si="32"/>
        <v/>
      </c>
      <c r="Y79" t="str">
        <f t="shared" si="33"/>
        <v/>
      </c>
      <c r="Z79" t="str">
        <f t="shared" si="34"/>
        <v/>
      </c>
      <c r="AA79" s="6" t="str">
        <f t="shared" si="35"/>
        <v/>
      </c>
      <c r="AB79" s="6" t="str">
        <f t="shared" si="36"/>
        <v/>
      </c>
      <c r="AC79" s="7" t="str">
        <f t="shared" si="37"/>
        <v/>
      </c>
      <c r="AD79" t="str">
        <f t="shared" si="38"/>
        <v/>
      </c>
      <c r="AE79" t="str">
        <f t="shared" si="39"/>
        <v/>
      </c>
      <c r="AF79" s="3" t="str">
        <f t="shared" si="40"/>
        <v/>
      </c>
      <c r="AG79" t="str">
        <f t="shared" si="41"/>
        <v/>
      </c>
      <c r="AH79" t="str">
        <f t="shared" si="42"/>
        <v/>
      </c>
      <c r="AI79" t="str">
        <f t="shared" si="3"/>
        <v/>
      </c>
      <c r="AJ79" t="str">
        <f t="shared" si="43"/>
        <v/>
      </c>
      <c r="AK79" t="str">
        <f t="shared" si="44"/>
        <v/>
      </c>
      <c r="AL79" t="str">
        <f t="shared" si="45"/>
        <v/>
      </c>
      <c r="AM79" t="str">
        <f t="shared" si="5"/>
        <v/>
      </c>
      <c r="AN79" t="str">
        <f t="shared" si="6"/>
        <v/>
      </c>
      <c r="AO79" t="str">
        <f t="shared" si="7"/>
        <v/>
      </c>
      <c r="AP79" t="str">
        <f>IF(AN79="","",IF(I79=0,IF(AO79=1,VLOOKUP(F79,Tables!A$1:C$18,2,FALSE),VLOOKUP(F79,Tables!A$1:C$18,3,FALSE)),IF(AO79=1,VLOOKUP(F79,Tables!H$1:J$95,2,FALSE),VLOOKUP(F79,Tables!H$1:J$95,3,FALSE))))</f>
        <v/>
      </c>
      <c r="AQ79" t="str">
        <f t="shared" si="46"/>
        <v/>
      </c>
      <c r="AR79" t="str">
        <f t="shared" si="9"/>
        <v/>
      </c>
      <c r="AS79" t="str">
        <f t="shared" si="10"/>
        <v/>
      </c>
      <c r="AT79" t="str">
        <f t="shared" si="11"/>
        <v/>
      </c>
      <c r="AU79" t="str">
        <f t="shared" si="12"/>
        <v/>
      </c>
      <c r="AV79" t="str">
        <f t="shared" si="13"/>
        <v/>
      </c>
      <c r="AW79" t="str">
        <f t="shared" si="14"/>
        <v/>
      </c>
      <c r="AX79" t="str">
        <f t="shared" si="47"/>
        <v/>
      </c>
      <c r="AY79" t="str">
        <f t="shared" si="48"/>
        <v/>
      </c>
    </row>
    <row r="80" spans="1:51" ht="15.75" x14ac:dyDescent="0.3">
      <c r="A80" t="str">
        <f t="shared" si="15"/>
        <v/>
      </c>
      <c r="B80" t="str">
        <f t="shared" si="16"/>
        <v/>
      </c>
      <c r="C80" t="str">
        <f t="shared" si="17"/>
        <v/>
      </c>
      <c r="D80" t="str">
        <f t="shared" si="18"/>
        <v/>
      </c>
      <c r="E80" t="str">
        <f t="shared" si="19"/>
        <v/>
      </c>
      <c r="F80" t="str">
        <f t="shared" si="20"/>
        <v/>
      </c>
      <c r="G80" t="str">
        <f t="shared" si="21"/>
        <v/>
      </c>
      <c r="H80" t="str">
        <f t="shared" si="22"/>
        <v/>
      </c>
      <c r="I80" t="str">
        <f t="shared" si="23"/>
        <v/>
      </c>
      <c r="J80" t="str">
        <f t="shared" si="50"/>
        <v/>
      </c>
      <c r="K80" t="str">
        <f>IF(A80="","",IF(I80=1,IF(VLOOKUP(J80,Tables!E$1:F$50,2,FALSE)=1,IF(MOD(G80,2)=1,1,2),IF(MOD(G80,2)=1,2,1)),IF(MOD(G80,2)=1,1,2)))</f>
        <v/>
      </c>
      <c r="L80" t="str">
        <f t="shared" si="49"/>
        <v/>
      </c>
      <c r="M80" s="2" t="str">
        <f t="shared" si="25"/>
        <v/>
      </c>
      <c r="N80" s="8"/>
      <c r="O80" s="8"/>
      <c r="P80" s="8"/>
      <c r="Q80" s="6" t="str">
        <f t="shared" si="2"/>
        <v/>
      </c>
      <c r="R80" s="6" t="str">
        <f t="shared" si="26"/>
        <v/>
      </c>
      <c r="S80" s="6" t="str">
        <f t="shared" si="27"/>
        <v/>
      </c>
      <c r="T80" s="6" t="str">
        <f t="shared" si="28"/>
        <v/>
      </c>
      <c r="U80" s="6" t="str">
        <f t="shared" si="29"/>
        <v/>
      </c>
      <c r="V80" s="6" t="str">
        <f t="shared" si="30"/>
        <v/>
      </c>
      <c r="W80" t="str">
        <f t="shared" si="31"/>
        <v/>
      </c>
      <c r="X80" t="str">
        <f t="shared" si="32"/>
        <v/>
      </c>
      <c r="Y80" t="str">
        <f t="shared" si="33"/>
        <v/>
      </c>
      <c r="Z80" t="str">
        <f t="shared" si="34"/>
        <v/>
      </c>
      <c r="AA80" s="6" t="str">
        <f t="shared" si="35"/>
        <v/>
      </c>
      <c r="AB80" s="6" t="str">
        <f t="shared" si="36"/>
        <v/>
      </c>
      <c r="AC80" s="7" t="str">
        <f t="shared" si="37"/>
        <v/>
      </c>
      <c r="AD80" t="str">
        <f t="shared" si="38"/>
        <v/>
      </c>
      <c r="AE80" t="str">
        <f t="shared" si="39"/>
        <v/>
      </c>
      <c r="AF80" s="3" t="str">
        <f t="shared" si="40"/>
        <v/>
      </c>
      <c r="AG80" t="str">
        <f t="shared" si="41"/>
        <v/>
      </c>
      <c r="AH80" t="str">
        <f t="shared" si="42"/>
        <v/>
      </c>
      <c r="AI80" t="str">
        <f t="shared" si="3"/>
        <v/>
      </c>
      <c r="AJ80" t="str">
        <f t="shared" si="43"/>
        <v/>
      </c>
      <c r="AK80" t="str">
        <f t="shared" si="44"/>
        <v/>
      </c>
      <c r="AL80" t="str">
        <f t="shared" si="45"/>
        <v/>
      </c>
      <c r="AM80" t="str">
        <f t="shared" si="5"/>
        <v/>
      </c>
      <c r="AN80" t="str">
        <f t="shared" si="6"/>
        <v/>
      </c>
      <c r="AO80" t="str">
        <f t="shared" si="7"/>
        <v/>
      </c>
      <c r="AP80" t="str">
        <f>IF(AN80="","",IF(I80=0,IF(AO80=1,VLOOKUP(F80,Tables!A$1:C$18,2,FALSE),VLOOKUP(F80,Tables!A$1:C$18,3,FALSE)),IF(AO80=1,VLOOKUP(F80,Tables!H$1:J$95,2,FALSE),VLOOKUP(F80,Tables!H$1:J$95,3,FALSE))))</f>
        <v/>
      </c>
      <c r="AQ80" t="str">
        <f t="shared" si="46"/>
        <v/>
      </c>
      <c r="AR80" t="str">
        <f t="shared" si="9"/>
        <v/>
      </c>
      <c r="AS80" t="str">
        <f t="shared" si="10"/>
        <v/>
      </c>
      <c r="AT80" t="str">
        <f t="shared" si="11"/>
        <v/>
      </c>
      <c r="AU80" t="str">
        <f t="shared" si="12"/>
        <v/>
      </c>
      <c r="AV80" t="str">
        <f t="shared" si="13"/>
        <v/>
      </c>
      <c r="AW80" t="str">
        <f t="shared" si="14"/>
        <v/>
      </c>
      <c r="AX80" t="str">
        <f t="shared" si="47"/>
        <v/>
      </c>
      <c r="AY80" t="str">
        <f t="shared" si="48"/>
        <v/>
      </c>
    </row>
    <row r="81" spans="1:51" ht="15.75" x14ac:dyDescent="0.3">
      <c r="A81" t="str">
        <f t="shared" si="15"/>
        <v/>
      </c>
      <c r="B81" t="str">
        <f t="shared" si="16"/>
        <v/>
      </c>
      <c r="C81" t="str">
        <f t="shared" si="17"/>
        <v/>
      </c>
      <c r="D81" t="str">
        <f t="shared" si="18"/>
        <v/>
      </c>
      <c r="E81" t="str">
        <f t="shared" si="19"/>
        <v/>
      </c>
      <c r="F81" t="str">
        <f t="shared" si="20"/>
        <v/>
      </c>
      <c r="G81" t="str">
        <f t="shared" si="21"/>
        <v/>
      </c>
      <c r="H81" t="str">
        <f t="shared" si="22"/>
        <v/>
      </c>
      <c r="I81" t="str">
        <f t="shared" si="23"/>
        <v/>
      </c>
      <c r="J81" t="str">
        <f t="shared" si="50"/>
        <v/>
      </c>
      <c r="K81" t="str">
        <f>IF(A81="","",IF(I81=1,IF(VLOOKUP(J81,Tables!E$1:F$50,2,FALSE)=1,IF(MOD(G81,2)=1,1,2),IF(MOD(G81,2)=1,2,1)),IF(MOD(G81,2)=1,1,2)))</f>
        <v/>
      </c>
      <c r="L81" t="str">
        <f t="shared" si="49"/>
        <v/>
      </c>
      <c r="M81" s="2" t="str">
        <f t="shared" si="25"/>
        <v/>
      </c>
      <c r="N81" s="8"/>
      <c r="O81" s="8"/>
      <c r="P81" s="8"/>
      <c r="Q81" s="6" t="str">
        <f t="shared" si="2"/>
        <v/>
      </c>
      <c r="R81" s="6" t="str">
        <f t="shared" si="26"/>
        <v/>
      </c>
      <c r="S81" s="6" t="str">
        <f t="shared" si="27"/>
        <v/>
      </c>
      <c r="T81" s="6" t="str">
        <f t="shared" si="28"/>
        <v/>
      </c>
      <c r="U81" s="6" t="str">
        <f t="shared" si="29"/>
        <v/>
      </c>
      <c r="V81" s="6" t="str">
        <f t="shared" si="30"/>
        <v/>
      </c>
      <c r="W81" t="str">
        <f t="shared" si="31"/>
        <v/>
      </c>
      <c r="X81" t="str">
        <f t="shared" si="32"/>
        <v/>
      </c>
      <c r="Y81" t="str">
        <f t="shared" si="33"/>
        <v/>
      </c>
      <c r="Z81" t="str">
        <f t="shared" si="34"/>
        <v/>
      </c>
      <c r="AA81" s="6" t="str">
        <f t="shared" si="35"/>
        <v/>
      </c>
      <c r="AB81" s="6" t="str">
        <f t="shared" si="36"/>
        <v/>
      </c>
      <c r="AC81" s="7" t="str">
        <f t="shared" si="37"/>
        <v/>
      </c>
      <c r="AD81" t="str">
        <f t="shared" si="38"/>
        <v/>
      </c>
      <c r="AE81" t="str">
        <f t="shared" si="39"/>
        <v/>
      </c>
      <c r="AF81" s="3" t="str">
        <f t="shared" si="40"/>
        <v/>
      </c>
      <c r="AG81" t="str">
        <f t="shared" si="41"/>
        <v/>
      </c>
      <c r="AH81" t="str">
        <f t="shared" si="42"/>
        <v/>
      </c>
      <c r="AI81" t="str">
        <f t="shared" si="3"/>
        <v/>
      </c>
      <c r="AJ81" t="str">
        <f t="shared" si="43"/>
        <v/>
      </c>
      <c r="AK81" t="str">
        <f t="shared" si="44"/>
        <v/>
      </c>
      <c r="AL81" t="str">
        <f t="shared" si="45"/>
        <v/>
      </c>
      <c r="AM81" t="str">
        <f t="shared" si="5"/>
        <v/>
      </c>
      <c r="AN81" t="str">
        <f t="shared" si="6"/>
        <v/>
      </c>
      <c r="AO81" t="str">
        <f t="shared" si="7"/>
        <v/>
      </c>
      <c r="AP81" t="str">
        <f>IF(AN81="","",IF(I81=0,IF(AO81=1,VLOOKUP(F81,Tables!A$1:C$18,2,FALSE),VLOOKUP(F81,Tables!A$1:C$18,3,FALSE)),IF(AO81=1,VLOOKUP(F81,Tables!H$1:J$95,2,FALSE),VLOOKUP(F81,Tables!H$1:J$95,3,FALSE))))</f>
        <v/>
      </c>
      <c r="AQ81" t="str">
        <f t="shared" si="46"/>
        <v/>
      </c>
      <c r="AR81" t="str">
        <f t="shared" si="9"/>
        <v/>
      </c>
      <c r="AS81" t="str">
        <f t="shared" si="10"/>
        <v/>
      </c>
      <c r="AT81" t="str">
        <f t="shared" si="11"/>
        <v/>
      </c>
      <c r="AU81" t="str">
        <f t="shared" si="12"/>
        <v/>
      </c>
      <c r="AV81" t="str">
        <f t="shared" si="13"/>
        <v/>
      </c>
      <c r="AW81" t="str">
        <f t="shared" si="14"/>
        <v/>
      </c>
      <c r="AX81" t="str">
        <f t="shared" si="47"/>
        <v/>
      </c>
      <c r="AY81" t="str">
        <f t="shared" si="48"/>
        <v/>
      </c>
    </row>
    <row r="82" spans="1:51" ht="15.75" x14ac:dyDescent="0.3">
      <c r="A82" t="str">
        <f t="shared" si="15"/>
        <v/>
      </c>
      <c r="B82" t="str">
        <f t="shared" si="16"/>
        <v/>
      </c>
      <c r="C82" t="str">
        <f t="shared" si="17"/>
        <v/>
      </c>
      <c r="D82" t="str">
        <f t="shared" si="18"/>
        <v/>
      </c>
      <c r="E82" t="str">
        <f t="shared" si="19"/>
        <v/>
      </c>
      <c r="F82" t="str">
        <f t="shared" si="20"/>
        <v/>
      </c>
      <c r="G82" t="str">
        <f t="shared" si="21"/>
        <v/>
      </c>
      <c r="H82" t="str">
        <f t="shared" si="22"/>
        <v/>
      </c>
      <c r="I82" t="str">
        <f t="shared" si="23"/>
        <v/>
      </c>
      <c r="J82" t="str">
        <f t="shared" si="50"/>
        <v/>
      </c>
      <c r="K82" t="str">
        <f>IF(A82="","",IF(I82=1,IF(VLOOKUP(J82,Tables!E$1:F$50,2,FALSE)=1,IF(MOD(G82,2)=1,1,2),IF(MOD(G82,2)=1,2,1)),IF(MOD(G82,2)=1,1,2)))</f>
        <v/>
      </c>
      <c r="L82" t="str">
        <f t="shared" si="49"/>
        <v/>
      </c>
      <c r="M82" s="2" t="str">
        <f t="shared" si="25"/>
        <v/>
      </c>
      <c r="N82" s="8"/>
      <c r="O82" s="8"/>
      <c r="P82" s="8"/>
      <c r="Q82" s="6" t="str">
        <f t="shared" si="2"/>
        <v/>
      </c>
      <c r="R82" s="6" t="str">
        <f t="shared" si="26"/>
        <v/>
      </c>
      <c r="S82" s="6" t="str">
        <f t="shared" si="27"/>
        <v/>
      </c>
      <c r="T82" s="6" t="str">
        <f t="shared" si="28"/>
        <v/>
      </c>
      <c r="U82" s="6" t="str">
        <f t="shared" si="29"/>
        <v/>
      </c>
      <c r="V82" s="6" t="str">
        <f t="shared" si="30"/>
        <v/>
      </c>
      <c r="W82" t="str">
        <f t="shared" si="31"/>
        <v/>
      </c>
      <c r="X82" t="str">
        <f t="shared" si="32"/>
        <v/>
      </c>
      <c r="Y82" t="str">
        <f t="shared" si="33"/>
        <v/>
      </c>
      <c r="Z82" t="str">
        <f t="shared" si="34"/>
        <v/>
      </c>
      <c r="AA82" s="6" t="str">
        <f t="shared" si="35"/>
        <v/>
      </c>
      <c r="AB82" s="6" t="str">
        <f t="shared" si="36"/>
        <v/>
      </c>
      <c r="AC82" s="7" t="str">
        <f t="shared" si="37"/>
        <v/>
      </c>
      <c r="AD82" t="str">
        <f t="shared" si="38"/>
        <v/>
      </c>
      <c r="AE82" t="str">
        <f t="shared" si="39"/>
        <v/>
      </c>
      <c r="AF82" s="3" t="str">
        <f t="shared" si="40"/>
        <v/>
      </c>
      <c r="AG82" t="str">
        <f t="shared" si="41"/>
        <v/>
      </c>
      <c r="AH82" t="str">
        <f t="shared" si="42"/>
        <v/>
      </c>
      <c r="AI82" t="str">
        <f t="shared" ref="AI82:AI145" si="51">IF(N82="","",IF(AND(W82=0,X82=0),TRUE,FALSE))</f>
        <v/>
      </c>
      <c r="AJ82" t="str">
        <f t="shared" si="43"/>
        <v/>
      </c>
      <c r="AK82" t="str">
        <f t="shared" si="44"/>
        <v/>
      </c>
      <c r="AL82" t="str">
        <f t="shared" si="45"/>
        <v/>
      </c>
      <c r="AM82" t="str">
        <f t="shared" ref="AM82:AM145" si="52">IF(N82="","",LEN(AL82))</f>
        <v/>
      </c>
      <c r="AN82" t="str">
        <f t="shared" ref="AN82:AN145" si="53">IF(OR(N82="P",N82="R"),L82,IF(OR(N82="Q",N82="S"),K82,IF(AND(AC82="",OR(AD82=FALSE,AD82=""),OR(AE82=FALSE,AE82=""),OR(AI82=FALSE,AI82="")),"",IF(OR(AD82=TRUE,AE82=TRUE,AND((MOD(AM82,2)=0),AF82=TRUE),AND((MOD(AM82,2)=1),OR(AG82=TRUE,AH82=TRUE))),K82,L82))))</f>
        <v/>
      </c>
      <c r="AO82" t="str">
        <f t="shared" ref="AO82:AO145" si="54">IF(AN82="","",IF(AN82=K82,1,0))</f>
        <v/>
      </c>
      <c r="AP82" t="str">
        <f>IF(AN82="","",IF(I82=0,IF(AO82=1,VLOOKUP(F82,Tables!A$1:C$18,2,FALSE),VLOOKUP(F82,Tables!A$1:C$18,3,FALSE)),IF(AO82=1,VLOOKUP(F82,Tables!H$1:J$95,2,FALSE),VLOOKUP(F82,Tables!H$1:J$95,3,FALSE))))</f>
        <v/>
      </c>
      <c r="AQ82" t="str">
        <f t="shared" si="46"/>
        <v/>
      </c>
      <c r="AR82" t="str">
        <f t="shared" ref="AR82:AR145" si="55">IF(AN82="","",IF(AQ82=1,D82+1,D82))</f>
        <v/>
      </c>
      <c r="AS82" t="str">
        <f t="shared" ref="AS82:AS145" si="56">IF(AN82="","",IF(AQ82=2,E82+1,E82))</f>
        <v/>
      </c>
      <c r="AT82" t="str">
        <f t="shared" ref="AT82:AT145" si="57">IF(AN82="","",IF(AND(AR82&gt;5,(AR82-AS82)&gt;1),1,IF(AND(AS82&gt;5,(AS82-AR82)&gt;1),2,IF(AND(H82=1,AR82=7),1,IF(AND(H82=1,AS82=7),2,0)))))</f>
        <v/>
      </c>
      <c r="AU82" t="str">
        <f t="shared" ref="AU82:AU145" si="58">IF(AN82="","",IF(AT82=1,B82+1,B82))</f>
        <v/>
      </c>
      <c r="AV82" t="str">
        <f t="shared" ref="AV82:AV145" si="59">IF(AN82="","",IF(AT82=2,C82+1,C82))</f>
        <v/>
      </c>
      <c r="AW82" t="str">
        <f t="shared" ref="AW82:AW145" si="60">IF(J82="","",IF(AND(I82=1,MOD(J82,2)=1,NOT(AP82="GM")),1,""))</f>
        <v/>
      </c>
      <c r="AX82" t="str">
        <f t="shared" si="47"/>
        <v/>
      </c>
      <c r="AY82" t="str">
        <f t="shared" si="48"/>
        <v/>
      </c>
    </row>
    <row r="83" spans="1:51" ht="15.75" x14ac:dyDescent="0.3">
      <c r="A83" t="str">
        <f t="shared" ref="A83:A146" si="61">IF(AN82="","",A82+1)</f>
        <v/>
      </c>
      <c r="B83" t="str">
        <f t="shared" ref="B83:B146" si="62">IF(A83="","",AU82)</f>
        <v/>
      </c>
      <c r="C83" t="str">
        <f t="shared" ref="C83:C146" si="63">IF(A83="","",AV82)</f>
        <v/>
      </c>
      <c r="D83" t="str">
        <f t="shared" ref="D83:D146" si="64">IF(A83="","",IF(AT82=0,AR82,0))</f>
        <v/>
      </c>
      <c r="E83" t="str">
        <f t="shared" ref="E83:E146" si="65">IF(A83="","",IF(AT82=0,AS82,0))</f>
        <v/>
      </c>
      <c r="F83" t="str">
        <f t="shared" ref="F83:F146" si="66">IF(A83="","",IF(AW82=1,AX82,IF(AP82="GM","0-0",AP82)))</f>
        <v/>
      </c>
      <c r="G83" t="str">
        <f t="shared" ref="G83:G146" si="67">IF(A83="","",IF(AP82="GM",G82+1,G82))</f>
        <v/>
      </c>
      <c r="H83" t="str">
        <f t="shared" ref="H83:H146" si="68">IF(A83="","",IF(OR(B$14=1,(B83+C83+1)&lt;B$13),1,0))</f>
        <v/>
      </c>
      <c r="I83" t="str">
        <f t="shared" ref="I83:I146" si="69">IF(A83="","",IF(AND(D83=6,E83=6,H83=1),1,0))</f>
        <v/>
      </c>
      <c r="J83" t="str">
        <f t="shared" si="50"/>
        <v/>
      </c>
      <c r="K83" t="str">
        <f>IF(A83="","",IF(I83=1,IF(VLOOKUP(J83,Tables!E$1:F$50,2,FALSE)=1,IF(MOD(G83,2)=1,1,2),IF(MOD(G83,2)=1,2,1)),IF(MOD(G83,2)=1,1,2)))</f>
        <v/>
      </c>
      <c r="L83" t="str">
        <f t="shared" si="49"/>
        <v/>
      </c>
      <c r="M83" s="2" t="str">
        <f t="shared" ref="M83:M145" si="70">IF(A83="","",IF(K83=1,I$1,I$2))</f>
        <v/>
      </c>
      <c r="N83" s="8"/>
      <c r="O83" s="8"/>
      <c r="P83" s="8"/>
      <c r="Q83" s="6" t="str">
        <f t="shared" ref="Q83:Q146" si="71">IF(N83="","",SUBSTITUTE(N83, "c", ""))</f>
        <v/>
      </c>
      <c r="R83" s="6" t="str">
        <f t="shared" ref="R83:R146" si="72">SUBSTITUTE(O83, "c", "")</f>
        <v/>
      </c>
      <c r="S83" s="6" t="str">
        <f t="shared" ref="S83:S146" si="73">IF(N83="","",IF(MID(Q83,2,1)="+",1,0))</f>
        <v/>
      </c>
      <c r="T83" s="6" t="str">
        <f t="shared" ref="T83:T146" si="74">IF(O83="","",IF(MID(R83,2,1)="+",1,0))</f>
        <v/>
      </c>
      <c r="U83" s="6" t="str">
        <f t="shared" ref="U83:U146" si="75">IF(N83="","",IF(S83=1,SUBSTITUTE(Q83, "+", "",1),Q83))</f>
        <v/>
      </c>
      <c r="V83" s="6" t="str">
        <f t="shared" ref="V83:V146" si="76">IF(T83=1,SUBSTITUTE(R83, "+", "",1),R83)</f>
        <v/>
      </c>
      <c r="W83" t="str">
        <f t="shared" ref="W83:W146" si="77">IF(N83="","",IF(LEN(N83)=1,0,IF(ISERROR(FIND(MID(U83,2,1),"wdnxge!VPQRS"))=TRUE,1,0)))</f>
        <v/>
      </c>
      <c r="X83" t="str">
        <f t="shared" ref="X83:X146" si="78">IF(O83="","",IF(ISERROR(FIND(MID(V83,2,1),"wdnxge!VPQRS"))=TRUE,1,0))</f>
        <v/>
      </c>
      <c r="Y83" t="str">
        <f t="shared" ref="Y83:Y146" si="79">IF(N83="","",IF(W83=0,0,IF(LEN(U83)&gt;2,1,0)))</f>
        <v/>
      </c>
      <c r="Z83" t="str">
        <f t="shared" ref="Z83:Z146" si="80">IF(N83="","",IF(X83=0,0,IF(LEN(V83)&gt;2,1,0)))</f>
        <v/>
      </c>
      <c r="AA83" s="6" t="str">
        <f t="shared" ref="AA83:AA146" si="81">IF(N83="","",IF(Y83=0,Q83,LEFT(U83,1)))</f>
        <v/>
      </c>
      <c r="AB83" s="6" t="str">
        <f t="shared" ref="AB83:AB146" si="82">IF(N83="","",IF(Z83=0,V83,LEFT(V83,1)))</f>
        <v/>
      </c>
      <c r="AC83" s="7" t="str">
        <f t="shared" ref="AC83:AC146" si="83">IF(N83="","",IF(Y83=1,RIGHT(U83,(LEN(U83)-1)),IF(Z83=1,RIGHT(V83,(LEN(V83)-1)),"")))</f>
        <v/>
      </c>
      <c r="AD83" t="str">
        <f t="shared" ref="AD83:AD146" si="84">IF(AA83="","",OR(IF(ISERR(FIND("*",AA83)),FALSE,TRUE), IF(ISERR(FIND("*",AB83)),FALSE,TRUE)))</f>
        <v/>
      </c>
      <c r="AE83" t="str">
        <f t="shared" ref="AE83:AE146" si="85">IF(AA83="","",OR(IF(ISERR(FIND("#",AA83)),FALSE,TRUE), IF(ISERR(FIND("#",AB83)),FALSE,TRUE)))</f>
        <v/>
      </c>
      <c r="AF83" s="3" t="str">
        <f t="shared" ref="AF83:AF146" si="86">IF(AA83="","",IF(ISERR(FIND("*",AC83)),FALSE,TRUE))</f>
        <v/>
      </c>
      <c r="AG83" t="str">
        <f t="shared" ref="AG83:AG146" si="87">IF(AA83="","",IF(ISERR(FIND("#",AC83)),FALSE,TRUE))</f>
        <v/>
      </c>
      <c r="AH83" t="str">
        <f t="shared" ref="AH83:AH146" si="88">IF(AA83="","",IF(ISERR(FIND("@",AC83)),FALSE,TRUE))</f>
        <v/>
      </c>
      <c r="AI83" t="str">
        <f t="shared" si="51"/>
        <v/>
      </c>
      <c r="AJ83" t="str">
        <f t="shared" ref="AJ83:AJ146" si="89">SUBSTITUTE(SUBSTITUTE(SUBSTITUTE(SUBSTITUTE(SUBSTITUTE(SUBSTITUTE(SUBSTITUTE(AC83, "-", ""), "=", ""), "@", ""), "#", ""), "*", ""), ";", ""), "+", "")</f>
        <v/>
      </c>
      <c r="AK83" t="str">
        <f t="shared" ref="AK83:AK146" si="90">SUBSTITUTE(SUBSTITUTE(SUBSTITUTE(SUBSTITUTE(SUBSTITUTE(SUBSTITUTE(AJ83, "d", ""), "w", ""), "x", ""), "e", ""), "n", ""), "!", "")</f>
        <v/>
      </c>
      <c r="AL83" t="str">
        <f t="shared" ref="AL83:AL146" si="91">SUBSTITUTE(SUBSTITUTE(SUBSTITUTE(SUBSTITUTE(SUBSTITUTE(SUBSTITUTE(AK83, "1", ""), "2", ""), "3", ""), "7", ""), "8", ""), "9", "")</f>
        <v/>
      </c>
      <c r="AM83" t="str">
        <f t="shared" si="52"/>
        <v/>
      </c>
      <c r="AN83" t="str">
        <f t="shared" si="53"/>
        <v/>
      </c>
      <c r="AO83" t="str">
        <f t="shared" si="54"/>
        <v/>
      </c>
      <c r="AP83" t="str">
        <f>IF(AN83="","",IF(I83=0,IF(AO83=1,VLOOKUP(F83,Tables!A$1:C$18,2,FALSE),VLOOKUP(F83,Tables!A$1:C$18,3,FALSE)),IF(AO83=1,VLOOKUP(F83,Tables!H$1:J$95,2,FALSE),VLOOKUP(F83,Tables!H$1:J$95,3,FALSE))))</f>
        <v/>
      </c>
      <c r="AQ83" t="str">
        <f t="shared" ref="AQ83:AQ146" si="92">IF(AN83="","",IF(AP83="GM",AN83,0))</f>
        <v/>
      </c>
      <c r="AR83" t="str">
        <f t="shared" si="55"/>
        <v/>
      </c>
      <c r="AS83" t="str">
        <f t="shared" si="56"/>
        <v/>
      </c>
      <c r="AT83" t="str">
        <f t="shared" si="57"/>
        <v/>
      </c>
      <c r="AU83" t="str">
        <f t="shared" si="58"/>
        <v/>
      </c>
      <c r="AV83" t="str">
        <f t="shared" si="59"/>
        <v/>
      </c>
      <c r="AW83" t="str">
        <f t="shared" si="60"/>
        <v/>
      </c>
      <c r="AX83" t="str">
        <f t="shared" ref="AX83:AX146" si="93">IF(AW83=1,CONCATENATE(RIGHT(AP83,(LEN(AP83)-FIND("-",AP83))),"-",LEFT(AP83,FIND("-",AP83)-1)),"")</f>
        <v/>
      </c>
      <c r="AY83" t="str">
        <f t="shared" ref="AY83:AY146" si="94">IF(AA83="","",IF(OR(RIGHT(AC83,1)="@",RIGHT(AC83,1)="#"),AM83,IF(AI83=TRUE,0,AM83+1)))</f>
        <v/>
      </c>
    </row>
    <row r="84" spans="1:51" ht="15.75" x14ac:dyDescent="0.3">
      <c r="A84" t="str">
        <f t="shared" si="61"/>
        <v/>
      </c>
      <c r="B84" t="str">
        <f t="shared" si="62"/>
        <v/>
      </c>
      <c r="C84" t="str">
        <f t="shared" si="63"/>
        <v/>
      </c>
      <c r="D84" t="str">
        <f t="shared" si="64"/>
        <v/>
      </c>
      <c r="E84" t="str">
        <f t="shared" si="65"/>
        <v/>
      </c>
      <c r="F84" t="str">
        <f t="shared" si="66"/>
        <v/>
      </c>
      <c r="G84" t="str">
        <f t="shared" si="67"/>
        <v/>
      </c>
      <c r="H84" t="str">
        <f t="shared" si="68"/>
        <v/>
      </c>
      <c r="I84" t="str">
        <f t="shared" si="69"/>
        <v/>
      </c>
      <c r="J84" t="str">
        <f t="shared" si="50"/>
        <v/>
      </c>
      <c r="K84" t="str">
        <f>IF(A84="","",IF(I84=1,IF(VLOOKUP(J84,Tables!E$1:F$50,2,FALSE)=1,IF(MOD(G84,2)=1,1,2),IF(MOD(G84,2)=1,2,1)),IF(MOD(G84,2)=1,1,2)))</f>
        <v/>
      </c>
      <c r="L84" t="str">
        <f t="shared" si="49"/>
        <v/>
      </c>
      <c r="M84" s="2" t="str">
        <f t="shared" si="70"/>
        <v/>
      </c>
      <c r="N84" s="8"/>
      <c r="O84" s="8"/>
      <c r="P84" s="8"/>
      <c r="Q84" s="6" t="str">
        <f t="shared" si="71"/>
        <v/>
      </c>
      <c r="R84" s="6" t="str">
        <f t="shared" si="72"/>
        <v/>
      </c>
      <c r="S84" s="6" t="str">
        <f t="shared" si="73"/>
        <v/>
      </c>
      <c r="T84" s="6" t="str">
        <f t="shared" si="74"/>
        <v/>
      </c>
      <c r="U84" s="6" t="str">
        <f t="shared" si="75"/>
        <v/>
      </c>
      <c r="V84" s="6" t="str">
        <f t="shared" si="76"/>
        <v/>
      </c>
      <c r="W84" t="str">
        <f t="shared" si="77"/>
        <v/>
      </c>
      <c r="X84" t="str">
        <f t="shared" si="78"/>
        <v/>
      </c>
      <c r="Y84" t="str">
        <f t="shared" si="79"/>
        <v/>
      </c>
      <c r="Z84" t="str">
        <f t="shared" si="80"/>
        <v/>
      </c>
      <c r="AA84" s="6" t="str">
        <f t="shared" si="81"/>
        <v/>
      </c>
      <c r="AB84" s="6" t="str">
        <f t="shared" si="82"/>
        <v/>
      </c>
      <c r="AC84" s="7" t="str">
        <f t="shared" si="83"/>
        <v/>
      </c>
      <c r="AD84" t="str">
        <f t="shared" si="84"/>
        <v/>
      </c>
      <c r="AE84" t="str">
        <f t="shared" si="85"/>
        <v/>
      </c>
      <c r="AF84" s="3" t="str">
        <f t="shared" si="86"/>
        <v/>
      </c>
      <c r="AG84" t="str">
        <f t="shared" si="87"/>
        <v/>
      </c>
      <c r="AH84" t="str">
        <f t="shared" si="88"/>
        <v/>
      </c>
      <c r="AI84" t="str">
        <f t="shared" si="51"/>
        <v/>
      </c>
      <c r="AJ84" t="str">
        <f t="shared" si="89"/>
        <v/>
      </c>
      <c r="AK84" t="str">
        <f t="shared" si="90"/>
        <v/>
      </c>
      <c r="AL84" t="str">
        <f t="shared" si="91"/>
        <v/>
      </c>
      <c r="AM84" t="str">
        <f t="shared" si="52"/>
        <v/>
      </c>
      <c r="AN84" t="str">
        <f t="shared" si="53"/>
        <v/>
      </c>
      <c r="AO84" t="str">
        <f t="shared" si="54"/>
        <v/>
      </c>
      <c r="AP84" t="str">
        <f>IF(AN84="","",IF(I84=0,IF(AO84=1,VLOOKUP(F84,Tables!A$1:C$18,2,FALSE),VLOOKUP(F84,Tables!A$1:C$18,3,FALSE)),IF(AO84=1,VLOOKUP(F84,Tables!H$1:J$95,2,FALSE),VLOOKUP(F84,Tables!H$1:J$95,3,FALSE))))</f>
        <v/>
      </c>
      <c r="AQ84" t="str">
        <f t="shared" si="92"/>
        <v/>
      </c>
      <c r="AR84" t="str">
        <f t="shared" si="55"/>
        <v/>
      </c>
      <c r="AS84" t="str">
        <f t="shared" si="56"/>
        <v/>
      </c>
      <c r="AT84" t="str">
        <f t="shared" si="57"/>
        <v/>
      </c>
      <c r="AU84" t="str">
        <f t="shared" si="58"/>
        <v/>
      </c>
      <c r="AV84" t="str">
        <f t="shared" si="59"/>
        <v/>
      </c>
      <c r="AW84" t="str">
        <f t="shared" si="60"/>
        <v/>
      </c>
      <c r="AX84" t="str">
        <f t="shared" si="93"/>
        <v/>
      </c>
      <c r="AY84" t="str">
        <f t="shared" si="94"/>
        <v/>
      </c>
    </row>
    <row r="85" spans="1:51" ht="15.75" x14ac:dyDescent="0.3">
      <c r="A85" t="str">
        <f t="shared" si="61"/>
        <v/>
      </c>
      <c r="B85" t="str">
        <f t="shared" si="62"/>
        <v/>
      </c>
      <c r="C85" t="str">
        <f t="shared" si="63"/>
        <v/>
      </c>
      <c r="D85" t="str">
        <f t="shared" si="64"/>
        <v/>
      </c>
      <c r="E85" t="str">
        <f t="shared" si="65"/>
        <v/>
      </c>
      <c r="F85" t="str">
        <f t="shared" si="66"/>
        <v/>
      </c>
      <c r="G85" t="str">
        <f t="shared" si="67"/>
        <v/>
      </c>
      <c r="H85" t="str">
        <f t="shared" si="68"/>
        <v/>
      </c>
      <c r="I85" t="str">
        <f t="shared" si="69"/>
        <v/>
      </c>
      <c r="J85" t="str">
        <f t="shared" si="50"/>
        <v/>
      </c>
      <c r="K85" t="str">
        <f>IF(A85="","",IF(I85=1,IF(VLOOKUP(J85,Tables!E$1:F$50,2,FALSE)=1,IF(MOD(G85,2)=1,1,2),IF(MOD(G85,2)=1,2,1)),IF(MOD(G85,2)=1,1,2)))</f>
        <v/>
      </c>
      <c r="L85" t="str">
        <f t="shared" si="49"/>
        <v/>
      </c>
      <c r="M85" s="2" t="str">
        <f t="shared" si="70"/>
        <v/>
      </c>
      <c r="N85" s="8"/>
      <c r="O85" s="8"/>
      <c r="P85" s="8"/>
      <c r="Q85" s="6" t="str">
        <f t="shared" si="71"/>
        <v/>
      </c>
      <c r="R85" s="6" t="str">
        <f t="shared" si="72"/>
        <v/>
      </c>
      <c r="S85" s="6" t="str">
        <f t="shared" si="73"/>
        <v/>
      </c>
      <c r="T85" s="6" t="str">
        <f t="shared" si="74"/>
        <v/>
      </c>
      <c r="U85" s="6" t="str">
        <f t="shared" si="75"/>
        <v/>
      </c>
      <c r="V85" s="6" t="str">
        <f t="shared" si="76"/>
        <v/>
      </c>
      <c r="W85" t="str">
        <f t="shared" si="77"/>
        <v/>
      </c>
      <c r="X85" t="str">
        <f t="shared" si="78"/>
        <v/>
      </c>
      <c r="Y85" t="str">
        <f t="shared" si="79"/>
        <v/>
      </c>
      <c r="Z85" t="str">
        <f t="shared" si="80"/>
        <v/>
      </c>
      <c r="AA85" s="6" t="str">
        <f t="shared" si="81"/>
        <v/>
      </c>
      <c r="AB85" s="6" t="str">
        <f t="shared" si="82"/>
        <v/>
      </c>
      <c r="AC85" s="7" t="str">
        <f t="shared" si="83"/>
        <v/>
      </c>
      <c r="AD85" t="str">
        <f t="shared" si="84"/>
        <v/>
      </c>
      <c r="AE85" t="str">
        <f t="shared" si="85"/>
        <v/>
      </c>
      <c r="AF85" s="3" t="str">
        <f t="shared" si="86"/>
        <v/>
      </c>
      <c r="AG85" t="str">
        <f t="shared" si="87"/>
        <v/>
      </c>
      <c r="AH85" t="str">
        <f t="shared" si="88"/>
        <v/>
      </c>
      <c r="AI85" t="str">
        <f t="shared" si="51"/>
        <v/>
      </c>
      <c r="AJ85" t="str">
        <f t="shared" si="89"/>
        <v/>
      </c>
      <c r="AK85" t="str">
        <f t="shared" si="90"/>
        <v/>
      </c>
      <c r="AL85" t="str">
        <f t="shared" si="91"/>
        <v/>
      </c>
      <c r="AM85" t="str">
        <f t="shared" si="52"/>
        <v/>
      </c>
      <c r="AN85" t="str">
        <f t="shared" si="53"/>
        <v/>
      </c>
      <c r="AO85" t="str">
        <f t="shared" si="54"/>
        <v/>
      </c>
      <c r="AP85" t="str">
        <f>IF(AN85="","",IF(I85=0,IF(AO85=1,VLOOKUP(F85,Tables!A$1:C$18,2,FALSE),VLOOKUP(F85,Tables!A$1:C$18,3,FALSE)),IF(AO85=1,VLOOKUP(F85,Tables!H$1:J$95,2,FALSE),VLOOKUP(F85,Tables!H$1:J$95,3,FALSE))))</f>
        <v/>
      </c>
      <c r="AQ85" t="str">
        <f t="shared" si="92"/>
        <v/>
      </c>
      <c r="AR85" t="str">
        <f t="shared" si="55"/>
        <v/>
      </c>
      <c r="AS85" t="str">
        <f t="shared" si="56"/>
        <v/>
      </c>
      <c r="AT85" t="str">
        <f t="shared" si="57"/>
        <v/>
      </c>
      <c r="AU85" t="str">
        <f t="shared" si="58"/>
        <v/>
      </c>
      <c r="AV85" t="str">
        <f t="shared" si="59"/>
        <v/>
      </c>
      <c r="AW85" t="str">
        <f t="shared" si="60"/>
        <v/>
      </c>
      <c r="AX85" t="str">
        <f t="shared" si="93"/>
        <v/>
      </c>
      <c r="AY85" t="str">
        <f t="shared" si="94"/>
        <v/>
      </c>
    </row>
    <row r="86" spans="1:51" ht="15.75" x14ac:dyDescent="0.3">
      <c r="A86" t="str">
        <f t="shared" si="61"/>
        <v/>
      </c>
      <c r="B86" t="str">
        <f t="shared" si="62"/>
        <v/>
      </c>
      <c r="C86" t="str">
        <f t="shared" si="63"/>
        <v/>
      </c>
      <c r="D86" t="str">
        <f t="shared" si="64"/>
        <v/>
      </c>
      <c r="E86" t="str">
        <f t="shared" si="65"/>
        <v/>
      </c>
      <c r="F86" t="str">
        <f t="shared" si="66"/>
        <v/>
      </c>
      <c r="G86" t="str">
        <f t="shared" si="67"/>
        <v/>
      </c>
      <c r="H86" t="str">
        <f t="shared" si="68"/>
        <v/>
      </c>
      <c r="I86" t="str">
        <f t="shared" si="69"/>
        <v/>
      </c>
      <c r="J86" t="str">
        <f t="shared" si="50"/>
        <v/>
      </c>
      <c r="K86" t="str">
        <f>IF(A86="","",IF(I86=1,IF(VLOOKUP(J86,Tables!E$1:F$50,2,FALSE)=1,IF(MOD(G86,2)=1,1,2),IF(MOD(G86,2)=1,2,1)),IF(MOD(G86,2)=1,1,2)))</f>
        <v/>
      </c>
      <c r="L86" t="str">
        <f t="shared" si="49"/>
        <v/>
      </c>
      <c r="M86" s="2" t="str">
        <f t="shared" si="70"/>
        <v/>
      </c>
      <c r="N86" s="8"/>
      <c r="O86" s="8"/>
      <c r="P86" s="8"/>
      <c r="Q86" s="6" t="str">
        <f t="shared" si="71"/>
        <v/>
      </c>
      <c r="R86" s="6" t="str">
        <f t="shared" si="72"/>
        <v/>
      </c>
      <c r="S86" s="6" t="str">
        <f t="shared" si="73"/>
        <v/>
      </c>
      <c r="T86" s="6" t="str">
        <f t="shared" si="74"/>
        <v/>
      </c>
      <c r="U86" s="6" t="str">
        <f t="shared" si="75"/>
        <v/>
      </c>
      <c r="V86" s="6" t="str">
        <f t="shared" si="76"/>
        <v/>
      </c>
      <c r="W86" t="str">
        <f t="shared" si="77"/>
        <v/>
      </c>
      <c r="X86" t="str">
        <f t="shared" si="78"/>
        <v/>
      </c>
      <c r="Y86" t="str">
        <f t="shared" si="79"/>
        <v/>
      </c>
      <c r="Z86" t="str">
        <f t="shared" si="80"/>
        <v/>
      </c>
      <c r="AA86" s="6" t="str">
        <f t="shared" si="81"/>
        <v/>
      </c>
      <c r="AB86" s="6" t="str">
        <f t="shared" si="82"/>
        <v/>
      </c>
      <c r="AC86" s="7" t="str">
        <f t="shared" si="83"/>
        <v/>
      </c>
      <c r="AD86" t="str">
        <f t="shared" si="84"/>
        <v/>
      </c>
      <c r="AE86" t="str">
        <f t="shared" si="85"/>
        <v/>
      </c>
      <c r="AF86" s="3" t="str">
        <f t="shared" si="86"/>
        <v/>
      </c>
      <c r="AG86" t="str">
        <f t="shared" si="87"/>
        <v/>
      </c>
      <c r="AH86" t="str">
        <f t="shared" si="88"/>
        <v/>
      </c>
      <c r="AI86" t="str">
        <f t="shared" si="51"/>
        <v/>
      </c>
      <c r="AJ86" t="str">
        <f t="shared" si="89"/>
        <v/>
      </c>
      <c r="AK86" t="str">
        <f t="shared" si="90"/>
        <v/>
      </c>
      <c r="AL86" t="str">
        <f t="shared" si="91"/>
        <v/>
      </c>
      <c r="AM86" t="str">
        <f t="shared" si="52"/>
        <v/>
      </c>
      <c r="AN86" t="str">
        <f t="shared" si="53"/>
        <v/>
      </c>
      <c r="AO86" t="str">
        <f t="shared" si="54"/>
        <v/>
      </c>
      <c r="AP86" t="str">
        <f>IF(AN86="","",IF(I86=0,IF(AO86=1,VLOOKUP(F86,Tables!A$1:C$18,2,FALSE),VLOOKUP(F86,Tables!A$1:C$18,3,FALSE)),IF(AO86=1,VLOOKUP(F86,Tables!H$1:J$95,2,FALSE),VLOOKUP(F86,Tables!H$1:J$95,3,FALSE))))</f>
        <v/>
      </c>
      <c r="AQ86" t="str">
        <f t="shared" si="92"/>
        <v/>
      </c>
      <c r="AR86" t="str">
        <f t="shared" si="55"/>
        <v/>
      </c>
      <c r="AS86" t="str">
        <f t="shared" si="56"/>
        <v/>
      </c>
      <c r="AT86" t="str">
        <f t="shared" si="57"/>
        <v/>
      </c>
      <c r="AU86" t="str">
        <f t="shared" si="58"/>
        <v/>
      </c>
      <c r="AV86" t="str">
        <f t="shared" si="59"/>
        <v/>
      </c>
      <c r="AW86" t="str">
        <f t="shared" si="60"/>
        <v/>
      </c>
      <c r="AX86" t="str">
        <f t="shared" si="93"/>
        <v/>
      </c>
      <c r="AY86" t="str">
        <f t="shared" si="94"/>
        <v/>
      </c>
    </row>
    <row r="87" spans="1:51" ht="15.75" x14ac:dyDescent="0.3">
      <c r="A87" t="str">
        <f t="shared" si="61"/>
        <v/>
      </c>
      <c r="B87" t="str">
        <f t="shared" si="62"/>
        <v/>
      </c>
      <c r="C87" t="str">
        <f t="shared" si="63"/>
        <v/>
      </c>
      <c r="D87" t="str">
        <f t="shared" si="64"/>
        <v/>
      </c>
      <c r="E87" t="str">
        <f t="shared" si="65"/>
        <v/>
      </c>
      <c r="F87" t="str">
        <f t="shared" si="66"/>
        <v/>
      </c>
      <c r="G87" t="str">
        <f t="shared" si="67"/>
        <v/>
      </c>
      <c r="H87" t="str">
        <f t="shared" si="68"/>
        <v/>
      </c>
      <c r="I87" t="str">
        <f t="shared" si="69"/>
        <v/>
      </c>
      <c r="J87" t="str">
        <f t="shared" si="50"/>
        <v/>
      </c>
      <c r="K87" t="str">
        <f>IF(A87="","",IF(I87=1,IF(VLOOKUP(J87,Tables!E$1:F$50,2,FALSE)=1,IF(MOD(G87,2)=1,1,2),IF(MOD(G87,2)=1,2,1)),IF(MOD(G87,2)=1,1,2)))</f>
        <v/>
      </c>
      <c r="L87" t="str">
        <f t="shared" si="49"/>
        <v/>
      </c>
      <c r="M87" s="2" t="str">
        <f t="shared" si="70"/>
        <v/>
      </c>
      <c r="N87" s="8"/>
      <c r="O87" s="8"/>
      <c r="P87" s="8"/>
      <c r="Q87" s="6" t="str">
        <f t="shared" si="71"/>
        <v/>
      </c>
      <c r="R87" s="6" t="str">
        <f t="shared" si="72"/>
        <v/>
      </c>
      <c r="S87" s="6" t="str">
        <f t="shared" si="73"/>
        <v/>
      </c>
      <c r="T87" s="6" t="str">
        <f t="shared" si="74"/>
        <v/>
      </c>
      <c r="U87" s="6" t="str">
        <f t="shared" si="75"/>
        <v/>
      </c>
      <c r="V87" s="6" t="str">
        <f t="shared" si="76"/>
        <v/>
      </c>
      <c r="W87" t="str">
        <f t="shared" si="77"/>
        <v/>
      </c>
      <c r="X87" t="str">
        <f t="shared" si="78"/>
        <v/>
      </c>
      <c r="Y87" t="str">
        <f t="shared" si="79"/>
        <v/>
      </c>
      <c r="Z87" t="str">
        <f t="shared" si="80"/>
        <v/>
      </c>
      <c r="AA87" s="6" t="str">
        <f t="shared" si="81"/>
        <v/>
      </c>
      <c r="AB87" s="6" t="str">
        <f t="shared" si="82"/>
        <v/>
      </c>
      <c r="AC87" s="7" t="str">
        <f t="shared" si="83"/>
        <v/>
      </c>
      <c r="AD87" t="str">
        <f t="shared" si="84"/>
        <v/>
      </c>
      <c r="AE87" t="str">
        <f t="shared" si="85"/>
        <v/>
      </c>
      <c r="AF87" s="3" t="str">
        <f t="shared" si="86"/>
        <v/>
      </c>
      <c r="AG87" t="str">
        <f t="shared" si="87"/>
        <v/>
      </c>
      <c r="AH87" t="str">
        <f t="shared" si="88"/>
        <v/>
      </c>
      <c r="AI87" t="str">
        <f t="shared" si="51"/>
        <v/>
      </c>
      <c r="AJ87" t="str">
        <f t="shared" si="89"/>
        <v/>
      </c>
      <c r="AK87" t="str">
        <f t="shared" si="90"/>
        <v/>
      </c>
      <c r="AL87" t="str">
        <f t="shared" si="91"/>
        <v/>
      </c>
      <c r="AM87" t="str">
        <f t="shared" si="52"/>
        <v/>
      </c>
      <c r="AN87" t="str">
        <f t="shared" si="53"/>
        <v/>
      </c>
      <c r="AO87" t="str">
        <f t="shared" si="54"/>
        <v/>
      </c>
      <c r="AP87" t="str">
        <f>IF(AN87="","",IF(I87=0,IF(AO87=1,VLOOKUP(F87,Tables!A$1:C$18,2,FALSE),VLOOKUP(F87,Tables!A$1:C$18,3,FALSE)),IF(AO87=1,VLOOKUP(F87,Tables!H$1:J$95,2,FALSE),VLOOKUP(F87,Tables!H$1:J$95,3,FALSE))))</f>
        <v/>
      </c>
      <c r="AQ87" t="str">
        <f t="shared" si="92"/>
        <v/>
      </c>
      <c r="AR87" t="str">
        <f t="shared" si="55"/>
        <v/>
      </c>
      <c r="AS87" t="str">
        <f t="shared" si="56"/>
        <v/>
      </c>
      <c r="AT87" t="str">
        <f t="shared" si="57"/>
        <v/>
      </c>
      <c r="AU87" t="str">
        <f t="shared" si="58"/>
        <v/>
      </c>
      <c r="AV87" t="str">
        <f t="shared" si="59"/>
        <v/>
      </c>
      <c r="AW87" t="str">
        <f t="shared" si="60"/>
        <v/>
      </c>
      <c r="AX87" t="str">
        <f t="shared" si="93"/>
        <v/>
      </c>
      <c r="AY87" t="str">
        <f t="shared" si="94"/>
        <v/>
      </c>
    </row>
    <row r="88" spans="1:51" ht="15.75" x14ac:dyDescent="0.3">
      <c r="A88" t="str">
        <f t="shared" si="61"/>
        <v/>
      </c>
      <c r="B88" t="str">
        <f t="shared" si="62"/>
        <v/>
      </c>
      <c r="C88" t="str">
        <f t="shared" si="63"/>
        <v/>
      </c>
      <c r="D88" t="str">
        <f t="shared" si="64"/>
        <v/>
      </c>
      <c r="E88" t="str">
        <f t="shared" si="65"/>
        <v/>
      </c>
      <c r="F88" t="str">
        <f t="shared" si="66"/>
        <v/>
      </c>
      <c r="G88" t="str">
        <f t="shared" si="67"/>
        <v/>
      </c>
      <c r="H88" t="str">
        <f t="shared" si="68"/>
        <v/>
      </c>
      <c r="I88" t="str">
        <f t="shared" si="69"/>
        <v/>
      </c>
      <c r="J88" t="str">
        <f t="shared" si="50"/>
        <v/>
      </c>
      <c r="K88" t="str">
        <f>IF(A88="","",IF(I88=1,IF(VLOOKUP(J88,Tables!E$1:F$50,2,FALSE)=1,IF(MOD(G88,2)=1,1,2),IF(MOD(G88,2)=1,2,1)),IF(MOD(G88,2)=1,1,2)))</f>
        <v/>
      </c>
      <c r="L88" t="str">
        <f t="shared" si="49"/>
        <v/>
      </c>
      <c r="M88" s="2" t="str">
        <f t="shared" si="70"/>
        <v/>
      </c>
      <c r="N88" s="8"/>
      <c r="O88" s="8"/>
      <c r="P88" s="8"/>
      <c r="Q88" s="6" t="str">
        <f t="shared" si="71"/>
        <v/>
      </c>
      <c r="R88" s="6" t="str">
        <f t="shared" si="72"/>
        <v/>
      </c>
      <c r="S88" s="6" t="str">
        <f t="shared" si="73"/>
        <v/>
      </c>
      <c r="T88" s="6" t="str">
        <f t="shared" si="74"/>
        <v/>
      </c>
      <c r="U88" s="6" t="str">
        <f t="shared" si="75"/>
        <v/>
      </c>
      <c r="V88" s="6" t="str">
        <f t="shared" si="76"/>
        <v/>
      </c>
      <c r="W88" t="str">
        <f t="shared" si="77"/>
        <v/>
      </c>
      <c r="X88" t="str">
        <f t="shared" si="78"/>
        <v/>
      </c>
      <c r="Y88" t="str">
        <f t="shared" si="79"/>
        <v/>
      </c>
      <c r="Z88" t="str">
        <f t="shared" si="80"/>
        <v/>
      </c>
      <c r="AA88" s="6" t="str">
        <f t="shared" si="81"/>
        <v/>
      </c>
      <c r="AB88" s="6" t="str">
        <f t="shared" si="82"/>
        <v/>
      </c>
      <c r="AC88" s="7" t="str">
        <f t="shared" si="83"/>
        <v/>
      </c>
      <c r="AD88" t="str">
        <f t="shared" si="84"/>
        <v/>
      </c>
      <c r="AE88" t="str">
        <f t="shared" si="85"/>
        <v/>
      </c>
      <c r="AF88" s="3" t="str">
        <f t="shared" si="86"/>
        <v/>
      </c>
      <c r="AG88" t="str">
        <f t="shared" si="87"/>
        <v/>
      </c>
      <c r="AH88" t="str">
        <f t="shared" si="88"/>
        <v/>
      </c>
      <c r="AI88" t="str">
        <f t="shared" si="51"/>
        <v/>
      </c>
      <c r="AJ88" t="str">
        <f t="shared" si="89"/>
        <v/>
      </c>
      <c r="AK88" t="str">
        <f t="shared" si="90"/>
        <v/>
      </c>
      <c r="AL88" t="str">
        <f t="shared" si="91"/>
        <v/>
      </c>
      <c r="AM88" t="str">
        <f t="shared" si="52"/>
        <v/>
      </c>
      <c r="AN88" t="str">
        <f t="shared" si="53"/>
        <v/>
      </c>
      <c r="AO88" t="str">
        <f t="shared" si="54"/>
        <v/>
      </c>
      <c r="AP88" t="str">
        <f>IF(AN88="","",IF(I88=0,IF(AO88=1,VLOOKUP(F88,Tables!A$1:C$18,2,FALSE),VLOOKUP(F88,Tables!A$1:C$18,3,FALSE)),IF(AO88=1,VLOOKUP(F88,Tables!H$1:J$95,2,FALSE),VLOOKUP(F88,Tables!H$1:J$95,3,FALSE))))</f>
        <v/>
      </c>
      <c r="AQ88" t="str">
        <f t="shared" si="92"/>
        <v/>
      </c>
      <c r="AR88" t="str">
        <f t="shared" si="55"/>
        <v/>
      </c>
      <c r="AS88" t="str">
        <f t="shared" si="56"/>
        <v/>
      </c>
      <c r="AT88" t="str">
        <f t="shared" si="57"/>
        <v/>
      </c>
      <c r="AU88" t="str">
        <f t="shared" si="58"/>
        <v/>
      </c>
      <c r="AV88" t="str">
        <f t="shared" si="59"/>
        <v/>
      </c>
      <c r="AW88" t="str">
        <f t="shared" si="60"/>
        <v/>
      </c>
      <c r="AX88" t="str">
        <f t="shared" si="93"/>
        <v/>
      </c>
      <c r="AY88" t="str">
        <f t="shared" si="94"/>
        <v/>
      </c>
    </row>
    <row r="89" spans="1:51" ht="15.75" x14ac:dyDescent="0.3">
      <c r="A89" t="str">
        <f t="shared" si="61"/>
        <v/>
      </c>
      <c r="B89" t="str">
        <f t="shared" si="62"/>
        <v/>
      </c>
      <c r="C89" t="str">
        <f t="shared" si="63"/>
        <v/>
      </c>
      <c r="D89" t="str">
        <f t="shared" si="64"/>
        <v/>
      </c>
      <c r="E89" t="str">
        <f t="shared" si="65"/>
        <v/>
      </c>
      <c r="F89" t="str">
        <f t="shared" si="66"/>
        <v/>
      </c>
      <c r="G89" t="str">
        <f t="shared" si="67"/>
        <v/>
      </c>
      <c r="H89" t="str">
        <f t="shared" si="68"/>
        <v/>
      </c>
      <c r="I89" t="str">
        <f t="shared" si="69"/>
        <v/>
      </c>
      <c r="J89" t="str">
        <f t="shared" si="50"/>
        <v/>
      </c>
      <c r="K89" t="str">
        <f>IF(A89="","",IF(I89=1,IF(VLOOKUP(J89,Tables!E$1:F$50,2,FALSE)=1,IF(MOD(G89,2)=1,1,2),IF(MOD(G89,2)=1,2,1)),IF(MOD(G89,2)=1,1,2)))</f>
        <v/>
      </c>
      <c r="L89" t="str">
        <f t="shared" si="49"/>
        <v/>
      </c>
      <c r="M89" s="2" t="str">
        <f t="shared" si="70"/>
        <v/>
      </c>
      <c r="N89" s="8"/>
      <c r="O89" s="8"/>
      <c r="P89" s="8"/>
      <c r="Q89" s="6" t="str">
        <f t="shared" si="71"/>
        <v/>
      </c>
      <c r="R89" s="6" t="str">
        <f t="shared" si="72"/>
        <v/>
      </c>
      <c r="S89" s="6" t="str">
        <f t="shared" si="73"/>
        <v/>
      </c>
      <c r="T89" s="6" t="str">
        <f t="shared" si="74"/>
        <v/>
      </c>
      <c r="U89" s="6" t="str">
        <f t="shared" si="75"/>
        <v/>
      </c>
      <c r="V89" s="6" t="str">
        <f t="shared" si="76"/>
        <v/>
      </c>
      <c r="W89" t="str">
        <f t="shared" si="77"/>
        <v/>
      </c>
      <c r="X89" t="str">
        <f t="shared" si="78"/>
        <v/>
      </c>
      <c r="Y89" t="str">
        <f t="shared" si="79"/>
        <v/>
      </c>
      <c r="Z89" t="str">
        <f t="shared" si="80"/>
        <v/>
      </c>
      <c r="AA89" s="6" t="str">
        <f t="shared" si="81"/>
        <v/>
      </c>
      <c r="AB89" s="6" t="str">
        <f t="shared" si="82"/>
        <v/>
      </c>
      <c r="AC89" s="7" t="str">
        <f t="shared" si="83"/>
        <v/>
      </c>
      <c r="AD89" t="str">
        <f t="shared" si="84"/>
        <v/>
      </c>
      <c r="AE89" t="str">
        <f t="shared" si="85"/>
        <v/>
      </c>
      <c r="AF89" s="3" t="str">
        <f t="shared" si="86"/>
        <v/>
      </c>
      <c r="AG89" t="str">
        <f t="shared" si="87"/>
        <v/>
      </c>
      <c r="AH89" t="str">
        <f t="shared" si="88"/>
        <v/>
      </c>
      <c r="AI89" t="str">
        <f t="shared" si="51"/>
        <v/>
      </c>
      <c r="AJ89" t="str">
        <f t="shared" si="89"/>
        <v/>
      </c>
      <c r="AK89" t="str">
        <f t="shared" si="90"/>
        <v/>
      </c>
      <c r="AL89" t="str">
        <f t="shared" si="91"/>
        <v/>
      </c>
      <c r="AM89" t="str">
        <f t="shared" si="52"/>
        <v/>
      </c>
      <c r="AN89" t="str">
        <f t="shared" si="53"/>
        <v/>
      </c>
      <c r="AO89" t="str">
        <f t="shared" si="54"/>
        <v/>
      </c>
      <c r="AP89" t="str">
        <f>IF(AN89="","",IF(I89=0,IF(AO89=1,VLOOKUP(F89,Tables!A$1:C$18,2,FALSE),VLOOKUP(F89,Tables!A$1:C$18,3,FALSE)),IF(AO89=1,VLOOKUP(F89,Tables!H$1:J$95,2,FALSE),VLOOKUP(F89,Tables!H$1:J$95,3,FALSE))))</f>
        <v/>
      </c>
      <c r="AQ89" t="str">
        <f t="shared" si="92"/>
        <v/>
      </c>
      <c r="AR89" t="str">
        <f t="shared" si="55"/>
        <v/>
      </c>
      <c r="AS89" t="str">
        <f t="shared" si="56"/>
        <v/>
      </c>
      <c r="AT89" t="str">
        <f t="shared" si="57"/>
        <v/>
      </c>
      <c r="AU89" t="str">
        <f t="shared" si="58"/>
        <v/>
      </c>
      <c r="AV89" t="str">
        <f t="shared" si="59"/>
        <v/>
      </c>
      <c r="AW89" t="str">
        <f t="shared" si="60"/>
        <v/>
      </c>
      <c r="AX89" t="str">
        <f t="shared" si="93"/>
        <v/>
      </c>
      <c r="AY89" t="str">
        <f t="shared" si="94"/>
        <v/>
      </c>
    </row>
    <row r="90" spans="1:51" ht="15.75" x14ac:dyDescent="0.3">
      <c r="A90" t="str">
        <f t="shared" si="61"/>
        <v/>
      </c>
      <c r="B90" t="str">
        <f t="shared" si="62"/>
        <v/>
      </c>
      <c r="C90" t="str">
        <f t="shared" si="63"/>
        <v/>
      </c>
      <c r="D90" t="str">
        <f t="shared" si="64"/>
        <v/>
      </c>
      <c r="E90" t="str">
        <f t="shared" si="65"/>
        <v/>
      </c>
      <c r="F90" t="str">
        <f t="shared" si="66"/>
        <v/>
      </c>
      <c r="G90" t="str">
        <f t="shared" si="67"/>
        <v/>
      </c>
      <c r="H90" t="str">
        <f t="shared" si="68"/>
        <v/>
      </c>
      <c r="I90" t="str">
        <f t="shared" si="69"/>
        <v/>
      </c>
      <c r="J90" t="str">
        <f t="shared" si="50"/>
        <v/>
      </c>
      <c r="K90" t="str">
        <f>IF(A90="","",IF(I90=1,IF(VLOOKUP(J90,Tables!E$1:F$50,2,FALSE)=1,IF(MOD(G90,2)=1,1,2),IF(MOD(G90,2)=1,2,1)),IF(MOD(G90,2)=1,1,2)))</f>
        <v/>
      </c>
      <c r="L90" t="str">
        <f t="shared" si="49"/>
        <v/>
      </c>
      <c r="M90" s="2" t="str">
        <f t="shared" si="70"/>
        <v/>
      </c>
      <c r="N90" s="8"/>
      <c r="O90" s="8"/>
      <c r="P90" s="8"/>
      <c r="Q90" s="6" t="str">
        <f t="shared" si="71"/>
        <v/>
      </c>
      <c r="R90" s="6" t="str">
        <f t="shared" si="72"/>
        <v/>
      </c>
      <c r="S90" s="6" t="str">
        <f t="shared" si="73"/>
        <v/>
      </c>
      <c r="T90" s="6" t="str">
        <f t="shared" si="74"/>
        <v/>
      </c>
      <c r="U90" s="6" t="str">
        <f t="shared" si="75"/>
        <v/>
      </c>
      <c r="V90" s="6" t="str">
        <f t="shared" si="76"/>
        <v/>
      </c>
      <c r="W90" t="str">
        <f t="shared" si="77"/>
        <v/>
      </c>
      <c r="X90" t="str">
        <f t="shared" si="78"/>
        <v/>
      </c>
      <c r="Y90" t="str">
        <f t="shared" si="79"/>
        <v/>
      </c>
      <c r="Z90" t="str">
        <f t="shared" si="80"/>
        <v/>
      </c>
      <c r="AA90" s="6" t="str">
        <f t="shared" si="81"/>
        <v/>
      </c>
      <c r="AB90" s="6" t="str">
        <f t="shared" si="82"/>
        <v/>
      </c>
      <c r="AC90" s="7" t="str">
        <f t="shared" si="83"/>
        <v/>
      </c>
      <c r="AD90" t="str">
        <f t="shared" si="84"/>
        <v/>
      </c>
      <c r="AE90" t="str">
        <f t="shared" si="85"/>
        <v/>
      </c>
      <c r="AF90" s="3" t="str">
        <f t="shared" si="86"/>
        <v/>
      </c>
      <c r="AG90" t="str">
        <f t="shared" si="87"/>
        <v/>
      </c>
      <c r="AH90" t="str">
        <f t="shared" si="88"/>
        <v/>
      </c>
      <c r="AI90" t="str">
        <f t="shared" si="51"/>
        <v/>
      </c>
      <c r="AJ90" t="str">
        <f t="shared" si="89"/>
        <v/>
      </c>
      <c r="AK90" t="str">
        <f t="shared" si="90"/>
        <v/>
      </c>
      <c r="AL90" t="str">
        <f t="shared" si="91"/>
        <v/>
      </c>
      <c r="AM90" t="str">
        <f t="shared" si="52"/>
        <v/>
      </c>
      <c r="AN90" t="str">
        <f t="shared" si="53"/>
        <v/>
      </c>
      <c r="AO90" t="str">
        <f t="shared" si="54"/>
        <v/>
      </c>
      <c r="AP90" t="str">
        <f>IF(AN90="","",IF(I90=0,IF(AO90=1,VLOOKUP(F90,Tables!A$1:C$18,2,FALSE),VLOOKUP(F90,Tables!A$1:C$18,3,FALSE)),IF(AO90=1,VLOOKUP(F90,Tables!H$1:J$95,2,FALSE),VLOOKUP(F90,Tables!H$1:J$95,3,FALSE))))</f>
        <v/>
      </c>
      <c r="AQ90" t="str">
        <f t="shared" si="92"/>
        <v/>
      </c>
      <c r="AR90" t="str">
        <f t="shared" si="55"/>
        <v/>
      </c>
      <c r="AS90" t="str">
        <f t="shared" si="56"/>
        <v/>
      </c>
      <c r="AT90" t="str">
        <f t="shared" si="57"/>
        <v/>
      </c>
      <c r="AU90" t="str">
        <f t="shared" si="58"/>
        <v/>
      </c>
      <c r="AV90" t="str">
        <f t="shared" si="59"/>
        <v/>
      </c>
      <c r="AW90" t="str">
        <f t="shared" si="60"/>
        <v/>
      </c>
      <c r="AX90" t="str">
        <f t="shared" si="93"/>
        <v/>
      </c>
      <c r="AY90" t="str">
        <f t="shared" si="94"/>
        <v/>
      </c>
    </row>
    <row r="91" spans="1:51" ht="15.75" x14ac:dyDescent="0.3">
      <c r="A91" t="str">
        <f t="shared" si="61"/>
        <v/>
      </c>
      <c r="B91" t="str">
        <f t="shared" si="62"/>
        <v/>
      </c>
      <c r="C91" t="str">
        <f t="shared" si="63"/>
        <v/>
      </c>
      <c r="D91" t="str">
        <f t="shared" si="64"/>
        <v/>
      </c>
      <c r="E91" t="str">
        <f t="shared" si="65"/>
        <v/>
      </c>
      <c r="F91" t="str">
        <f t="shared" si="66"/>
        <v/>
      </c>
      <c r="G91" t="str">
        <f t="shared" si="67"/>
        <v/>
      </c>
      <c r="H91" t="str">
        <f t="shared" si="68"/>
        <v/>
      </c>
      <c r="I91" t="str">
        <f t="shared" si="69"/>
        <v/>
      </c>
      <c r="J91" t="str">
        <f t="shared" si="50"/>
        <v/>
      </c>
      <c r="K91" t="str">
        <f>IF(A91="","",IF(I91=1,IF(VLOOKUP(J91,Tables!E$1:F$50,2,FALSE)=1,IF(MOD(G91,2)=1,1,2),IF(MOD(G91,2)=1,2,1)),IF(MOD(G91,2)=1,1,2)))</f>
        <v/>
      </c>
      <c r="L91" t="str">
        <f t="shared" si="49"/>
        <v/>
      </c>
      <c r="M91" s="2" t="str">
        <f t="shared" si="70"/>
        <v/>
      </c>
      <c r="N91" s="8"/>
      <c r="O91" s="8"/>
      <c r="P91" s="8"/>
      <c r="Q91" s="6" t="str">
        <f t="shared" si="71"/>
        <v/>
      </c>
      <c r="R91" s="6" t="str">
        <f t="shared" si="72"/>
        <v/>
      </c>
      <c r="S91" s="6" t="str">
        <f t="shared" si="73"/>
        <v/>
      </c>
      <c r="T91" s="6" t="str">
        <f t="shared" si="74"/>
        <v/>
      </c>
      <c r="U91" s="6" t="str">
        <f t="shared" si="75"/>
        <v/>
      </c>
      <c r="V91" s="6" t="str">
        <f t="shared" si="76"/>
        <v/>
      </c>
      <c r="W91" t="str">
        <f t="shared" si="77"/>
        <v/>
      </c>
      <c r="X91" t="str">
        <f t="shared" si="78"/>
        <v/>
      </c>
      <c r="Y91" t="str">
        <f t="shared" si="79"/>
        <v/>
      </c>
      <c r="Z91" t="str">
        <f t="shared" si="80"/>
        <v/>
      </c>
      <c r="AA91" s="6" t="str">
        <f t="shared" si="81"/>
        <v/>
      </c>
      <c r="AB91" s="6" t="str">
        <f t="shared" si="82"/>
        <v/>
      </c>
      <c r="AC91" s="7" t="str">
        <f t="shared" si="83"/>
        <v/>
      </c>
      <c r="AD91" t="str">
        <f t="shared" si="84"/>
        <v/>
      </c>
      <c r="AE91" t="str">
        <f t="shared" si="85"/>
        <v/>
      </c>
      <c r="AF91" s="3" t="str">
        <f t="shared" si="86"/>
        <v/>
      </c>
      <c r="AG91" t="str">
        <f t="shared" si="87"/>
        <v/>
      </c>
      <c r="AH91" t="str">
        <f t="shared" si="88"/>
        <v/>
      </c>
      <c r="AI91" t="str">
        <f t="shared" si="51"/>
        <v/>
      </c>
      <c r="AJ91" t="str">
        <f t="shared" si="89"/>
        <v/>
      </c>
      <c r="AK91" t="str">
        <f t="shared" si="90"/>
        <v/>
      </c>
      <c r="AL91" t="str">
        <f t="shared" si="91"/>
        <v/>
      </c>
      <c r="AM91" t="str">
        <f t="shared" si="52"/>
        <v/>
      </c>
      <c r="AN91" t="str">
        <f t="shared" si="53"/>
        <v/>
      </c>
      <c r="AO91" t="str">
        <f t="shared" si="54"/>
        <v/>
      </c>
      <c r="AP91" t="str">
        <f>IF(AN91="","",IF(I91=0,IF(AO91=1,VLOOKUP(F91,Tables!A$1:C$18,2,FALSE),VLOOKUP(F91,Tables!A$1:C$18,3,FALSE)),IF(AO91=1,VLOOKUP(F91,Tables!H$1:J$95,2,FALSE),VLOOKUP(F91,Tables!H$1:J$95,3,FALSE))))</f>
        <v/>
      </c>
      <c r="AQ91" t="str">
        <f t="shared" si="92"/>
        <v/>
      </c>
      <c r="AR91" t="str">
        <f t="shared" si="55"/>
        <v/>
      </c>
      <c r="AS91" t="str">
        <f t="shared" si="56"/>
        <v/>
      </c>
      <c r="AT91" t="str">
        <f t="shared" si="57"/>
        <v/>
      </c>
      <c r="AU91" t="str">
        <f t="shared" si="58"/>
        <v/>
      </c>
      <c r="AV91" t="str">
        <f t="shared" si="59"/>
        <v/>
      </c>
      <c r="AW91" t="str">
        <f t="shared" si="60"/>
        <v/>
      </c>
      <c r="AX91" t="str">
        <f t="shared" si="93"/>
        <v/>
      </c>
      <c r="AY91" t="str">
        <f t="shared" si="94"/>
        <v/>
      </c>
    </row>
    <row r="92" spans="1:51" ht="15.75" x14ac:dyDescent="0.3">
      <c r="A92" t="str">
        <f t="shared" si="61"/>
        <v/>
      </c>
      <c r="B92" t="str">
        <f t="shared" si="62"/>
        <v/>
      </c>
      <c r="C92" t="str">
        <f t="shared" si="63"/>
        <v/>
      </c>
      <c r="D92" t="str">
        <f t="shared" si="64"/>
        <v/>
      </c>
      <c r="E92" t="str">
        <f t="shared" si="65"/>
        <v/>
      </c>
      <c r="F92" t="str">
        <f t="shared" si="66"/>
        <v/>
      </c>
      <c r="G92" t="str">
        <f t="shared" si="67"/>
        <v/>
      </c>
      <c r="H92" t="str">
        <f t="shared" si="68"/>
        <v/>
      </c>
      <c r="I92" t="str">
        <f t="shared" si="69"/>
        <v/>
      </c>
      <c r="J92" t="str">
        <f t="shared" si="50"/>
        <v/>
      </c>
      <c r="K92" t="str">
        <f>IF(A92="","",IF(I92=1,IF(VLOOKUP(J92,Tables!E$1:F$50,2,FALSE)=1,IF(MOD(G92,2)=1,1,2),IF(MOD(G92,2)=1,2,1)),IF(MOD(G92,2)=1,1,2)))</f>
        <v/>
      </c>
      <c r="L92" t="str">
        <f t="shared" si="49"/>
        <v/>
      </c>
      <c r="M92" s="2" t="str">
        <f t="shared" si="70"/>
        <v/>
      </c>
      <c r="N92" s="8"/>
      <c r="O92" s="8"/>
      <c r="P92" s="8"/>
      <c r="Q92" s="6" t="str">
        <f t="shared" si="71"/>
        <v/>
      </c>
      <c r="R92" s="6" t="str">
        <f t="shared" si="72"/>
        <v/>
      </c>
      <c r="S92" s="6" t="str">
        <f t="shared" si="73"/>
        <v/>
      </c>
      <c r="T92" s="6" t="str">
        <f t="shared" si="74"/>
        <v/>
      </c>
      <c r="U92" s="6" t="str">
        <f t="shared" si="75"/>
        <v/>
      </c>
      <c r="V92" s="6" t="str">
        <f t="shared" si="76"/>
        <v/>
      </c>
      <c r="W92" t="str">
        <f t="shared" si="77"/>
        <v/>
      </c>
      <c r="X92" t="str">
        <f t="shared" si="78"/>
        <v/>
      </c>
      <c r="Y92" t="str">
        <f t="shared" si="79"/>
        <v/>
      </c>
      <c r="Z92" t="str">
        <f t="shared" si="80"/>
        <v/>
      </c>
      <c r="AA92" s="6" t="str">
        <f t="shared" si="81"/>
        <v/>
      </c>
      <c r="AB92" s="6" t="str">
        <f t="shared" si="82"/>
        <v/>
      </c>
      <c r="AC92" s="7" t="str">
        <f t="shared" si="83"/>
        <v/>
      </c>
      <c r="AD92" t="str">
        <f t="shared" si="84"/>
        <v/>
      </c>
      <c r="AE92" t="str">
        <f t="shared" si="85"/>
        <v/>
      </c>
      <c r="AF92" s="3" t="str">
        <f t="shared" si="86"/>
        <v/>
      </c>
      <c r="AG92" t="str">
        <f t="shared" si="87"/>
        <v/>
      </c>
      <c r="AH92" t="str">
        <f t="shared" si="88"/>
        <v/>
      </c>
      <c r="AI92" t="str">
        <f t="shared" si="51"/>
        <v/>
      </c>
      <c r="AJ92" t="str">
        <f t="shared" si="89"/>
        <v/>
      </c>
      <c r="AK92" t="str">
        <f t="shared" si="90"/>
        <v/>
      </c>
      <c r="AL92" t="str">
        <f t="shared" si="91"/>
        <v/>
      </c>
      <c r="AM92" t="str">
        <f t="shared" si="52"/>
        <v/>
      </c>
      <c r="AN92" t="str">
        <f t="shared" si="53"/>
        <v/>
      </c>
      <c r="AO92" t="str">
        <f t="shared" si="54"/>
        <v/>
      </c>
      <c r="AP92" t="str">
        <f>IF(AN92="","",IF(I92=0,IF(AO92=1,VLOOKUP(F92,Tables!A$1:C$18,2,FALSE),VLOOKUP(F92,Tables!A$1:C$18,3,FALSE)),IF(AO92=1,VLOOKUP(F92,Tables!H$1:J$95,2,FALSE),VLOOKUP(F92,Tables!H$1:J$95,3,FALSE))))</f>
        <v/>
      </c>
      <c r="AQ92" t="str">
        <f t="shared" si="92"/>
        <v/>
      </c>
      <c r="AR92" t="str">
        <f t="shared" si="55"/>
        <v/>
      </c>
      <c r="AS92" t="str">
        <f t="shared" si="56"/>
        <v/>
      </c>
      <c r="AT92" t="str">
        <f t="shared" si="57"/>
        <v/>
      </c>
      <c r="AU92" t="str">
        <f t="shared" si="58"/>
        <v/>
      </c>
      <c r="AV92" t="str">
        <f t="shared" si="59"/>
        <v/>
      </c>
      <c r="AW92" t="str">
        <f t="shared" si="60"/>
        <v/>
      </c>
      <c r="AX92" t="str">
        <f t="shared" si="93"/>
        <v/>
      </c>
      <c r="AY92" t="str">
        <f t="shared" si="94"/>
        <v/>
      </c>
    </row>
    <row r="93" spans="1:51" ht="15.75" x14ac:dyDescent="0.3">
      <c r="A93" t="str">
        <f t="shared" si="61"/>
        <v/>
      </c>
      <c r="B93" t="str">
        <f t="shared" si="62"/>
        <v/>
      </c>
      <c r="C93" t="str">
        <f t="shared" si="63"/>
        <v/>
      </c>
      <c r="D93" t="str">
        <f t="shared" si="64"/>
        <v/>
      </c>
      <c r="E93" t="str">
        <f t="shared" si="65"/>
        <v/>
      </c>
      <c r="F93" t="str">
        <f t="shared" si="66"/>
        <v/>
      </c>
      <c r="G93" t="str">
        <f t="shared" si="67"/>
        <v/>
      </c>
      <c r="H93" t="str">
        <f t="shared" si="68"/>
        <v/>
      </c>
      <c r="I93" t="str">
        <f t="shared" si="69"/>
        <v/>
      </c>
      <c r="J93" t="str">
        <f t="shared" si="50"/>
        <v/>
      </c>
      <c r="K93" t="str">
        <f>IF(A93="","",IF(I93=1,IF(VLOOKUP(J93,Tables!E$1:F$50,2,FALSE)=1,IF(MOD(G93,2)=1,1,2),IF(MOD(G93,2)=1,2,1)),IF(MOD(G93,2)=1,1,2)))</f>
        <v/>
      </c>
      <c r="L93" t="str">
        <f t="shared" si="49"/>
        <v/>
      </c>
      <c r="M93" s="2" t="str">
        <f t="shared" si="70"/>
        <v/>
      </c>
      <c r="N93" s="8"/>
      <c r="O93" s="8"/>
      <c r="P93" s="8"/>
      <c r="Q93" s="6" t="str">
        <f t="shared" si="71"/>
        <v/>
      </c>
      <c r="R93" s="6" t="str">
        <f t="shared" si="72"/>
        <v/>
      </c>
      <c r="S93" s="6" t="str">
        <f t="shared" si="73"/>
        <v/>
      </c>
      <c r="T93" s="6" t="str">
        <f t="shared" si="74"/>
        <v/>
      </c>
      <c r="U93" s="6" t="str">
        <f t="shared" si="75"/>
        <v/>
      </c>
      <c r="V93" s="6" t="str">
        <f t="shared" si="76"/>
        <v/>
      </c>
      <c r="W93" t="str">
        <f t="shared" si="77"/>
        <v/>
      </c>
      <c r="X93" t="str">
        <f t="shared" si="78"/>
        <v/>
      </c>
      <c r="Y93" t="str">
        <f t="shared" si="79"/>
        <v/>
      </c>
      <c r="Z93" t="str">
        <f t="shared" si="80"/>
        <v/>
      </c>
      <c r="AA93" s="6" t="str">
        <f t="shared" si="81"/>
        <v/>
      </c>
      <c r="AB93" s="6" t="str">
        <f t="shared" si="82"/>
        <v/>
      </c>
      <c r="AC93" s="7" t="str">
        <f t="shared" si="83"/>
        <v/>
      </c>
      <c r="AD93" t="str">
        <f t="shared" si="84"/>
        <v/>
      </c>
      <c r="AE93" t="str">
        <f t="shared" si="85"/>
        <v/>
      </c>
      <c r="AF93" s="3" t="str">
        <f t="shared" si="86"/>
        <v/>
      </c>
      <c r="AG93" t="str">
        <f t="shared" si="87"/>
        <v/>
      </c>
      <c r="AH93" t="str">
        <f t="shared" si="88"/>
        <v/>
      </c>
      <c r="AI93" t="str">
        <f t="shared" si="51"/>
        <v/>
      </c>
      <c r="AJ93" t="str">
        <f t="shared" si="89"/>
        <v/>
      </c>
      <c r="AK93" t="str">
        <f t="shared" si="90"/>
        <v/>
      </c>
      <c r="AL93" t="str">
        <f t="shared" si="91"/>
        <v/>
      </c>
      <c r="AM93" t="str">
        <f t="shared" si="52"/>
        <v/>
      </c>
      <c r="AN93" t="str">
        <f t="shared" si="53"/>
        <v/>
      </c>
      <c r="AO93" t="str">
        <f t="shared" si="54"/>
        <v/>
      </c>
      <c r="AP93" t="str">
        <f>IF(AN93="","",IF(I93=0,IF(AO93=1,VLOOKUP(F93,Tables!A$1:C$18,2,FALSE),VLOOKUP(F93,Tables!A$1:C$18,3,FALSE)),IF(AO93=1,VLOOKUP(F93,Tables!H$1:J$95,2,FALSE),VLOOKUP(F93,Tables!H$1:J$95,3,FALSE))))</f>
        <v/>
      </c>
      <c r="AQ93" t="str">
        <f t="shared" si="92"/>
        <v/>
      </c>
      <c r="AR93" t="str">
        <f t="shared" si="55"/>
        <v/>
      </c>
      <c r="AS93" t="str">
        <f t="shared" si="56"/>
        <v/>
      </c>
      <c r="AT93" t="str">
        <f t="shared" si="57"/>
        <v/>
      </c>
      <c r="AU93" t="str">
        <f t="shared" si="58"/>
        <v/>
      </c>
      <c r="AV93" t="str">
        <f t="shared" si="59"/>
        <v/>
      </c>
      <c r="AW93" t="str">
        <f t="shared" si="60"/>
        <v/>
      </c>
      <c r="AX93" t="str">
        <f t="shared" si="93"/>
        <v/>
      </c>
      <c r="AY93" t="str">
        <f t="shared" si="94"/>
        <v/>
      </c>
    </row>
    <row r="94" spans="1:51" ht="15.75" x14ac:dyDescent="0.3">
      <c r="A94" t="str">
        <f t="shared" si="61"/>
        <v/>
      </c>
      <c r="B94" t="str">
        <f t="shared" si="62"/>
        <v/>
      </c>
      <c r="C94" t="str">
        <f t="shared" si="63"/>
        <v/>
      </c>
      <c r="D94" t="str">
        <f t="shared" si="64"/>
        <v/>
      </c>
      <c r="E94" t="str">
        <f t="shared" si="65"/>
        <v/>
      </c>
      <c r="F94" t="str">
        <f t="shared" si="66"/>
        <v/>
      </c>
      <c r="G94" t="str">
        <f t="shared" si="67"/>
        <v/>
      </c>
      <c r="H94" t="str">
        <f t="shared" si="68"/>
        <v/>
      </c>
      <c r="I94" t="str">
        <f t="shared" si="69"/>
        <v/>
      </c>
      <c r="J94" t="str">
        <f t="shared" si="50"/>
        <v/>
      </c>
      <c r="K94" t="str">
        <f>IF(A94="","",IF(I94=1,IF(VLOOKUP(J94,Tables!E$1:F$50,2,FALSE)=1,IF(MOD(G94,2)=1,1,2),IF(MOD(G94,2)=1,2,1)),IF(MOD(G94,2)=1,1,2)))</f>
        <v/>
      </c>
      <c r="L94" t="str">
        <f t="shared" si="49"/>
        <v/>
      </c>
      <c r="M94" s="2" t="str">
        <f t="shared" si="70"/>
        <v/>
      </c>
      <c r="N94" s="8"/>
      <c r="O94" s="8"/>
      <c r="P94" s="8"/>
      <c r="Q94" s="6" t="str">
        <f t="shared" si="71"/>
        <v/>
      </c>
      <c r="R94" s="6" t="str">
        <f t="shared" si="72"/>
        <v/>
      </c>
      <c r="S94" s="6" t="str">
        <f t="shared" si="73"/>
        <v/>
      </c>
      <c r="T94" s="6" t="str">
        <f t="shared" si="74"/>
        <v/>
      </c>
      <c r="U94" s="6" t="str">
        <f t="shared" si="75"/>
        <v/>
      </c>
      <c r="V94" s="6" t="str">
        <f t="shared" si="76"/>
        <v/>
      </c>
      <c r="W94" t="str">
        <f t="shared" si="77"/>
        <v/>
      </c>
      <c r="X94" t="str">
        <f t="shared" si="78"/>
        <v/>
      </c>
      <c r="Y94" t="str">
        <f t="shared" si="79"/>
        <v/>
      </c>
      <c r="Z94" t="str">
        <f t="shared" si="80"/>
        <v/>
      </c>
      <c r="AA94" s="6" t="str">
        <f t="shared" si="81"/>
        <v/>
      </c>
      <c r="AB94" s="6" t="str">
        <f t="shared" si="82"/>
        <v/>
      </c>
      <c r="AC94" s="7" t="str">
        <f t="shared" si="83"/>
        <v/>
      </c>
      <c r="AD94" t="str">
        <f t="shared" si="84"/>
        <v/>
      </c>
      <c r="AE94" t="str">
        <f t="shared" si="85"/>
        <v/>
      </c>
      <c r="AF94" s="3" t="str">
        <f t="shared" si="86"/>
        <v/>
      </c>
      <c r="AG94" t="str">
        <f t="shared" si="87"/>
        <v/>
      </c>
      <c r="AH94" t="str">
        <f t="shared" si="88"/>
        <v/>
      </c>
      <c r="AI94" t="str">
        <f t="shared" si="51"/>
        <v/>
      </c>
      <c r="AJ94" t="str">
        <f t="shared" si="89"/>
        <v/>
      </c>
      <c r="AK94" t="str">
        <f t="shared" si="90"/>
        <v/>
      </c>
      <c r="AL94" t="str">
        <f t="shared" si="91"/>
        <v/>
      </c>
      <c r="AM94" t="str">
        <f t="shared" si="52"/>
        <v/>
      </c>
      <c r="AN94" t="str">
        <f t="shared" si="53"/>
        <v/>
      </c>
      <c r="AO94" t="str">
        <f t="shared" si="54"/>
        <v/>
      </c>
      <c r="AP94" t="str">
        <f>IF(AN94="","",IF(I94=0,IF(AO94=1,VLOOKUP(F94,Tables!A$1:C$18,2,FALSE),VLOOKUP(F94,Tables!A$1:C$18,3,FALSE)),IF(AO94=1,VLOOKUP(F94,Tables!H$1:J$95,2,FALSE),VLOOKUP(F94,Tables!H$1:J$95,3,FALSE))))</f>
        <v/>
      </c>
      <c r="AQ94" t="str">
        <f t="shared" si="92"/>
        <v/>
      </c>
      <c r="AR94" t="str">
        <f t="shared" si="55"/>
        <v/>
      </c>
      <c r="AS94" t="str">
        <f t="shared" si="56"/>
        <v/>
      </c>
      <c r="AT94" t="str">
        <f t="shared" si="57"/>
        <v/>
      </c>
      <c r="AU94" t="str">
        <f t="shared" si="58"/>
        <v/>
      </c>
      <c r="AV94" t="str">
        <f t="shared" si="59"/>
        <v/>
      </c>
      <c r="AW94" t="str">
        <f t="shared" si="60"/>
        <v/>
      </c>
      <c r="AX94" t="str">
        <f t="shared" si="93"/>
        <v/>
      </c>
      <c r="AY94" t="str">
        <f t="shared" si="94"/>
        <v/>
      </c>
    </row>
    <row r="95" spans="1:51" ht="15.75" x14ac:dyDescent="0.3">
      <c r="A95" t="str">
        <f t="shared" si="61"/>
        <v/>
      </c>
      <c r="B95" t="str">
        <f t="shared" si="62"/>
        <v/>
      </c>
      <c r="C95" t="str">
        <f t="shared" si="63"/>
        <v/>
      </c>
      <c r="D95" t="str">
        <f t="shared" si="64"/>
        <v/>
      </c>
      <c r="E95" t="str">
        <f t="shared" si="65"/>
        <v/>
      </c>
      <c r="F95" t="str">
        <f t="shared" si="66"/>
        <v/>
      </c>
      <c r="G95" t="str">
        <f t="shared" si="67"/>
        <v/>
      </c>
      <c r="H95" t="str">
        <f t="shared" si="68"/>
        <v/>
      </c>
      <c r="I95" t="str">
        <f t="shared" si="69"/>
        <v/>
      </c>
      <c r="J95" t="str">
        <f t="shared" si="50"/>
        <v/>
      </c>
      <c r="K95" t="str">
        <f>IF(A95="","",IF(I95=1,IF(VLOOKUP(J95,Tables!E$1:F$50,2,FALSE)=1,IF(MOD(G95,2)=1,1,2),IF(MOD(G95,2)=1,2,1)),IF(MOD(G95,2)=1,1,2)))</f>
        <v/>
      </c>
      <c r="L95" t="str">
        <f t="shared" ref="L95:L107" si="95">IF(A95="","",IF(MOD(K95,2)=1,2,1))</f>
        <v/>
      </c>
      <c r="M95" s="2" t="str">
        <f t="shared" si="70"/>
        <v/>
      </c>
      <c r="N95" s="8"/>
      <c r="O95" s="8"/>
      <c r="P95" s="8"/>
      <c r="Q95" s="6" t="str">
        <f t="shared" si="71"/>
        <v/>
      </c>
      <c r="R95" s="6" t="str">
        <f t="shared" si="72"/>
        <v/>
      </c>
      <c r="S95" s="6" t="str">
        <f t="shared" si="73"/>
        <v/>
      </c>
      <c r="T95" s="6" t="str">
        <f t="shared" si="74"/>
        <v/>
      </c>
      <c r="U95" s="6" t="str">
        <f t="shared" si="75"/>
        <v/>
      </c>
      <c r="V95" s="6" t="str">
        <f t="shared" si="76"/>
        <v/>
      </c>
      <c r="W95" t="str">
        <f t="shared" si="77"/>
        <v/>
      </c>
      <c r="X95" t="str">
        <f t="shared" si="78"/>
        <v/>
      </c>
      <c r="Y95" t="str">
        <f t="shared" si="79"/>
        <v/>
      </c>
      <c r="Z95" t="str">
        <f t="shared" si="80"/>
        <v/>
      </c>
      <c r="AA95" s="6" t="str">
        <f t="shared" si="81"/>
        <v/>
      </c>
      <c r="AB95" s="6" t="str">
        <f t="shared" si="82"/>
        <v/>
      </c>
      <c r="AC95" s="7" t="str">
        <f t="shared" si="83"/>
        <v/>
      </c>
      <c r="AD95" t="str">
        <f t="shared" si="84"/>
        <v/>
      </c>
      <c r="AE95" t="str">
        <f t="shared" si="85"/>
        <v/>
      </c>
      <c r="AF95" s="3" t="str">
        <f t="shared" si="86"/>
        <v/>
      </c>
      <c r="AG95" t="str">
        <f t="shared" si="87"/>
        <v/>
      </c>
      <c r="AH95" t="str">
        <f t="shared" si="88"/>
        <v/>
      </c>
      <c r="AI95" t="str">
        <f t="shared" si="51"/>
        <v/>
      </c>
      <c r="AJ95" t="str">
        <f t="shared" si="89"/>
        <v/>
      </c>
      <c r="AK95" t="str">
        <f t="shared" si="90"/>
        <v/>
      </c>
      <c r="AL95" t="str">
        <f t="shared" si="91"/>
        <v/>
      </c>
      <c r="AM95" t="str">
        <f t="shared" si="52"/>
        <v/>
      </c>
      <c r="AN95" t="str">
        <f t="shared" si="53"/>
        <v/>
      </c>
      <c r="AO95" t="str">
        <f t="shared" si="54"/>
        <v/>
      </c>
      <c r="AP95" t="str">
        <f>IF(AN95="","",IF(I95=0,IF(AO95=1,VLOOKUP(F95,Tables!A$1:C$18,2,FALSE),VLOOKUP(F95,Tables!A$1:C$18,3,FALSE)),IF(AO95=1,VLOOKUP(F95,Tables!H$1:J$95,2,FALSE),VLOOKUP(F95,Tables!H$1:J$95,3,FALSE))))</f>
        <v/>
      </c>
      <c r="AQ95" t="str">
        <f t="shared" si="92"/>
        <v/>
      </c>
      <c r="AR95" t="str">
        <f t="shared" si="55"/>
        <v/>
      </c>
      <c r="AS95" t="str">
        <f t="shared" si="56"/>
        <v/>
      </c>
      <c r="AT95" t="str">
        <f t="shared" si="57"/>
        <v/>
      </c>
      <c r="AU95" t="str">
        <f t="shared" si="58"/>
        <v/>
      </c>
      <c r="AV95" t="str">
        <f t="shared" si="59"/>
        <v/>
      </c>
      <c r="AW95" t="str">
        <f t="shared" si="60"/>
        <v/>
      </c>
      <c r="AX95" t="str">
        <f t="shared" si="93"/>
        <v/>
      </c>
      <c r="AY95" t="str">
        <f t="shared" si="94"/>
        <v/>
      </c>
    </row>
    <row r="96" spans="1:51" ht="15.75" x14ac:dyDescent="0.3">
      <c r="A96" t="str">
        <f t="shared" si="61"/>
        <v/>
      </c>
      <c r="B96" t="str">
        <f t="shared" si="62"/>
        <v/>
      </c>
      <c r="C96" t="str">
        <f t="shared" si="63"/>
        <v/>
      </c>
      <c r="D96" t="str">
        <f t="shared" si="64"/>
        <v/>
      </c>
      <c r="E96" t="str">
        <f t="shared" si="65"/>
        <v/>
      </c>
      <c r="F96" t="str">
        <f t="shared" si="66"/>
        <v/>
      </c>
      <c r="G96" t="str">
        <f t="shared" si="67"/>
        <v/>
      </c>
      <c r="H96" t="str">
        <f t="shared" si="68"/>
        <v/>
      </c>
      <c r="I96" t="str">
        <f t="shared" si="69"/>
        <v/>
      </c>
      <c r="J96" t="str">
        <f t="shared" si="50"/>
        <v/>
      </c>
      <c r="K96" t="str">
        <f>IF(A96="","",IF(I96=1,IF(VLOOKUP(J96,Tables!E$1:F$50,2,FALSE)=1,IF(MOD(G96,2)=1,1,2),IF(MOD(G96,2)=1,2,1)),IF(MOD(G96,2)=1,1,2)))</f>
        <v/>
      </c>
      <c r="L96" t="str">
        <f t="shared" si="95"/>
        <v/>
      </c>
      <c r="M96" s="2" t="str">
        <f t="shared" si="70"/>
        <v/>
      </c>
      <c r="N96" s="8"/>
      <c r="O96" s="8"/>
      <c r="P96" s="8"/>
      <c r="Q96" s="6" t="str">
        <f t="shared" si="71"/>
        <v/>
      </c>
      <c r="R96" s="6" t="str">
        <f t="shared" si="72"/>
        <v/>
      </c>
      <c r="S96" s="6" t="str">
        <f t="shared" si="73"/>
        <v/>
      </c>
      <c r="T96" s="6" t="str">
        <f t="shared" si="74"/>
        <v/>
      </c>
      <c r="U96" s="6" t="str">
        <f t="shared" si="75"/>
        <v/>
      </c>
      <c r="V96" s="6" t="str">
        <f t="shared" si="76"/>
        <v/>
      </c>
      <c r="W96" t="str">
        <f t="shared" si="77"/>
        <v/>
      </c>
      <c r="X96" t="str">
        <f t="shared" si="78"/>
        <v/>
      </c>
      <c r="Y96" t="str">
        <f t="shared" si="79"/>
        <v/>
      </c>
      <c r="Z96" t="str">
        <f t="shared" si="80"/>
        <v/>
      </c>
      <c r="AA96" s="6" t="str">
        <f t="shared" si="81"/>
        <v/>
      </c>
      <c r="AB96" s="6" t="str">
        <f t="shared" si="82"/>
        <v/>
      </c>
      <c r="AC96" s="7" t="str">
        <f t="shared" si="83"/>
        <v/>
      </c>
      <c r="AD96" t="str">
        <f t="shared" si="84"/>
        <v/>
      </c>
      <c r="AE96" t="str">
        <f t="shared" si="85"/>
        <v/>
      </c>
      <c r="AF96" s="3" t="str">
        <f t="shared" si="86"/>
        <v/>
      </c>
      <c r="AG96" t="str">
        <f t="shared" si="87"/>
        <v/>
      </c>
      <c r="AH96" t="str">
        <f t="shared" si="88"/>
        <v/>
      </c>
      <c r="AI96" t="str">
        <f t="shared" si="51"/>
        <v/>
      </c>
      <c r="AJ96" t="str">
        <f t="shared" si="89"/>
        <v/>
      </c>
      <c r="AK96" t="str">
        <f t="shared" si="90"/>
        <v/>
      </c>
      <c r="AL96" t="str">
        <f t="shared" si="91"/>
        <v/>
      </c>
      <c r="AM96" t="str">
        <f t="shared" si="52"/>
        <v/>
      </c>
      <c r="AN96" t="str">
        <f t="shared" si="53"/>
        <v/>
      </c>
      <c r="AO96" t="str">
        <f t="shared" si="54"/>
        <v/>
      </c>
      <c r="AP96" t="str">
        <f>IF(AN96="","",IF(I96=0,IF(AO96=1,VLOOKUP(F96,Tables!A$1:C$18,2,FALSE),VLOOKUP(F96,Tables!A$1:C$18,3,FALSE)),IF(AO96=1,VLOOKUP(F96,Tables!H$1:J$95,2,FALSE),VLOOKUP(F96,Tables!H$1:J$95,3,FALSE))))</f>
        <v/>
      </c>
      <c r="AQ96" t="str">
        <f t="shared" si="92"/>
        <v/>
      </c>
      <c r="AR96" t="str">
        <f t="shared" si="55"/>
        <v/>
      </c>
      <c r="AS96" t="str">
        <f t="shared" si="56"/>
        <v/>
      </c>
      <c r="AT96" t="str">
        <f t="shared" si="57"/>
        <v/>
      </c>
      <c r="AU96" t="str">
        <f t="shared" si="58"/>
        <v/>
      </c>
      <c r="AV96" t="str">
        <f t="shared" si="59"/>
        <v/>
      </c>
      <c r="AW96" t="str">
        <f t="shared" si="60"/>
        <v/>
      </c>
      <c r="AX96" t="str">
        <f t="shared" si="93"/>
        <v/>
      </c>
      <c r="AY96" t="str">
        <f t="shared" si="94"/>
        <v/>
      </c>
    </row>
    <row r="97" spans="1:51" ht="15.75" x14ac:dyDescent="0.3">
      <c r="A97" t="str">
        <f t="shared" si="61"/>
        <v/>
      </c>
      <c r="B97" t="str">
        <f t="shared" si="62"/>
        <v/>
      </c>
      <c r="C97" t="str">
        <f t="shared" si="63"/>
        <v/>
      </c>
      <c r="D97" t="str">
        <f t="shared" si="64"/>
        <v/>
      </c>
      <c r="E97" t="str">
        <f t="shared" si="65"/>
        <v/>
      </c>
      <c r="F97" t="str">
        <f t="shared" si="66"/>
        <v/>
      </c>
      <c r="G97" t="str">
        <f t="shared" si="67"/>
        <v/>
      </c>
      <c r="H97" t="str">
        <f t="shared" si="68"/>
        <v/>
      </c>
      <c r="I97" t="str">
        <f t="shared" si="69"/>
        <v/>
      </c>
      <c r="J97" t="str">
        <f t="shared" si="50"/>
        <v/>
      </c>
      <c r="K97" t="str">
        <f>IF(A97="","",IF(I97=1,IF(VLOOKUP(J97,Tables!E$1:F$50,2,FALSE)=1,IF(MOD(G97,2)=1,1,2),IF(MOD(G97,2)=1,2,1)),IF(MOD(G97,2)=1,1,2)))</f>
        <v/>
      </c>
      <c r="L97" t="str">
        <f t="shared" si="95"/>
        <v/>
      </c>
      <c r="M97" s="2" t="str">
        <f t="shared" si="70"/>
        <v/>
      </c>
      <c r="N97" s="8"/>
      <c r="O97" s="8"/>
      <c r="P97" s="8"/>
      <c r="Q97" s="6" t="str">
        <f t="shared" si="71"/>
        <v/>
      </c>
      <c r="R97" s="6" t="str">
        <f t="shared" si="72"/>
        <v/>
      </c>
      <c r="S97" s="6" t="str">
        <f t="shared" si="73"/>
        <v/>
      </c>
      <c r="T97" s="6" t="str">
        <f t="shared" si="74"/>
        <v/>
      </c>
      <c r="U97" s="6" t="str">
        <f t="shared" si="75"/>
        <v/>
      </c>
      <c r="V97" s="6" t="str">
        <f t="shared" si="76"/>
        <v/>
      </c>
      <c r="W97" t="str">
        <f t="shared" si="77"/>
        <v/>
      </c>
      <c r="X97" t="str">
        <f t="shared" si="78"/>
        <v/>
      </c>
      <c r="Y97" t="str">
        <f t="shared" si="79"/>
        <v/>
      </c>
      <c r="Z97" t="str">
        <f t="shared" si="80"/>
        <v/>
      </c>
      <c r="AA97" s="6" t="str">
        <f t="shared" si="81"/>
        <v/>
      </c>
      <c r="AB97" s="6" t="str">
        <f t="shared" si="82"/>
        <v/>
      </c>
      <c r="AC97" s="7" t="str">
        <f t="shared" si="83"/>
        <v/>
      </c>
      <c r="AD97" t="str">
        <f t="shared" si="84"/>
        <v/>
      </c>
      <c r="AE97" t="str">
        <f t="shared" si="85"/>
        <v/>
      </c>
      <c r="AF97" s="3" t="str">
        <f t="shared" si="86"/>
        <v/>
      </c>
      <c r="AG97" t="str">
        <f t="shared" si="87"/>
        <v/>
      </c>
      <c r="AH97" t="str">
        <f t="shared" si="88"/>
        <v/>
      </c>
      <c r="AI97" t="str">
        <f t="shared" si="51"/>
        <v/>
      </c>
      <c r="AJ97" t="str">
        <f t="shared" si="89"/>
        <v/>
      </c>
      <c r="AK97" t="str">
        <f t="shared" si="90"/>
        <v/>
      </c>
      <c r="AL97" t="str">
        <f t="shared" si="91"/>
        <v/>
      </c>
      <c r="AM97" t="str">
        <f t="shared" si="52"/>
        <v/>
      </c>
      <c r="AN97" t="str">
        <f t="shared" si="53"/>
        <v/>
      </c>
      <c r="AO97" t="str">
        <f t="shared" si="54"/>
        <v/>
      </c>
      <c r="AP97" t="str">
        <f>IF(AN97="","",IF(I97=0,IF(AO97=1,VLOOKUP(F97,Tables!A$1:C$18,2,FALSE),VLOOKUP(F97,Tables!A$1:C$18,3,FALSE)),IF(AO97=1,VLOOKUP(F97,Tables!H$1:J$95,2,FALSE),VLOOKUP(F97,Tables!H$1:J$95,3,FALSE))))</f>
        <v/>
      </c>
      <c r="AQ97" t="str">
        <f t="shared" si="92"/>
        <v/>
      </c>
      <c r="AR97" t="str">
        <f t="shared" si="55"/>
        <v/>
      </c>
      <c r="AS97" t="str">
        <f t="shared" si="56"/>
        <v/>
      </c>
      <c r="AT97" t="str">
        <f t="shared" si="57"/>
        <v/>
      </c>
      <c r="AU97" t="str">
        <f t="shared" si="58"/>
        <v/>
      </c>
      <c r="AV97" t="str">
        <f t="shared" si="59"/>
        <v/>
      </c>
      <c r="AW97" t="str">
        <f t="shared" si="60"/>
        <v/>
      </c>
      <c r="AX97" t="str">
        <f t="shared" si="93"/>
        <v/>
      </c>
      <c r="AY97" t="str">
        <f t="shared" si="94"/>
        <v/>
      </c>
    </row>
    <row r="98" spans="1:51" ht="15.75" x14ac:dyDescent="0.3">
      <c r="A98" t="str">
        <f t="shared" si="61"/>
        <v/>
      </c>
      <c r="B98" t="str">
        <f t="shared" si="62"/>
        <v/>
      </c>
      <c r="C98" t="str">
        <f t="shared" si="63"/>
        <v/>
      </c>
      <c r="D98" t="str">
        <f t="shared" si="64"/>
        <v/>
      </c>
      <c r="E98" t="str">
        <f t="shared" si="65"/>
        <v/>
      </c>
      <c r="F98" t="str">
        <f t="shared" si="66"/>
        <v/>
      </c>
      <c r="G98" t="str">
        <f t="shared" si="67"/>
        <v/>
      </c>
      <c r="H98" t="str">
        <f t="shared" si="68"/>
        <v/>
      </c>
      <c r="I98" t="str">
        <f t="shared" si="69"/>
        <v/>
      </c>
      <c r="J98" t="str">
        <f t="shared" si="50"/>
        <v/>
      </c>
      <c r="K98" t="str">
        <f>IF(A98="","",IF(I98=1,IF(VLOOKUP(J98,Tables!E$1:F$50,2,FALSE)=1,IF(MOD(G98,2)=1,1,2),IF(MOD(G98,2)=1,2,1)),IF(MOD(G98,2)=1,1,2)))</f>
        <v/>
      </c>
      <c r="L98" t="str">
        <f t="shared" si="95"/>
        <v/>
      </c>
      <c r="M98" s="2" t="str">
        <f t="shared" si="70"/>
        <v/>
      </c>
      <c r="N98" s="8"/>
      <c r="O98" s="8"/>
      <c r="P98" s="8"/>
      <c r="Q98" s="6" t="str">
        <f t="shared" si="71"/>
        <v/>
      </c>
      <c r="R98" s="6" t="str">
        <f t="shared" si="72"/>
        <v/>
      </c>
      <c r="S98" s="6" t="str">
        <f t="shared" si="73"/>
        <v/>
      </c>
      <c r="T98" s="6" t="str">
        <f t="shared" si="74"/>
        <v/>
      </c>
      <c r="U98" s="6" t="str">
        <f t="shared" si="75"/>
        <v/>
      </c>
      <c r="V98" s="6" t="str">
        <f t="shared" si="76"/>
        <v/>
      </c>
      <c r="W98" t="str">
        <f t="shared" si="77"/>
        <v/>
      </c>
      <c r="X98" t="str">
        <f t="shared" si="78"/>
        <v/>
      </c>
      <c r="Y98" t="str">
        <f t="shared" si="79"/>
        <v/>
      </c>
      <c r="Z98" t="str">
        <f t="shared" si="80"/>
        <v/>
      </c>
      <c r="AA98" s="6" t="str">
        <f t="shared" si="81"/>
        <v/>
      </c>
      <c r="AB98" s="6" t="str">
        <f t="shared" si="82"/>
        <v/>
      </c>
      <c r="AC98" s="7" t="str">
        <f t="shared" si="83"/>
        <v/>
      </c>
      <c r="AD98" t="str">
        <f t="shared" si="84"/>
        <v/>
      </c>
      <c r="AE98" t="str">
        <f t="shared" si="85"/>
        <v/>
      </c>
      <c r="AF98" s="3" t="str">
        <f t="shared" si="86"/>
        <v/>
      </c>
      <c r="AG98" t="str">
        <f t="shared" si="87"/>
        <v/>
      </c>
      <c r="AH98" t="str">
        <f t="shared" si="88"/>
        <v/>
      </c>
      <c r="AI98" t="str">
        <f t="shared" si="51"/>
        <v/>
      </c>
      <c r="AJ98" t="str">
        <f t="shared" si="89"/>
        <v/>
      </c>
      <c r="AK98" t="str">
        <f t="shared" si="90"/>
        <v/>
      </c>
      <c r="AL98" t="str">
        <f t="shared" si="91"/>
        <v/>
      </c>
      <c r="AM98" t="str">
        <f t="shared" si="52"/>
        <v/>
      </c>
      <c r="AN98" t="str">
        <f t="shared" si="53"/>
        <v/>
      </c>
      <c r="AO98" t="str">
        <f t="shared" si="54"/>
        <v/>
      </c>
      <c r="AP98" t="str">
        <f>IF(AN98="","",IF(I98=0,IF(AO98=1,VLOOKUP(F98,Tables!A$1:C$18,2,FALSE),VLOOKUP(F98,Tables!A$1:C$18,3,FALSE)),IF(AO98=1,VLOOKUP(F98,Tables!H$1:J$95,2,FALSE),VLOOKUP(F98,Tables!H$1:J$95,3,FALSE))))</f>
        <v/>
      </c>
      <c r="AQ98" t="str">
        <f t="shared" si="92"/>
        <v/>
      </c>
      <c r="AR98" t="str">
        <f t="shared" si="55"/>
        <v/>
      </c>
      <c r="AS98" t="str">
        <f t="shared" si="56"/>
        <v/>
      </c>
      <c r="AT98" t="str">
        <f t="shared" si="57"/>
        <v/>
      </c>
      <c r="AU98" t="str">
        <f t="shared" si="58"/>
        <v/>
      </c>
      <c r="AV98" t="str">
        <f t="shared" si="59"/>
        <v/>
      </c>
      <c r="AW98" t="str">
        <f t="shared" si="60"/>
        <v/>
      </c>
      <c r="AX98" t="str">
        <f t="shared" si="93"/>
        <v/>
      </c>
      <c r="AY98" t="str">
        <f t="shared" si="94"/>
        <v/>
      </c>
    </row>
    <row r="99" spans="1:51" ht="15.75" x14ac:dyDescent="0.3">
      <c r="A99" t="str">
        <f t="shared" si="61"/>
        <v/>
      </c>
      <c r="B99" t="str">
        <f t="shared" si="62"/>
        <v/>
      </c>
      <c r="C99" t="str">
        <f t="shared" si="63"/>
        <v/>
      </c>
      <c r="D99" t="str">
        <f t="shared" si="64"/>
        <v/>
      </c>
      <c r="E99" t="str">
        <f t="shared" si="65"/>
        <v/>
      </c>
      <c r="F99" t="str">
        <f t="shared" si="66"/>
        <v/>
      </c>
      <c r="G99" t="str">
        <f t="shared" si="67"/>
        <v/>
      </c>
      <c r="H99" t="str">
        <f t="shared" si="68"/>
        <v/>
      </c>
      <c r="I99" t="str">
        <f t="shared" si="69"/>
        <v/>
      </c>
      <c r="J99" t="str">
        <f t="shared" si="50"/>
        <v/>
      </c>
      <c r="K99" t="str">
        <f>IF(A99="","",IF(I99=1,IF(VLOOKUP(J99,Tables!E$1:F$50,2,FALSE)=1,IF(MOD(G99,2)=1,1,2),IF(MOD(G99,2)=1,2,1)),IF(MOD(G99,2)=1,1,2)))</f>
        <v/>
      </c>
      <c r="L99" t="str">
        <f t="shared" si="95"/>
        <v/>
      </c>
      <c r="M99" s="2" t="str">
        <f t="shared" si="70"/>
        <v/>
      </c>
      <c r="N99" s="8"/>
      <c r="O99" s="8"/>
      <c r="P99" s="8"/>
      <c r="Q99" s="6" t="str">
        <f t="shared" si="71"/>
        <v/>
      </c>
      <c r="R99" s="6" t="str">
        <f t="shared" si="72"/>
        <v/>
      </c>
      <c r="S99" s="6" t="str">
        <f t="shared" si="73"/>
        <v/>
      </c>
      <c r="T99" s="6" t="str">
        <f t="shared" si="74"/>
        <v/>
      </c>
      <c r="U99" s="6" t="str">
        <f t="shared" si="75"/>
        <v/>
      </c>
      <c r="V99" s="6" t="str">
        <f t="shared" si="76"/>
        <v/>
      </c>
      <c r="W99" t="str">
        <f t="shared" si="77"/>
        <v/>
      </c>
      <c r="X99" t="str">
        <f t="shared" si="78"/>
        <v/>
      </c>
      <c r="Y99" t="str">
        <f t="shared" si="79"/>
        <v/>
      </c>
      <c r="Z99" t="str">
        <f t="shared" si="80"/>
        <v/>
      </c>
      <c r="AA99" s="6" t="str">
        <f t="shared" si="81"/>
        <v/>
      </c>
      <c r="AB99" s="6" t="str">
        <f t="shared" si="82"/>
        <v/>
      </c>
      <c r="AC99" s="7" t="str">
        <f t="shared" si="83"/>
        <v/>
      </c>
      <c r="AD99" t="str">
        <f t="shared" si="84"/>
        <v/>
      </c>
      <c r="AE99" t="str">
        <f t="shared" si="85"/>
        <v/>
      </c>
      <c r="AF99" s="3" t="str">
        <f t="shared" si="86"/>
        <v/>
      </c>
      <c r="AG99" t="str">
        <f t="shared" si="87"/>
        <v/>
      </c>
      <c r="AH99" t="str">
        <f t="shared" si="88"/>
        <v/>
      </c>
      <c r="AI99" t="str">
        <f t="shared" si="51"/>
        <v/>
      </c>
      <c r="AJ99" t="str">
        <f t="shared" si="89"/>
        <v/>
      </c>
      <c r="AK99" t="str">
        <f t="shared" si="90"/>
        <v/>
      </c>
      <c r="AL99" t="str">
        <f t="shared" si="91"/>
        <v/>
      </c>
      <c r="AM99" t="str">
        <f t="shared" si="52"/>
        <v/>
      </c>
      <c r="AN99" t="str">
        <f t="shared" si="53"/>
        <v/>
      </c>
      <c r="AO99" t="str">
        <f t="shared" si="54"/>
        <v/>
      </c>
      <c r="AP99" t="str">
        <f>IF(AN99="","",IF(I99=0,IF(AO99=1,VLOOKUP(F99,Tables!A$1:C$18,2,FALSE),VLOOKUP(F99,Tables!A$1:C$18,3,FALSE)),IF(AO99=1,VLOOKUP(F99,Tables!H$1:J$95,2,FALSE),VLOOKUP(F99,Tables!H$1:J$95,3,FALSE))))</f>
        <v/>
      </c>
      <c r="AQ99" t="str">
        <f t="shared" si="92"/>
        <v/>
      </c>
      <c r="AR99" t="str">
        <f t="shared" si="55"/>
        <v/>
      </c>
      <c r="AS99" t="str">
        <f t="shared" si="56"/>
        <v/>
      </c>
      <c r="AT99" t="str">
        <f t="shared" si="57"/>
        <v/>
      </c>
      <c r="AU99" t="str">
        <f t="shared" si="58"/>
        <v/>
      </c>
      <c r="AV99" t="str">
        <f t="shared" si="59"/>
        <v/>
      </c>
      <c r="AW99" t="str">
        <f t="shared" si="60"/>
        <v/>
      </c>
      <c r="AX99" t="str">
        <f t="shared" si="93"/>
        <v/>
      </c>
      <c r="AY99" t="str">
        <f t="shared" si="94"/>
        <v/>
      </c>
    </row>
    <row r="100" spans="1:51" ht="15.75" x14ac:dyDescent="0.3">
      <c r="A100" t="str">
        <f t="shared" si="61"/>
        <v/>
      </c>
      <c r="B100" t="str">
        <f t="shared" si="62"/>
        <v/>
      </c>
      <c r="C100" t="str">
        <f t="shared" si="63"/>
        <v/>
      </c>
      <c r="D100" t="str">
        <f t="shared" si="64"/>
        <v/>
      </c>
      <c r="E100" t="str">
        <f t="shared" si="65"/>
        <v/>
      </c>
      <c r="F100" t="str">
        <f t="shared" si="66"/>
        <v/>
      </c>
      <c r="G100" t="str">
        <f t="shared" si="67"/>
        <v/>
      </c>
      <c r="H100" t="str">
        <f t="shared" si="68"/>
        <v/>
      </c>
      <c r="I100" t="str">
        <f t="shared" si="69"/>
        <v/>
      </c>
      <c r="J100" t="str">
        <f t="shared" si="50"/>
        <v/>
      </c>
      <c r="K100" t="str">
        <f>IF(A100="","",IF(I100=1,IF(VLOOKUP(J100,Tables!E$1:F$50,2,FALSE)=1,IF(MOD(G100,2)=1,1,2),IF(MOD(G100,2)=1,2,1)),IF(MOD(G100,2)=1,1,2)))</f>
        <v/>
      </c>
      <c r="L100" t="str">
        <f t="shared" si="95"/>
        <v/>
      </c>
      <c r="M100" s="2" t="str">
        <f t="shared" si="70"/>
        <v/>
      </c>
      <c r="N100" s="8"/>
      <c r="O100" s="8"/>
      <c r="P100" s="8"/>
      <c r="Q100" s="6" t="str">
        <f t="shared" si="71"/>
        <v/>
      </c>
      <c r="R100" s="6" t="str">
        <f t="shared" si="72"/>
        <v/>
      </c>
      <c r="S100" s="6" t="str">
        <f t="shared" si="73"/>
        <v/>
      </c>
      <c r="T100" s="6" t="str">
        <f t="shared" si="74"/>
        <v/>
      </c>
      <c r="U100" s="6" t="str">
        <f t="shared" si="75"/>
        <v/>
      </c>
      <c r="V100" s="6" t="str">
        <f t="shared" si="76"/>
        <v/>
      </c>
      <c r="W100" t="str">
        <f t="shared" si="77"/>
        <v/>
      </c>
      <c r="X100" t="str">
        <f t="shared" si="78"/>
        <v/>
      </c>
      <c r="Y100" t="str">
        <f t="shared" si="79"/>
        <v/>
      </c>
      <c r="Z100" t="str">
        <f t="shared" si="80"/>
        <v/>
      </c>
      <c r="AA100" s="6" t="str">
        <f t="shared" si="81"/>
        <v/>
      </c>
      <c r="AB100" s="6" t="str">
        <f t="shared" si="82"/>
        <v/>
      </c>
      <c r="AC100" s="7" t="str">
        <f t="shared" si="83"/>
        <v/>
      </c>
      <c r="AD100" t="str">
        <f t="shared" si="84"/>
        <v/>
      </c>
      <c r="AE100" t="str">
        <f t="shared" si="85"/>
        <v/>
      </c>
      <c r="AF100" s="3" t="str">
        <f t="shared" si="86"/>
        <v/>
      </c>
      <c r="AG100" t="str">
        <f t="shared" si="87"/>
        <v/>
      </c>
      <c r="AH100" t="str">
        <f t="shared" si="88"/>
        <v/>
      </c>
      <c r="AI100" t="str">
        <f t="shared" si="51"/>
        <v/>
      </c>
      <c r="AJ100" t="str">
        <f t="shared" si="89"/>
        <v/>
      </c>
      <c r="AK100" t="str">
        <f t="shared" si="90"/>
        <v/>
      </c>
      <c r="AL100" t="str">
        <f t="shared" si="91"/>
        <v/>
      </c>
      <c r="AM100" t="str">
        <f t="shared" si="52"/>
        <v/>
      </c>
      <c r="AN100" t="str">
        <f t="shared" si="53"/>
        <v/>
      </c>
      <c r="AO100" t="str">
        <f t="shared" si="54"/>
        <v/>
      </c>
      <c r="AP100" t="str">
        <f>IF(AN100="","",IF(I100=0,IF(AO100=1,VLOOKUP(F100,Tables!A$1:C$18,2,FALSE),VLOOKUP(F100,Tables!A$1:C$18,3,FALSE)),IF(AO100=1,VLOOKUP(F100,Tables!H$1:J$95,2,FALSE),VLOOKUP(F100,Tables!H$1:J$95,3,FALSE))))</f>
        <v/>
      </c>
      <c r="AQ100" t="str">
        <f t="shared" si="92"/>
        <v/>
      </c>
      <c r="AR100" t="str">
        <f t="shared" si="55"/>
        <v/>
      </c>
      <c r="AS100" t="str">
        <f t="shared" si="56"/>
        <v/>
      </c>
      <c r="AT100" t="str">
        <f t="shared" si="57"/>
        <v/>
      </c>
      <c r="AU100" t="str">
        <f t="shared" si="58"/>
        <v/>
      </c>
      <c r="AV100" t="str">
        <f t="shared" si="59"/>
        <v/>
      </c>
      <c r="AW100" t="str">
        <f t="shared" si="60"/>
        <v/>
      </c>
      <c r="AX100" t="str">
        <f t="shared" si="93"/>
        <v/>
      </c>
      <c r="AY100" t="str">
        <f t="shared" si="94"/>
        <v/>
      </c>
    </row>
    <row r="101" spans="1:51" ht="15.75" x14ac:dyDescent="0.3">
      <c r="A101" t="str">
        <f t="shared" si="61"/>
        <v/>
      </c>
      <c r="B101" t="str">
        <f t="shared" si="62"/>
        <v/>
      </c>
      <c r="C101" t="str">
        <f t="shared" si="63"/>
        <v/>
      </c>
      <c r="D101" t="str">
        <f t="shared" si="64"/>
        <v/>
      </c>
      <c r="E101" t="str">
        <f t="shared" si="65"/>
        <v/>
      </c>
      <c r="F101" t="str">
        <f t="shared" si="66"/>
        <v/>
      </c>
      <c r="G101" t="str">
        <f t="shared" si="67"/>
        <v/>
      </c>
      <c r="H101" t="str">
        <f t="shared" si="68"/>
        <v/>
      </c>
      <c r="I101" t="str">
        <f t="shared" si="69"/>
        <v/>
      </c>
      <c r="J101" t="str">
        <f t="shared" si="50"/>
        <v/>
      </c>
      <c r="K101" t="str">
        <f>IF(A101="","",IF(I101=1,IF(VLOOKUP(J101,Tables!E$1:F$50,2,FALSE)=1,IF(MOD(G101,2)=1,1,2),IF(MOD(G101,2)=1,2,1)),IF(MOD(G101,2)=1,1,2)))</f>
        <v/>
      </c>
      <c r="L101" t="str">
        <f t="shared" si="95"/>
        <v/>
      </c>
      <c r="M101" s="2" t="str">
        <f t="shared" si="70"/>
        <v/>
      </c>
      <c r="N101" s="8"/>
      <c r="O101" s="8"/>
      <c r="P101" s="8"/>
      <c r="Q101" s="6" t="str">
        <f t="shared" si="71"/>
        <v/>
      </c>
      <c r="R101" s="6" t="str">
        <f t="shared" si="72"/>
        <v/>
      </c>
      <c r="S101" s="6" t="str">
        <f t="shared" si="73"/>
        <v/>
      </c>
      <c r="T101" s="6" t="str">
        <f t="shared" si="74"/>
        <v/>
      </c>
      <c r="U101" s="6" t="str">
        <f t="shared" si="75"/>
        <v/>
      </c>
      <c r="V101" s="6" t="str">
        <f t="shared" si="76"/>
        <v/>
      </c>
      <c r="W101" t="str">
        <f t="shared" si="77"/>
        <v/>
      </c>
      <c r="X101" t="str">
        <f t="shared" si="78"/>
        <v/>
      </c>
      <c r="Y101" t="str">
        <f t="shared" si="79"/>
        <v/>
      </c>
      <c r="Z101" t="str">
        <f t="shared" si="80"/>
        <v/>
      </c>
      <c r="AA101" s="6" t="str">
        <f t="shared" si="81"/>
        <v/>
      </c>
      <c r="AB101" s="6" t="str">
        <f t="shared" si="82"/>
        <v/>
      </c>
      <c r="AC101" s="7" t="str">
        <f t="shared" si="83"/>
        <v/>
      </c>
      <c r="AD101" t="str">
        <f t="shared" si="84"/>
        <v/>
      </c>
      <c r="AE101" t="str">
        <f t="shared" si="85"/>
        <v/>
      </c>
      <c r="AF101" s="3" t="str">
        <f t="shared" si="86"/>
        <v/>
      </c>
      <c r="AG101" t="str">
        <f t="shared" si="87"/>
        <v/>
      </c>
      <c r="AH101" t="str">
        <f t="shared" si="88"/>
        <v/>
      </c>
      <c r="AI101" t="str">
        <f t="shared" si="51"/>
        <v/>
      </c>
      <c r="AJ101" t="str">
        <f t="shared" si="89"/>
        <v/>
      </c>
      <c r="AK101" t="str">
        <f t="shared" si="90"/>
        <v/>
      </c>
      <c r="AL101" t="str">
        <f t="shared" si="91"/>
        <v/>
      </c>
      <c r="AM101" t="str">
        <f t="shared" si="52"/>
        <v/>
      </c>
      <c r="AN101" t="str">
        <f t="shared" si="53"/>
        <v/>
      </c>
      <c r="AO101" t="str">
        <f t="shared" si="54"/>
        <v/>
      </c>
      <c r="AP101" t="str">
        <f>IF(AN101="","",IF(I101=0,IF(AO101=1,VLOOKUP(F101,Tables!A$1:C$18,2,FALSE),VLOOKUP(F101,Tables!A$1:C$18,3,FALSE)),IF(AO101=1,VLOOKUP(F101,Tables!H$1:J$95,2,FALSE),VLOOKUP(F101,Tables!H$1:J$95,3,FALSE))))</f>
        <v/>
      </c>
      <c r="AQ101" t="str">
        <f t="shared" si="92"/>
        <v/>
      </c>
      <c r="AR101" t="str">
        <f t="shared" si="55"/>
        <v/>
      </c>
      <c r="AS101" t="str">
        <f t="shared" si="56"/>
        <v/>
      </c>
      <c r="AT101" t="str">
        <f t="shared" si="57"/>
        <v/>
      </c>
      <c r="AU101" t="str">
        <f t="shared" si="58"/>
        <v/>
      </c>
      <c r="AV101" t="str">
        <f t="shared" si="59"/>
        <v/>
      </c>
      <c r="AW101" t="str">
        <f t="shared" si="60"/>
        <v/>
      </c>
      <c r="AX101" t="str">
        <f t="shared" si="93"/>
        <v/>
      </c>
      <c r="AY101" t="str">
        <f t="shared" si="94"/>
        <v/>
      </c>
    </row>
    <row r="102" spans="1:51" ht="15.75" x14ac:dyDescent="0.3">
      <c r="A102" t="str">
        <f t="shared" si="61"/>
        <v/>
      </c>
      <c r="B102" t="str">
        <f t="shared" si="62"/>
        <v/>
      </c>
      <c r="C102" t="str">
        <f t="shared" si="63"/>
        <v/>
      </c>
      <c r="D102" t="str">
        <f t="shared" si="64"/>
        <v/>
      </c>
      <c r="E102" t="str">
        <f t="shared" si="65"/>
        <v/>
      </c>
      <c r="F102" t="str">
        <f t="shared" si="66"/>
        <v/>
      </c>
      <c r="G102" t="str">
        <f t="shared" si="67"/>
        <v/>
      </c>
      <c r="H102" t="str">
        <f t="shared" si="68"/>
        <v/>
      </c>
      <c r="I102" t="str">
        <f t="shared" si="69"/>
        <v/>
      </c>
      <c r="J102" t="str">
        <f t="shared" si="50"/>
        <v/>
      </c>
      <c r="K102" t="str">
        <f>IF(A102="","",IF(I102=1,IF(VLOOKUP(J102,Tables!E$1:F$50,2,FALSE)=1,IF(MOD(G102,2)=1,1,2),IF(MOD(G102,2)=1,2,1)),IF(MOD(G102,2)=1,1,2)))</f>
        <v/>
      </c>
      <c r="L102" t="str">
        <f t="shared" si="95"/>
        <v/>
      </c>
      <c r="M102" s="2" t="str">
        <f t="shared" si="70"/>
        <v/>
      </c>
      <c r="N102" s="8"/>
      <c r="O102" s="8"/>
      <c r="P102" s="8"/>
      <c r="Q102" s="6" t="str">
        <f t="shared" si="71"/>
        <v/>
      </c>
      <c r="R102" s="6" t="str">
        <f t="shared" si="72"/>
        <v/>
      </c>
      <c r="S102" s="6" t="str">
        <f t="shared" si="73"/>
        <v/>
      </c>
      <c r="T102" s="6" t="str">
        <f t="shared" si="74"/>
        <v/>
      </c>
      <c r="U102" s="6" t="str">
        <f t="shared" si="75"/>
        <v/>
      </c>
      <c r="V102" s="6" t="str">
        <f t="shared" si="76"/>
        <v/>
      </c>
      <c r="W102" t="str">
        <f t="shared" si="77"/>
        <v/>
      </c>
      <c r="X102" t="str">
        <f t="shared" si="78"/>
        <v/>
      </c>
      <c r="Y102" t="str">
        <f t="shared" si="79"/>
        <v/>
      </c>
      <c r="Z102" t="str">
        <f t="shared" si="80"/>
        <v/>
      </c>
      <c r="AA102" s="6" t="str">
        <f t="shared" si="81"/>
        <v/>
      </c>
      <c r="AB102" s="6" t="str">
        <f t="shared" si="82"/>
        <v/>
      </c>
      <c r="AC102" s="7" t="str">
        <f t="shared" si="83"/>
        <v/>
      </c>
      <c r="AD102" t="str">
        <f t="shared" si="84"/>
        <v/>
      </c>
      <c r="AE102" t="str">
        <f t="shared" si="85"/>
        <v/>
      </c>
      <c r="AF102" s="3" t="str">
        <f t="shared" si="86"/>
        <v/>
      </c>
      <c r="AG102" t="str">
        <f t="shared" si="87"/>
        <v/>
      </c>
      <c r="AH102" t="str">
        <f t="shared" si="88"/>
        <v/>
      </c>
      <c r="AI102" t="str">
        <f t="shared" si="51"/>
        <v/>
      </c>
      <c r="AJ102" t="str">
        <f t="shared" si="89"/>
        <v/>
      </c>
      <c r="AK102" t="str">
        <f t="shared" si="90"/>
        <v/>
      </c>
      <c r="AL102" t="str">
        <f t="shared" si="91"/>
        <v/>
      </c>
      <c r="AM102" t="str">
        <f t="shared" si="52"/>
        <v/>
      </c>
      <c r="AN102" t="str">
        <f t="shared" si="53"/>
        <v/>
      </c>
      <c r="AO102" t="str">
        <f t="shared" si="54"/>
        <v/>
      </c>
      <c r="AP102" t="str">
        <f>IF(AN102="","",IF(I102=0,IF(AO102=1,VLOOKUP(F102,Tables!A$1:C$18,2,FALSE),VLOOKUP(F102,Tables!A$1:C$18,3,FALSE)),IF(AO102=1,VLOOKUP(F102,Tables!H$1:J$95,2,FALSE),VLOOKUP(F102,Tables!H$1:J$95,3,FALSE))))</f>
        <v/>
      </c>
      <c r="AQ102" t="str">
        <f t="shared" si="92"/>
        <v/>
      </c>
      <c r="AR102" t="str">
        <f t="shared" si="55"/>
        <v/>
      </c>
      <c r="AS102" t="str">
        <f t="shared" si="56"/>
        <v/>
      </c>
      <c r="AT102" t="str">
        <f t="shared" si="57"/>
        <v/>
      </c>
      <c r="AU102" t="str">
        <f t="shared" si="58"/>
        <v/>
      </c>
      <c r="AV102" t="str">
        <f t="shared" si="59"/>
        <v/>
      </c>
      <c r="AW102" t="str">
        <f t="shared" si="60"/>
        <v/>
      </c>
      <c r="AX102" t="str">
        <f t="shared" si="93"/>
        <v/>
      </c>
      <c r="AY102" t="str">
        <f t="shared" si="94"/>
        <v/>
      </c>
    </row>
    <row r="103" spans="1:51" ht="15.75" x14ac:dyDescent="0.3">
      <c r="A103" t="str">
        <f t="shared" si="61"/>
        <v/>
      </c>
      <c r="B103" t="str">
        <f t="shared" si="62"/>
        <v/>
      </c>
      <c r="C103" t="str">
        <f t="shared" si="63"/>
        <v/>
      </c>
      <c r="D103" t="str">
        <f t="shared" si="64"/>
        <v/>
      </c>
      <c r="E103" t="str">
        <f t="shared" si="65"/>
        <v/>
      </c>
      <c r="F103" t="str">
        <f t="shared" si="66"/>
        <v/>
      </c>
      <c r="G103" t="str">
        <f t="shared" si="67"/>
        <v/>
      </c>
      <c r="H103" t="str">
        <f t="shared" si="68"/>
        <v/>
      </c>
      <c r="I103" t="str">
        <f t="shared" si="69"/>
        <v/>
      </c>
      <c r="J103" t="str">
        <f t="shared" si="50"/>
        <v/>
      </c>
      <c r="K103" t="str">
        <f>IF(A103="","",IF(I103=1,IF(VLOOKUP(J103,Tables!E$1:F$50,2,FALSE)=1,IF(MOD(G103,2)=1,1,2),IF(MOD(G103,2)=1,2,1)),IF(MOD(G103,2)=1,1,2)))</f>
        <v/>
      </c>
      <c r="L103" t="str">
        <f t="shared" si="95"/>
        <v/>
      </c>
      <c r="M103" s="2" t="str">
        <f t="shared" si="70"/>
        <v/>
      </c>
      <c r="N103" s="8"/>
      <c r="O103" s="8"/>
      <c r="P103" s="8"/>
      <c r="Q103" s="6" t="str">
        <f t="shared" si="71"/>
        <v/>
      </c>
      <c r="R103" s="6" t="str">
        <f t="shared" si="72"/>
        <v/>
      </c>
      <c r="S103" s="6" t="str">
        <f t="shared" si="73"/>
        <v/>
      </c>
      <c r="T103" s="6" t="str">
        <f t="shared" si="74"/>
        <v/>
      </c>
      <c r="U103" s="6" t="str">
        <f t="shared" si="75"/>
        <v/>
      </c>
      <c r="V103" s="6" t="str">
        <f t="shared" si="76"/>
        <v/>
      </c>
      <c r="W103" t="str">
        <f t="shared" si="77"/>
        <v/>
      </c>
      <c r="X103" t="str">
        <f t="shared" si="78"/>
        <v/>
      </c>
      <c r="Y103" t="str">
        <f t="shared" si="79"/>
        <v/>
      </c>
      <c r="Z103" t="str">
        <f t="shared" si="80"/>
        <v/>
      </c>
      <c r="AA103" s="6" t="str">
        <f t="shared" si="81"/>
        <v/>
      </c>
      <c r="AB103" s="6" t="str">
        <f t="shared" si="82"/>
        <v/>
      </c>
      <c r="AC103" s="7" t="str">
        <f t="shared" si="83"/>
        <v/>
      </c>
      <c r="AD103" t="str">
        <f t="shared" si="84"/>
        <v/>
      </c>
      <c r="AE103" t="str">
        <f t="shared" si="85"/>
        <v/>
      </c>
      <c r="AF103" s="3" t="str">
        <f t="shared" si="86"/>
        <v/>
      </c>
      <c r="AG103" t="str">
        <f t="shared" si="87"/>
        <v/>
      </c>
      <c r="AH103" t="str">
        <f t="shared" si="88"/>
        <v/>
      </c>
      <c r="AI103" t="str">
        <f t="shared" si="51"/>
        <v/>
      </c>
      <c r="AJ103" t="str">
        <f t="shared" si="89"/>
        <v/>
      </c>
      <c r="AK103" t="str">
        <f t="shared" si="90"/>
        <v/>
      </c>
      <c r="AL103" t="str">
        <f t="shared" si="91"/>
        <v/>
      </c>
      <c r="AM103" t="str">
        <f t="shared" si="52"/>
        <v/>
      </c>
      <c r="AN103" t="str">
        <f t="shared" si="53"/>
        <v/>
      </c>
      <c r="AO103" t="str">
        <f t="shared" si="54"/>
        <v/>
      </c>
      <c r="AP103" t="str">
        <f>IF(AN103="","",IF(I103=0,IF(AO103=1,VLOOKUP(F103,Tables!A$1:C$18,2,FALSE),VLOOKUP(F103,Tables!A$1:C$18,3,FALSE)),IF(AO103=1,VLOOKUP(F103,Tables!H$1:J$95,2,FALSE),VLOOKUP(F103,Tables!H$1:J$95,3,FALSE))))</f>
        <v/>
      </c>
      <c r="AQ103" t="str">
        <f t="shared" si="92"/>
        <v/>
      </c>
      <c r="AR103" t="str">
        <f t="shared" si="55"/>
        <v/>
      </c>
      <c r="AS103" t="str">
        <f t="shared" si="56"/>
        <v/>
      </c>
      <c r="AT103" t="str">
        <f t="shared" si="57"/>
        <v/>
      </c>
      <c r="AU103" t="str">
        <f t="shared" si="58"/>
        <v/>
      </c>
      <c r="AV103" t="str">
        <f t="shared" si="59"/>
        <v/>
      </c>
      <c r="AW103" t="str">
        <f t="shared" si="60"/>
        <v/>
      </c>
      <c r="AX103" t="str">
        <f t="shared" si="93"/>
        <v/>
      </c>
      <c r="AY103" t="str">
        <f t="shared" si="94"/>
        <v/>
      </c>
    </row>
    <row r="104" spans="1:51" ht="15.75" x14ac:dyDescent="0.3">
      <c r="A104" t="str">
        <f t="shared" si="61"/>
        <v/>
      </c>
      <c r="B104" t="str">
        <f t="shared" si="62"/>
        <v/>
      </c>
      <c r="C104" t="str">
        <f t="shared" si="63"/>
        <v/>
      </c>
      <c r="D104" t="str">
        <f t="shared" si="64"/>
        <v/>
      </c>
      <c r="E104" t="str">
        <f t="shared" si="65"/>
        <v/>
      </c>
      <c r="F104" t="str">
        <f t="shared" si="66"/>
        <v/>
      </c>
      <c r="G104" t="str">
        <f t="shared" si="67"/>
        <v/>
      </c>
      <c r="H104" t="str">
        <f t="shared" si="68"/>
        <v/>
      </c>
      <c r="I104" t="str">
        <f t="shared" si="69"/>
        <v/>
      </c>
      <c r="J104" t="str">
        <f t="shared" si="50"/>
        <v/>
      </c>
      <c r="K104" t="str">
        <f>IF(A104="","",IF(I104=1,IF(VLOOKUP(J104,Tables!E$1:F$50,2,FALSE)=1,IF(MOD(G104,2)=1,1,2),IF(MOD(G104,2)=1,2,1)),IF(MOD(G104,2)=1,1,2)))</f>
        <v/>
      </c>
      <c r="L104" t="str">
        <f t="shared" si="95"/>
        <v/>
      </c>
      <c r="M104" s="2" t="str">
        <f t="shared" si="70"/>
        <v/>
      </c>
      <c r="N104" s="8"/>
      <c r="O104" s="8"/>
      <c r="P104" s="8"/>
      <c r="Q104" s="6" t="str">
        <f t="shared" si="71"/>
        <v/>
      </c>
      <c r="R104" s="6" t="str">
        <f t="shared" si="72"/>
        <v/>
      </c>
      <c r="S104" s="6" t="str">
        <f t="shared" si="73"/>
        <v/>
      </c>
      <c r="T104" s="6" t="str">
        <f t="shared" si="74"/>
        <v/>
      </c>
      <c r="U104" s="6" t="str">
        <f t="shared" si="75"/>
        <v/>
      </c>
      <c r="V104" s="6" t="str">
        <f t="shared" si="76"/>
        <v/>
      </c>
      <c r="W104" t="str">
        <f t="shared" si="77"/>
        <v/>
      </c>
      <c r="X104" t="str">
        <f t="shared" si="78"/>
        <v/>
      </c>
      <c r="Y104" t="str">
        <f t="shared" si="79"/>
        <v/>
      </c>
      <c r="Z104" t="str">
        <f t="shared" si="80"/>
        <v/>
      </c>
      <c r="AA104" s="6" t="str">
        <f t="shared" si="81"/>
        <v/>
      </c>
      <c r="AB104" s="6" t="str">
        <f t="shared" si="82"/>
        <v/>
      </c>
      <c r="AC104" s="7" t="str">
        <f t="shared" si="83"/>
        <v/>
      </c>
      <c r="AD104" t="str">
        <f t="shared" si="84"/>
        <v/>
      </c>
      <c r="AE104" t="str">
        <f t="shared" si="85"/>
        <v/>
      </c>
      <c r="AF104" s="3" t="str">
        <f t="shared" si="86"/>
        <v/>
      </c>
      <c r="AG104" t="str">
        <f t="shared" si="87"/>
        <v/>
      </c>
      <c r="AH104" t="str">
        <f t="shared" si="88"/>
        <v/>
      </c>
      <c r="AI104" t="str">
        <f t="shared" si="51"/>
        <v/>
      </c>
      <c r="AJ104" t="str">
        <f t="shared" si="89"/>
        <v/>
      </c>
      <c r="AK104" t="str">
        <f t="shared" si="90"/>
        <v/>
      </c>
      <c r="AL104" t="str">
        <f t="shared" si="91"/>
        <v/>
      </c>
      <c r="AM104" t="str">
        <f t="shared" si="52"/>
        <v/>
      </c>
      <c r="AN104" t="str">
        <f t="shared" si="53"/>
        <v/>
      </c>
      <c r="AO104" t="str">
        <f t="shared" si="54"/>
        <v/>
      </c>
      <c r="AP104" t="str">
        <f>IF(AN104="","",IF(I104=0,IF(AO104=1,VLOOKUP(F104,Tables!A$1:C$18,2,FALSE),VLOOKUP(F104,Tables!A$1:C$18,3,FALSE)),IF(AO104=1,VLOOKUP(F104,Tables!H$1:J$95,2,FALSE),VLOOKUP(F104,Tables!H$1:J$95,3,FALSE))))</f>
        <v/>
      </c>
      <c r="AQ104" t="str">
        <f t="shared" si="92"/>
        <v/>
      </c>
      <c r="AR104" t="str">
        <f t="shared" si="55"/>
        <v/>
      </c>
      <c r="AS104" t="str">
        <f t="shared" si="56"/>
        <v/>
      </c>
      <c r="AT104" t="str">
        <f t="shared" si="57"/>
        <v/>
      </c>
      <c r="AU104" t="str">
        <f t="shared" si="58"/>
        <v/>
      </c>
      <c r="AV104" t="str">
        <f t="shared" si="59"/>
        <v/>
      </c>
      <c r="AW104" t="str">
        <f t="shared" si="60"/>
        <v/>
      </c>
      <c r="AX104" t="str">
        <f t="shared" si="93"/>
        <v/>
      </c>
      <c r="AY104" t="str">
        <f t="shared" si="94"/>
        <v/>
      </c>
    </row>
    <row r="105" spans="1:51" ht="15.75" x14ac:dyDescent="0.3">
      <c r="A105" t="str">
        <f t="shared" si="61"/>
        <v/>
      </c>
      <c r="B105" t="str">
        <f t="shared" si="62"/>
        <v/>
      </c>
      <c r="C105" t="str">
        <f t="shared" si="63"/>
        <v/>
      </c>
      <c r="D105" t="str">
        <f t="shared" si="64"/>
        <v/>
      </c>
      <c r="E105" t="str">
        <f t="shared" si="65"/>
        <v/>
      </c>
      <c r="F105" t="str">
        <f t="shared" si="66"/>
        <v/>
      </c>
      <c r="G105" t="str">
        <f t="shared" si="67"/>
        <v/>
      </c>
      <c r="H105" t="str">
        <f t="shared" si="68"/>
        <v/>
      </c>
      <c r="I105" t="str">
        <f t="shared" si="69"/>
        <v/>
      </c>
      <c r="J105" t="str">
        <f t="shared" si="50"/>
        <v/>
      </c>
      <c r="K105" t="str">
        <f>IF(A105="","",IF(I105=1,IF(VLOOKUP(J105,Tables!E$1:F$50,2,FALSE)=1,IF(MOD(G105,2)=1,1,2),IF(MOD(G105,2)=1,2,1)),IF(MOD(G105,2)=1,1,2)))</f>
        <v/>
      </c>
      <c r="L105" t="str">
        <f t="shared" si="95"/>
        <v/>
      </c>
      <c r="M105" s="2" t="str">
        <f t="shared" si="70"/>
        <v/>
      </c>
      <c r="N105" s="8"/>
      <c r="O105" s="8"/>
      <c r="P105" s="8"/>
      <c r="Q105" s="6" t="str">
        <f t="shared" si="71"/>
        <v/>
      </c>
      <c r="R105" s="6" t="str">
        <f t="shared" si="72"/>
        <v/>
      </c>
      <c r="S105" s="6" t="str">
        <f t="shared" si="73"/>
        <v/>
      </c>
      <c r="T105" s="6" t="str">
        <f t="shared" si="74"/>
        <v/>
      </c>
      <c r="U105" s="6" t="str">
        <f t="shared" si="75"/>
        <v/>
      </c>
      <c r="V105" s="6" t="str">
        <f t="shared" si="76"/>
        <v/>
      </c>
      <c r="W105" t="str">
        <f t="shared" si="77"/>
        <v/>
      </c>
      <c r="X105" t="str">
        <f t="shared" si="78"/>
        <v/>
      </c>
      <c r="Y105" t="str">
        <f t="shared" si="79"/>
        <v/>
      </c>
      <c r="Z105" t="str">
        <f t="shared" si="80"/>
        <v/>
      </c>
      <c r="AA105" s="6" t="str">
        <f t="shared" si="81"/>
        <v/>
      </c>
      <c r="AB105" s="6" t="str">
        <f t="shared" si="82"/>
        <v/>
      </c>
      <c r="AC105" s="7" t="str">
        <f t="shared" si="83"/>
        <v/>
      </c>
      <c r="AD105" t="str">
        <f t="shared" si="84"/>
        <v/>
      </c>
      <c r="AE105" t="str">
        <f t="shared" si="85"/>
        <v/>
      </c>
      <c r="AF105" s="3" t="str">
        <f t="shared" si="86"/>
        <v/>
      </c>
      <c r="AG105" t="str">
        <f t="shared" si="87"/>
        <v/>
      </c>
      <c r="AH105" t="str">
        <f t="shared" si="88"/>
        <v/>
      </c>
      <c r="AI105" t="str">
        <f t="shared" si="51"/>
        <v/>
      </c>
      <c r="AJ105" t="str">
        <f t="shared" si="89"/>
        <v/>
      </c>
      <c r="AK105" t="str">
        <f t="shared" si="90"/>
        <v/>
      </c>
      <c r="AL105" t="str">
        <f t="shared" si="91"/>
        <v/>
      </c>
      <c r="AM105" t="str">
        <f t="shared" si="52"/>
        <v/>
      </c>
      <c r="AN105" t="str">
        <f t="shared" si="53"/>
        <v/>
      </c>
      <c r="AO105" t="str">
        <f t="shared" si="54"/>
        <v/>
      </c>
      <c r="AP105" t="str">
        <f>IF(AN105="","",IF(I105=0,IF(AO105=1,VLOOKUP(F105,Tables!A$1:C$18,2,FALSE),VLOOKUP(F105,Tables!A$1:C$18,3,FALSE)),IF(AO105=1,VLOOKUP(F105,Tables!H$1:J$95,2,FALSE),VLOOKUP(F105,Tables!H$1:J$95,3,FALSE))))</f>
        <v/>
      </c>
      <c r="AQ105" t="str">
        <f t="shared" si="92"/>
        <v/>
      </c>
      <c r="AR105" t="str">
        <f t="shared" si="55"/>
        <v/>
      </c>
      <c r="AS105" t="str">
        <f t="shared" si="56"/>
        <v/>
      </c>
      <c r="AT105" t="str">
        <f t="shared" si="57"/>
        <v/>
      </c>
      <c r="AU105" t="str">
        <f t="shared" si="58"/>
        <v/>
      </c>
      <c r="AV105" t="str">
        <f t="shared" si="59"/>
        <v/>
      </c>
      <c r="AW105" t="str">
        <f t="shared" si="60"/>
        <v/>
      </c>
      <c r="AX105" t="str">
        <f t="shared" si="93"/>
        <v/>
      </c>
      <c r="AY105" t="str">
        <f t="shared" si="94"/>
        <v/>
      </c>
    </row>
    <row r="106" spans="1:51" ht="15.75" x14ac:dyDescent="0.3">
      <c r="A106" t="str">
        <f t="shared" si="61"/>
        <v/>
      </c>
      <c r="B106" t="str">
        <f t="shared" si="62"/>
        <v/>
      </c>
      <c r="C106" t="str">
        <f t="shared" si="63"/>
        <v/>
      </c>
      <c r="D106" t="str">
        <f t="shared" si="64"/>
        <v/>
      </c>
      <c r="E106" t="str">
        <f t="shared" si="65"/>
        <v/>
      </c>
      <c r="F106" t="str">
        <f t="shared" si="66"/>
        <v/>
      </c>
      <c r="G106" t="str">
        <f t="shared" si="67"/>
        <v/>
      </c>
      <c r="H106" t="str">
        <f t="shared" si="68"/>
        <v/>
      </c>
      <c r="I106" t="str">
        <f t="shared" si="69"/>
        <v/>
      </c>
      <c r="J106" t="str">
        <f t="shared" si="50"/>
        <v/>
      </c>
      <c r="K106" t="str">
        <f>IF(A106="","",IF(I106=1,IF(VLOOKUP(J106,Tables!E$1:F$50,2,FALSE)=1,IF(MOD(G106,2)=1,1,2),IF(MOD(G106,2)=1,2,1)),IF(MOD(G106,2)=1,1,2)))</f>
        <v/>
      </c>
      <c r="L106" t="str">
        <f t="shared" si="95"/>
        <v/>
      </c>
      <c r="M106" s="2" t="str">
        <f t="shared" si="70"/>
        <v/>
      </c>
      <c r="N106" s="8"/>
      <c r="O106" s="8"/>
      <c r="P106" s="8"/>
      <c r="Q106" s="6" t="str">
        <f t="shared" si="71"/>
        <v/>
      </c>
      <c r="R106" s="6" t="str">
        <f t="shared" si="72"/>
        <v/>
      </c>
      <c r="S106" s="6" t="str">
        <f t="shared" si="73"/>
        <v/>
      </c>
      <c r="T106" s="6" t="str">
        <f t="shared" si="74"/>
        <v/>
      </c>
      <c r="U106" s="6" t="str">
        <f t="shared" si="75"/>
        <v/>
      </c>
      <c r="V106" s="6" t="str">
        <f t="shared" si="76"/>
        <v/>
      </c>
      <c r="W106" t="str">
        <f t="shared" si="77"/>
        <v/>
      </c>
      <c r="X106" t="str">
        <f t="shared" si="78"/>
        <v/>
      </c>
      <c r="Y106" t="str">
        <f t="shared" si="79"/>
        <v/>
      </c>
      <c r="Z106" t="str">
        <f t="shared" si="80"/>
        <v/>
      </c>
      <c r="AA106" s="6" t="str">
        <f t="shared" si="81"/>
        <v/>
      </c>
      <c r="AB106" s="6" t="str">
        <f t="shared" si="82"/>
        <v/>
      </c>
      <c r="AC106" s="7" t="str">
        <f t="shared" si="83"/>
        <v/>
      </c>
      <c r="AD106" t="str">
        <f t="shared" si="84"/>
        <v/>
      </c>
      <c r="AE106" t="str">
        <f t="shared" si="85"/>
        <v/>
      </c>
      <c r="AF106" s="3" t="str">
        <f t="shared" si="86"/>
        <v/>
      </c>
      <c r="AG106" t="str">
        <f t="shared" si="87"/>
        <v/>
      </c>
      <c r="AH106" t="str">
        <f t="shared" si="88"/>
        <v/>
      </c>
      <c r="AI106" t="str">
        <f t="shared" si="51"/>
        <v/>
      </c>
      <c r="AJ106" t="str">
        <f t="shared" si="89"/>
        <v/>
      </c>
      <c r="AK106" t="str">
        <f t="shared" si="90"/>
        <v/>
      </c>
      <c r="AL106" t="str">
        <f t="shared" si="91"/>
        <v/>
      </c>
      <c r="AM106" t="str">
        <f t="shared" si="52"/>
        <v/>
      </c>
      <c r="AN106" t="str">
        <f t="shared" si="53"/>
        <v/>
      </c>
      <c r="AO106" t="str">
        <f t="shared" si="54"/>
        <v/>
      </c>
      <c r="AP106" t="str">
        <f>IF(AN106="","",IF(I106=0,IF(AO106=1,VLOOKUP(F106,Tables!A$1:C$18,2,FALSE),VLOOKUP(F106,Tables!A$1:C$18,3,FALSE)),IF(AO106=1,VLOOKUP(F106,Tables!H$1:J$95,2,FALSE),VLOOKUP(F106,Tables!H$1:J$95,3,FALSE))))</f>
        <v/>
      </c>
      <c r="AQ106" t="str">
        <f t="shared" si="92"/>
        <v/>
      </c>
      <c r="AR106" t="str">
        <f t="shared" si="55"/>
        <v/>
      </c>
      <c r="AS106" t="str">
        <f t="shared" si="56"/>
        <v/>
      </c>
      <c r="AT106" t="str">
        <f t="shared" si="57"/>
        <v/>
      </c>
      <c r="AU106" t="str">
        <f t="shared" si="58"/>
        <v/>
      </c>
      <c r="AV106" t="str">
        <f t="shared" si="59"/>
        <v/>
      </c>
      <c r="AW106" t="str">
        <f t="shared" si="60"/>
        <v/>
      </c>
      <c r="AX106" t="str">
        <f t="shared" si="93"/>
        <v/>
      </c>
      <c r="AY106" t="str">
        <f t="shared" si="94"/>
        <v/>
      </c>
    </row>
    <row r="107" spans="1:51" ht="15.75" x14ac:dyDescent="0.3">
      <c r="A107" t="str">
        <f t="shared" si="61"/>
        <v/>
      </c>
      <c r="B107" t="str">
        <f t="shared" si="62"/>
        <v/>
      </c>
      <c r="C107" t="str">
        <f t="shared" si="63"/>
        <v/>
      </c>
      <c r="D107" t="str">
        <f t="shared" si="64"/>
        <v/>
      </c>
      <c r="E107" t="str">
        <f t="shared" si="65"/>
        <v/>
      </c>
      <c r="F107" t="str">
        <f t="shared" si="66"/>
        <v/>
      </c>
      <c r="G107" t="str">
        <f t="shared" si="67"/>
        <v/>
      </c>
      <c r="H107" t="str">
        <f t="shared" si="68"/>
        <v/>
      </c>
      <c r="I107" t="str">
        <f t="shared" si="69"/>
        <v/>
      </c>
      <c r="J107" t="str">
        <f t="shared" si="50"/>
        <v/>
      </c>
      <c r="K107" t="str">
        <f>IF(A107="","",IF(I107=1,IF(VLOOKUP(J107,Tables!E$1:F$50,2,FALSE)=1,IF(MOD(G107,2)=1,1,2),IF(MOD(G107,2)=1,2,1)),IF(MOD(G107,2)=1,1,2)))</f>
        <v/>
      </c>
      <c r="L107" t="str">
        <f t="shared" si="95"/>
        <v/>
      </c>
      <c r="M107" s="2" t="str">
        <f t="shared" si="70"/>
        <v/>
      </c>
      <c r="N107" s="8"/>
      <c r="O107" s="8"/>
      <c r="P107" s="8"/>
      <c r="Q107" s="6" t="str">
        <f t="shared" si="71"/>
        <v/>
      </c>
      <c r="R107" s="6" t="str">
        <f t="shared" si="72"/>
        <v/>
      </c>
      <c r="S107" s="6" t="str">
        <f t="shared" si="73"/>
        <v/>
      </c>
      <c r="T107" s="6" t="str">
        <f t="shared" si="74"/>
        <v/>
      </c>
      <c r="U107" s="6" t="str">
        <f t="shared" si="75"/>
        <v/>
      </c>
      <c r="V107" s="6" t="str">
        <f t="shared" si="76"/>
        <v/>
      </c>
      <c r="W107" t="str">
        <f t="shared" si="77"/>
        <v/>
      </c>
      <c r="X107" t="str">
        <f t="shared" si="78"/>
        <v/>
      </c>
      <c r="Y107" t="str">
        <f t="shared" si="79"/>
        <v/>
      </c>
      <c r="Z107" t="str">
        <f t="shared" si="80"/>
        <v/>
      </c>
      <c r="AA107" s="6" t="str">
        <f t="shared" si="81"/>
        <v/>
      </c>
      <c r="AB107" s="6" t="str">
        <f t="shared" si="82"/>
        <v/>
      </c>
      <c r="AC107" s="7" t="str">
        <f t="shared" si="83"/>
        <v/>
      </c>
      <c r="AD107" t="str">
        <f t="shared" si="84"/>
        <v/>
      </c>
      <c r="AE107" t="str">
        <f t="shared" si="85"/>
        <v/>
      </c>
      <c r="AF107" s="3" t="str">
        <f t="shared" si="86"/>
        <v/>
      </c>
      <c r="AG107" t="str">
        <f t="shared" si="87"/>
        <v/>
      </c>
      <c r="AH107" t="str">
        <f t="shared" si="88"/>
        <v/>
      </c>
      <c r="AI107" t="str">
        <f t="shared" si="51"/>
        <v/>
      </c>
      <c r="AJ107" t="str">
        <f t="shared" si="89"/>
        <v/>
      </c>
      <c r="AK107" t="str">
        <f t="shared" si="90"/>
        <v/>
      </c>
      <c r="AL107" t="str">
        <f t="shared" si="91"/>
        <v/>
      </c>
      <c r="AM107" t="str">
        <f t="shared" si="52"/>
        <v/>
      </c>
      <c r="AN107" t="str">
        <f t="shared" si="53"/>
        <v/>
      </c>
      <c r="AO107" t="str">
        <f t="shared" si="54"/>
        <v/>
      </c>
      <c r="AP107" t="str">
        <f>IF(AN107="","",IF(I107=0,IF(AO107=1,VLOOKUP(F107,Tables!A$1:C$18,2,FALSE),VLOOKUP(F107,Tables!A$1:C$18,3,FALSE)),IF(AO107=1,VLOOKUP(F107,Tables!H$1:J$95,2,FALSE),VLOOKUP(F107,Tables!H$1:J$95,3,FALSE))))</f>
        <v/>
      </c>
      <c r="AQ107" t="str">
        <f t="shared" si="92"/>
        <v/>
      </c>
      <c r="AR107" t="str">
        <f t="shared" si="55"/>
        <v/>
      </c>
      <c r="AS107" t="str">
        <f t="shared" si="56"/>
        <v/>
      </c>
      <c r="AT107" t="str">
        <f t="shared" si="57"/>
        <v/>
      </c>
      <c r="AU107" t="str">
        <f t="shared" si="58"/>
        <v/>
      </c>
      <c r="AV107" t="str">
        <f t="shared" si="59"/>
        <v/>
      </c>
      <c r="AW107" t="str">
        <f t="shared" si="60"/>
        <v/>
      </c>
      <c r="AX107" t="str">
        <f t="shared" si="93"/>
        <v/>
      </c>
      <c r="AY107" t="str">
        <f t="shared" si="94"/>
        <v/>
      </c>
    </row>
    <row r="108" spans="1:51" ht="15.75" x14ac:dyDescent="0.3">
      <c r="A108" t="str">
        <f t="shared" si="61"/>
        <v/>
      </c>
      <c r="B108" t="str">
        <f t="shared" si="62"/>
        <v/>
      </c>
      <c r="C108" t="str">
        <f t="shared" si="63"/>
        <v/>
      </c>
      <c r="D108" t="str">
        <f t="shared" si="64"/>
        <v/>
      </c>
      <c r="E108" t="str">
        <f t="shared" si="65"/>
        <v/>
      </c>
      <c r="F108" t="str">
        <f t="shared" si="66"/>
        <v/>
      </c>
      <c r="G108" t="str">
        <f t="shared" si="67"/>
        <v/>
      </c>
      <c r="H108" t="str">
        <f t="shared" si="68"/>
        <v/>
      </c>
      <c r="I108" t="str">
        <f t="shared" si="69"/>
        <v/>
      </c>
      <c r="J108" t="str">
        <f t="shared" ref="J108:J145" si="96">IF(I108=1,IF(F108="0-0",1,J107+1),"")</f>
        <v/>
      </c>
      <c r="K108" t="str">
        <f>IF(A108="","",IF(I108=1,IF(VLOOKUP(J108,Tables!E$1:F$50,2,FALSE)=1,IF(MOD(G108,2)=1,1,2),IF(MOD(G108,2)=1,2,1)),IF(MOD(G108,2)=1,1,2)))</f>
        <v/>
      </c>
      <c r="L108" t="str">
        <f t="shared" ref="L108:L145" si="97">IF(A108="","",IF(MOD(K108,2)=1,2,1))</f>
        <v/>
      </c>
      <c r="M108" s="2" t="str">
        <f t="shared" si="70"/>
        <v/>
      </c>
      <c r="N108" s="8"/>
      <c r="O108" s="8"/>
      <c r="P108" s="8"/>
      <c r="Q108" s="6" t="str">
        <f t="shared" si="71"/>
        <v/>
      </c>
      <c r="R108" s="6" t="str">
        <f t="shared" si="72"/>
        <v/>
      </c>
      <c r="S108" s="6" t="str">
        <f t="shared" si="73"/>
        <v/>
      </c>
      <c r="T108" s="6" t="str">
        <f t="shared" si="74"/>
        <v/>
      </c>
      <c r="U108" s="6" t="str">
        <f t="shared" si="75"/>
        <v/>
      </c>
      <c r="V108" s="6" t="str">
        <f t="shared" si="76"/>
        <v/>
      </c>
      <c r="W108" t="str">
        <f t="shared" si="77"/>
        <v/>
      </c>
      <c r="X108" t="str">
        <f t="shared" si="78"/>
        <v/>
      </c>
      <c r="Y108" t="str">
        <f t="shared" si="79"/>
        <v/>
      </c>
      <c r="Z108" t="str">
        <f t="shared" si="80"/>
        <v/>
      </c>
      <c r="AA108" s="6" t="str">
        <f t="shared" si="81"/>
        <v/>
      </c>
      <c r="AB108" s="6" t="str">
        <f t="shared" si="82"/>
        <v/>
      </c>
      <c r="AC108" s="7" t="str">
        <f t="shared" si="83"/>
        <v/>
      </c>
      <c r="AD108" t="str">
        <f t="shared" si="84"/>
        <v/>
      </c>
      <c r="AE108" t="str">
        <f t="shared" si="85"/>
        <v/>
      </c>
      <c r="AF108" s="3" t="str">
        <f t="shared" si="86"/>
        <v/>
      </c>
      <c r="AG108" t="str">
        <f t="shared" si="87"/>
        <v/>
      </c>
      <c r="AH108" t="str">
        <f t="shared" si="88"/>
        <v/>
      </c>
      <c r="AI108" t="str">
        <f t="shared" si="51"/>
        <v/>
      </c>
      <c r="AJ108" t="str">
        <f t="shared" si="89"/>
        <v/>
      </c>
      <c r="AK108" t="str">
        <f t="shared" si="90"/>
        <v/>
      </c>
      <c r="AL108" t="str">
        <f t="shared" si="91"/>
        <v/>
      </c>
      <c r="AM108" t="str">
        <f t="shared" si="52"/>
        <v/>
      </c>
      <c r="AN108" t="str">
        <f t="shared" si="53"/>
        <v/>
      </c>
      <c r="AO108" t="str">
        <f t="shared" si="54"/>
        <v/>
      </c>
      <c r="AP108" t="str">
        <f>IF(AN108="","",IF(I108=0,IF(AO108=1,VLOOKUP(F108,Tables!A$1:C$18,2,FALSE),VLOOKUP(F108,Tables!A$1:C$18,3,FALSE)),IF(AO108=1,VLOOKUP(F108,Tables!H$1:J$95,2,FALSE),VLOOKUP(F108,Tables!H$1:J$95,3,FALSE))))</f>
        <v/>
      </c>
      <c r="AQ108" t="str">
        <f t="shared" si="92"/>
        <v/>
      </c>
      <c r="AR108" t="str">
        <f t="shared" si="55"/>
        <v/>
      </c>
      <c r="AS108" t="str">
        <f t="shared" si="56"/>
        <v/>
      </c>
      <c r="AT108" t="str">
        <f t="shared" si="57"/>
        <v/>
      </c>
      <c r="AU108" t="str">
        <f t="shared" si="58"/>
        <v/>
      </c>
      <c r="AV108" t="str">
        <f t="shared" si="59"/>
        <v/>
      </c>
      <c r="AW108" t="str">
        <f t="shared" si="60"/>
        <v/>
      </c>
      <c r="AX108" t="str">
        <f t="shared" si="93"/>
        <v/>
      </c>
      <c r="AY108" t="str">
        <f t="shared" si="94"/>
        <v/>
      </c>
    </row>
    <row r="109" spans="1:51" ht="15.75" x14ac:dyDescent="0.3">
      <c r="A109" t="str">
        <f t="shared" si="61"/>
        <v/>
      </c>
      <c r="B109" t="str">
        <f t="shared" si="62"/>
        <v/>
      </c>
      <c r="C109" t="str">
        <f t="shared" si="63"/>
        <v/>
      </c>
      <c r="D109" t="str">
        <f t="shared" si="64"/>
        <v/>
      </c>
      <c r="E109" t="str">
        <f t="shared" si="65"/>
        <v/>
      </c>
      <c r="F109" t="str">
        <f t="shared" si="66"/>
        <v/>
      </c>
      <c r="G109" t="str">
        <f t="shared" si="67"/>
        <v/>
      </c>
      <c r="H109" t="str">
        <f t="shared" si="68"/>
        <v/>
      </c>
      <c r="I109" t="str">
        <f t="shared" si="69"/>
        <v/>
      </c>
      <c r="J109" t="str">
        <f t="shared" si="96"/>
        <v/>
      </c>
      <c r="K109" t="str">
        <f>IF(A109="","",IF(I109=1,IF(VLOOKUP(J109,Tables!E$1:F$50,2,FALSE)=1,IF(MOD(G109,2)=1,1,2),IF(MOD(G109,2)=1,2,1)),IF(MOD(G109,2)=1,1,2)))</f>
        <v/>
      </c>
      <c r="L109" t="str">
        <f t="shared" si="97"/>
        <v/>
      </c>
      <c r="M109" s="2" t="str">
        <f t="shared" si="70"/>
        <v/>
      </c>
      <c r="N109" s="8"/>
      <c r="O109" s="8"/>
      <c r="P109" s="8"/>
      <c r="Q109" s="6" t="str">
        <f t="shared" si="71"/>
        <v/>
      </c>
      <c r="R109" s="6" t="str">
        <f t="shared" si="72"/>
        <v/>
      </c>
      <c r="S109" s="6" t="str">
        <f t="shared" si="73"/>
        <v/>
      </c>
      <c r="T109" s="6" t="str">
        <f t="shared" si="74"/>
        <v/>
      </c>
      <c r="U109" s="6" t="str">
        <f t="shared" si="75"/>
        <v/>
      </c>
      <c r="V109" s="6" t="str">
        <f t="shared" si="76"/>
        <v/>
      </c>
      <c r="W109" t="str">
        <f t="shared" si="77"/>
        <v/>
      </c>
      <c r="X109" t="str">
        <f t="shared" si="78"/>
        <v/>
      </c>
      <c r="Y109" t="str">
        <f t="shared" si="79"/>
        <v/>
      </c>
      <c r="Z109" t="str">
        <f t="shared" si="80"/>
        <v/>
      </c>
      <c r="AA109" s="6" t="str">
        <f t="shared" si="81"/>
        <v/>
      </c>
      <c r="AB109" s="6" t="str">
        <f t="shared" si="82"/>
        <v/>
      </c>
      <c r="AC109" s="7" t="str">
        <f t="shared" si="83"/>
        <v/>
      </c>
      <c r="AD109" t="str">
        <f t="shared" si="84"/>
        <v/>
      </c>
      <c r="AE109" t="str">
        <f t="shared" si="85"/>
        <v/>
      </c>
      <c r="AF109" s="3" t="str">
        <f t="shared" si="86"/>
        <v/>
      </c>
      <c r="AG109" t="str">
        <f t="shared" si="87"/>
        <v/>
      </c>
      <c r="AH109" t="str">
        <f t="shared" si="88"/>
        <v/>
      </c>
      <c r="AI109" t="str">
        <f t="shared" si="51"/>
        <v/>
      </c>
      <c r="AJ109" t="str">
        <f t="shared" si="89"/>
        <v/>
      </c>
      <c r="AK109" t="str">
        <f t="shared" si="90"/>
        <v/>
      </c>
      <c r="AL109" t="str">
        <f t="shared" si="91"/>
        <v/>
      </c>
      <c r="AM109" t="str">
        <f t="shared" si="52"/>
        <v/>
      </c>
      <c r="AN109" t="str">
        <f t="shared" si="53"/>
        <v/>
      </c>
      <c r="AO109" t="str">
        <f t="shared" si="54"/>
        <v/>
      </c>
      <c r="AP109" t="str">
        <f>IF(AN109="","",IF(I109=0,IF(AO109=1,VLOOKUP(F109,Tables!A$1:C$18,2,FALSE),VLOOKUP(F109,Tables!A$1:C$18,3,FALSE)),IF(AO109=1,VLOOKUP(F109,Tables!H$1:J$95,2,FALSE),VLOOKUP(F109,Tables!H$1:J$95,3,FALSE))))</f>
        <v/>
      </c>
      <c r="AQ109" t="str">
        <f t="shared" si="92"/>
        <v/>
      </c>
      <c r="AR109" t="str">
        <f t="shared" si="55"/>
        <v/>
      </c>
      <c r="AS109" t="str">
        <f t="shared" si="56"/>
        <v/>
      </c>
      <c r="AT109" t="str">
        <f t="shared" si="57"/>
        <v/>
      </c>
      <c r="AU109" t="str">
        <f t="shared" si="58"/>
        <v/>
      </c>
      <c r="AV109" t="str">
        <f t="shared" si="59"/>
        <v/>
      </c>
      <c r="AW109" t="str">
        <f t="shared" si="60"/>
        <v/>
      </c>
      <c r="AX109" t="str">
        <f t="shared" si="93"/>
        <v/>
      </c>
      <c r="AY109" t="str">
        <f t="shared" si="94"/>
        <v/>
      </c>
    </row>
    <row r="110" spans="1:51" ht="15.75" x14ac:dyDescent="0.3">
      <c r="A110" t="str">
        <f t="shared" si="61"/>
        <v/>
      </c>
      <c r="B110" t="str">
        <f t="shared" si="62"/>
        <v/>
      </c>
      <c r="C110" t="str">
        <f t="shared" si="63"/>
        <v/>
      </c>
      <c r="D110" t="str">
        <f t="shared" si="64"/>
        <v/>
      </c>
      <c r="E110" t="str">
        <f t="shared" si="65"/>
        <v/>
      </c>
      <c r="F110" t="str">
        <f t="shared" si="66"/>
        <v/>
      </c>
      <c r="G110" t="str">
        <f t="shared" si="67"/>
        <v/>
      </c>
      <c r="H110" t="str">
        <f t="shared" si="68"/>
        <v/>
      </c>
      <c r="I110" t="str">
        <f t="shared" si="69"/>
        <v/>
      </c>
      <c r="J110" t="str">
        <f t="shared" si="96"/>
        <v/>
      </c>
      <c r="K110" t="str">
        <f>IF(A110="","",IF(I110=1,IF(VLOOKUP(J110,Tables!E$1:F$50,2,FALSE)=1,IF(MOD(G110,2)=1,1,2),IF(MOD(G110,2)=1,2,1)),IF(MOD(G110,2)=1,1,2)))</f>
        <v/>
      </c>
      <c r="L110" t="str">
        <f t="shared" si="97"/>
        <v/>
      </c>
      <c r="M110" s="2" t="str">
        <f t="shared" si="70"/>
        <v/>
      </c>
      <c r="N110" s="8"/>
      <c r="O110" s="8"/>
      <c r="P110" s="8"/>
      <c r="Q110" s="6" t="str">
        <f t="shared" si="71"/>
        <v/>
      </c>
      <c r="R110" s="6" t="str">
        <f t="shared" si="72"/>
        <v/>
      </c>
      <c r="S110" s="6" t="str">
        <f t="shared" si="73"/>
        <v/>
      </c>
      <c r="T110" s="6" t="str">
        <f t="shared" si="74"/>
        <v/>
      </c>
      <c r="U110" s="6" t="str">
        <f t="shared" si="75"/>
        <v/>
      </c>
      <c r="V110" s="6" t="str">
        <f t="shared" si="76"/>
        <v/>
      </c>
      <c r="W110" t="str">
        <f t="shared" si="77"/>
        <v/>
      </c>
      <c r="X110" t="str">
        <f t="shared" si="78"/>
        <v/>
      </c>
      <c r="Y110" t="str">
        <f t="shared" si="79"/>
        <v/>
      </c>
      <c r="Z110" t="str">
        <f t="shared" si="80"/>
        <v/>
      </c>
      <c r="AA110" s="6" t="str">
        <f t="shared" si="81"/>
        <v/>
      </c>
      <c r="AB110" s="6" t="str">
        <f t="shared" si="82"/>
        <v/>
      </c>
      <c r="AC110" s="7" t="str">
        <f t="shared" si="83"/>
        <v/>
      </c>
      <c r="AD110" t="str">
        <f t="shared" si="84"/>
        <v/>
      </c>
      <c r="AE110" t="str">
        <f t="shared" si="85"/>
        <v/>
      </c>
      <c r="AF110" s="3" t="str">
        <f t="shared" si="86"/>
        <v/>
      </c>
      <c r="AG110" t="str">
        <f t="shared" si="87"/>
        <v/>
      </c>
      <c r="AH110" t="str">
        <f t="shared" si="88"/>
        <v/>
      </c>
      <c r="AI110" t="str">
        <f t="shared" si="51"/>
        <v/>
      </c>
      <c r="AJ110" t="str">
        <f t="shared" si="89"/>
        <v/>
      </c>
      <c r="AK110" t="str">
        <f t="shared" si="90"/>
        <v/>
      </c>
      <c r="AL110" t="str">
        <f t="shared" si="91"/>
        <v/>
      </c>
      <c r="AM110" t="str">
        <f t="shared" si="52"/>
        <v/>
      </c>
      <c r="AN110" t="str">
        <f t="shared" si="53"/>
        <v/>
      </c>
      <c r="AO110" t="str">
        <f t="shared" si="54"/>
        <v/>
      </c>
      <c r="AP110" t="str">
        <f>IF(AN110="","",IF(I110=0,IF(AO110=1,VLOOKUP(F110,Tables!A$1:C$18,2,FALSE),VLOOKUP(F110,Tables!A$1:C$18,3,FALSE)),IF(AO110=1,VLOOKUP(F110,Tables!H$1:J$95,2,FALSE),VLOOKUP(F110,Tables!H$1:J$95,3,FALSE))))</f>
        <v/>
      </c>
      <c r="AQ110" t="str">
        <f t="shared" si="92"/>
        <v/>
      </c>
      <c r="AR110" t="str">
        <f t="shared" si="55"/>
        <v/>
      </c>
      <c r="AS110" t="str">
        <f t="shared" si="56"/>
        <v/>
      </c>
      <c r="AT110" t="str">
        <f t="shared" si="57"/>
        <v/>
      </c>
      <c r="AU110" t="str">
        <f t="shared" si="58"/>
        <v/>
      </c>
      <c r="AV110" t="str">
        <f t="shared" si="59"/>
        <v/>
      </c>
      <c r="AW110" t="str">
        <f t="shared" si="60"/>
        <v/>
      </c>
      <c r="AX110" t="str">
        <f t="shared" si="93"/>
        <v/>
      </c>
      <c r="AY110" t="str">
        <f t="shared" si="94"/>
        <v/>
      </c>
    </row>
    <row r="111" spans="1:51" ht="15.75" x14ac:dyDescent="0.3">
      <c r="A111" t="str">
        <f t="shared" si="61"/>
        <v/>
      </c>
      <c r="B111" t="str">
        <f t="shared" si="62"/>
        <v/>
      </c>
      <c r="C111" t="str">
        <f t="shared" si="63"/>
        <v/>
      </c>
      <c r="D111" t="str">
        <f t="shared" si="64"/>
        <v/>
      </c>
      <c r="E111" t="str">
        <f t="shared" si="65"/>
        <v/>
      </c>
      <c r="F111" t="str">
        <f t="shared" si="66"/>
        <v/>
      </c>
      <c r="G111" t="str">
        <f t="shared" si="67"/>
        <v/>
      </c>
      <c r="H111" t="str">
        <f t="shared" si="68"/>
        <v/>
      </c>
      <c r="I111" t="str">
        <f t="shared" si="69"/>
        <v/>
      </c>
      <c r="J111" t="str">
        <f t="shared" si="96"/>
        <v/>
      </c>
      <c r="K111" t="str">
        <f>IF(A111="","",IF(I111=1,IF(VLOOKUP(J111,Tables!E$1:F$50,2,FALSE)=1,IF(MOD(G111,2)=1,1,2),IF(MOD(G111,2)=1,2,1)),IF(MOD(G111,2)=1,1,2)))</f>
        <v/>
      </c>
      <c r="L111" t="str">
        <f t="shared" si="97"/>
        <v/>
      </c>
      <c r="M111" s="2" t="str">
        <f t="shared" si="70"/>
        <v/>
      </c>
      <c r="N111" s="8"/>
      <c r="O111" s="8"/>
      <c r="P111" s="8"/>
      <c r="Q111" s="6" t="str">
        <f t="shared" si="71"/>
        <v/>
      </c>
      <c r="R111" s="6" t="str">
        <f t="shared" si="72"/>
        <v/>
      </c>
      <c r="S111" s="6" t="str">
        <f t="shared" si="73"/>
        <v/>
      </c>
      <c r="T111" s="6" t="str">
        <f t="shared" si="74"/>
        <v/>
      </c>
      <c r="U111" s="6" t="str">
        <f t="shared" si="75"/>
        <v/>
      </c>
      <c r="V111" s="6" t="str">
        <f t="shared" si="76"/>
        <v/>
      </c>
      <c r="W111" t="str">
        <f t="shared" si="77"/>
        <v/>
      </c>
      <c r="X111" t="str">
        <f t="shared" si="78"/>
        <v/>
      </c>
      <c r="Y111" t="str">
        <f t="shared" si="79"/>
        <v/>
      </c>
      <c r="Z111" t="str">
        <f t="shared" si="80"/>
        <v/>
      </c>
      <c r="AA111" s="6" t="str">
        <f t="shared" si="81"/>
        <v/>
      </c>
      <c r="AB111" s="6" t="str">
        <f t="shared" si="82"/>
        <v/>
      </c>
      <c r="AC111" s="7" t="str">
        <f t="shared" si="83"/>
        <v/>
      </c>
      <c r="AD111" t="str">
        <f t="shared" si="84"/>
        <v/>
      </c>
      <c r="AE111" t="str">
        <f t="shared" si="85"/>
        <v/>
      </c>
      <c r="AF111" s="3" t="str">
        <f t="shared" si="86"/>
        <v/>
      </c>
      <c r="AG111" t="str">
        <f t="shared" si="87"/>
        <v/>
      </c>
      <c r="AH111" t="str">
        <f t="shared" si="88"/>
        <v/>
      </c>
      <c r="AI111" t="str">
        <f t="shared" si="51"/>
        <v/>
      </c>
      <c r="AJ111" t="str">
        <f t="shared" si="89"/>
        <v/>
      </c>
      <c r="AK111" t="str">
        <f t="shared" si="90"/>
        <v/>
      </c>
      <c r="AL111" t="str">
        <f t="shared" si="91"/>
        <v/>
      </c>
      <c r="AM111" t="str">
        <f t="shared" si="52"/>
        <v/>
      </c>
      <c r="AN111" t="str">
        <f t="shared" si="53"/>
        <v/>
      </c>
      <c r="AO111" t="str">
        <f t="shared" si="54"/>
        <v/>
      </c>
      <c r="AP111" t="str">
        <f>IF(AN111="","",IF(I111=0,IF(AO111=1,VLOOKUP(F111,Tables!A$1:C$18,2,FALSE),VLOOKUP(F111,Tables!A$1:C$18,3,FALSE)),IF(AO111=1,VLOOKUP(F111,Tables!H$1:J$95,2,FALSE),VLOOKUP(F111,Tables!H$1:J$95,3,FALSE))))</f>
        <v/>
      </c>
      <c r="AQ111" t="str">
        <f t="shared" si="92"/>
        <v/>
      </c>
      <c r="AR111" t="str">
        <f t="shared" si="55"/>
        <v/>
      </c>
      <c r="AS111" t="str">
        <f t="shared" si="56"/>
        <v/>
      </c>
      <c r="AT111" t="str">
        <f t="shared" si="57"/>
        <v/>
      </c>
      <c r="AU111" t="str">
        <f t="shared" si="58"/>
        <v/>
      </c>
      <c r="AV111" t="str">
        <f t="shared" si="59"/>
        <v/>
      </c>
      <c r="AW111" t="str">
        <f t="shared" si="60"/>
        <v/>
      </c>
      <c r="AX111" t="str">
        <f t="shared" si="93"/>
        <v/>
      </c>
      <c r="AY111" t="str">
        <f t="shared" si="94"/>
        <v/>
      </c>
    </row>
    <row r="112" spans="1:51" ht="15.75" x14ac:dyDescent="0.3">
      <c r="A112" t="str">
        <f t="shared" si="61"/>
        <v/>
      </c>
      <c r="B112" t="str">
        <f t="shared" si="62"/>
        <v/>
      </c>
      <c r="C112" t="str">
        <f t="shared" si="63"/>
        <v/>
      </c>
      <c r="D112" t="str">
        <f t="shared" si="64"/>
        <v/>
      </c>
      <c r="E112" t="str">
        <f t="shared" si="65"/>
        <v/>
      </c>
      <c r="F112" t="str">
        <f t="shared" si="66"/>
        <v/>
      </c>
      <c r="G112" t="str">
        <f t="shared" si="67"/>
        <v/>
      </c>
      <c r="H112" t="str">
        <f t="shared" si="68"/>
        <v/>
      </c>
      <c r="I112" t="str">
        <f t="shared" si="69"/>
        <v/>
      </c>
      <c r="J112" t="str">
        <f t="shared" si="96"/>
        <v/>
      </c>
      <c r="K112" t="str">
        <f>IF(A112="","",IF(I112=1,IF(VLOOKUP(J112,Tables!E$1:F$50,2,FALSE)=1,IF(MOD(G112,2)=1,1,2),IF(MOD(G112,2)=1,2,1)),IF(MOD(G112,2)=1,1,2)))</f>
        <v/>
      </c>
      <c r="L112" t="str">
        <f t="shared" si="97"/>
        <v/>
      </c>
      <c r="M112" s="2" t="str">
        <f t="shared" si="70"/>
        <v/>
      </c>
      <c r="N112" s="8"/>
      <c r="O112" s="8"/>
      <c r="P112" s="8"/>
      <c r="Q112" s="6" t="str">
        <f t="shared" si="71"/>
        <v/>
      </c>
      <c r="R112" s="6" t="str">
        <f t="shared" si="72"/>
        <v/>
      </c>
      <c r="S112" s="6" t="str">
        <f t="shared" si="73"/>
        <v/>
      </c>
      <c r="T112" s="6" t="str">
        <f t="shared" si="74"/>
        <v/>
      </c>
      <c r="U112" s="6" t="str">
        <f t="shared" si="75"/>
        <v/>
      </c>
      <c r="V112" s="6" t="str">
        <f t="shared" si="76"/>
        <v/>
      </c>
      <c r="W112" t="str">
        <f t="shared" si="77"/>
        <v/>
      </c>
      <c r="X112" t="str">
        <f t="shared" si="78"/>
        <v/>
      </c>
      <c r="Y112" t="str">
        <f t="shared" si="79"/>
        <v/>
      </c>
      <c r="Z112" t="str">
        <f t="shared" si="80"/>
        <v/>
      </c>
      <c r="AA112" s="6" t="str">
        <f t="shared" si="81"/>
        <v/>
      </c>
      <c r="AB112" s="6" t="str">
        <f t="shared" si="82"/>
        <v/>
      </c>
      <c r="AC112" s="7" t="str">
        <f t="shared" si="83"/>
        <v/>
      </c>
      <c r="AD112" t="str">
        <f t="shared" si="84"/>
        <v/>
      </c>
      <c r="AE112" t="str">
        <f t="shared" si="85"/>
        <v/>
      </c>
      <c r="AF112" s="3" t="str">
        <f t="shared" si="86"/>
        <v/>
      </c>
      <c r="AG112" t="str">
        <f t="shared" si="87"/>
        <v/>
      </c>
      <c r="AH112" t="str">
        <f t="shared" si="88"/>
        <v/>
      </c>
      <c r="AI112" t="str">
        <f t="shared" si="51"/>
        <v/>
      </c>
      <c r="AJ112" t="str">
        <f t="shared" si="89"/>
        <v/>
      </c>
      <c r="AK112" t="str">
        <f t="shared" si="90"/>
        <v/>
      </c>
      <c r="AL112" t="str">
        <f t="shared" si="91"/>
        <v/>
      </c>
      <c r="AM112" t="str">
        <f t="shared" si="52"/>
        <v/>
      </c>
      <c r="AN112" t="str">
        <f t="shared" si="53"/>
        <v/>
      </c>
      <c r="AO112" t="str">
        <f t="shared" si="54"/>
        <v/>
      </c>
      <c r="AP112" t="str">
        <f>IF(AN112="","",IF(I112=0,IF(AO112=1,VLOOKUP(F112,Tables!A$1:C$18,2,FALSE),VLOOKUP(F112,Tables!A$1:C$18,3,FALSE)),IF(AO112=1,VLOOKUP(F112,Tables!H$1:J$95,2,FALSE),VLOOKUP(F112,Tables!H$1:J$95,3,FALSE))))</f>
        <v/>
      </c>
      <c r="AQ112" t="str">
        <f t="shared" si="92"/>
        <v/>
      </c>
      <c r="AR112" t="str">
        <f t="shared" si="55"/>
        <v/>
      </c>
      <c r="AS112" t="str">
        <f t="shared" si="56"/>
        <v/>
      </c>
      <c r="AT112" t="str">
        <f t="shared" si="57"/>
        <v/>
      </c>
      <c r="AU112" t="str">
        <f t="shared" si="58"/>
        <v/>
      </c>
      <c r="AV112" t="str">
        <f t="shared" si="59"/>
        <v/>
      </c>
      <c r="AW112" t="str">
        <f t="shared" si="60"/>
        <v/>
      </c>
      <c r="AX112" t="str">
        <f t="shared" si="93"/>
        <v/>
      </c>
      <c r="AY112" t="str">
        <f t="shared" si="94"/>
        <v/>
      </c>
    </row>
    <row r="113" spans="1:51" ht="15.75" x14ac:dyDescent="0.3">
      <c r="A113" t="str">
        <f t="shared" si="61"/>
        <v/>
      </c>
      <c r="B113" t="str">
        <f t="shared" si="62"/>
        <v/>
      </c>
      <c r="C113" t="str">
        <f t="shared" si="63"/>
        <v/>
      </c>
      <c r="D113" t="str">
        <f t="shared" si="64"/>
        <v/>
      </c>
      <c r="E113" t="str">
        <f t="shared" si="65"/>
        <v/>
      </c>
      <c r="F113" t="str">
        <f t="shared" si="66"/>
        <v/>
      </c>
      <c r="G113" t="str">
        <f t="shared" si="67"/>
        <v/>
      </c>
      <c r="H113" t="str">
        <f t="shared" si="68"/>
        <v/>
      </c>
      <c r="I113" t="str">
        <f t="shared" si="69"/>
        <v/>
      </c>
      <c r="J113" t="str">
        <f t="shared" si="96"/>
        <v/>
      </c>
      <c r="K113" t="str">
        <f>IF(A113="","",IF(I113=1,IF(VLOOKUP(J113,Tables!E$1:F$50,2,FALSE)=1,IF(MOD(G113,2)=1,1,2),IF(MOD(G113,2)=1,2,1)),IF(MOD(G113,2)=1,1,2)))</f>
        <v/>
      </c>
      <c r="L113" t="str">
        <f t="shared" si="97"/>
        <v/>
      </c>
      <c r="M113" s="2" t="str">
        <f t="shared" si="70"/>
        <v/>
      </c>
      <c r="N113" s="8"/>
      <c r="O113" s="8"/>
      <c r="P113" s="8"/>
      <c r="Q113" s="6" t="str">
        <f t="shared" si="71"/>
        <v/>
      </c>
      <c r="R113" s="6" t="str">
        <f t="shared" si="72"/>
        <v/>
      </c>
      <c r="S113" s="6" t="str">
        <f t="shared" si="73"/>
        <v/>
      </c>
      <c r="T113" s="6" t="str">
        <f t="shared" si="74"/>
        <v/>
      </c>
      <c r="U113" s="6" t="str">
        <f t="shared" si="75"/>
        <v/>
      </c>
      <c r="V113" s="6" t="str">
        <f t="shared" si="76"/>
        <v/>
      </c>
      <c r="W113" t="str">
        <f t="shared" si="77"/>
        <v/>
      </c>
      <c r="X113" t="str">
        <f t="shared" si="78"/>
        <v/>
      </c>
      <c r="Y113" t="str">
        <f t="shared" si="79"/>
        <v/>
      </c>
      <c r="Z113" t="str">
        <f t="shared" si="80"/>
        <v/>
      </c>
      <c r="AA113" s="6" t="str">
        <f t="shared" si="81"/>
        <v/>
      </c>
      <c r="AB113" s="6" t="str">
        <f t="shared" si="82"/>
        <v/>
      </c>
      <c r="AC113" s="7" t="str">
        <f t="shared" si="83"/>
        <v/>
      </c>
      <c r="AD113" t="str">
        <f t="shared" si="84"/>
        <v/>
      </c>
      <c r="AE113" t="str">
        <f t="shared" si="85"/>
        <v/>
      </c>
      <c r="AF113" s="3" t="str">
        <f t="shared" si="86"/>
        <v/>
      </c>
      <c r="AG113" t="str">
        <f t="shared" si="87"/>
        <v/>
      </c>
      <c r="AH113" t="str">
        <f t="shared" si="88"/>
        <v/>
      </c>
      <c r="AI113" t="str">
        <f t="shared" si="51"/>
        <v/>
      </c>
      <c r="AJ113" t="str">
        <f t="shared" si="89"/>
        <v/>
      </c>
      <c r="AK113" t="str">
        <f t="shared" si="90"/>
        <v/>
      </c>
      <c r="AL113" t="str">
        <f t="shared" si="91"/>
        <v/>
      </c>
      <c r="AM113" t="str">
        <f t="shared" si="52"/>
        <v/>
      </c>
      <c r="AN113" t="str">
        <f t="shared" si="53"/>
        <v/>
      </c>
      <c r="AO113" t="str">
        <f t="shared" si="54"/>
        <v/>
      </c>
      <c r="AP113" t="str">
        <f>IF(AN113="","",IF(I113=0,IF(AO113=1,VLOOKUP(F113,Tables!A$1:C$18,2,FALSE),VLOOKUP(F113,Tables!A$1:C$18,3,FALSE)),IF(AO113=1,VLOOKUP(F113,Tables!H$1:J$95,2,FALSE),VLOOKUP(F113,Tables!H$1:J$95,3,FALSE))))</f>
        <v/>
      </c>
      <c r="AQ113" t="str">
        <f t="shared" si="92"/>
        <v/>
      </c>
      <c r="AR113" t="str">
        <f t="shared" si="55"/>
        <v/>
      </c>
      <c r="AS113" t="str">
        <f t="shared" si="56"/>
        <v/>
      </c>
      <c r="AT113" t="str">
        <f t="shared" si="57"/>
        <v/>
      </c>
      <c r="AU113" t="str">
        <f t="shared" si="58"/>
        <v/>
      </c>
      <c r="AV113" t="str">
        <f t="shared" si="59"/>
        <v/>
      </c>
      <c r="AW113" t="str">
        <f t="shared" si="60"/>
        <v/>
      </c>
      <c r="AX113" t="str">
        <f t="shared" si="93"/>
        <v/>
      </c>
      <c r="AY113" t="str">
        <f t="shared" si="94"/>
        <v/>
      </c>
    </row>
    <row r="114" spans="1:51" ht="15.75" x14ac:dyDescent="0.3">
      <c r="A114" t="str">
        <f t="shared" si="61"/>
        <v/>
      </c>
      <c r="B114" t="str">
        <f t="shared" si="62"/>
        <v/>
      </c>
      <c r="C114" t="str">
        <f t="shared" si="63"/>
        <v/>
      </c>
      <c r="D114" t="str">
        <f t="shared" si="64"/>
        <v/>
      </c>
      <c r="E114" t="str">
        <f t="shared" si="65"/>
        <v/>
      </c>
      <c r="F114" t="str">
        <f t="shared" si="66"/>
        <v/>
      </c>
      <c r="G114" t="str">
        <f t="shared" si="67"/>
        <v/>
      </c>
      <c r="H114" t="str">
        <f t="shared" si="68"/>
        <v/>
      </c>
      <c r="I114" t="str">
        <f t="shared" si="69"/>
        <v/>
      </c>
      <c r="J114" t="str">
        <f t="shared" si="96"/>
        <v/>
      </c>
      <c r="K114" t="str">
        <f>IF(A114="","",IF(I114=1,IF(VLOOKUP(J114,Tables!E$1:F$50,2,FALSE)=1,IF(MOD(G114,2)=1,1,2),IF(MOD(G114,2)=1,2,1)),IF(MOD(G114,2)=1,1,2)))</f>
        <v/>
      </c>
      <c r="L114" t="str">
        <f t="shared" si="97"/>
        <v/>
      </c>
      <c r="M114" s="2" t="str">
        <f t="shared" si="70"/>
        <v/>
      </c>
      <c r="N114" s="8"/>
      <c r="O114" s="8"/>
      <c r="P114" s="8"/>
      <c r="Q114" s="6" t="str">
        <f t="shared" si="71"/>
        <v/>
      </c>
      <c r="R114" s="6" t="str">
        <f t="shared" si="72"/>
        <v/>
      </c>
      <c r="S114" s="6" t="str">
        <f t="shared" si="73"/>
        <v/>
      </c>
      <c r="T114" s="6" t="str">
        <f t="shared" si="74"/>
        <v/>
      </c>
      <c r="U114" s="6" t="str">
        <f t="shared" si="75"/>
        <v/>
      </c>
      <c r="V114" s="6" t="str">
        <f t="shared" si="76"/>
        <v/>
      </c>
      <c r="W114" t="str">
        <f t="shared" si="77"/>
        <v/>
      </c>
      <c r="X114" t="str">
        <f t="shared" si="78"/>
        <v/>
      </c>
      <c r="Y114" t="str">
        <f t="shared" si="79"/>
        <v/>
      </c>
      <c r="Z114" t="str">
        <f t="shared" si="80"/>
        <v/>
      </c>
      <c r="AA114" s="6" t="str">
        <f t="shared" si="81"/>
        <v/>
      </c>
      <c r="AB114" s="6" t="str">
        <f t="shared" si="82"/>
        <v/>
      </c>
      <c r="AC114" s="7" t="str">
        <f t="shared" si="83"/>
        <v/>
      </c>
      <c r="AD114" t="str">
        <f t="shared" si="84"/>
        <v/>
      </c>
      <c r="AE114" t="str">
        <f t="shared" si="85"/>
        <v/>
      </c>
      <c r="AF114" s="3" t="str">
        <f t="shared" si="86"/>
        <v/>
      </c>
      <c r="AG114" t="str">
        <f t="shared" si="87"/>
        <v/>
      </c>
      <c r="AH114" t="str">
        <f t="shared" si="88"/>
        <v/>
      </c>
      <c r="AI114" t="str">
        <f t="shared" si="51"/>
        <v/>
      </c>
      <c r="AJ114" t="str">
        <f t="shared" si="89"/>
        <v/>
      </c>
      <c r="AK114" t="str">
        <f t="shared" si="90"/>
        <v/>
      </c>
      <c r="AL114" t="str">
        <f t="shared" si="91"/>
        <v/>
      </c>
      <c r="AM114" t="str">
        <f t="shared" si="52"/>
        <v/>
      </c>
      <c r="AN114" t="str">
        <f t="shared" si="53"/>
        <v/>
      </c>
      <c r="AO114" t="str">
        <f t="shared" si="54"/>
        <v/>
      </c>
      <c r="AP114" t="str">
        <f>IF(AN114="","",IF(I114=0,IF(AO114=1,VLOOKUP(F114,Tables!A$1:C$18,2,FALSE),VLOOKUP(F114,Tables!A$1:C$18,3,FALSE)),IF(AO114=1,VLOOKUP(F114,Tables!H$1:J$95,2,FALSE),VLOOKUP(F114,Tables!H$1:J$95,3,FALSE))))</f>
        <v/>
      </c>
      <c r="AQ114" t="str">
        <f t="shared" si="92"/>
        <v/>
      </c>
      <c r="AR114" t="str">
        <f t="shared" si="55"/>
        <v/>
      </c>
      <c r="AS114" t="str">
        <f t="shared" si="56"/>
        <v/>
      </c>
      <c r="AT114" t="str">
        <f t="shared" si="57"/>
        <v/>
      </c>
      <c r="AU114" t="str">
        <f t="shared" si="58"/>
        <v/>
      </c>
      <c r="AV114" t="str">
        <f t="shared" si="59"/>
        <v/>
      </c>
      <c r="AW114" t="str">
        <f t="shared" si="60"/>
        <v/>
      </c>
      <c r="AX114" t="str">
        <f t="shared" si="93"/>
        <v/>
      </c>
      <c r="AY114" t="str">
        <f t="shared" si="94"/>
        <v/>
      </c>
    </row>
    <row r="115" spans="1:51" ht="15.75" x14ac:dyDescent="0.3">
      <c r="A115" t="str">
        <f t="shared" si="61"/>
        <v/>
      </c>
      <c r="B115" t="str">
        <f t="shared" si="62"/>
        <v/>
      </c>
      <c r="C115" t="str">
        <f t="shared" si="63"/>
        <v/>
      </c>
      <c r="D115" t="str">
        <f t="shared" si="64"/>
        <v/>
      </c>
      <c r="E115" t="str">
        <f t="shared" si="65"/>
        <v/>
      </c>
      <c r="F115" t="str">
        <f t="shared" si="66"/>
        <v/>
      </c>
      <c r="G115" t="str">
        <f t="shared" si="67"/>
        <v/>
      </c>
      <c r="H115" t="str">
        <f t="shared" si="68"/>
        <v/>
      </c>
      <c r="I115" t="str">
        <f t="shared" si="69"/>
        <v/>
      </c>
      <c r="J115" t="str">
        <f t="shared" si="96"/>
        <v/>
      </c>
      <c r="K115" t="str">
        <f>IF(A115="","",IF(I115=1,IF(VLOOKUP(J115,Tables!E$1:F$50,2,FALSE)=1,IF(MOD(G115,2)=1,1,2),IF(MOD(G115,2)=1,2,1)),IF(MOD(G115,2)=1,1,2)))</f>
        <v/>
      </c>
      <c r="L115" t="str">
        <f t="shared" si="97"/>
        <v/>
      </c>
      <c r="M115" s="2" t="str">
        <f t="shared" si="70"/>
        <v/>
      </c>
      <c r="N115" s="8"/>
      <c r="O115" s="8"/>
      <c r="P115" s="8"/>
      <c r="Q115" s="6" t="str">
        <f t="shared" si="71"/>
        <v/>
      </c>
      <c r="R115" s="6" t="str">
        <f t="shared" si="72"/>
        <v/>
      </c>
      <c r="S115" s="6" t="str">
        <f t="shared" si="73"/>
        <v/>
      </c>
      <c r="T115" s="6" t="str">
        <f t="shared" si="74"/>
        <v/>
      </c>
      <c r="U115" s="6" t="str">
        <f t="shared" si="75"/>
        <v/>
      </c>
      <c r="V115" s="6" t="str">
        <f t="shared" si="76"/>
        <v/>
      </c>
      <c r="W115" t="str">
        <f t="shared" si="77"/>
        <v/>
      </c>
      <c r="X115" t="str">
        <f t="shared" si="78"/>
        <v/>
      </c>
      <c r="Y115" t="str">
        <f t="shared" si="79"/>
        <v/>
      </c>
      <c r="Z115" t="str">
        <f t="shared" si="80"/>
        <v/>
      </c>
      <c r="AA115" s="6" t="str">
        <f t="shared" si="81"/>
        <v/>
      </c>
      <c r="AB115" s="6" t="str">
        <f t="shared" si="82"/>
        <v/>
      </c>
      <c r="AC115" s="7" t="str">
        <f t="shared" si="83"/>
        <v/>
      </c>
      <c r="AD115" t="str">
        <f t="shared" si="84"/>
        <v/>
      </c>
      <c r="AE115" t="str">
        <f t="shared" si="85"/>
        <v/>
      </c>
      <c r="AF115" s="3" t="str">
        <f t="shared" si="86"/>
        <v/>
      </c>
      <c r="AG115" t="str">
        <f t="shared" si="87"/>
        <v/>
      </c>
      <c r="AH115" t="str">
        <f t="shared" si="88"/>
        <v/>
      </c>
      <c r="AI115" t="str">
        <f t="shared" si="51"/>
        <v/>
      </c>
      <c r="AJ115" t="str">
        <f t="shared" si="89"/>
        <v/>
      </c>
      <c r="AK115" t="str">
        <f t="shared" si="90"/>
        <v/>
      </c>
      <c r="AL115" t="str">
        <f t="shared" si="91"/>
        <v/>
      </c>
      <c r="AM115" t="str">
        <f t="shared" si="52"/>
        <v/>
      </c>
      <c r="AN115" t="str">
        <f t="shared" si="53"/>
        <v/>
      </c>
      <c r="AO115" t="str">
        <f t="shared" si="54"/>
        <v/>
      </c>
      <c r="AP115" t="str">
        <f>IF(AN115="","",IF(I115=0,IF(AO115=1,VLOOKUP(F115,Tables!A$1:C$18,2,FALSE),VLOOKUP(F115,Tables!A$1:C$18,3,FALSE)),IF(AO115=1,VLOOKUP(F115,Tables!H$1:J$95,2,FALSE),VLOOKUP(F115,Tables!H$1:J$95,3,FALSE))))</f>
        <v/>
      </c>
      <c r="AQ115" t="str">
        <f t="shared" si="92"/>
        <v/>
      </c>
      <c r="AR115" t="str">
        <f t="shared" si="55"/>
        <v/>
      </c>
      <c r="AS115" t="str">
        <f t="shared" si="56"/>
        <v/>
      </c>
      <c r="AT115" t="str">
        <f t="shared" si="57"/>
        <v/>
      </c>
      <c r="AU115" t="str">
        <f t="shared" si="58"/>
        <v/>
      </c>
      <c r="AV115" t="str">
        <f t="shared" si="59"/>
        <v/>
      </c>
      <c r="AW115" t="str">
        <f t="shared" si="60"/>
        <v/>
      </c>
      <c r="AX115" t="str">
        <f t="shared" si="93"/>
        <v/>
      </c>
      <c r="AY115" t="str">
        <f t="shared" si="94"/>
        <v/>
      </c>
    </row>
    <row r="116" spans="1:51" ht="15.75" x14ac:dyDescent="0.3">
      <c r="A116" t="str">
        <f t="shared" si="61"/>
        <v/>
      </c>
      <c r="B116" t="str">
        <f t="shared" si="62"/>
        <v/>
      </c>
      <c r="C116" t="str">
        <f t="shared" si="63"/>
        <v/>
      </c>
      <c r="D116" t="str">
        <f t="shared" si="64"/>
        <v/>
      </c>
      <c r="E116" t="str">
        <f t="shared" si="65"/>
        <v/>
      </c>
      <c r="F116" t="str">
        <f t="shared" si="66"/>
        <v/>
      </c>
      <c r="G116" t="str">
        <f t="shared" si="67"/>
        <v/>
      </c>
      <c r="H116" t="str">
        <f t="shared" si="68"/>
        <v/>
      </c>
      <c r="I116" t="str">
        <f t="shared" si="69"/>
        <v/>
      </c>
      <c r="J116" t="str">
        <f t="shared" si="96"/>
        <v/>
      </c>
      <c r="K116" t="str">
        <f>IF(A116="","",IF(I116=1,IF(VLOOKUP(J116,Tables!E$1:F$50,2,FALSE)=1,IF(MOD(G116,2)=1,1,2),IF(MOD(G116,2)=1,2,1)),IF(MOD(G116,2)=1,1,2)))</f>
        <v/>
      </c>
      <c r="L116" t="str">
        <f t="shared" si="97"/>
        <v/>
      </c>
      <c r="M116" s="2" t="str">
        <f t="shared" si="70"/>
        <v/>
      </c>
      <c r="N116" s="8"/>
      <c r="O116" s="8"/>
      <c r="P116" s="8"/>
      <c r="Q116" s="6" t="str">
        <f t="shared" si="71"/>
        <v/>
      </c>
      <c r="R116" s="6" t="str">
        <f t="shared" si="72"/>
        <v/>
      </c>
      <c r="S116" s="6" t="str">
        <f t="shared" si="73"/>
        <v/>
      </c>
      <c r="T116" s="6" t="str">
        <f t="shared" si="74"/>
        <v/>
      </c>
      <c r="U116" s="6" t="str">
        <f t="shared" si="75"/>
        <v/>
      </c>
      <c r="V116" s="6" t="str">
        <f t="shared" si="76"/>
        <v/>
      </c>
      <c r="W116" t="str">
        <f t="shared" si="77"/>
        <v/>
      </c>
      <c r="X116" t="str">
        <f t="shared" si="78"/>
        <v/>
      </c>
      <c r="Y116" t="str">
        <f t="shared" si="79"/>
        <v/>
      </c>
      <c r="Z116" t="str">
        <f t="shared" si="80"/>
        <v/>
      </c>
      <c r="AA116" s="6" t="str">
        <f t="shared" si="81"/>
        <v/>
      </c>
      <c r="AB116" s="6" t="str">
        <f t="shared" si="82"/>
        <v/>
      </c>
      <c r="AC116" s="7" t="str">
        <f t="shared" si="83"/>
        <v/>
      </c>
      <c r="AD116" t="str">
        <f t="shared" si="84"/>
        <v/>
      </c>
      <c r="AE116" t="str">
        <f t="shared" si="85"/>
        <v/>
      </c>
      <c r="AF116" s="3" t="str">
        <f t="shared" si="86"/>
        <v/>
      </c>
      <c r="AG116" t="str">
        <f t="shared" si="87"/>
        <v/>
      </c>
      <c r="AH116" t="str">
        <f t="shared" si="88"/>
        <v/>
      </c>
      <c r="AI116" t="str">
        <f t="shared" si="51"/>
        <v/>
      </c>
      <c r="AJ116" t="str">
        <f t="shared" si="89"/>
        <v/>
      </c>
      <c r="AK116" t="str">
        <f t="shared" si="90"/>
        <v/>
      </c>
      <c r="AL116" t="str">
        <f t="shared" si="91"/>
        <v/>
      </c>
      <c r="AM116" t="str">
        <f t="shared" si="52"/>
        <v/>
      </c>
      <c r="AN116" t="str">
        <f t="shared" si="53"/>
        <v/>
      </c>
      <c r="AO116" t="str">
        <f t="shared" si="54"/>
        <v/>
      </c>
      <c r="AP116" t="str">
        <f>IF(AN116="","",IF(I116=0,IF(AO116=1,VLOOKUP(F116,Tables!A$1:C$18,2,FALSE),VLOOKUP(F116,Tables!A$1:C$18,3,FALSE)),IF(AO116=1,VLOOKUP(F116,Tables!H$1:J$95,2,FALSE),VLOOKUP(F116,Tables!H$1:J$95,3,FALSE))))</f>
        <v/>
      </c>
      <c r="AQ116" t="str">
        <f t="shared" si="92"/>
        <v/>
      </c>
      <c r="AR116" t="str">
        <f t="shared" si="55"/>
        <v/>
      </c>
      <c r="AS116" t="str">
        <f t="shared" si="56"/>
        <v/>
      </c>
      <c r="AT116" t="str">
        <f t="shared" si="57"/>
        <v/>
      </c>
      <c r="AU116" t="str">
        <f t="shared" si="58"/>
        <v/>
      </c>
      <c r="AV116" t="str">
        <f t="shared" si="59"/>
        <v/>
      </c>
      <c r="AW116" t="str">
        <f t="shared" si="60"/>
        <v/>
      </c>
      <c r="AX116" t="str">
        <f t="shared" si="93"/>
        <v/>
      </c>
      <c r="AY116" t="str">
        <f t="shared" si="94"/>
        <v/>
      </c>
    </row>
    <row r="117" spans="1:51" ht="15.75" x14ac:dyDescent="0.3">
      <c r="A117" t="str">
        <f t="shared" si="61"/>
        <v/>
      </c>
      <c r="B117" t="str">
        <f t="shared" si="62"/>
        <v/>
      </c>
      <c r="C117" t="str">
        <f t="shared" si="63"/>
        <v/>
      </c>
      <c r="D117" t="str">
        <f t="shared" si="64"/>
        <v/>
      </c>
      <c r="E117" t="str">
        <f t="shared" si="65"/>
        <v/>
      </c>
      <c r="F117" t="str">
        <f t="shared" si="66"/>
        <v/>
      </c>
      <c r="G117" t="str">
        <f t="shared" si="67"/>
        <v/>
      </c>
      <c r="H117" t="str">
        <f t="shared" si="68"/>
        <v/>
      </c>
      <c r="I117" t="str">
        <f t="shared" si="69"/>
        <v/>
      </c>
      <c r="J117" t="str">
        <f t="shared" si="96"/>
        <v/>
      </c>
      <c r="K117" t="str">
        <f>IF(A117="","",IF(I117=1,IF(VLOOKUP(J117,Tables!E$1:F$50,2,FALSE)=1,IF(MOD(G117,2)=1,1,2),IF(MOD(G117,2)=1,2,1)),IF(MOD(G117,2)=1,1,2)))</f>
        <v/>
      </c>
      <c r="L117" t="str">
        <f t="shared" si="97"/>
        <v/>
      </c>
      <c r="M117" s="2" t="str">
        <f t="shared" si="70"/>
        <v/>
      </c>
      <c r="N117" s="8"/>
      <c r="O117" s="8"/>
      <c r="P117" s="8"/>
      <c r="Q117" s="6" t="str">
        <f t="shared" si="71"/>
        <v/>
      </c>
      <c r="R117" s="6" t="str">
        <f t="shared" si="72"/>
        <v/>
      </c>
      <c r="S117" s="6" t="str">
        <f t="shared" si="73"/>
        <v/>
      </c>
      <c r="T117" s="6" t="str">
        <f t="shared" si="74"/>
        <v/>
      </c>
      <c r="U117" s="6" t="str">
        <f t="shared" si="75"/>
        <v/>
      </c>
      <c r="V117" s="6" t="str">
        <f t="shared" si="76"/>
        <v/>
      </c>
      <c r="W117" t="str">
        <f t="shared" si="77"/>
        <v/>
      </c>
      <c r="X117" t="str">
        <f t="shared" si="78"/>
        <v/>
      </c>
      <c r="Y117" t="str">
        <f t="shared" si="79"/>
        <v/>
      </c>
      <c r="Z117" t="str">
        <f t="shared" si="80"/>
        <v/>
      </c>
      <c r="AA117" s="6" t="str">
        <f t="shared" si="81"/>
        <v/>
      </c>
      <c r="AB117" s="6" t="str">
        <f t="shared" si="82"/>
        <v/>
      </c>
      <c r="AC117" s="7" t="str">
        <f t="shared" si="83"/>
        <v/>
      </c>
      <c r="AD117" t="str">
        <f t="shared" si="84"/>
        <v/>
      </c>
      <c r="AE117" t="str">
        <f t="shared" si="85"/>
        <v/>
      </c>
      <c r="AF117" s="3" t="str">
        <f t="shared" si="86"/>
        <v/>
      </c>
      <c r="AG117" t="str">
        <f t="shared" si="87"/>
        <v/>
      </c>
      <c r="AH117" t="str">
        <f t="shared" si="88"/>
        <v/>
      </c>
      <c r="AI117" t="str">
        <f t="shared" si="51"/>
        <v/>
      </c>
      <c r="AJ117" t="str">
        <f t="shared" si="89"/>
        <v/>
      </c>
      <c r="AK117" t="str">
        <f t="shared" si="90"/>
        <v/>
      </c>
      <c r="AL117" t="str">
        <f t="shared" si="91"/>
        <v/>
      </c>
      <c r="AM117" t="str">
        <f t="shared" si="52"/>
        <v/>
      </c>
      <c r="AN117" t="str">
        <f t="shared" si="53"/>
        <v/>
      </c>
      <c r="AO117" t="str">
        <f t="shared" si="54"/>
        <v/>
      </c>
      <c r="AP117" t="str">
        <f>IF(AN117="","",IF(I117=0,IF(AO117=1,VLOOKUP(F117,Tables!A$1:C$18,2,FALSE),VLOOKUP(F117,Tables!A$1:C$18,3,FALSE)),IF(AO117=1,VLOOKUP(F117,Tables!H$1:J$95,2,FALSE),VLOOKUP(F117,Tables!H$1:J$95,3,FALSE))))</f>
        <v/>
      </c>
      <c r="AQ117" t="str">
        <f t="shared" si="92"/>
        <v/>
      </c>
      <c r="AR117" t="str">
        <f t="shared" si="55"/>
        <v/>
      </c>
      <c r="AS117" t="str">
        <f t="shared" si="56"/>
        <v/>
      </c>
      <c r="AT117" t="str">
        <f t="shared" si="57"/>
        <v/>
      </c>
      <c r="AU117" t="str">
        <f t="shared" si="58"/>
        <v/>
      </c>
      <c r="AV117" t="str">
        <f t="shared" si="59"/>
        <v/>
      </c>
      <c r="AW117" t="str">
        <f t="shared" si="60"/>
        <v/>
      </c>
      <c r="AX117" t="str">
        <f t="shared" si="93"/>
        <v/>
      </c>
      <c r="AY117" t="str">
        <f t="shared" si="94"/>
        <v/>
      </c>
    </row>
    <row r="118" spans="1:51" ht="15.75" x14ac:dyDescent="0.3">
      <c r="A118" t="str">
        <f t="shared" si="61"/>
        <v/>
      </c>
      <c r="B118" t="str">
        <f t="shared" si="62"/>
        <v/>
      </c>
      <c r="C118" t="str">
        <f t="shared" si="63"/>
        <v/>
      </c>
      <c r="D118" t="str">
        <f t="shared" si="64"/>
        <v/>
      </c>
      <c r="E118" t="str">
        <f t="shared" si="65"/>
        <v/>
      </c>
      <c r="F118" t="str">
        <f t="shared" si="66"/>
        <v/>
      </c>
      <c r="G118" t="str">
        <f t="shared" si="67"/>
        <v/>
      </c>
      <c r="H118" t="str">
        <f t="shared" si="68"/>
        <v/>
      </c>
      <c r="I118" t="str">
        <f t="shared" si="69"/>
        <v/>
      </c>
      <c r="J118" t="str">
        <f t="shared" si="96"/>
        <v/>
      </c>
      <c r="K118" t="str">
        <f>IF(A118="","",IF(I118=1,IF(VLOOKUP(J118,Tables!E$1:F$50,2,FALSE)=1,IF(MOD(G118,2)=1,1,2),IF(MOD(G118,2)=1,2,1)),IF(MOD(G118,2)=1,1,2)))</f>
        <v/>
      </c>
      <c r="L118" t="str">
        <f t="shared" si="97"/>
        <v/>
      </c>
      <c r="M118" s="2" t="str">
        <f t="shared" si="70"/>
        <v/>
      </c>
      <c r="N118" s="8"/>
      <c r="O118" s="8"/>
      <c r="P118" s="8"/>
      <c r="Q118" s="6" t="str">
        <f t="shared" si="71"/>
        <v/>
      </c>
      <c r="R118" s="6" t="str">
        <f t="shared" si="72"/>
        <v/>
      </c>
      <c r="S118" s="6" t="str">
        <f t="shared" si="73"/>
        <v/>
      </c>
      <c r="T118" s="6" t="str">
        <f t="shared" si="74"/>
        <v/>
      </c>
      <c r="U118" s="6" t="str">
        <f t="shared" si="75"/>
        <v/>
      </c>
      <c r="V118" s="6" t="str">
        <f t="shared" si="76"/>
        <v/>
      </c>
      <c r="W118" t="str">
        <f t="shared" si="77"/>
        <v/>
      </c>
      <c r="X118" t="str">
        <f t="shared" si="78"/>
        <v/>
      </c>
      <c r="Y118" t="str">
        <f t="shared" si="79"/>
        <v/>
      </c>
      <c r="Z118" t="str">
        <f t="shared" si="80"/>
        <v/>
      </c>
      <c r="AA118" s="6" t="str">
        <f t="shared" si="81"/>
        <v/>
      </c>
      <c r="AB118" s="6" t="str">
        <f t="shared" si="82"/>
        <v/>
      </c>
      <c r="AC118" s="7" t="str">
        <f t="shared" si="83"/>
        <v/>
      </c>
      <c r="AD118" t="str">
        <f t="shared" si="84"/>
        <v/>
      </c>
      <c r="AE118" t="str">
        <f t="shared" si="85"/>
        <v/>
      </c>
      <c r="AF118" s="3" t="str">
        <f t="shared" si="86"/>
        <v/>
      </c>
      <c r="AG118" t="str">
        <f t="shared" si="87"/>
        <v/>
      </c>
      <c r="AH118" t="str">
        <f t="shared" si="88"/>
        <v/>
      </c>
      <c r="AI118" t="str">
        <f t="shared" si="51"/>
        <v/>
      </c>
      <c r="AJ118" t="str">
        <f t="shared" si="89"/>
        <v/>
      </c>
      <c r="AK118" t="str">
        <f t="shared" si="90"/>
        <v/>
      </c>
      <c r="AL118" t="str">
        <f t="shared" si="91"/>
        <v/>
      </c>
      <c r="AM118" t="str">
        <f t="shared" si="52"/>
        <v/>
      </c>
      <c r="AN118" t="str">
        <f t="shared" si="53"/>
        <v/>
      </c>
      <c r="AO118" t="str">
        <f t="shared" si="54"/>
        <v/>
      </c>
      <c r="AP118" t="str">
        <f>IF(AN118="","",IF(I118=0,IF(AO118=1,VLOOKUP(F118,Tables!A$1:C$18,2,FALSE),VLOOKUP(F118,Tables!A$1:C$18,3,FALSE)),IF(AO118=1,VLOOKUP(F118,Tables!H$1:J$95,2,FALSE),VLOOKUP(F118,Tables!H$1:J$95,3,FALSE))))</f>
        <v/>
      </c>
      <c r="AQ118" t="str">
        <f t="shared" si="92"/>
        <v/>
      </c>
      <c r="AR118" t="str">
        <f t="shared" si="55"/>
        <v/>
      </c>
      <c r="AS118" t="str">
        <f t="shared" si="56"/>
        <v/>
      </c>
      <c r="AT118" t="str">
        <f t="shared" si="57"/>
        <v/>
      </c>
      <c r="AU118" t="str">
        <f t="shared" si="58"/>
        <v/>
      </c>
      <c r="AV118" t="str">
        <f t="shared" si="59"/>
        <v/>
      </c>
      <c r="AW118" t="str">
        <f t="shared" si="60"/>
        <v/>
      </c>
      <c r="AX118" t="str">
        <f t="shared" si="93"/>
        <v/>
      </c>
      <c r="AY118" t="str">
        <f t="shared" si="94"/>
        <v/>
      </c>
    </row>
    <row r="119" spans="1:51" ht="15.75" x14ac:dyDescent="0.3">
      <c r="A119" t="str">
        <f t="shared" si="61"/>
        <v/>
      </c>
      <c r="B119" t="str">
        <f t="shared" si="62"/>
        <v/>
      </c>
      <c r="C119" t="str">
        <f t="shared" si="63"/>
        <v/>
      </c>
      <c r="D119" t="str">
        <f t="shared" si="64"/>
        <v/>
      </c>
      <c r="E119" t="str">
        <f t="shared" si="65"/>
        <v/>
      </c>
      <c r="F119" t="str">
        <f t="shared" si="66"/>
        <v/>
      </c>
      <c r="G119" t="str">
        <f t="shared" si="67"/>
        <v/>
      </c>
      <c r="H119" t="str">
        <f t="shared" si="68"/>
        <v/>
      </c>
      <c r="I119" t="str">
        <f t="shared" si="69"/>
        <v/>
      </c>
      <c r="J119" t="str">
        <f t="shared" si="96"/>
        <v/>
      </c>
      <c r="K119" t="str">
        <f>IF(A119="","",IF(I119=1,IF(VLOOKUP(J119,Tables!E$1:F$50,2,FALSE)=1,IF(MOD(G119,2)=1,1,2),IF(MOD(G119,2)=1,2,1)),IF(MOD(G119,2)=1,1,2)))</f>
        <v/>
      </c>
      <c r="L119" t="str">
        <f t="shared" si="97"/>
        <v/>
      </c>
      <c r="M119" s="2" t="str">
        <f t="shared" si="70"/>
        <v/>
      </c>
      <c r="N119" s="8"/>
      <c r="O119" s="8"/>
      <c r="P119" s="8"/>
      <c r="Q119" s="6" t="str">
        <f t="shared" si="71"/>
        <v/>
      </c>
      <c r="R119" s="6" t="str">
        <f t="shared" si="72"/>
        <v/>
      </c>
      <c r="S119" s="6" t="str">
        <f t="shared" si="73"/>
        <v/>
      </c>
      <c r="T119" s="6" t="str">
        <f t="shared" si="74"/>
        <v/>
      </c>
      <c r="U119" s="6" t="str">
        <f t="shared" si="75"/>
        <v/>
      </c>
      <c r="V119" s="6" t="str">
        <f t="shared" si="76"/>
        <v/>
      </c>
      <c r="W119" t="str">
        <f t="shared" si="77"/>
        <v/>
      </c>
      <c r="X119" t="str">
        <f t="shared" si="78"/>
        <v/>
      </c>
      <c r="Y119" t="str">
        <f t="shared" si="79"/>
        <v/>
      </c>
      <c r="Z119" t="str">
        <f t="shared" si="80"/>
        <v/>
      </c>
      <c r="AA119" s="6" t="str">
        <f t="shared" si="81"/>
        <v/>
      </c>
      <c r="AB119" s="6" t="str">
        <f t="shared" si="82"/>
        <v/>
      </c>
      <c r="AC119" s="7" t="str">
        <f t="shared" si="83"/>
        <v/>
      </c>
      <c r="AD119" t="str">
        <f t="shared" si="84"/>
        <v/>
      </c>
      <c r="AE119" t="str">
        <f t="shared" si="85"/>
        <v/>
      </c>
      <c r="AF119" s="3" t="str">
        <f t="shared" si="86"/>
        <v/>
      </c>
      <c r="AG119" t="str">
        <f t="shared" si="87"/>
        <v/>
      </c>
      <c r="AH119" t="str">
        <f t="shared" si="88"/>
        <v/>
      </c>
      <c r="AI119" t="str">
        <f t="shared" si="51"/>
        <v/>
      </c>
      <c r="AJ119" t="str">
        <f t="shared" si="89"/>
        <v/>
      </c>
      <c r="AK119" t="str">
        <f t="shared" si="90"/>
        <v/>
      </c>
      <c r="AL119" t="str">
        <f t="shared" si="91"/>
        <v/>
      </c>
      <c r="AM119" t="str">
        <f t="shared" si="52"/>
        <v/>
      </c>
      <c r="AN119" t="str">
        <f t="shared" si="53"/>
        <v/>
      </c>
      <c r="AO119" t="str">
        <f t="shared" si="54"/>
        <v/>
      </c>
      <c r="AP119" t="str">
        <f>IF(AN119="","",IF(I119=0,IF(AO119=1,VLOOKUP(F119,Tables!A$1:C$18,2,FALSE),VLOOKUP(F119,Tables!A$1:C$18,3,FALSE)),IF(AO119=1,VLOOKUP(F119,Tables!H$1:J$95,2,FALSE),VLOOKUP(F119,Tables!H$1:J$95,3,FALSE))))</f>
        <v/>
      </c>
      <c r="AQ119" t="str">
        <f t="shared" si="92"/>
        <v/>
      </c>
      <c r="AR119" t="str">
        <f t="shared" si="55"/>
        <v/>
      </c>
      <c r="AS119" t="str">
        <f t="shared" si="56"/>
        <v/>
      </c>
      <c r="AT119" t="str">
        <f t="shared" si="57"/>
        <v/>
      </c>
      <c r="AU119" t="str">
        <f t="shared" si="58"/>
        <v/>
      </c>
      <c r="AV119" t="str">
        <f t="shared" si="59"/>
        <v/>
      </c>
      <c r="AW119" t="str">
        <f t="shared" si="60"/>
        <v/>
      </c>
      <c r="AX119" t="str">
        <f t="shared" si="93"/>
        <v/>
      </c>
      <c r="AY119" t="str">
        <f t="shared" si="94"/>
        <v/>
      </c>
    </row>
    <row r="120" spans="1:51" ht="15.75" x14ac:dyDescent="0.3">
      <c r="A120" t="str">
        <f t="shared" si="61"/>
        <v/>
      </c>
      <c r="B120" t="str">
        <f t="shared" si="62"/>
        <v/>
      </c>
      <c r="C120" t="str">
        <f t="shared" si="63"/>
        <v/>
      </c>
      <c r="D120" t="str">
        <f t="shared" si="64"/>
        <v/>
      </c>
      <c r="E120" t="str">
        <f t="shared" si="65"/>
        <v/>
      </c>
      <c r="F120" t="str">
        <f t="shared" si="66"/>
        <v/>
      </c>
      <c r="G120" t="str">
        <f t="shared" si="67"/>
        <v/>
      </c>
      <c r="H120" t="str">
        <f t="shared" si="68"/>
        <v/>
      </c>
      <c r="I120" t="str">
        <f t="shared" si="69"/>
        <v/>
      </c>
      <c r="J120" t="str">
        <f t="shared" si="96"/>
        <v/>
      </c>
      <c r="K120" t="str">
        <f>IF(A120="","",IF(I120=1,IF(VLOOKUP(J120,Tables!E$1:F$50,2,FALSE)=1,IF(MOD(G120,2)=1,1,2),IF(MOD(G120,2)=1,2,1)),IF(MOD(G120,2)=1,1,2)))</f>
        <v/>
      </c>
      <c r="L120" t="str">
        <f t="shared" si="97"/>
        <v/>
      </c>
      <c r="M120" s="2" t="str">
        <f t="shared" si="70"/>
        <v/>
      </c>
      <c r="N120" s="8"/>
      <c r="O120" s="8"/>
      <c r="P120" s="8"/>
      <c r="Q120" s="6" t="str">
        <f t="shared" si="71"/>
        <v/>
      </c>
      <c r="R120" s="6" t="str">
        <f t="shared" si="72"/>
        <v/>
      </c>
      <c r="S120" s="6" t="str">
        <f t="shared" si="73"/>
        <v/>
      </c>
      <c r="T120" s="6" t="str">
        <f t="shared" si="74"/>
        <v/>
      </c>
      <c r="U120" s="6" t="str">
        <f t="shared" si="75"/>
        <v/>
      </c>
      <c r="V120" s="6" t="str">
        <f t="shared" si="76"/>
        <v/>
      </c>
      <c r="W120" t="str">
        <f t="shared" si="77"/>
        <v/>
      </c>
      <c r="X120" t="str">
        <f t="shared" si="78"/>
        <v/>
      </c>
      <c r="Y120" t="str">
        <f t="shared" si="79"/>
        <v/>
      </c>
      <c r="Z120" t="str">
        <f t="shared" si="80"/>
        <v/>
      </c>
      <c r="AA120" s="6" t="str">
        <f t="shared" si="81"/>
        <v/>
      </c>
      <c r="AB120" s="6" t="str">
        <f t="shared" si="82"/>
        <v/>
      </c>
      <c r="AC120" s="7" t="str">
        <f t="shared" si="83"/>
        <v/>
      </c>
      <c r="AD120" t="str">
        <f t="shared" si="84"/>
        <v/>
      </c>
      <c r="AE120" t="str">
        <f t="shared" si="85"/>
        <v/>
      </c>
      <c r="AF120" s="3" t="str">
        <f t="shared" si="86"/>
        <v/>
      </c>
      <c r="AG120" t="str">
        <f t="shared" si="87"/>
        <v/>
      </c>
      <c r="AH120" t="str">
        <f t="shared" si="88"/>
        <v/>
      </c>
      <c r="AI120" t="str">
        <f t="shared" si="51"/>
        <v/>
      </c>
      <c r="AJ120" t="str">
        <f t="shared" si="89"/>
        <v/>
      </c>
      <c r="AK120" t="str">
        <f t="shared" si="90"/>
        <v/>
      </c>
      <c r="AL120" t="str">
        <f t="shared" si="91"/>
        <v/>
      </c>
      <c r="AM120" t="str">
        <f t="shared" si="52"/>
        <v/>
      </c>
      <c r="AN120" t="str">
        <f t="shared" si="53"/>
        <v/>
      </c>
      <c r="AO120" t="str">
        <f t="shared" si="54"/>
        <v/>
      </c>
      <c r="AP120" t="str">
        <f>IF(AN120="","",IF(I120=0,IF(AO120=1,VLOOKUP(F120,Tables!A$1:C$18,2,FALSE),VLOOKUP(F120,Tables!A$1:C$18,3,FALSE)),IF(AO120=1,VLOOKUP(F120,Tables!H$1:J$95,2,FALSE),VLOOKUP(F120,Tables!H$1:J$95,3,FALSE))))</f>
        <v/>
      </c>
      <c r="AQ120" t="str">
        <f t="shared" si="92"/>
        <v/>
      </c>
      <c r="AR120" t="str">
        <f t="shared" si="55"/>
        <v/>
      </c>
      <c r="AS120" t="str">
        <f t="shared" si="56"/>
        <v/>
      </c>
      <c r="AT120" t="str">
        <f t="shared" si="57"/>
        <v/>
      </c>
      <c r="AU120" t="str">
        <f t="shared" si="58"/>
        <v/>
      </c>
      <c r="AV120" t="str">
        <f t="shared" si="59"/>
        <v/>
      </c>
      <c r="AW120" t="str">
        <f t="shared" si="60"/>
        <v/>
      </c>
      <c r="AX120" t="str">
        <f t="shared" si="93"/>
        <v/>
      </c>
      <c r="AY120" t="str">
        <f t="shared" si="94"/>
        <v/>
      </c>
    </row>
    <row r="121" spans="1:51" ht="15.75" x14ac:dyDescent="0.3">
      <c r="A121" t="str">
        <f t="shared" si="61"/>
        <v/>
      </c>
      <c r="B121" t="str">
        <f t="shared" si="62"/>
        <v/>
      </c>
      <c r="C121" t="str">
        <f t="shared" si="63"/>
        <v/>
      </c>
      <c r="D121" t="str">
        <f t="shared" si="64"/>
        <v/>
      </c>
      <c r="E121" t="str">
        <f t="shared" si="65"/>
        <v/>
      </c>
      <c r="F121" t="str">
        <f t="shared" si="66"/>
        <v/>
      </c>
      <c r="G121" t="str">
        <f t="shared" si="67"/>
        <v/>
      </c>
      <c r="H121" t="str">
        <f t="shared" si="68"/>
        <v/>
      </c>
      <c r="I121" t="str">
        <f t="shared" si="69"/>
        <v/>
      </c>
      <c r="J121" t="str">
        <f t="shared" si="96"/>
        <v/>
      </c>
      <c r="K121" t="str">
        <f>IF(A121="","",IF(I121=1,IF(VLOOKUP(J121,Tables!E$1:F$50,2,FALSE)=1,IF(MOD(G121,2)=1,1,2),IF(MOD(G121,2)=1,2,1)),IF(MOD(G121,2)=1,1,2)))</f>
        <v/>
      </c>
      <c r="L121" t="str">
        <f t="shared" si="97"/>
        <v/>
      </c>
      <c r="M121" s="2" t="str">
        <f t="shared" si="70"/>
        <v/>
      </c>
      <c r="N121" s="8"/>
      <c r="O121" s="8"/>
      <c r="P121" s="8"/>
      <c r="Q121" s="6" t="str">
        <f t="shared" si="71"/>
        <v/>
      </c>
      <c r="R121" s="6" t="str">
        <f t="shared" si="72"/>
        <v/>
      </c>
      <c r="S121" s="6" t="str">
        <f t="shared" si="73"/>
        <v/>
      </c>
      <c r="T121" s="6" t="str">
        <f t="shared" si="74"/>
        <v/>
      </c>
      <c r="U121" s="6" t="str">
        <f t="shared" si="75"/>
        <v/>
      </c>
      <c r="V121" s="6" t="str">
        <f t="shared" si="76"/>
        <v/>
      </c>
      <c r="W121" t="str">
        <f t="shared" si="77"/>
        <v/>
      </c>
      <c r="X121" t="str">
        <f t="shared" si="78"/>
        <v/>
      </c>
      <c r="Y121" t="str">
        <f t="shared" si="79"/>
        <v/>
      </c>
      <c r="Z121" t="str">
        <f t="shared" si="80"/>
        <v/>
      </c>
      <c r="AA121" s="6" t="str">
        <f t="shared" si="81"/>
        <v/>
      </c>
      <c r="AB121" s="6" t="str">
        <f t="shared" si="82"/>
        <v/>
      </c>
      <c r="AC121" s="7" t="str">
        <f t="shared" si="83"/>
        <v/>
      </c>
      <c r="AD121" t="str">
        <f t="shared" si="84"/>
        <v/>
      </c>
      <c r="AE121" t="str">
        <f t="shared" si="85"/>
        <v/>
      </c>
      <c r="AF121" s="3" t="str">
        <f t="shared" si="86"/>
        <v/>
      </c>
      <c r="AG121" t="str">
        <f t="shared" si="87"/>
        <v/>
      </c>
      <c r="AH121" t="str">
        <f t="shared" si="88"/>
        <v/>
      </c>
      <c r="AI121" t="str">
        <f t="shared" si="51"/>
        <v/>
      </c>
      <c r="AJ121" t="str">
        <f t="shared" si="89"/>
        <v/>
      </c>
      <c r="AK121" t="str">
        <f t="shared" si="90"/>
        <v/>
      </c>
      <c r="AL121" t="str">
        <f t="shared" si="91"/>
        <v/>
      </c>
      <c r="AM121" t="str">
        <f t="shared" si="52"/>
        <v/>
      </c>
      <c r="AN121" t="str">
        <f t="shared" si="53"/>
        <v/>
      </c>
      <c r="AO121" t="str">
        <f t="shared" si="54"/>
        <v/>
      </c>
      <c r="AP121" t="str">
        <f>IF(AN121="","",IF(I121=0,IF(AO121=1,VLOOKUP(F121,Tables!A$1:C$18,2,FALSE),VLOOKUP(F121,Tables!A$1:C$18,3,FALSE)),IF(AO121=1,VLOOKUP(F121,Tables!H$1:J$95,2,FALSE),VLOOKUP(F121,Tables!H$1:J$95,3,FALSE))))</f>
        <v/>
      </c>
      <c r="AQ121" t="str">
        <f t="shared" si="92"/>
        <v/>
      </c>
      <c r="AR121" t="str">
        <f t="shared" si="55"/>
        <v/>
      </c>
      <c r="AS121" t="str">
        <f t="shared" si="56"/>
        <v/>
      </c>
      <c r="AT121" t="str">
        <f t="shared" si="57"/>
        <v/>
      </c>
      <c r="AU121" t="str">
        <f t="shared" si="58"/>
        <v/>
      </c>
      <c r="AV121" t="str">
        <f t="shared" si="59"/>
        <v/>
      </c>
      <c r="AW121" t="str">
        <f t="shared" si="60"/>
        <v/>
      </c>
      <c r="AX121" t="str">
        <f t="shared" si="93"/>
        <v/>
      </c>
      <c r="AY121" t="str">
        <f t="shared" si="94"/>
        <v/>
      </c>
    </row>
    <row r="122" spans="1:51" ht="15.75" x14ac:dyDescent="0.3">
      <c r="A122" t="str">
        <f t="shared" si="61"/>
        <v/>
      </c>
      <c r="B122" t="str">
        <f t="shared" si="62"/>
        <v/>
      </c>
      <c r="C122" t="str">
        <f t="shared" si="63"/>
        <v/>
      </c>
      <c r="D122" t="str">
        <f t="shared" si="64"/>
        <v/>
      </c>
      <c r="E122" t="str">
        <f t="shared" si="65"/>
        <v/>
      </c>
      <c r="F122" t="str">
        <f t="shared" si="66"/>
        <v/>
      </c>
      <c r="G122" t="str">
        <f t="shared" si="67"/>
        <v/>
      </c>
      <c r="H122" t="str">
        <f t="shared" si="68"/>
        <v/>
      </c>
      <c r="I122" t="str">
        <f t="shared" si="69"/>
        <v/>
      </c>
      <c r="J122" t="str">
        <f t="shared" si="96"/>
        <v/>
      </c>
      <c r="K122" t="str">
        <f>IF(A122="","",IF(I122=1,IF(VLOOKUP(J122,Tables!E$1:F$50,2,FALSE)=1,IF(MOD(G122,2)=1,1,2),IF(MOD(G122,2)=1,2,1)),IF(MOD(G122,2)=1,1,2)))</f>
        <v/>
      </c>
      <c r="L122" t="str">
        <f t="shared" si="97"/>
        <v/>
      </c>
      <c r="M122" s="2" t="str">
        <f t="shared" si="70"/>
        <v/>
      </c>
      <c r="N122" s="8"/>
      <c r="O122" s="8"/>
      <c r="P122" s="8"/>
      <c r="Q122" s="6" t="str">
        <f t="shared" si="71"/>
        <v/>
      </c>
      <c r="R122" s="6" t="str">
        <f t="shared" si="72"/>
        <v/>
      </c>
      <c r="S122" s="6" t="str">
        <f t="shared" si="73"/>
        <v/>
      </c>
      <c r="T122" s="6" t="str">
        <f t="shared" si="74"/>
        <v/>
      </c>
      <c r="U122" s="6" t="str">
        <f t="shared" si="75"/>
        <v/>
      </c>
      <c r="V122" s="6" t="str">
        <f t="shared" si="76"/>
        <v/>
      </c>
      <c r="W122" t="str">
        <f t="shared" si="77"/>
        <v/>
      </c>
      <c r="X122" t="str">
        <f t="shared" si="78"/>
        <v/>
      </c>
      <c r="Y122" t="str">
        <f t="shared" si="79"/>
        <v/>
      </c>
      <c r="Z122" t="str">
        <f t="shared" si="80"/>
        <v/>
      </c>
      <c r="AA122" s="6" t="str">
        <f t="shared" si="81"/>
        <v/>
      </c>
      <c r="AB122" s="6" t="str">
        <f t="shared" si="82"/>
        <v/>
      </c>
      <c r="AC122" s="7" t="str">
        <f t="shared" si="83"/>
        <v/>
      </c>
      <c r="AD122" t="str">
        <f t="shared" si="84"/>
        <v/>
      </c>
      <c r="AE122" t="str">
        <f t="shared" si="85"/>
        <v/>
      </c>
      <c r="AF122" s="3" t="str">
        <f t="shared" si="86"/>
        <v/>
      </c>
      <c r="AG122" t="str">
        <f t="shared" si="87"/>
        <v/>
      </c>
      <c r="AH122" t="str">
        <f t="shared" si="88"/>
        <v/>
      </c>
      <c r="AI122" t="str">
        <f t="shared" si="51"/>
        <v/>
      </c>
      <c r="AJ122" t="str">
        <f t="shared" si="89"/>
        <v/>
      </c>
      <c r="AK122" t="str">
        <f t="shared" si="90"/>
        <v/>
      </c>
      <c r="AL122" t="str">
        <f t="shared" si="91"/>
        <v/>
      </c>
      <c r="AM122" t="str">
        <f t="shared" si="52"/>
        <v/>
      </c>
      <c r="AN122" t="str">
        <f t="shared" si="53"/>
        <v/>
      </c>
      <c r="AO122" t="str">
        <f t="shared" si="54"/>
        <v/>
      </c>
      <c r="AP122" t="str">
        <f>IF(AN122="","",IF(I122=0,IF(AO122=1,VLOOKUP(F122,Tables!A$1:C$18,2,FALSE),VLOOKUP(F122,Tables!A$1:C$18,3,FALSE)),IF(AO122=1,VLOOKUP(F122,Tables!H$1:J$95,2,FALSE),VLOOKUP(F122,Tables!H$1:J$95,3,FALSE))))</f>
        <v/>
      </c>
      <c r="AQ122" t="str">
        <f t="shared" si="92"/>
        <v/>
      </c>
      <c r="AR122" t="str">
        <f t="shared" si="55"/>
        <v/>
      </c>
      <c r="AS122" t="str">
        <f t="shared" si="56"/>
        <v/>
      </c>
      <c r="AT122" t="str">
        <f t="shared" si="57"/>
        <v/>
      </c>
      <c r="AU122" t="str">
        <f t="shared" si="58"/>
        <v/>
      </c>
      <c r="AV122" t="str">
        <f t="shared" si="59"/>
        <v/>
      </c>
      <c r="AW122" t="str">
        <f t="shared" si="60"/>
        <v/>
      </c>
      <c r="AX122" t="str">
        <f t="shared" si="93"/>
        <v/>
      </c>
      <c r="AY122" t="str">
        <f t="shared" si="94"/>
        <v/>
      </c>
    </row>
    <row r="123" spans="1:51" ht="15.75" x14ac:dyDescent="0.3">
      <c r="A123" t="str">
        <f t="shared" si="61"/>
        <v/>
      </c>
      <c r="B123" t="str">
        <f t="shared" si="62"/>
        <v/>
      </c>
      <c r="C123" t="str">
        <f t="shared" si="63"/>
        <v/>
      </c>
      <c r="D123" t="str">
        <f t="shared" si="64"/>
        <v/>
      </c>
      <c r="E123" t="str">
        <f t="shared" si="65"/>
        <v/>
      </c>
      <c r="F123" t="str">
        <f t="shared" si="66"/>
        <v/>
      </c>
      <c r="G123" t="str">
        <f t="shared" si="67"/>
        <v/>
      </c>
      <c r="H123" t="str">
        <f t="shared" si="68"/>
        <v/>
      </c>
      <c r="I123" t="str">
        <f t="shared" si="69"/>
        <v/>
      </c>
      <c r="J123" t="str">
        <f t="shared" si="96"/>
        <v/>
      </c>
      <c r="K123" t="str">
        <f>IF(A123="","",IF(I123=1,IF(VLOOKUP(J123,Tables!E$1:F$50,2,FALSE)=1,IF(MOD(G123,2)=1,1,2),IF(MOD(G123,2)=1,2,1)),IF(MOD(G123,2)=1,1,2)))</f>
        <v/>
      </c>
      <c r="L123" t="str">
        <f t="shared" si="97"/>
        <v/>
      </c>
      <c r="M123" s="2" t="str">
        <f t="shared" si="70"/>
        <v/>
      </c>
      <c r="N123" s="8"/>
      <c r="O123" s="8"/>
      <c r="P123" s="8"/>
      <c r="Q123" s="6" t="str">
        <f t="shared" si="71"/>
        <v/>
      </c>
      <c r="R123" s="6" t="str">
        <f t="shared" si="72"/>
        <v/>
      </c>
      <c r="S123" s="6" t="str">
        <f t="shared" si="73"/>
        <v/>
      </c>
      <c r="T123" s="6" t="str">
        <f t="shared" si="74"/>
        <v/>
      </c>
      <c r="U123" s="6" t="str">
        <f t="shared" si="75"/>
        <v/>
      </c>
      <c r="V123" s="6" t="str">
        <f t="shared" si="76"/>
        <v/>
      </c>
      <c r="W123" t="str">
        <f t="shared" si="77"/>
        <v/>
      </c>
      <c r="X123" t="str">
        <f t="shared" si="78"/>
        <v/>
      </c>
      <c r="Y123" t="str">
        <f t="shared" si="79"/>
        <v/>
      </c>
      <c r="Z123" t="str">
        <f t="shared" si="80"/>
        <v/>
      </c>
      <c r="AA123" s="6" t="str">
        <f t="shared" si="81"/>
        <v/>
      </c>
      <c r="AB123" s="6" t="str">
        <f t="shared" si="82"/>
        <v/>
      </c>
      <c r="AC123" s="7" t="str">
        <f t="shared" si="83"/>
        <v/>
      </c>
      <c r="AD123" t="str">
        <f t="shared" si="84"/>
        <v/>
      </c>
      <c r="AE123" t="str">
        <f t="shared" si="85"/>
        <v/>
      </c>
      <c r="AF123" s="3" t="str">
        <f t="shared" si="86"/>
        <v/>
      </c>
      <c r="AG123" t="str">
        <f t="shared" si="87"/>
        <v/>
      </c>
      <c r="AH123" t="str">
        <f t="shared" si="88"/>
        <v/>
      </c>
      <c r="AI123" t="str">
        <f t="shared" si="51"/>
        <v/>
      </c>
      <c r="AJ123" t="str">
        <f t="shared" si="89"/>
        <v/>
      </c>
      <c r="AK123" t="str">
        <f t="shared" si="90"/>
        <v/>
      </c>
      <c r="AL123" t="str">
        <f t="shared" si="91"/>
        <v/>
      </c>
      <c r="AM123" t="str">
        <f t="shared" si="52"/>
        <v/>
      </c>
      <c r="AN123" t="str">
        <f t="shared" si="53"/>
        <v/>
      </c>
      <c r="AO123" t="str">
        <f t="shared" si="54"/>
        <v/>
      </c>
      <c r="AP123" t="str">
        <f>IF(AN123="","",IF(I123=0,IF(AO123=1,VLOOKUP(F123,Tables!A$1:C$18,2,FALSE),VLOOKUP(F123,Tables!A$1:C$18,3,FALSE)),IF(AO123=1,VLOOKUP(F123,Tables!H$1:J$95,2,FALSE),VLOOKUP(F123,Tables!H$1:J$95,3,FALSE))))</f>
        <v/>
      </c>
      <c r="AQ123" t="str">
        <f t="shared" si="92"/>
        <v/>
      </c>
      <c r="AR123" t="str">
        <f t="shared" si="55"/>
        <v/>
      </c>
      <c r="AS123" t="str">
        <f t="shared" si="56"/>
        <v/>
      </c>
      <c r="AT123" t="str">
        <f t="shared" si="57"/>
        <v/>
      </c>
      <c r="AU123" t="str">
        <f t="shared" si="58"/>
        <v/>
      </c>
      <c r="AV123" t="str">
        <f t="shared" si="59"/>
        <v/>
      </c>
      <c r="AW123" t="str">
        <f t="shared" si="60"/>
        <v/>
      </c>
      <c r="AX123" t="str">
        <f t="shared" si="93"/>
        <v/>
      </c>
      <c r="AY123" t="str">
        <f t="shared" si="94"/>
        <v/>
      </c>
    </row>
    <row r="124" spans="1:51" ht="15.75" x14ac:dyDescent="0.3">
      <c r="A124" t="str">
        <f t="shared" si="61"/>
        <v/>
      </c>
      <c r="B124" t="str">
        <f t="shared" si="62"/>
        <v/>
      </c>
      <c r="C124" t="str">
        <f t="shared" si="63"/>
        <v/>
      </c>
      <c r="D124" t="str">
        <f t="shared" si="64"/>
        <v/>
      </c>
      <c r="E124" t="str">
        <f t="shared" si="65"/>
        <v/>
      </c>
      <c r="F124" t="str">
        <f t="shared" si="66"/>
        <v/>
      </c>
      <c r="G124" t="str">
        <f t="shared" si="67"/>
        <v/>
      </c>
      <c r="H124" t="str">
        <f t="shared" si="68"/>
        <v/>
      </c>
      <c r="I124" t="str">
        <f t="shared" si="69"/>
        <v/>
      </c>
      <c r="J124" t="str">
        <f t="shared" si="96"/>
        <v/>
      </c>
      <c r="K124" t="str">
        <f>IF(A124="","",IF(I124=1,IF(VLOOKUP(J124,Tables!E$1:F$50,2,FALSE)=1,IF(MOD(G124,2)=1,1,2),IF(MOD(G124,2)=1,2,1)),IF(MOD(G124,2)=1,1,2)))</f>
        <v/>
      </c>
      <c r="L124" t="str">
        <f t="shared" si="97"/>
        <v/>
      </c>
      <c r="M124" s="2" t="str">
        <f t="shared" si="70"/>
        <v/>
      </c>
      <c r="N124" s="8"/>
      <c r="O124" s="8"/>
      <c r="P124" s="8"/>
      <c r="Q124" s="6" t="str">
        <f t="shared" si="71"/>
        <v/>
      </c>
      <c r="R124" s="6" t="str">
        <f t="shared" si="72"/>
        <v/>
      </c>
      <c r="S124" s="6" t="str">
        <f t="shared" si="73"/>
        <v/>
      </c>
      <c r="T124" s="6" t="str">
        <f t="shared" si="74"/>
        <v/>
      </c>
      <c r="U124" s="6" t="str">
        <f t="shared" si="75"/>
        <v/>
      </c>
      <c r="V124" s="6" t="str">
        <f t="shared" si="76"/>
        <v/>
      </c>
      <c r="W124" t="str">
        <f t="shared" si="77"/>
        <v/>
      </c>
      <c r="X124" t="str">
        <f t="shared" si="78"/>
        <v/>
      </c>
      <c r="Y124" t="str">
        <f t="shared" si="79"/>
        <v/>
      </c>
      <c r="Z124" t="str">
        <f t="shared" si="80"/>
        <v/>
      </c>
      <c r="AA124" s="6" t="str">
        <f t="shared" si="81"/>
        <v/>
      </c>
      <c r="AB124" s="6" t="str">
        <f t="shared" si="82"/>
        <v/>
      </c>
      <c r="AC124" s="7" t="str">
        <f t="shared" si="83"/>
        <v/>
      </c>
      <c r="AD124" t="str">
        <f t="shared" si="84"/>
        <v/>
      </c>
      <c r="AE124" t="str">
        <f t="shared" si="85"/>
        <v/>
      </c>
      <c r="AF124" s="3" t="str">
        <f t="shared" si="86"/>
        <v/>
      </c>
      <c r="AG124" t="str">
        <f t="shared" si="87"/>
        <v/>
      </c>
      <c r="AH124" t="str">
        <f t="shared" si="88"/>
        <v/>
      </c>
      <c r="AI124" t="str">
        <f t="shared" si="51"/>
        <v/>
      </c>
      <c r="AJ124" t="str">
        <f t="shared" si="89"/>
        <v/>
      </c>
      <c r="AK124" t="str">
        <f t="shared" si="90"/>
        <v/>
      </c>
      <c r="AL124" t="str">
        <f t="shared" si="91"/>
        <v/>
      </c>
      <c r="AM124" t="str">
        <f t="shared" si="52"/>
        <v/>
      </c>
      <c r="AN124" t="str">
        <f t="shared" si="53"/>
        <v/>
      </c>
      <c r="AO124" t="str">
        <f t="shared" si="54"/>
        <v/>
      </c>
      <c r="AP124" t="str">
        <f>IF(AN124="","",IF(I124=0,IF(AO124=1,VLOOKUP(F124,Tables!A$1:C$18,2,FALSE),VLOOKUP(F124,Tables!A$1:C$18,3,FALSE)),IF(AO124=1,VLOOKUP(F124,Tables!H$1:J$95,2,FALSE),VLOOKUP(F124,Tables!H$1:J$95,3,FALSE))))</f>
        <v/>
      </c>
      <c r="AQ124" t="str">
        <f t="shared" si="92"/>
        <v/>
      </c>
      <c r="AR124" t="str">
        <f t="shared" si="55"/>
        <v/>
      </c>
      <c r="AS124" t="str">
        <f t="shared" si="56"/>
        <v/>
      </c>
      <c r="AT124" t="str">
        <f t="shared" si="57"/>
        <v/>
      </c>
      <c r="AU124" t="str">
        <f t="shared" si="58"/>
        <v/>
      </c>
      <c r="AV124" t="str">
        <f t="shared" si="59"/>
        <v/>
      </c>
      <c r="AW124" t="str">
        <f t="shared" si="60"/>
        <v/>
      </c>
      <c r="AX124" t="str">
        <f t="shared" si="93"/>
        <v/>
      </c>
      <c r="AY124" t="str">
        <f t="shared" si="94"/>
        <v/>
      </c>
    </row>
    <row r="125" spans="1:51" ht="15.75" x14ac:dyDescent="0.3">
      <c r="A125" t="str">
        <f t="shared" si="61"/>
        <v/>
      </c>
      <c r="B125" t="str">
        <f t="shared" si="62"/>
        <v/>
      </c>
      <c r="C125" t="str">
        <f t="shared" si="63"/>
        <v/>
      </c>
      <c r="D125" t="str">
        <f t="shared" si="64"/>
        <v/>
      </c>
      <c r="E125" t="str">
        <f t="shared" si="65"/>
        <v/>
      </c>
      <c r="F125" t="str">
        <f t="shared" si="66"/>
        <v/>
      </c>
      <c r="G125" t="str">
        <f t="shared" si="67"/>
        <v/>
      </c>
      <c r="H125" t="str">
        <f t="shared" si="68"/>
        <v/>
      </c>
      <c r="I125" t="str">
        <f t="shared" si="69"/>
        <v/>
      </c>
      <c r="J125" t="str">
        <f t="shared" si="96"/>
        <v/>
      </c>
      <c r="K125" t="str">
        <f>IF(A125="","",IF(I125=1,IF(VLOOKUP(J125,Tables!E$1:F$50,2,FALSE)=1,IF(MOD(G125,2)=1,1,2),IF(MOD(G125,2)=1,2,1)),IF(MOD(G125,2)=1,1,2)))</f>
        <v/>
      </c>
      <c r="L125" t="str">
        <f t="shared" si="97"/>
        <v/>
      </c>
      <c r="M125" s="2" t="str">
        <f t="shared" si="70"/>
        <v/>
      </c>
      <c r="N125" s="8"/>
      <c r="O125" s="8"/>
      <c r="P125" s="8"/>
      <c r="Q125" s="6" t="str">
        <f t="shared" si="71"/>
        <v/>
      </c>
      <c r="R125" s="6" t="str">
        <f t="shared" si="72"/>
        <v/>
      </c>
      <c r="S125" s="6" t="str">
        <f t="shared" si="73"/>
        <v/>
      </c>
      <c r="T125" s="6" t="str">
        <f t="shared" si="74"/>
        <v/>
      </c>
      <c r="U125" s="6" t="str">
        <f t="shared" si="75"/>
        <v/>
      </c>
      <c r="V125" s="6" t="str">
        <f t="shared" si="76"/>
        <v/>
      </c>
      <c r="W125" t="str">
        <f t="shared" si="77"/>
        <v/>
      </c>
      <c r="X125" t="str">
        <f t="shared" si="78"/>
        <v/>
      </c>
      <c r="Y125" t="str">
        <f t="shared" si="79"/>
        <v/>
      </c>
      <c r="Z125" t="str">
        <f t="shared" si="80"/>
        <v/>
      </c>
      <c r="AA125" s="6" t="str">
        <f t="shared" si="81"/>
        <v/>
      </c>
      <c r="AB125" s="6" t="str">
        <f t="shared" si="82"/>
        <v/>
      </c>
      <c r="AC125" s="7" t="str">
        <f t="shared" si="83"/>
        <v/>
      </c>
      <c r="AD125" t="str">
        <f t="shared" si="84"/>
        <v/>
      </c>
      <c r="AE125" t="str">
        <f t="shared" si="85"/>
        <v/>
      </c>
      <c r="AF125" s="3" t="str">
        <f t="shared" si="86"/>
        <v/>
      </c>
      <c r="AG125" t="str">
        <f t="shared" si="87"/>
        <v/>
      </c>
      <c r="AH125" t="str">
        <f t="shared" si="88"/>
        <v/>
      </c>
      <c r="AI125" t="str">
        <f t="shared" si="51"/>
        <v/>
      </c>
      <c r="AJ125" t="str">
        <f t="shared" si="89"/>
        <v/>
      </c>
      <c r="AK125" t="str">
        <f t="shared" si="90"/>
        <v/>
      </c>
      <c r="AL125" t="str">
        <f t="shared" si="91"/>
        <v/>
      </c>
      <c r="AM125" t="str">
        <f t="shared" si="52"/>
        <v/>
      </c>
      <c r="AN125" t="str">
        <f t="shared" si="53"/>
        <v/>
      </c>
      <c r="AO125" t="str">
        <f t="shared" si="54"/>
        <v/>
      </c>
      <c r="AP125" t="str">
        <f>IF(AN125="","",IF(I125=0,IF(AO125=1,VLOOKUP(F125,Tables!A$1:C$18,2,FALSE),VLOOKUP(F125,Tables!A$1:C$18,3,FALSE)),IF(AO125=1,VLOOKUP(F125,Tables!H$1:J$95,2,FALSE),VLOOKUP(F125,Tables!H$1:J$95,3,FALSE))))</f>
        <v/>
      </c>
      <c r="AQ125" t="str">
        <f t="shared" si="92"/>
        <v/>
      </c>
      <c r="AR125" t="str">
        <f t="shared" si="55"/>
        <v/>
      </c>
      <c r="AS125" t="str">
        <f t="shared" si="56"/>
        <v/>
      </c>
      <c r="AT125" t="str">
        <f t="shared" si="57"/>
        <v/>
      </c>
      <c r="AU125" t="str">
        <f t="shared" si="58"/>
        <v/>
      </c>
      <c r="AV125" t="str">
        <f t="shared" si="59"/>
        <v/>
      </c>
      <c r="AW125" t="str">
        <f t="shared" si="60"/>
        <v/>
      </c>
      <c r="AX125" t="str">
        <f t="shared" si="93"/>
        <v/>
      </c>
      <c r="AY125" t="str">
        <f t="shared" si="94"/>
        <v/>
      </c>
    </row>
    <row r="126" spans="1:51" ht="15.75" x14ac:dyDescent="0.3">
      <c r="A126" t="str">
        <f t="shared" si="61"/>
        <v/>
      </c>
      <c r="B126" t="str">
        <f t="shared" si="62"/>
        <v/>
      </c>
      <c r="C126" t="str">
        <f t="shared" si="63"/>
        <v/>
      </c>
      <c r="D126" t="str">
        <f t="shared" si="64"/>
        <v/>
      </c>
      <c r="E126" t="str">
        <f t="shared" si="65"/>
        <v/>
      </c>
      <c r="F126" t="str">
        <f t="shared" si="66"/>
        <v/>
      </c>
      <c r="G126" t="str">
        <f t="shared" si="67"/>
        <v/>
      </c>
      <c r="H126" t="str">
        <f t="shared" si="68"/>
        <v/>
      </c>
      <c r="I126" t="str">
        <f t="shared" si="69"/>
        <v/>
      </c>
      <c r="J126" t="str">
        <f t="shared" si="96"/>
        <v/>
      </c>
      <c r="K126" t="str">
        <f>IF(A126="","",IF(I126=1,IF(VLOOKUP(J126,Tables!E$1:F$50,2,FALSE)=1,IF(MOD(G126,2)=1,1,2),IF(MOD(G126,2)=1,2,1)),IF(MOD(G126,2)=1,1,2)))</f>
        <v/>
      </c>
      <c r="L126" t="str">
        <f t="shared" si="97"/>
        <v/>
      </c>
      <c r="M126" s="2" t="str">
        <f t="shared" si="70"/>
        <v/>
      </c>
      <c r="N126" s="8"/>
      <c r="O126" s="8"/>
      <c r="P126" s="8"/>
      <c r="Q126" s="6" t="str">
        <f t="shared" si="71"/>
        <v/>
      </c>
      <c r="R126" s="6" t="str">
        <f t="shared" si="72"/>
        <v/>
      </c>
      <c r="S126" s="6" t="str">
        <f t="shared" si="73"/>
        <v/>
      </c>
      <c r="T126" s="6" t="str">
        <f t="shared" si="74"/>
        <v/>
      </c>
      <c r="U126" s="6" t="str">
        <f t="shared" si="75"/>
        <v/>
      </c>
      <c r="V126" s="6" t="str">
        <f t="shared" si="76"/>
        <v/>
      </c>
      <c r="W126" t="str">
        <f t="shared" si="77"/>
        <v/>
      </c>
      <c r="X126" t="str">
        <f t="shared" si="78"/>
        <v/>
      </c>
      <c r="Y126" t="str">
        <f t="shared" si="79"/>
        <v/>
      </c>
      <c r="Z126" t="str">
        <f t="shared" si="80"/>
        <v/>
      </c>
      <c r="AA126" s="6" t="str">
        <f t="shared" si="81"/>
        <v/>
      </c>
      <c r="AB126" s="6" t="str">
        <f t="shared" si="82"/>
        <v/>
      </c>
      <c r="AC126" s="7" t="str">
        <f t="shared" si="83"/>
        <v/>
      </c>
      <c r="AD126" t="str">
        <f t="shared" si="84"/>
        <v/>
      </c>
      <c r="AE126" t="str">
        <f t="shared" si="85"/>
        <v/>
      </c>
      <c r="AF126" s="3" t="str">
        <f t="shared" si="86"/>
        <v/>
      </c>
      <c r="AG126" t="str">
        <f t="shared" si="87"/>
        <v/>
      </c>
      <c r="AH126" t="str">
        <f t="shared" si="88"/>
        <v/>
      </c>
      <c r="AI126" t="str">
        <f t="shared" si="51"/>
        <v/>
      </c>
      <c r="AJ126" t="str">
        <f t="shared" si="89"/>
        <v/>
      </c>
      <c r="AK126" t="str">
        <f t="shared" si="90"/>
        <v/>
      </c>
      <c r="AL126" t="str">
        <f t="shared" si="91"/>
        <v/>
      </c>
      <c r="AM126" t="str">
        <f t="shared" si="52"/>
        <v/>
      </c>
      <c r="AN126" t="str">
        <f t="shared" si="53"/>
        <v/>
      </c>
      <c r="AO126" t="str">
        <f t="shared" si="54"/>
        <v/>
      </c>
      <c r="AP126" t="str">
        <f>IF(AN126="","",IF(I126=0,IF(AO126=1,VLOOKUP(F126,Tables!A$1:C$18,2,FALSE),VLOOKUP(F126,Tables!A$1:C$18,3,FALSE)),IF(AO126=1,VLOOKUP(F126,Tables!H$1:J$95,2,FALSE),VLOOKUP(F126,Tables!H$1:J$95,3,FALSE))))</f>
        <v/>
      </c>
      <c r="AQ126" t="str">
        <f t="shared" si="92"/>
        <v/>
      </c>
      <c r="AR126" t="str">
        <f t="shared" si="55"/>
        <v/>
      </c>
      <c r="AS126" t="str">
        <f t="shared" si="56"/>
        <v/>
      </c>
      <c r="AT126" t="str">
        <f t="shared" si="57"/>
        <v/>
      </c>
      <c r="AU126" t="str">
        <f t="shared" si="58"/>
        <v/>
      </c>
      <c r="AV126" t="str">
        <f t="shared" si="59"/>
        <v/>
      </c>
      <c r="AW126" t="str">
        <f t="shared" si="60"/>
        <v/>
      </c>
      <c r="AX126" t="str">
        <f t="shared" si="93"/>
        <v/>
      </c>
      <c r="AY126" t="str">
        <f t="shared" si="94"/>
        <v/>
      </c>
    </row>
    <row r="127" spans="1:51" ht="15.75" x14ac:dyDescent="0.3">
      <c r="A127" t="str">
        <f t="shared" si="61"/>
        <v/>
      </c>
      <c r="B127" t="str">
        <f t="shared" si="62"/>
        <v/>
      </c>
      <c r="C127" t="str">
        <f t="shared" si="63"/>
        <v/>
      </c>
      <c r="D127" t="str">
        <f t="shared" si="64"/>
        <v/>
      </c>
      <c r="E127" t="str">
        <f t="shared" si="65"/>
        <v/>
      </c>
      <c r="F127" t="str">
        <f t="shared" si="66"/>
        <v/>
      </c>
      <c r="G127" t="str">
        <f t="shared" si="67"/>
        <v/>
      </c>
      <c r="H127" t="str">
        <f t="shared" si="68"/>
        <v/>
      </c>
      <c r="I127" t="str">
        <f t="shared" si="69"/>
        <v/>
      </c>
      <c r="J127" t="str">
        <f t="shared" si="96"/>
        <v/>
      </c>
      <c r="K127" t="str">
        <f>IF(A127="","",IF(I127=1,IF(VLOOKUP(J127,Tables!E$1:F$50,2,FALSE)=1,IF(MOD(G127,2)=1,1,2),IF(MOD(G127,2)=1,2,1)),IF(MOD(G127,2)=1,1,2)))</f>
        <v/>
      </c>
      <c r="L127" t="str">
        <f t="shared" si="97"/>
        <v/>
      </c>
      <c r="M127" s="2" t="str">
        <f t="shared" si="70"/>
        <v/>
      </c>
      <c r="N127" s="8"/>
      <c r="O127" s="8"/>
      <c r="P127" s="8"/>
      <c r="Q127" s="6" t="str">
        <f t="shared" si="71"/>
        <v/>
      </c>
      <c r="R127" s="6" t="str">
        <f t="shared" si="72"/>
        <v/>
      </c>
      <c r="S127" s="6" t="str">
        <f t="shared" si="73"/>
        <v/>
      </c>
      <c r="T127" s="6" t="str">
        <f t="shared" si="74"/>
        <v/>
      </c>
      <c r="U127" s="6" t="str">
        <f t="shared" si="75"/>
        <v/>
      </c>
      <c r="V127" s="6" t="str">
        <f t="shared" si="76"/>
        <v/>
      </c>
      <c r="W127" t="str">
        <f t="shared" si="77"/>
        <v/>
      </c>
      <c r="X127" t="str">
        <f t="shared" si="78"/>
        <v/>
      </c>
      <c r="Y127" t="str">
        <f t="shared" si="79"/>
        <v/>
      </c>
      <c r="Z127" t="str">
        <f t="shared" si="80"/>
        <v/>
      </c>
      <c r="AA127" s="6" t="str">
        <f t="shared" si="81"/>
        <v/>
      </c>
      <c r="AB127" s="6" t="str">
        <f t="shared" si="82"/>
        <v/>
      </c>
      <c r="AC127" s="7" t="str">
        <f t="shared" si="83"/>
        <v/>
      </c>
      <c r="AD127" t="str">
        <f t="shared" si="84"/>
        <v/>
      </c>
      <c r="AE127" t="str">
        <f t="shared" si="85"/>
        <v/>
      </c>
      <c r="AF127" s="3" t="str">
        <f t="shared" si="86"/>
        <v/>
      </c>
      <c r="AG127" t="str">
        <f t="shared" si="87"/>
        <v/>
      </c>
      <c r="AH127" t="str">
        <f t="shared" si="88"/>
        <v/>
      </c>
      <c r="AI127" t="str">
        <f t="shared" si="51"/>
        <v/>
      </c>
      <c r="AJ127" t="str">
        <f t="shared" si="89"/>
        <v/>
      </c>
      <c r="AK127" t="str">
        <f t="shared" si="90"/>
        <v/>
      </c>
      <c r="AL127" t="str">
        <f t="shared" si="91"/>
        <v/>
      </c>
      <c r="AM127" t="str">
        <f t="shared" si="52"/>
        <v/>
      </c>
      <c r="AN127" t="str">
        <f t="shared" si="53"/>
        <v/>
      </c>
      <c r="AO127" t="str">
        <f t="shared" si="54"/>
        <v/>
      </c>
      <c r="AP127" t="str">
        <f>IF(AN127="","",IF(I127=0,IF(AO127=1,VLOOKUP(F127,Tables!A$1:C$18,2,FALSE),VLOOKUP(F127,Tables!A$1:C$18,3,FALSE)),IF(AO127=1,VLOOKUP(F127,Tables!H$1:J$95,2,FALSE),VLOOKUP(F127,Tables!H$1:J$95,3,FALSE))))</f>
        <v/>
      </c>
      <c r="AQ127" t="str">
        <f t="shared" si="92"/>
        <v/>
      </c>
      <c r="AR127" t="str">
        <f t="shared" si="55"/>
        <v/>
      </c>
      <c r="AS127" t="str">
        <f t="shared" si="56"/>
        <v/>
      </c>
      <c r="AT127" t="str">
        <f t="shared" si="57"/>
        <v/>
      </c>
      <c r="AU127" t="str">
        <f t="shared" si="58"/>
        <v/>
      </c>
      <c r="AV127" t="str">
        <f t="shared" si="59"/>
        <v/>
      </c>
      <c r="AW127" t="str">
        <f t="shared" si="60"/>
        <v/>
      </c>
      <c r="AX127" t="str">
        <f t="shared" si="93"/>
        <v/>
      </c>
      <c r="AY127" t="str">
        <f t="shared" si="94"/>
        <v/>
      </c>
    </row>
    <row r="128" spans="1:51" ht="15.75" x14ac:dyDescent="0.3">
      <c r="A128" t="str">
        <f t="shared" si="61"/>
        <v/>
      </c>
      <c r="B128" t="str">
        <f t="shared" si="62"/>
        <v/>
      </c>
      <c r="C128" t="str">
        <f t="shared" si="63"/>
        <v/>
      </c>
      <c r="D128" t="str">
        <f t="shared" si="64"/>
        <v/>
      </c>
      <c r="E128" t="str">
        <f t="shared" si="65"/>
        <v/>
      </c>
      <c r="F128" t="str">
        <f t="shared" si="66"/>
        <v/>
      </c>
      <c r="G128" t="str">
        <f t="shared" si="67"/>
        <v/>
      </c>
      <c r="H128" t="str">
        <f t="shared" si="68"/>
        <v/>
      </c>
      <c r="I128" t="str">
        <f t="shared" si="69"/>
        <v/>
      </c>
      <c r="J128" t="str">
        <f t="shared" si="96"/>
        <v/>
      </c>
      <c r="K128" t="str">
        <f>IF(A128="","",IF(I128=1,IF(VLOOKUP(J128,Tables!E$1:F$50,2,FALSE)=1,IF(MOD(G128,2)=1,1,2),IF(MOD(G128,2)=1,2,1)),IF(MOD(G128,2)=1,1,2)))</f>
        <v/>
      </c>
      <c r="L128" t="str">
        <f t="shared" si="97"/>
        <v/>
      </c>
      <c r="M128" s="2" t="str">
        <f t="shared" si="70"/>
        <v/>
      </c>
      <c r="N128" s="8"/>
      <c r="O128" s="8"/>
      <c r="P128" s="8"/>
      <c r="Q128" s="6" t="str">
        <f t="shared" si="71"/>
        <v/>
      </c>
      <c r="R128" s="6" t="str">
        <f t="shared" si="72"/>
        <v/>
      </c>
      <c r="S128" s="6" t="str">
        <f t="shared" si="73"/>
        <v/>
      </c>
      <c r="T128" s="6" t="str">
        <f t="shared" si="74"/>
        <v/>
      </c>
      <c r="U128" s="6" t="str">
        <f t="shared" si="75"/>
        <v/>
      </c>
      <c r="V128" s="6" t="str">
        <f t="shared" si="76"/>
        <v/>
      </c>
      <c r="W128" t="str">
        <f t="shared" si="77"/>
        <v/>
      </c>
      <c r="X128" t="str">
        <f t="shared" si="78"/>
        <v/>
      </c>
      <c r="Y128" t="str">
        <f t="shared" si="79"/>
        <v/>
      </c>
      <c r="Z128" t="str">
        <f t="shared" si="80"/>
        <v/>
      </c>
      <c r="AA128" s="6" t="str">
        <f t="shared" si="81"/>
        <v/>
      </c>
      <c r="AB128" s="6" t="str">
        <f t="shared" si="82"/>
        <v/>
      </c>
      <c r="AC128" s="7" t="str">
        <f t="shared" si="83"/>
        <v/>
      </c>
      <c r="AD128" t="str">
        <f t="shared" si="84"/>
        <v/>
      </c>
      <c r="AE128" t="str">
        <f t="shared" si="85"/>
        <v/>
      </c>
      <c r="AF128" s="3" t="str">
        <f t="shared" si="86"/>
        <v/>
      </c>
      <c r="AG128" t="str">
        <f t="shared" si="87"/>
        <v/>
      </c>
      <c r="AH128" t="str">
        <f t="shared" si="88"/>
        <v/>
      </c>
      <c r="AI128" t="str">
        <f t="shared" si="51"/>
        <v/>
      </c>
      <c r="AJ128" t="str">
        <f t="shared" si="89"/>
        <v/>
      </c>
      <c r="AK128" t="str">
        <f t="shared" si="90"/>
        <v/>
      </c>
      <c r="AL128" t="str">
        <f t="shared" si="91"/>
        <v/>
      </c>
      <c r="AM128" t="str">
        <f t="shared" si="52"/>
        <v/>
      </c>
      <c r="AN128" t="str">
        <f t="shared" si="53"/>
        <v/>
      </c>
      <c r="AO128" t="str">
        <f t="shared" si="54"/>
        <v/>
      </c>
      <c r="AP128" t="str">
        <f>IF(AN128="","",IF(I128=0,IF(AO128=1,VLOOKUP(F128,Tables!A$1:C$18,2,FALSE),VLOOKUP(F128,Tables!A$1:C$18,3,FALSE)),IF(AO128=1,VLOOKUP(F128,Tables!H$1:J$95,2,FALSE),VLOOKUP(F128,Tables!H$1:J$95,3,FALSE))))</f>
        <v/>
      </c>
      <c r="AQ128" t="str">
        <f t="shared" si="92"/>
        <v/>
      </c>
      <c r="AR128" t="str">
        <f t="shared" si="55"/>
        <v/>
      </c>
      <c r="AS128" t="str">
        <f t="shared" si="56"/>
        <v/>
      </c>
      <c r="AT128" t="str">
        <f t="shared" si="57"/>
        <v/>
      </c>
      <c r="AU128" t="str">
        <f t="shared" si="58"/>
        <v/>
      </c>
      <c r="AV128" t="str">
        <f t="shared" si="59"/>
        <v/>
      </c>
      <c r="AW128" t="str">
        <f t="shared" si="60"/>
        <v/>
      </c>
      <c r="AX128" t="str">
        <f t="shared" si="93"/>
        <v/>
      </c>
      <c r="AY128" t="str">
        <f t="shared" si="94"/>
        <v/>
      </c>
    </row>
    <row r="129" spans="1:51" ht="15.75" x14ac:dyDescent="0.3">
      <c r="A129" t="str">
        <f t="shared" si="61"/>
        <v/>
      </c>
      <c r="B129" t="str">
        <f t="shared" si="62"/>
        <v/>
      </c>
      <c r="C129" t="str">
        <f t="shared" si="63"/>
        <v/>
      </c>
      <c r="D129" t="str">
        <f t="shared" si="64"/>
        <v/>
      </c>
      <c r="E129" t="str">
        <f t="shared" si="65"/>
        <v/>
      </c>
      <c r="F129" t="str">
        <f t="shared" si="66"/>
        <v/>
      </c>
      <c r="G129" t="str">
        <f t="shared" si="67"/>
        <v/>
      </c>
      <c r="H129" t="str">
        <f t="shared" si="68"/>
        <v/>
      </c>
      <c r="I129" t="str">
        <f t="shared" si="69"/>
        <v/>
      </c>
      <c r="J129" t="str">
        <f t="shared" si="96"/>
        <v/>
      </c>
      <c r="K129" t="str">
        <f>IF(A129="","",IF(I129=1,IF(VLOOKUP(J129,Tables!E$1:F$50,2,FALSE)=1,IF(MOD(G129,2)=1,1,2),IF(MOD(G129,2)=1,2,1)),IF(MOD(G129,2)=1,1,2)))</f>
        <v/>
      </c>
      <c r="L129" t="str">
        <f t="shared" si="97"/>
        <v/>
      </c>
      <c r="M129" s="2" t="str">
        <f t="shared" si="70"/>
        <v/>
      </c>
      <c r="N129" s="8"/>
      <c r="O129" s="8"/>
      <c r="P129" s="8"/>
      <c r="Q129" s="6" t="str">
        <f t="shared" si="71"/>
        <v/>
      </c>
      <c r="R129" s="6" t="str">
        <f t="shared" si="72"/>
        <v/>
      </c>
      <c r="S129" s="6" t="str">
        <f t="shared" si="73"/>
        <v/>
      </c>
      <c r="T129" s="6" t="str">
        <f t="shared" si="74"/>
        <v/>
      </c>
      <c r="U129" s="6" t="str">
        <f t="shared" si="75"/>
        <v/>
      </c>
      <c r="V129" s="6" t="str">
        <f t="shared" si="76"/>
        <v/>
      </c>
      <c r="W129" t="str">
        <f t="shared" si="77"/>
        <v/>
      </c>
      <c r="X129" t="str">
        <f t="shared" si="78"/>
        <v/>
      </c>
      <c r="Y129" t="str">
        <f t="shared" si="79"/>
        <v/>
      </c>
      <c r="Z129" t="str">
        <f t="shared" si="80"/>
        <v/>
      </c>
      <c r="AA129" s="6" t="str">
        <f t="shared" si="81"/>
        <v/>
      </c>
      <c r="AB129" s="6" t="str">
        <f t="shared" si="82"/>
        <v/>
      </c>
      <c r="AC129" s="7" t="str">
        <f t="shared" si="83"/>
        <v/>
      </c>
      <c r="AD129" t="str">
        <f t="shared" si="84"/>
        <v/>
      </c>
      <c r="AE129" t="str">
        <f t="shared" si="85"/>
        <v/>
      </c>
      <c r="AF129" s="3" t="str">
        <f t="shared" si="86"/>
        <v/>
      </c>
      <c r="AG129" t="str">
        <f t="shared" si="87"/>
        <v/>
      </c>
      <c r="AH129" t="str">
        <f t="shared" si="88"/>
        <v/>
      </c>
      <c r="AI129" t="str">
        <f t="shared" si="51"/>
        <v/>
      </c>
      <c r="AJ129" t="str">
        <f t="shared" si="89"/>
        <v/>
      </c>
      <c r="AK129" t="str">
        <f t="shared" si="90"/>
        <v/>
      </c>
      <c r="AL129" t="str">
        <f t="shared" si="91"/>
        <v/>
      </c>
      <c r="AM129" t="str">
        <f t="shared" si="52"/>
        <v/>
      </c>
      <c r="AN129" t="str">
        <f t="shared" si="53"/>
        <v/>
      </c>
      <c r="AO129" t="str">
        <f t="shared" si="54"/>
        <v/>
      </c>
      <c r="AP129" t="str">
        <f>IF(AN129="","",IF(I129=0,IF(AO129=1,VLOOKUP(F129,Tables!A$1:C$18,2,FALSE),VLOOKUP(F129,Tables!A$1:C$18,3,FALSE)),IF(AO129=1,VLOOKUP(F129,Tables!H$1:J$95,2,FALSE),VLOOKUP(F129,Tables!H$1:J$95,3,FALSE))))</f>
        <v/>
      </c>
      <c r="AQ129" t="str">
        <f t="shared" si="92"/>
        <v/>
      </c>
      <c r="AR129" t="str">
        <f t="shared" si="55"/>
        <v/>
      </c>
      <c r="AS129" t="str">
        <f t="shared" si="56"/>
        <v/>
      </c>
      <c r="AT129" t="str">
        <f t="shared" si="57"/>
        <v/>
      </c>
      <c r="AU129" t="str">
        <f t="shared" si="58"/>
        <v/>
      </c>
      <c r="AV129" t="str">
        <f t="shared" si="59"/>
        <v/>
      </c>
      <c r="AW129" t="str">
        <f t="shared" si="60"/>
        <v/>
      </c>
      <c r="AX129" t="str">
        <f t="shared" si="93"/>
        <v/>
      </c>
      <c r="AY129" t="str">
        <f t="shared" si="94"/>
        <v/>
      </c>
    </row>
    <row r="130" spans="1:51" ht="15.75" x14ac:dyDescent="0.3">
      <c r="A130" t="str">
        <f t="shared" si="61"/>
        <v/>
      </c>
      <c r="B130" t="str">
        <f t="shared" si="62"/>
        <v/>
      </c>
      <c r="C130" t="str">
        <f t="shared" si="63"/>
        <v/>
      </c>
      <c r="D130" t="str">
        <f t="shared" si="64"/>
        <v/>
      </c>
      <c r="E130" t="str">
        <f t="shared" si="65"/>
        <v/>
      </c>
      <c r="F130" t="str">
        <f t="shared" si="66"/>
        <v/>
      </c>
      <c r="G130" t="str">
        <f t="shared" si="67"/>
        <v/>
      </c>
      <c r="H130" t="str">
        <f t="shared" si="68"/>
        <v/>
      </c>
      <c r="I130" t="str">
        <f t="shared" si="69"/>
        <v/>
      </c>
      <c r="J130" t="str">
        <f t="shared" si="96"/>
        <v/>
      </c>
      <c r="K130" t="str">
        <f>IF(A130="","",IF(I130=1,IF(VLOOKUP(J130,Tables!E$1:F$50,2,FALSE)=1,IF(MOD(G130,2)=1,1,2),IF(MOD(G130,2)=1,2,1)),IF(MOD(G130,2)=1,1,2)))</f>
        <v/>
      </c>
      <c r="L130" t="str">
        <f t="shared" si="97"/>
        <v/>
      </c>
      <c r="M130" s="2" t="str">
        <f t="shared" si="70"/>
        <v/>
      </c>
      <c r="N130" s="8"/>
      <c r="O130" s="8"/>
      <c r="P130" s="8"/>
      <c r="Q130" s="6" t="str">
        <f t="shared" si="71"/>
        <v/>
      </c>
      <c r="R130" s="6" t="str">
        <f t="shared" si="72"/>
        <v/>
      </c>
      <c r="S130" s="6" t="str">
        <f t="shared" si="73"/>
        <v/>
      </c>
      <c r="T130" s="6" t="str">
        <f t="shared" si="74"/>
        <v/>
      </c>
      <c r="U130" s="6" t="str">
        <f t="shared" si="75"/>
        <v/>
      </c>
      <c r="V130" s="6" t="str">
        <f t="shared" si="76"/>
        <v/>
      </c>
      <c r="W130" t="str">
        <f t="shared" si="77"/>
        <v/>
      </c>
      <c r="X130" t="str">
        <f t="shared" si="78"/>
        <v/>
      </c>
      <c r="Y130" t="str">
        <f t="shared" si="79"/>
        <v/>
      </c>
      <c r="Z130" t="str">
        <f t="shared" si="80"/>
        <v/>
      </c>
      <c r="AA130" s="6" t="str">
        <f t="shared" si="81"/>
        <v/>
      </c>
      <c r="AB130" s="6" t="str">
        <f t="shared" si="82"/>
        <v/>
      </c>
      <c r="AC130" s="7" t="str">
        <f t="shared" si="83"/>
        <v/>
      </c>
      <c r="AD130" t="str">
        <f t="shared" si="84"/>
        <v/>
      </c>
      <c r="AE130" t="str">
        <f t="shared" si="85"/>
        <v/>
      </c>
      <c r="AF130" s="3" t="str">
        <f t="shared" si="86"/>
        <v/>
      </c>
      <c r="AG130" t="str">
        <f t="shared" si="87"/>
        <v/>
      </c>
      <c r="AH130" t="str">
        <f t="shared" si="88"/>
        <v/>
      </c>
      <c r="AI130" t="str">
        <f t="shared" si="51"/>
        <v/>
      </c>
      <c r="AJ130" t="str">
        <f t="shared" si="89"/>
        <v/>
      </c>
      <c r="AK130" t="str">
        <f t="shared" si="90"/>
        <v/>
      </c>
      <c r="AL130" t="str">
        <f t="shared" si="91"/>
        <v/>
      </c>
      <c r="AM130" t="str">
        <f t="shared" si="52"/>
        <v/>
      </c>
      <c r="AN130" t="str">
        <f t="shared" si="53"/>
        <v/>
      </c>
      <c r="AO130" t="str">
        <f t="shared" si="54"/>
        <v/>
      </c>
      <c r="AP130" t="str">
        <f>IF(AN130="","",IF(I130=0,IF(AO130=1,VLOOKUP(F130,Tables!A$1:C$18,2,FALSE),VLOOKUP(F130,Tables!A$1:C$18,3,FALSE)),IF(AO130=1,VLOOKUP(F130,Tables!H$1:J$95,2,FALSE),VLOOKUP(F130,Tables!H$1:J$95,3,FALSE))))</f>
        <v/>
      </c>
      <c r="AQ130" t="str">
        <f t="shared" si="92"/>
        <v/>
      </c>
      <c r="AR130" t="str">
        <f t="shared" si="55"/>
        <v/>
      </c>
      <c r="AS130" t="str">
        <f t="shared" si="56"/>
        <v/>
      </c>
      <c r="AT130" t="str">
        <f t="shared" si="57"/>
        <v/>
      </c>
      <c r="AU130" t="str">
        <f t="shared" si="58"/>
        <v/>
      </c>
      <c r="AV130" t="str">
        <f t="shared" si="59"/>
        <v/>
      </c>
      <c r="AW130" t="str">
        <f t="shared" si="60"/>
        <v/>
      </c>
      <c r="AX130" t="str">
        <f t="shared" si="93"/>
        <v/>
      </c>
      <c r="AY130" t="str">
        <f t="shared" si="94"/>
        <v/>
      </c>
    </row>
    <row r="131" spans="1:51" ht="15.75" x14ac:dyDescent="0.3">
      <c r="A131" t="str">
        <f t="shared" si="61"/>
        <v/>
      </c>
      <c r="B131" t="str">
        <f t="shared" si="62"/>
        <v/>
      </c>
      <c r="C131" t="str">
        <f t="shared" si="63"/>
        <v/>
      </c>
      <c r="D131" t="str">
        <f t="shared" si="64"/>
        <v/>
      </c>
      <c r="E131" t="str">
        <f t="shared" si="65"/>
        <v/>
      </c>
      <c r="F131" t="str">
        <f t="shared" si="66"/>
        <v/>
      </c>
      <c r="G131" t="str">
        <f t="shared" si="67"/>
        <v/>
      </c>
      <c r="H131" t="str">
        <f t="shared" si="68"/>
        <v/>
      </c>
      <c r="I131" t="str">
        <f t="shared" si="69"/>
        <v/>
      </c>
      <c r="J131" t="str">
        <f t="shared" si="96"/>
        <v/>
      </c>
      <c r="K131" t="str">
        <f>IF(A131="","",IF(I131=1,IF(VLOOKUP(J131,Tables!E$1:F$50,2,FALSE)=1,IF(MOD(G131,2)=1,1,2),IF(MOD(G131,2)=1,2,1)),IF(MOD(G131,2)=1,1,2)))</f>
        <v/>
      </c>
      <c r="L131" t="str">
        <f t="shared" si="97"/>
        <v/>
      </c>
      <c r="M131" s="2" t="str">
        <f t="shared" si="70"/>
        <v/>
      </c>
      <c r="N131" s="8"/>
      <c r="O131" s="8"/>
      <c r="P131" s="8"/>
      <c r="Q131" s="6" t="str">
        <f t="shared" si="71"/>
        <v/>
      </c>
      <c r="R131" s="6" t="str">
        <f t="shared" si="72"/>
        <v/>
      </c>
      <c r="S131" s="6" t="str">
        <f t="shared" si="73"/>
        <v/>
      </c>
      <c r="T131" s="6" t="str">
        <f t="shared" si="74"/>
        <v/>
      </c>
      <c r="U131" s="6" t="str">
        <f t="shared" si="75"/>
        <v/>
      </c>
      <c r="V131" s="6" t="str">
        <f t="shared" si="76"/>
        <v/>
      </c>
      <c r="W131" t="str">
        <f t="shared" si="77"/>
        <v/>
      </c>
      <c r="X131" t="str">
        <f t="shared" si="78"/>
        <v/>
      </c>
      <c r="Y131" t="str">
        <f t="shared" si="79"/>
        <v/>
      </c>
      <c r="Z131" t="str">
        <f t="shared" si="80"/>
        <v/>
      </c>
      <c r="AA131" s="6" t="str">
        <f t="shared" si="81"/>
        <v/>
      </c>
      <c r="AB131" s="6" t="str">
        <f t="shared" si="82"/>
        <v/>
      </c>
      <c r="AC131" s="7" t="str">
        <f t="shared" si="83"/>
        <v/>
      </c>
      <c r="AD131" t="str">
        <f t="shared" si="84"/>
        <v/>
      </c>
      <c r="AE131" t="str">
        <f t="shared" si="85"/>
        <v/>
      </c>
      <c r="AF131" s="3" t="str">
        <f t="shared" si="86"/>
        <v/>
      </c>
      <c r="AG131" t="str">
        <f t="shared" si="87"/>
        <v/>
      </c>
      <c r="AH131" t="str">
        <f t="shared" si="88"/>
        <v/>
      </c>
      <c r="AI131" t="str">
        <f t="shared" si="51"/>
        <v/>
      </c>
      <c r="AJ131" t="str">
        <f t="shared" si="89"/>
        <v/>
      </c>
      <c r="AK131" t="str">
        <f t="shared" si="90"/>
        <v/>
      </c>
      <c r="AL131" t="str">
        <f t="shared" si="91"/>
        <v/>
      </c>
      <c r="AM131" t="str">
        <f t="shared" si="52"/>
        <v/>
      </c>
      <c r="AN131" t="str">
        <f t="shared" si="53"/>
        <v/>
      </c>
      <c r="AO131" t="str">
        <f t="shared" si="54"/>
        <v/>
      </c>
      <c r="AP131" t="str">
        <f>IF(AN131="","",IF(I131=0,IF(AO131=1,VLOOKUP(F131,Tables!A$1:C$18,2,FALSE),VLOOKUP(F131,Tables!A$1:C$18,3,FALSE)),IF(AO131=1,VLOOKUP(F131,Tables!H$1:J$95,2,FALSE),VLOOKUP(F131,Tables!H$1:J$95,3,FALSE))))</f>
        <v/>
      </c>
      <c r="AQ131" t="str">
        <f t="shared" si="92"/>
        <v/>
      </c>
      <c r="AR131" t="str">
        <f t="shared" si="55"/>
        <v/>
      </c>
      <c r="AS131" t="str">
        <f t="shared" si="56"/>
        <v/>
      </c>
      <c r="AT131" t="str">
        <f t="shared" si="57"/>
        <v/>
      </c>
      <c r="AU131" t="str">
        <f t="shared" si="58"/>
        <v/>
      </c>
      <c r="AV131" t="str">
        <f t="shared" si="59"/>
        <v/>
      </c>
      <c r="AW131" t="str">
        <f t="shared" si="60"/>
        <v/>
      </c>
      <c r="AX131" t="str">
        <f t="shared" si="93"/>
        <v/>
      </c>
      <c r="AY131" t="str">
        <f t="shared" si="94"/>
        <v/>
      </c>
    </row>
    <row r="132" spans="1:51" ht="15.75" x14ac:dyDescent="0.3">
      <c r="A132" t="str">
        <f t="shared" si="61"/>
        <v/>
      </c>
      <c r="B132" t="str">
        <f t="shared" si="62"/>
        <v/>
      </c>
      <c r="C132" t="str">
        <f t="shared" si="63"/>
        <v/>
      </c>
      <c r="D132" t="str">
        <f t="shared" si="64"/>
        <v/>
      </c>
      <c r="E132" t="str">
        <f t="shared" si="65"/>
        <v/>
      </c>
      <c r="F132" t="str">
        <f t="shared" si="66"/>
        <v/>
      </c>
      <c r="G132" t="str">
        <f t="shared" si="67"/>
        <v/>
      </c>
      <c r="H132" t="str">
        <f t="shared" si="68"/>
        <v/>
      </c>
      <c r="I132" t="str">
        <f t="shared" si="69"/>
        <v/>
      </c>
      <c r="J132" t="str">
        <f t="shared" si="96"/>
        <v/>
      </c>
      <c r="K132" t="str">
        <f>IF(A132="","",IF(I132=1,IF(VLOOKUP(J132,Tables!E$1:F$50,2,FALSE)=1,IF(MOD(G132,2)=1,1,2),IF(MOD(G132,2)=1,2,1)),IF(MOD(G132,2)=1,1,2)))</f>
        <v/>
      </c>
      <c r="L132" t="str">
        <f t="shared" si="97"/>
        <v/>
      </c>
      <c r="M132" s="2" t="str">
        <f t="shared" si="70"/>
        <v/>
      </c>
      <c r="N132" s="8"/>
      <c r="O132" s="8"/>
      <c r="P132" s="8"/>
      <c r="Q132" s="6" t="str">
        <f t="shared" si="71"/>
        <v/>
      </c>
      <c r="R132" s="6" t="str">
        <f t="shared" si="72"/>
        <v/>
      </c>
      <c r="S132" s="6" t="str">
        <f t="shared" si="73"/>
        <v/>
      </c>
      <c r="T132" s="6" t="str">
        <f t="shared" si="74"/>
        <v/>
      </c>
      <c r="U132" s="6" t="str">
        <f t="shared" si="75"/>
        <v/>
      </c>
      <c r="V132" s="6" t="str">
        <f t="shared" si="76"/>
        <v/>
      </c>
      <c r="W132" t="str">
        <f t="shared" si="77"/>
        <v/>
      </c>
      <c r="X132" t="str">
        <f t="shared" si="78"/>
        <v/>
      </c>
      <c r="Y132" t="str">
        <f t="shared" si="79"/>
        <v/>
      </c>
      <c r="Z132" t="str">
        <f t="shared" si="80"/>
        <v/>
      </c>
      <c r="AA132" s="6" t="str">
        <f t="shared" si="81"/>
        <v/>
      </c>
      <c r="AB132" s="6" t="str">
        <f t="shared" si="82"/>
        <v/>
      </c>
      <c r="AC132" s="7" t="str">
        <f t="shared" si="83"/>
        <v/>
      </c>
      <c r="AD132" t="str">
        <f t="shared" si="84"/>
        <v/>
      </c>
      <c r="AE132" t="str">
        <f t="shared" si="85"/>
        <v/>
      </c>
      <c r="AF132" s="3" t="str">
        <f t="shared" si="86"/>
        <v/>
      </c>
      <c r="AG132" t="str">
        <f t="shared" si="87"/>
        <v/>
      </c>
      <c r="AH132" t="str">
        <f t="shared" si="88"/>
        <v/>
      </c>
      <c r="AI132" t="str">
        <f t="shared" si="51"/>
        <v/>
      </c>
      <c r="AJ132" t="str">
        <f t="shared" si="89"/>
        <v/>
      </c>
      <c r="AK132" t="str">
        <f t="shared" si="90"/>
        <v/>
      </c>
      <c r="AL132" t="str">
        <f t="shared" si="91"/>
        <v/>
      </c>
      <c r="AM132" t="str">
        <f t="shared" si="52"/>
        <v/>
      </c>
      <c r="AN132" t="str">
        <f t="shared" si="53"/>
        <v/>
      </c>
      <c r="AO132" t="str">
        <f t="shared" si="54"/>
        <v/>
      </c>
      <c r="AP132" t="str">
        <f>IF(AN132="","",IF(I132=0,IF(AO132=1,VLOOKUP(F132,Tables!A$1:C$18,2,FALSE),VLOOKUP(F132,Tables!A$1:C$18,3,FALSE)),IF(AO132=1,VLOOKUP(F132,Tables!H$1:J$95,2,FALSE),VLOOKUP(F132,Tables!H$1:J$95,3,FALSE))))</f>
        <v/>
      </c>
      <c r="AQ132" t="str">
        <f t="shared" si="92"/>
        <v/>
      </c>
      <c r="AR132" t="str">
        <f t="shared" si="55"/>
        <v/>
      </c>
      <c r="AS132" t="str">
        <f t="shared" si="56"/>
        <v/>
      </c>
      <c r="AT132" t="str">
        <f t="shared" si="57"/>
        <v/>
      </c>
      <c r="AU132" t="str">
        <f t="shared" si="58"/>
        <v/>
      </c>
      <c r="AV132" t="str">
        <f t="shared" si="59"/>
        <v/>
      </c>
      <c r="AW132" t="str">
        <f t="shared" si="60"/>
        <v/>
      </c>
      <c r="AX132" t="str">
        <f t="shared" si="93"/>
        <v/>
      </c>
      <c r="AY132" t="str">
        <f t="shared" si="94"/>
        <v/>
      </c>
    </row>
    <row r="133" spans="1:51" ht="15.75" x14ac:dyDescent="0.3">
      <c r="A133" t="str">
        <f t="shared" si="61"/>
        <v/>
      </c>
      <c r="B133" t="str">
        <f t="shared" si="62"/>
        <v/>
      </c>
      <c r="C133" t="str">
        <f t="shared" si="63"/>
        <v/>
      </c>
      <c r="D133" t="str">
        <f t="shared" si="64"/>
        <v/>
      </c>
      <c r="E133" t="str">
        <f t="shared" si="65"/>
        <v/>
      </c>
      <c r="F133" t="str">
        <f t="shared" si="66"/>
        <v/>
      </c>
      <c r="G133" t="str">
        <f t="shared" si="67"/>
        <v/>
      </c>
      <c r="H133" t="str">
        <f t="shared" si="68"/>
        <v/>
      </c>
      <c r="I133" t="str">
        <f t="shared" si="69"/>
        <v/>
      </c>
      <c r="J133" t="str">
        <f t="shared" si="96"/>
        <v/>
      </c>
      <c r="K133" t="str">
        <f>IF(A133="","",IF(I133=1,IF(VLOOKUP(J133,Tables!E$1:F$50,2,FALSE)=1,IF(MOD(G133,2)=1,1,2),IF(MOD(G133,2)=1,2,1)),IF(MOD(G133,2)=1,1,2)))</f>
        <v/>
      </c>
      <c r="L133" t="str">
        <f t="shared" si="97"/>
        <v/>
      </c>
      <c r="M133" s="2" t="str">
        <f t="shared" si="70"/>
        <v/>
      </c>
      <c r="N133" s="8"/>
      <c r="O133" s="8"/>
      <c r="P133" s="8"/>
      <c r="Q133" s="6" t="str">
        <f t="shared" si="71"/>
        <v/>
      </c>
      <c r="R133" s="6" t="str">
        <f t="shared" si="72"/>
        <v/>
      </c>
      <c r="S133" s="6" t="str">
        <f t="shared" si="73"/>
        <v/>
      </c>
      <c r="T133" s="6" t="str">
        <f t="shared" si="74"/>
        <v/>
      </c>
      <c r="U133" s="6" t="str">
        <f t="shared" si="75"/>
        <v/>
      </c>
      <c r="V133" s="6" t="str">
        <f t="shared" si="76"/>
        <v/>
      </c>
      <c r="W133" t="str">
        <f t="shared" si="77"/>
        <v/>
      </c>
      <c r="X133" t="str">
        <f t="shared" si="78"/>
        <v/>
      </c>
      <c r="Y133" t="str">
        <f t="shared" si="79"/>
        <v/>
      </c>
      <c r="Z133" t="str">
        <f t="shared" si="80"/>
        <v/>
      </c>
      <c r="AA133" s="6" t="str">
        <f t="shared" si="81"/>
        <v/>
      </c>
      <c r="AB133" s="6" t="str">
        <f t="shared" si="82"/>
        <v/>
      </c>
      <c r="AC133" s="7" t="str">
        <f t="shared" si="83"/>
        <v/>
      </c>
      <c r="AD133" t="str">
        <f t="shared" si="84"/>
        <v/>
      </c>
      <c r="AE133" t="str">
        <f t="shared" si="85"/>
        <v/>
      </c>
      <c r="AF133" s="3" t="str">
        <f t="shared" si="86"/>
        <v/>
      </c>
      <c r="AG133" t="str">
        <f t="shared" si="87"/>
        <v/>
      </c>
      <c r="AH133" t="str">
        <f t="shared" si="88"/>
        <v/>
      </c>
      <c r="AI133" t="str">
        <f t="shared" si="51"/>
        <v/>
      </c>
      <c r="AJ133" t="str">
        <f t="shared" si="89"/>
        <v/>
      </c>
      <c r="AK133" t="str">
        <f t="shared" si="90"/>
        <v/>
      </c>
      <c r="AL133" t="str">
        <f t="shared" si="91"/>
        <v/>
      </c>
      <c r="AM133" t="str">
        <f t="shared" si="52"/>
        <v/>
      </c>
      <c r="AN133" t="str">
        <f t="shared" si="53"/>
        <v/>
      </c>
      <c r="AO133" t="str">
        <f t="shared" si="54"/>
        <v/>
      </c>
      <c r="AP133" t="str">
        <f>IF(AN133="","",IF(I133=0,IF(AO133=1,VLOOKUP(F133,Tables!A$1:C$18,2,FALSE),VLOOKUP(F133,Tables!A$1:C$18,3,FALSE)),IF(AO133=1,VLOOKUP(F133,Tables!H$1:J$95,2,FALSE),VLOOKUP(F133,Tables!H$1:J$95,3,FALSE))))</f>
        <v/>
      </c>
      <c r="AQ133" t="str">
        <f t="shared" si="92"/>
        <v/>
      </c>
      <c r="AR133" t="str">
        <f t="shared" si="55"/>
        <v/>
      </c>
      <c r="AS133" t="str">
        <f t="shared" si="56"/>
        <v/>
      </c>
      <c r="AT133" t="str">
        <f t="shared" si="57"/>
        <v/>
      </c>
      <c r="AU133" t="str">
        <f t="shared" si="58"/>
        <v/>
      </c>
      <c r="AV133" t="str">
        <f t="shared" si="59"/>
        <v/>
      </c>
      <c r="AW133" t="str">
        <f t="shared" si="60"/>
        <v/>
      </c>
      <c r="AX133" t="str">
        <f t="shared" si="93"/>
        <v/>
      </c>
      <c r="AY133" t="str">
        <f t="shared" si="94"/>
        <v/>
      </c>
    </row>
    <row r="134" spans="1:51" ht="15.75" x14ac:dyDescent="0.3">
      <c r="A134" t="str">
        <f t="shared" si="61"/>
        <v/>
      </c>
      <c r="B134" t="str">
        <f t="shared" si="62"/>
        <v/>
      </c>
      <c r="C134" t="str">
        <f t="shared" si="63"/>
        <v/>
      </c>
      <c r="D134" t="str">
        <f t="shared" si="64"/>
        <v/>
      </c>
      <c r="E134" t="str">
        <f t="shared" si="65"/>
        <v/>
      </c>
      <c r="F134" t="str">
        <f t="shared" si="66"/>
        <v/>
      </c>
      <c r="G134" t="str">
        <f t="shared" si="67"/>
        <v/>
      </c>
      <c r="H134" t="str">
        <f t="shared" si="68"/>
        <v/>
      </c>
      <c r="I134" t="str">
        <f t="shared" si="69"/>
        <v/>
      </c>
      <c r="J134" t="str">
        <f t="shared" si="96"/>
        <v/>
      </c>
      <c r="K134" t="str">
        <f>IF(A134="","",IF(I134=1,IF(VLOOKUP(J134,Tables!E$1:F$50,2,FALSE)=1,IF(MOD(G134,2)=1,1,2),IF(MOD(G134,2)=1,2,1)),IF(MOD(G134,2)=1,1,2)))</f>
        <v/>
      </c>
      <c r="L134" t="str">
        <f t="shared" si="97"/>
        <v/>
      </c>
      <c r="M134" s="2" t="str">
        <f t="shared" si="70"/>
        <v/>
      </c>
      <c r="N134" s="8"/>
      <c r="O134" s="8"/>
      <c r="P134" s="8"/>
      <c r="Q134" s="6" t="str">
        <f t="shared" si="71"/>
        <v/>
      </c>
      <c r="R134" s="6" t="str">
        <f t="shared" si="72"/>
        <v/>
      </c>
      <c r="S134" s="6" t="str">
        <f t="shared" si="73"/>
        <v/>
      </c>
      <c r="T134" s="6" t="str">
        <f t="shared" si="74"/>
        <v/>
      </c>
      <c r="U134" s="6" t="str">
        <f t="shared" si="75"/>
        <v/>
      </c>
      <c r="V134" s="6" t="str">
        <f t="shared" si="76"/>
        <v/>
      </c>
      <c r="W134" t="str">
        <f t="shared" si="77"/>
        <v/>
      </c>
      <c r="X134" t="str">
        <f t="shared" si="78"/>
        <v/>
      </c>
      <c r="Y134" t="str">
        <f t="shared" si="79"/>
        <v/>
      </c>
      <c r="Z134" t="str">
        <f t="shared" si="80"/>
        <v/>
      </c>
      <c r="AA134" s="6" t="str">
        <f t="shared" si="81"/>
        <v/>
      </c>
      <c r="AB134" s="6" t="str">
        <f t="shared" si="82"/>
        <v/>
      </c>
      <c r="AC134" s="7" t="str">
        <f t="shared" si="83"/>
        <v/>
      </c>
      <c r="AD134" t="str">
        <f t="shared" si="84"/>
        <v/>
      </c>
      <c r="AE134" t="str">
        <f t="shared" si="85"/>
        <v/>
      </c>
      <c r="AF134" s="3" t="str">
        <f t="shared" si="86"/>
        <v/>
      </c>
      <c r="AG134" t="str">
        <f t="shared" si="87"/>
        <v/>
      </c>
      <c r="AH134" t="str">
        <f t="shared" si="88"/>
        <v/>
      </c>
      <c r="AI134" t="str">
        <f t="shared" si="51"/>
        <v/>
      </c>
      <c r="AJ134" t="str">
        <f t="shared" si="89"/>
        <v/>
      </c>
      <c r="AK134" t="str">
        <f t="shared" si="90"/>
        <v/>
      </c>
      <c r="AL134" t="str">
        <f t="shared" si="91"/>
        <v/>
      </c>
      <c r="AM134" t="str">
        <f t="shared" si="52"/>
        <v/>
      </c>
      <c r="AN134" t="str">
        <f t="shared" si="53"/>
        <v/>
      </c>
      <c r="AO134" t="str">
        <f t="shared" si="54"/>
        <v/>
      </c>
      <c r="AP134" t="str">
        <f>IF(AN134="","",IF(I134=0,IF(AO134=1,VLOOKUP(F134,Tables!A$1:C$18,2,FALSE),VLOOKUP(F134,Tables!A$1:C$18,3,FALSE)),IF(AO134=1,VLOOKUP(F134,Tables!H$1:J$95,2,FALSE),VLOOKUP(F134,Tables!H$1:J$95,3,FALSE))))</f>
        <v/>
      </c>
      <c r="AQ134" t="str">
        <f t="shared" si="92"/>
        <v/>
      </c>
      <c r="AR134" t="str">
        <f t="shared" si="55"/>
        <v/>
      </c>
      <c r="AS134" t="str">
        <f t="shared" si="56"/>
        <v/>
      </c>
      <c r="AT134" t="str">
        <f t="shared" si="57"/>
        <v/>
      </c>
      <c r="AU134" t="str">
        <f t="shared" si="58"/>
        <v/>
      </c>
      <c r="AV134" t="str">
        <f t="shared" si="59"/>
        <v/>
      </c>
      <c r="AW134" t="str">
        <f t="shared" si="60"/>
        <v/>
      </c>
      <c r="AX134" t="str">
        <f t="shared" si="93"/>
        <v/>
      </c>
      <c r="AY134" t="str">
        <f t="shared" si="94"/>
        <v/>
      </c>
    </row>
    <row r="135" spans="1:51" ht="15.75" x14ac:dyDescent="0.3">
      <c r="A135" t="str">
        <f t="shared" si="61"/>
        <v/>
      </c>
      <c r="B135" t="str">
        <f t="shared" si="62"/>
        <v/>
      </c>
      <c r="C135" t="str">
        <f t="shared" si="63"/>
        <v/>
      </c>
      <c r="D135" t="str">
        <f t="shared" si="64"/>
        <v/>
      </c>
      <c r="E135" t="str">
        <f t="shared" si="65"/>
        <v/>
      </c>
      <c r="F135" t="str">
        <f t="shared" si="66"/>
        <v/>
      </c>
      <c r="G135" t="str">
        <f t="shared" si="67"/>
        <v/>
      </c>
      <c r="H135" t="str">
        <f t="shared" si="68"/>
        <v/>
      </c>
      <c r="I135" t="str">
        <f t="shared" si="69"/>
        <v/>
      </c>
      <c r="J135" t="str">
        <f t="shared" si="96"/>
        <v/>
      </c>
      <c r="K135" t="str">
        <f>IF(A135="","",IF(I135=1,IF(VLOOKUP(J135,Tables!E$1:F$50,2,FALSE)=1,IF(MOD(G135,2)=1,1,2),IF(MOD(G135,2)=1,2,1)),IF(MOD(G135,2)=1,1,2)))</f>
        <v/>
      </c>
      <c r="L135" t="str">
        <f t="shared" si="97"/>
        <v/>
      </c>
      <c r="M135" s="2" t="str">
        <f t="shared" si="70"/>
        <v/>
      </c>
      <c r="N135" s="8"/>
      <c r="O135" s="8"/>
      <c r="P135" s="8"/>
      <c r="Q135" s="6" t="str">
        <f t="shared" si="71"/>
        <v/>
      </c>
      <c r="R135" s="6" t="str">
        <f t="shared" si="72"/>
        <v/>
      </c>
      <c r="S135" s="6" t="str">
        <f t="shared" si="73"/>
        <v/>
      </c>
      <c r="T135" s="6" t="str">
        <f t="shared" si="74"/>
        <v/>
      </c>
      <c r="U135" s="6" t="str">
        <f t="shared" si="75"/>
        <v/>
      </c>
      <c r="V135" s="6" t="str">
        <f t="shared" si="76"/>
        <v/>
      </c>
      <c r="W135" t="str">
        <f t="shared" si="77"/>
        <v/>
      </c>
      <c r="X135" t="str">
        <f t="shared" si="78"/>
        <v/>
      </c>
      <c r="Y135" t="str">
        <f t="shared" si="79"/>
        <v/>
      </c>
      <c r="Z135" t="str">
        <f t="shared" si="80"/>
        <v/>
      </c>
      <c r="AA135" s="6" t="str">
        <f t="shared" si="81"/>
        <v/>
      </c>
      <c r="AB135" s="6" t="str">
        <f t="shared" si="82"/>
        <v/>
      </c>
      <c r="AC135" s="7" t="str">
        <f t="shared" si="83"/>
        <v/>
      </c>
      <c r="AD135" t="str">
        <f t="shared" si="84"/>
        <v/>
      </c>
      <c r="AE135" t="str">
        <f t="shared" si="85"/>
        <v/>
      </c>
      <c r="AF135" s="3" t="str">
        <f t="shared" si="86"/>
        <v/>
      </c>
      <c r="AG135" t="str">
        <f t="shared" si="87"/>
        <v/>
      </c>
      <c r="AH135" t="str">
        <f t="shared" si="88"/>
        <v/>
      </c>
      <c r="AI135" t="str">
        <f t="shared" si="51"/>
        <v/>
      </c>
      <c r="AJ135" t="str">
        <f t="shared" si="89"/>
        <v/>
      </c>
      <c r="AK135" t="str">
        <f t="shared" si="90"/>
        <v/>
      </c>
      <c r="AL135" t="str">
        <f t="shared" si="91"/>
        <v/>
      </c>
      <c r="AM135" t="str">
        <f t="shared" si="52"/>
        <v/>
      </c>
      <c r="AN135" t="str">
        <f t="shared" si="53"/>
        <v/>
      </c>
      <c r="AO135" t="str">
        <f t="shared" si="54"/>
        <v/>
      </c>
      <c r="AP135" t="str">
        <f>IF(AN135="","",IF(I135=0,IF(AO135=1,VLOOKUP(F135,Tables!A$1:C$18,2,FALSE),VLOOKUP(F135,Tables!A$1:C$18,3,FALSE)),IF(AO135=1,VLOOKUP(F135,Tables!H$1:J$95,2,FALSE),VLOOKUP(F135,Tables!H$1:J$95,3,FALSE))))</f>
        <v/>
      </c>
      <c r="AQ135" t="str">
        <f t="shared" si="92"/>
        <v/>
      </c>
      <c r="AR135" t="str">
        <f t="shared" si="55"/>
        <v/>
      </c>
      <c r="AS135" t="str">
        <f t="shared" si="56"/>
        <v/>
      </c>
      <c r="AT135" t="str">
        <f t="shared" si="57"/>
        <v/>
      </c>
      <c r="AU135" t="str">
        <f t="shared" si="58"/>
        <v/>
      </c>
      <c r="AV135" t="str">
        <f t="shared" si="59"/>
        <v/>
      </c>
      <c r="AW135" t="str">
        <f t="shared" si="60"/>
        <v/>
      </c>
      <c r="AX135" t="str">
        <f t="shared" si="93"/>
        <v/>
      </c>
      <c r="AY135" t="str">
        <f t="shared" si="94"/>
        <v/>
      </c>
    </row>
    <row r="136" spans="1:51" ht="15.75" x14ac:dyDescent="0.3">
      <c r="A136" t="str">
        <f t="shared" si="61"/>
        <v/>
      </c>
      <c r="B136" t="str">
        <f t="shared" si="62"/>
        <v/>
      </c>
      <c r="C136" t="str">
        <f t="shared" si="63"/>
        <v/>
      </c>
      <c r="D136" t="str">
        <f t="shared" si="64"/>
        <v/>
      </c>
      <c r="E136" t="str">
        <f t="shared" si="65"/>
        <v/>
      </c>
      <c r="F136" t="str">
        <f t="shared" si="66"/>
        <v/>
      </c>
      <c r="G136" t="str">
        <f t="shared" si="67"/>
        <v/>
      </c>
      <c r="H136" t="str">
        <f t="shared" si="68"/>
        <v/>
      </c>
      <c r="I136" t="str">
        <f t="shared" si="69"/>
        <v/>
      </c>
      <c r="J136" t="str">
        <f t="shared" si="96"/>
        <v/>
      </c>
      <c r="K136" t="str">
        <f>IF(A136="","",IF(I136=1,IF(VLOOKUP(J136,Tables!E$1:F$50,2,FALSE)=1,IF(MOD(G136,2)=1,1,2),IF(MOD(G136,2)=1,2,1)),IF(MOD(G136,2)=1,1,2)))</f>
        <v/>
      </c>
      <c r="L136" t="str">
        <f t="shared" si="97"/>
        <v/>
      </c>
      <c r="M136" s="2" t="str">
        <f t="shared" si="70"/>
        <v/>
      </c>
      <c r="N136" s="8"/>
      <c r="O136" s="8"/>
      <c r="P136" s="8"/>
      <c r="Q136" s="6" t="str">
        <f t="shared" si="71"/>
        <v/>
      </c>
      <c r="R136" s="6" t="str">
        <f t="shared" si="72"/>
        <v/>
      </c>
      <c r="S136" s="6" t="str">
        <f t="shared" si="73"/>
        <v/>
      </c>
      <c r="T136" s="6" t="str">
        <f t="shared" si="74"/>
        <v/>
      </c>
      <c r="U136" s="6" t="str">
        <f t="shared" si="75"/>
        <v/>
      </c>
      <c r="V136" s="6" t="str">
        <f t="shared" si="76"/>
        <v/>
      </c>
      <c r="W136" t="str">
        <f t="shared" si="77"/>
        <v/>
      </c>
      <c r="X136" t="str">
        <f t="shared" si="78"/>
        <v/>
      </c>
      <c r="Y136" t="str">
        <f t="shared" si="79"/>
        <v/>
      </c>
      <c r="Z136" t="str">
        <f t="shared" si="80"/>
        <v/>
      </c>
      <c r="AA136" s="6" t="str">
        <f t="shared" si="81"/>
        <v/>
      </c>
      <c r="AB136" s="6" t="str">
        <f t="shared" si="82"/>
        <v/>
      </c>
      <c r="AC136" s="7" t="str">
        <f t="shared" si="83"/>
        <v/>
      </c>
      <c r="AD136" t="str">
        <f t="shared" si="84"/>
        <v/>
      </c>
      <c r="AE136" t="str">
        <f t="shared" si="85"/>
        <v/>
      </c>
      <c r="AF136" s="3" t="str">
        <f t="shared" si="86"/>
        <v/>
      </c>
      <c r="AG136" t="str">
        <f t="shared" si="87"/>
        <v/>
      </c>
      <c r="AH136" t="str">
        <f t="shared" si="88"/>
        <v/>
      </c>
      <c r="AI136" t="str">
        <f t="shared" si="51"/>
        <v/>
      </c>
      <c r="AJ136" t="str">
        <f t="shared" si="89"/>
        <v/>
      </c>
      <c r="AK136" t="str">
        <f t="shared" si="90"/>
        <v/>
      </c>
      <c r="AL136" t="str">
        <f t="shared" si="91"/>
        <v/>
      </c>
      <c r="AM136" t="str">
        <f t="shared" si="52"/>
        <v/>
      </c>
      <c r="AN136" t="str">
        <f t="shared" si="53"/>
        <v/>
      </c>
      <c r="AO136" t="str">
        <f t="shared" si="54"/>
        <v/>
      </c>
      <c r="AP136" t="str">
        <f>IF(AN136="","",IF(I136=0,IF(AO136=1,VLOOKUP(F136,Tables!A$1:C$18,2,FALSE),VLOOKUP(F136,Tables!A$1:C$18,3,FALSE)),IF(AO136=1,VLOOKUP(F136,Tables!H$1:J$95,2,FALSE),VLOOKUP(F136,Tables!H$1:J$95,3,FALSE))))</f>
        <v/>
      </c>
      <c r="AQ136" t="str">
        <f t="shared" si="92"/>
        <v/>
      </c>
      <c r="AR136" t="str">
        <f t="shared" si="55"/>
        <v/>
      </c>
      <c r="AS136" t="str">
        <f t="shared" si="56"/>
        <v/>
      </c>
      <c r="AT136" t="str">
        <f t="shared" si="57"/>
        <v/>
      </c>
      <c r="AU136" t="str">
        <f t="shared" si="58"/>
        <v/>
      </c>
      <c r="AV136" t="str">
        <f t="shared" si="59"/>
        <v/>
      </c>
      <c r="AW136" t="str">
        <f t="shared" si="60"/>
        <v/>
      </c>
      <c r="AX136" t="str">
        <f t="shared" si="93"/>
        <v/>
      </c>
      <c r="AY136" t="str">
        <f t="shared" si="94"/>
        <v/>
      </c>
    </row>
    <row r="137" spans="1:51" ht="15.75" x14ac:dyDescent="0.3">
      <c r="A137" t="str">
        <f t="shared" si="61"/>
        <v/>
      </c>
      <c r="B137" t="str">
        <f t="shared" si="62"/>
        <v/>
      </c>
      <c r="C137" t="str">
        <f t="shared" si="63"/>
        <v/>
      </c>
      <c r="D137" t="str">
        <f t="shared" si="64"/>
        <v/>
      </c>
      <c r="E137" t="str">
        <f t="shared" si="65"/>
        <v/>
      </c>
      <c r="F137" t="str">
        <f t="shared" si="66"/>
        <v/>
      </c>
      <c r="G137" t="str">
        <f t="shared" si="67"/>
        <v/>
      </c>
      <c r="H137" t="str">
        <f t="shared" si="68"/>
        <v/>
      </c>
      <c r="I137" t="str">
        <f t="shared" si="69"/>
        <v/>
      </c>
      <c r="J137" t="str">
        <f t="shared" si="96"/>
        <v/>
      </c>
      <c r="K137" t="str">
        <f>IF(A137="","",IF(I137=1,IF(VLOOKUP(J137,Tables!E$1:F$50,2,FALSE)=1,IF(MOD(G137,2)=1,1,2),IF(MOD(G137,2)=1,2,1)),IF(MOD(G137,2)=1,1,2)))</f>
        <v/>
      </c>
      <c r="L137" t="str">
        <f t="shared" si="97"/>
        <v/>
      </c>
      <c r="M137" s="2" t="str">
        <f t="shared" si="70"/>
        <v/>
      </c>
      <c r="N137" s="8"/>
      <c r="O137" s="8"/>
      <c r="P137" s="8"/>
      <c r="Q137" s="6" t="str">
        <f t="shared" si="71"/>
        <v/>
      </c>
      <c r="R137" s="6" t="str">
        <f t="shared" si="72"/>
        <v/>
      </c>
      <c r="S137" s="6" t="str">
        <f t="shared" si="73"/>
        <v/>
      </c>
      <c r="T137" s="6" t="str">
        <f t="shared" si="74"/>
        <v/>
      </c>
      <c r="U137" s="6" t="str">
        <f t="shared" si="75"/>
        <v/>
      </c>
      <c r="V137" s="6" t="str">
        <f t="shared" si="76"/>
        <v/>
      </c>
      <c r="W137" t="str">
        <f t="shared" si="77"/>
        <v/>
      </c>
      <c r="X137" t="str">
        <f t="shared" si="78"/>
        <v/>
      </c>
      <c r="Y137" t="str">
        <f t="shared" si="79"/>
        <v/>
      </c>
      <c r="Z137" t="str">
        <f t="shared" si="80"/>
        <v/>
      </c>
      <c r="AA137" s="6" t="str">
        <f t="shared" si="81"/>
        <v/>
      </c>
      <c r="AB137" s="6" t="str">
        <f t="shared" si="82"/>
        <v/>
      </c>
      <c r="AC137" s="7" t="str">
        <f t="shared" si="83"/>
        <v/>
      </c>
      <c r="AD137" t="str">
        <f t="shared" si="84"/>
        <v/>
      </c>
      <c r="AE137" t="str">
        <f t="shared" si="85"/>
        <v/>
      </c>
      <c r="AF137" s="3" t="str">
        <f t="shared" si="86"/>
        <v/>
      </c>
      <c r="AG137" t="str">
        <f t="shared" si="87"/>
        <v/>
      </c>
      <c r="AH137" t="str">
        <f t="shared" si="88"/>
        <v/>
      </c>
      <c r="AI137" t="str">
        <f t="shared" si="51"/>
        <v/>
      </c>
      <c r="AJ137" t="str">
        <f t="shared" si="89"/>
        <v/>
      </c>
      <c r="AK137" t="str">
        <f t="shared" si="90"/>
        <v/>
      </c>
      <c r="AL137" t="str">
        <f t="shared" si="91"/>
        <v/>
      </c>
      <c r="AM137" t="str">
        <f t="shared" si="52"/>
        <v/>
      </c>
      <c r="AN137" t="str">
        <f t="shared" si="53"/>
        <v/>
      </c>
      <c r="AO137" t="str">
        <f t="shared" si="54"/>
        <v/>
      </c>
      <c r="AP137" t="str">
        <f>IF(AN137="","",IF(I137=0,IF(AO137=1,VLOOKUP(F137,Tables!A$1:C$18,2,FALSE),VLOOKUP(F137,Tables!A$1:C$18,3,FALSE)),IF(AO137=1,VLOOKUP(F137,Tables!H$1:J$95,2,FALSE),VLOOKUP(F137,Tables!H$1:J$95,3,FALSE))))</f>
        <v/>
      </c>
      <c r="AQ137" t="str">
        <f t="shared" si="92"/>
        <v/>
      </c>
      <c r="AR137" t="str">
        <f t="shared" si="55"/>
        <v/>
      </c>
      <c r="AS137" t="str">
        <f t="shared" si="56"/>
        <v/>
      </c>
      <c r="AT137" t="str">
        <f t="shared" si="57"/>
        <v/>
      </c>
      <c r="AU137" t="str">
        <f t="shared" si="58"/>
        <v/>
      </c>
      <c r="AV137" t="str">
        <f t="shared" si="59"/>
        <v/>
      </c>
      <c r="AW137" t="str">
        <f t="shared" si="60"/>
        <v/>
      </c>
      <c r="AX137" t="str">
        <f t="shared" si="93"/>
        <v/>
      </c>
      <c r="AY137" t="str">
        <f t="shared" si="94"/>
        <v/>
      </c>
    </row>
    <row r="138" spans="1:51" ht="15.75" x14ac:dyDescent="0.3">
      <c r="A138" t="str">
        <f t="shared" si="61"/>
        <v/>
      </c>
      <c r="B138" t="str">
        <f t="shared" si="62"/>
        <v/>
      </c>
      <c r="C138" t="str">
        <f t="shared" si="63"/>
        <v/>
      </c>
      <c r="D138" t="str">
        <f t="shared" si="64"/>
        <v/>
      </c>
      <c r="E138" t="str">
        <f t="shared" si="65"/>
        <v/>
      </c>
      <c r="F138" t="str">
        <f t="shared" si="66"/>
        <v/>
      </c>
      <c r="G138" t="str">
        <f t="shared" si="67"/>
        <v/>
      </c>
      <c r="H138" t="str">
        <f t="shared" si="68"/>
        <v/>
      </c>
      <c r="I138" t="str">
        <f t="shared" si="69"/>
        <v/>
      </c>
      <c r="J138" t="str">
        <f t="shared" si="96"/>
        <v/>
      </c>
      <c r="K138" t="str">
        <f>IF(A138="","",IF(I138=1,IF(VLOOKUP(J138,Tables!E$1:F$50,2,FALSE)=1,IF(MOD(G138,2)=1,1,2),IF(MOD(G138,2)=1,2,1)),IF(MOD(G138,2)=1,1,2)))</f>
        <v/>
      </c>
      <c r="L138" t="str">
        <f t="shared" si="97"/>
        <v/>
      </c>
      <c r="M138" s="2" t="str">
        <f t="shared" si="70"/>
        <v/>
      </c>
      <c r="N138" s="8"/>
      <c r="O138" s="8"/>
      <c r="P138" s="8"/>
      <c r="Q138" s="6" t="str">
        <f t="shared" si="71"/>
        <v/>
      </c>
      <c r="R138" s="6" t="str">
        <f t="shared" si="72"/>
        <v/>
      </c>
      <c r="S138" s="6" t="str">
        <f t="shared" si="73"/>
        <v/>
      </c>
      <c r="T138" s="6" t="str">
        <f t="shared" si="74"/>
        <v/>
      </c>
      <c r="U138" s="6" t="str">
        <f t="shared" si="75"/>
        <v/>
      </c>
      <c r="V138" s="6" t="str">
        <f t="shared" si="76"/>
        <v/>
      </c>
      <c r="W138" t="str">
        <f t="shared" si="77"/>
        <v/>
      </c>
      <c r="X138" t="str">
        <f t="shared" si="78"/>
        <v/>
      </c>
      <c r="Y138" t="str">
        <f t="shared" si="79"/>
        <v/>
      </c>
      <c r="Z138" t="str">
        <f t="shared" si="80"/>
        <v/>
      </c>
      <c r="AA138" s="6" t="str">
        <f t="shared" si="81"/>
        <v/>
      </c>
      <c r="AB138" s="6" t="str">
        <f t="shared" si="82"/>
        <v/>
      </c>
      <c r="AC138" s="7" t="str">
        <f t="shared" si="83"/>
        <v/>
      </c>
      <c r="AD138" t="str">
        <f t="shared" si="84"/>
        <v/>
      </c>
      <c r="AE138" t="str">
        <f t="shared" si="85"/>
        <v/>
      </c>
      <c r="AF138" s="3" t="str">
        <f t="shared" si="86"/>
        <v/>
      </c>
      <c r="AG138" t="str">
        <f t="shared" si="87"/>
        <v/>
      </c>
      <c r="AH138" t="str">
        <f t="shared" si="88"/>
        <v/>
      </c>
      <c r="AI138" t="str">
        <f t="shared" si="51"/>
        <v/>
      </c>
      <c r="AJ138" t="str">
        <f t="shared" si="89"/>
        <v/>
      </c>
      <c r="AK138" t="str">
        <f t="shared" si="90"/>
        <v/>
      </c>
      <c r="AL138" t="str">
        <f t="shared" si="91"/>
        <v/>
      </c>
      <c r="AM138" t="str">
        <f t="shared" si="52"/>
        <v/>
      </c>
      <c r="AN138" t="str">
        <f t="shared" si="53"/>
        <v/>
      </c>
      <c r="AO138" t="str">
        <f t="shared" si="54"/>
        <v/>
      </c>
      <c r="AP138" t="str">
        <f>IF(AN138="","",IF(I138=0,IF(AO138=1,VLOOKUP(F138,Tables!A$1:C$18,2,FALSE),VLOOKUP(F138,Tables!A$1:C$18,3,FALSE)),IF(AO138=1,VLOOKUP(F138,Tables!H$1:J$95,2,FALSE),VLOOKUP(F138,Tables!H$1:J$95,3,FALSE))))</f>
        <v/>
      </c>
      <c r="AQ138" t="str">
        <f t="shared" si="92"/>
        <v/>
      </c>
      <c r="AR138" t="str">
        <f t="shared" si="55"/>
        <v/>
      </c>
      <c r="AS138" t="str">
        <f t="shared" si="56"/>
        <v/>
      </c>
      <c r="AT138" t="str">
        <f t="shared" si="57"/>
        <v/>
      </c>
      <c r="AU138" t="str">
        <f t="shared" si="58"/>
        <v/>
      </c>
      <c r="AV138" t="str">
        <f t="shared" si="59"/>
        <v/>
      </c>
      <c r="AW138" t="str">
        <f t="shared" si="60"/>
        <v/>
      </c>
      <c r="AX138" t="str">
        <f t="shared" si="93"/>
        <v/>
      </c>
      <c r="AY138" t="str">
        <f t="shared" si="94"/>
        <v/>
      </c>
    </row>
    <row r="139" spans="1:51" ht="15.75" x14ac:dyDescent="0.3">
      <c r="A139" t="str">
        <f t="shared" si="61"/>
        <v/>
      </c>
      <c r="B139" t="str">
        <f t="shared" si="62"/>
        <v/>
      </c>
      <c r="C139" t="str">
        <f t="shared" si="63"/>
        <v/>
      </c>
      <c r="D139" t="str">
        <f t="shared" si="64"/>
        <v/>
      </c>
      <c r="E139" t="str">
        <f t="shared" si="65"/>
        <v/>
      </c>
      <c r="F139" t="str">
        <f t="shared" si="66"/>
        <v/>
      </c>
      <c r="G139" t="str">
        <f t="shared" si="67"/>
        <v/>
      </c>
      <c r="H139" t="str">
        <f t="shared" si="68"/>
        <v/>
      </c>
      <c r="I139" t="str">
        <f t="shared" si="69"/>
        <v/>
      </c>
      <c r="J139" t="str">
        <f t="shared" si="96"/>
        <v/>
      </c>
      <c r="K139" t="str">
        <f>IF(A139="","",IF(I139=1,IF(VLOOKUP(J139,Tables!E$1:F$50,2,FALSE)=1,IF(MOD(G139,2)=1,1,2),IF(MOD(G139,2)=1,2,1)),IF(MOD(G139,2)=1,1,2)))</f>
        <v/>
      </c>
      <c r="L139" t="str">
        <f t="shared" si="97"/>
        <v/>
      </c>
      <c r="M139" s="2" t="str">
        <f t="shared" si="70"/>
        <v/>
      </c>
      <c r="N139" s="8"/>
      <c r="O139" s="8"/>
      <c r="P139" s="8"/>
      <c r="Q139" s="6" t="str">
        <f t="shared" si="71"/>
        <v/>
      </c>
      <c r="R139" s="6" t="str">
        <f t="shared" si="72"/>
        <v/>
      </c>
      <c r="S139" s="6" t="str">
        <f t="shared" si="73"/>
        <v/>
      </c>
      <c r="T139" s="6" t="str">
        <f t="shared" si="74"/>
        <v/>
      </c>
      <c r="U139" s="6" t="str">
        <f t="shared" si="75"/>
        <v/>
      </c>
      <c r="V139" s="6" t="str">
        <f t="shared" si="76"/>
        <v/>
      </c>
      <c r="W139" t="str">
        <f t="shared" si="77"/>
        <v/>
      </c>
      <c r="X139" t="str">
        <f t="shared" si="78"/>
        <v/>
      </c>
      <c r="Y139" t="str">
        <f t="shared" si="79"/>
        <v/>
      </c>
      <c r="Z139" t="str">
        <f t="shared" si="80"/>
        <v/>
      </c>
      <c r="AA139" s="6" t="str">
        <f t="shared" si="81"/>
        <v/>
      </c>
      <c r="AB139" s="6" t="str">
        <f t="shared" si="82"/>
        <v/>
      </c>
      <c r="AC139" s="7" t="str">
        <f t="shared" si="83"/>
        <v/>
      </c>
      <c r="AD139" t="str">
        <f t="shared" si="84"/>
        <v/>
      </c>
      <c r="AE139" t="str">
        <f t="shared" si="85"/>
        <v/>
      </c>
      <c r="AF139" s="3" t="str">
        <f t="shared" si="86"/>
        <v/>
      </c>
      <c r="AG139" t="str">
        <f t="shared" si="87"/>
        <v/>
      </c>
      <c r="AH139" t="str">
        <f t="shared" si="88"/>
        <v/>
      </c>
      <c r="AI139" t="str">
        <f t="shared" si="51"/>
        <v/>
      </c>
      <c r="AJ139" t="str">
        <f t="shared" si="89"/>
        <v/>
      </c>
      <c r="AK139" t="str">
        <f t="shared" si="90"/>
        <v/>
      </c>
      <c r="AL139" t="str">
        <f t="shared" si="91"/>
        <v/>
      </c>
      <c r="AM139" t="str">
        <f t="shared" si="52"/>
        <v/>
      </c>
      <c r="AN139" t="str">
        <f t="shared" si="53"/>
        <v/>
      </c>
      <c r="AO139" t="str">
        <f t="shared" si="54"/>
        <v/>
      </c>
      <c r="AP139" t="str">
        <f>IF(AN139="","",IF(I139=0,IF(AO139=1,VLOOKUP(F139,Tables!A$1:C$18,2,FALSE),VLOOKUP(F139,Tables!A$1:C$18,3,FALSE)),IF(AO139=1,VLOOKUP(F139,Tables!H$1:J$95,2,FALSE),VLOOKUP(F139,Tables!H$1:J$95,3,FALSE))))</f>
        <v/>
      </c>
      <c r="AQ139" t="str">
        <f t="shared" si="92"/>
        <v/>
      </c>
      <c r="AR139" t="str">
        <f t="shared" si="55"/>
        <v/>
      </c>
      <c r="AS139" t="str">
        <f t="shared" si="56"/>
        <v/>
      </c>
      <c r="AT139" t="str">
        <f t="shared" si="57"/>
        <v/>
      </c>
      <c r="AU139" t="str">
        <f t="shared" si="58"/>
        <v/>
      </c>
      <c r="AV139" t="str">
        <f t="shared" si="59"/>
        <v/>
      </c>
      <c r="AW139" t="str">
        <f t="shared" si="60"/>
        <v/>
      </c>
      <c r="AX139" t="str">
        <f t="shared" si="93"/>
        <v/>
      </c>
      <c r="AY139" t="str">
        <f t="shared" si="94"/>
        <v/>
      </c>
    </row>
    <row r="140" spans="1:51" ht="15.75" x14ac:dyDescent="0.3">
      <c r="A140" t="str">
        <f t="shared" si="61"/>
        <v/>
      </c>
      <c r="B140" t="str">
        <f t="shared" si="62"/>
        <v/>
      </c>
      <c r="C140" t="str">
        <f t="shared" si="63"/>
        <v/>
      </c>
      <c r="D140" t="str">
        <f t="shared" si="64"/>
        <v/>
      </c>
      <c r="E140" t="str">
        <f t="shared" si="65"/>
        <v/>
      </c>
      <c r="F140" t="str">
        <f t="shared" si="66"/>
        <v/>
      </c>
      <c r="G140" t="str">
        <f t="shared" si="67"/>
        <v/>
      </c>
      <c r="H140" t="str">
        <f t="shared" si="68"/>
        <v/>
      </c>
      <c r="I140" t="str">
        <f t="shared" si="69"/>
        <v/>
      </c>
      <c r="J140" t="str">
        <f t="shared" si="96"/>
        <v/>
      </c>
      <c r="K140" t="str">
        <f>IF(A140="","",IF(I140=1,IF(VLOOKUP(J140,Tables!E$1:F$50,2,FALSE)=1,IF(MOD(G140,2)=1,1,2),IF(MOD(G140,2)=1,2,1)),IF(MOD(G140,2)=1,1,2)))</f>
        <v/>
      </c>
      <c r="L140" t="str">
        <f t="shared" si="97"/>
        <v/>
      </c>
      <c r="M140" s="2" t="str">
        <f t="shared" si="70"/>
        <v/>
      </c>
      <c r="N140" s="8"/>
      <c r="O140" s="8"/>
      <c r="P140" s="8"/>
      <c r="Q140" s="6" t="str">
        <f t="shared" si="71"/>
        <v/>
      </c>
      <c r="R140" s="6" t="str">
        <f t="shared" si="72"/>
        <v/>
      </c>
      <c r="S140" s="6" t="str">
        <f t="shared" si="73"/>
        <v/>
      </c>
      <c r="T140" s="6" t="str">
        <f t="shared" si="74"/>
        <v/>
      </c>
      <c r="U140" s="6" t="str">
        <f t="shared" si="75"/>
        <v/>
      </c>
      <c r="V140" s="6" t="str">
        <f t="shared" si="76"/>
        <v/>
      </c>
      <c r="W140" t="str">
        <f t="shared" si="77"/>
        <v/>
      </c>
      <c r="X140" t="str">
        <f t="shared" si="78"/>
        <v/>
      </c>
      <c r="Y140" t="str">
        <f t="shared" si="79"/>
        <v/>
      </c>
      <c r="Z140" t="str">
        <f t="shared" si="80"/>
        <v/>
      </c>
      <c r="AA140" s="6" t="str">
        <f t="shared" si="81"/>
        <v/>
      </c>
      <c r="AB140" s="6" t="str">
        <f t="shared" si="82"/>
        <v/>
      </c>
      <c r="AC140" s="7" t="str">
        <f t="shared" si="83"/>
        <v/>
      </c>
      <c r="AD140" t="str">
        <f t="shared" si="84"/>
        <v/>
      </c>
      <c r="AE140" t="str">
        <f t="shared" si="85"/>
        <v/>
      </c>
      <c r="AF140" s="3" t="str">
        <f t="shared" si="86"/>
        <v/>
      </c>
      <c r="AG140" t="str">
        <f t="shared" si="87"/>
        <v/>
      </c>
      <c r="AH140" t="str">
        <f t="shared" si="88"/>
        <v/>
      </c>
      <c r="AI140" t="str">
        <f t="shared" si="51"/>
        <v/>
      </c>
      <c r="AJ140" t="str">
        <f t="shared" si="89"/>
        <v/>
      </c>
      <c r="AK140" t="str">
        <f t="shared" si="90"/>
        <v/>
      </c>
      <c r="AL140" t="str">
        <f t="shared" si="91"/>
        <v/>
      </c>
      <c r="AM140" t="str">
        <f t="shared" si="52"/>
        <v/>
      </c>
      <c r="AN140" t="str">
        <f t="shared" si="53"/>
        <v/>
      </c>
      <c r="AO140" t="str">
        <f t="shared" si="54"/>
        <v/>
      </c>
      <c r="AP140" t="str">
        <f>IF(AN140="","",IF(I140=0,IF(AO140=1,VLOOKUP(F140,Tables!A$1:C$18,2,FALSE),VLOOKUP(F140,Tables!A$1:C$18,3,FALSE)),IF(AO140=1,VLOOKUP(F140,Tables!H$1:J$95,2,FALSE),VLOOKUP(F140,Tables!H$1:J$95,3,FALSE))))</f>
        <v/>
      </c>
      <c r="AQ140" t="str">
        <f t="shared" si="92"/>
        <v/>
      </c>
      <c r="AR140" t="str">
        <f t="shared" si="55"/>
        <v/>
      </c>
      <c r="AS140" t="str">
        <f t="shared" si="56"/>
        <v/>
      </c>
      <c r="AT140" t="str">
        <f t="shared" si="57"/>
        <v/>
      </c>
      <c r="AU140" t="str">
        <f t="shared" si="58"/>
        <v/>
      </c>
      <c r="AV140" t="str">
        <f t="shared" si="59"/>
        <v/>
      </c>
      <c r="AW140" t="str">
        <f t="shared" si="60"/>
        <v/>
      </c>
      <c r="AX140" t="str">
        <f t="shared" si="93"/>
        <v/>
      </c>
      <c r="AY140" t="str">
        <f t="shared" si="94"/>
        <v/>
      </c>
    </row>
    <row r="141" spans="1:51" ht="15.75" x14ac:dyDescent="0.3">
      <c r="A141" t="str">
        <f t="shared" si="61"/>
        <v/>
      </c>
      <c r="B141" t="str">
        <f t="shared" si="62"/>
        <v/>
      </c>
      <c r="C141" t="str">
        <f t="shared" si="63"/>
        <v/>
      </c>
      <c r="D141" t="str">
        <f t="shared" si="64"/>
        <v/>
      </c>
      <c r="E141" t="str">
        <f t="shared" si="65"/>
        <v/>
      </c>
      <c r="F141" t="str">
        <f t="shared" si="66"/>
        <v/>
      </c>
      <c r="G141" t="str">
        <f t="shared" si="67"/>
        <v/>
      </c>
      <c r="H141" t="str">
        <f t="shared" si="68"/>
        <v/>
      </c>
      <c r="I141" t="str">
        <f t="shared" si="69"/>
        <v/>
      </c>
      <c r="J141" t="str">
        <f t="shared" si="96"/>
        <v/>
      </c>
      <c r="K141" t="str">
        <f>IF(A141="","",IF(I141=1,IF(VLOOKUP(J141,Tables!E$1:F$50,2,FALSE)=1,IF(MOD(G141,2)=1,1,2),IF(MOD(G141,2)=1,2,1)),IF(MOD(G141,2)=1,1,2)))</f>
        <v/>
      </c>
      <c r="L141" t="str">
        <f t="shared" si="97"/>
        <v/>
      </c>
      <c r="M141" s="2" t="str">
        <f t="shared" si="70"/>
        <v/>
      </c>
      <c r="N141" s="8"/>
      <c r="O141" s="8"/>
      <c r="P141" s="8"/>
      <c r="Q141" s="6" t="str">
        <f t="shared" si="71"/>
        <v/>
      </c>
      <c r="R141" s="6" t="str">
        <f t="shared" si="72"/>
        <v/>
      </c>
      <c r="S141" s="6" t="str">
        <f t="shared" si="73"/>
        <v/>
      </c>
      <c r="T141" s="6" t="str">
        <f t="shared" si="74"/>
        <v/>
      </c>
      <c r="U141" s="6" t="str">
        <f t="shared" si="75"/>
        <v/>
      </c>
      <c r="V141" s="6" t="str">
        <f t="shared" si="76"/>
        <v/>
      </c>
      <c r="W141" t="str">
        <f t="shared" si="77"/>
        <v/>
      </c>
      <c r="X141" t="str">
        <f t="shared" si="78"/>
        <v/>
      </c>
      <c r="Y141" t="str">
        <f t="shared" si="79"/>
        <v/>
      </c>
      <c r="Z141" t="str">
        <f t="shared" si="80"/>
        <v/>
      </c>
      <c r="AA141" s="6" t="str">
        <f t="shared" si="81"/>
        <v/>
      </c>
      <c r="AB141" s="6" t="str">
        <f t="shared" si="82"/>
        <v/>
      </c>
      <c r="AC141" s="7" t="str">
        <f t="shared" si="83"/>
        <v/>
      </c>
      <c r="AD141" t="str">
        <f t="shared" si="84"/>
        <v/>
      </c>
      <c r="AE141" t="str">
        <f t="shared" si="85"/>
        <v/>
      </c>
      <c r="AF141" s="3" t="str">
        <f t="shared" si="86"/>
        <v/>
      </c>
      <c r="AG141" t="str">
        <f t="shared" si="87"/>
        <v/>
      </c>
      <c r="AH141" t="str">
        <f t="shared" si="88"/>
        <v/>
      </c>
      <c r="AI141" t="str">
        <f t="shared" si="51"/>
        <v/>
      </c>
      <c r="AJ141" t="str">
        <f t="shared" si="89"/>
        <v/>
      </c>
      <c r="AK141" t="str">
        <f t="shared" si="90"/>
        <v/>
      </c>
      <c r="AL141" t="str">
        <f t="shared" si="91"/>
        <v/>
      </c>
      <c r="AM141" t="str">
        <f t="shared" si="52"/>
        <v/>
      </c>
      <c r="AN141" t="str">
        <f t="shared" si="53"/>
        <v/>
      </c>
      <c r="AO141" t="str">
        <f t="shared" si="54"/>
        <v/>
      </c>
      <c r="AP141" t="str">
        <f>IF(AN141="","",IF(I141=0,IF(AO141=1,VLOOKUP(F141,Tables!A$1:C$18,2,FALSE),VLOOKUP(F141,Tables!A$1:C$18,3,FALSE)),IF(AO141=1,VLOOKUP(F141,Tables!H$1:J$95,2,FALSE),VLOOKUP(F141,Tables!H$1:J$95,3,FALSE))))</f>
        <v/>
      </c>
      <c r="AQ141" t="str">
        <f t="shared" si="92"/>
        <v/>
      </c>
      <c r="AR141" t="str">
        <f t="shared" si="55"/>
        <v/>
      </c>
      <c r="AS141" t="str">
        <f t="shared" si="56"/>
        <v/>
      </c>
      <c r="AT141" t="str">
        <f t="shared" si="57"/>
        <v/>
      </c>
      <c r="AU141" t="str">
        <f t="shared" si="58"/>
        <v/>
      </c>
      <c r="AV141" t="str">
        <f t="shared" si="59"/>
        <v/>
      </c>
      <c r="AW141" t="str">
        <f t="shared" si="60"/>
        <v/>
      </c>
      <c r="AX141" t="str">
        <f t="shared" si="93"/>
        <v/>
      </c>
      <c r="AY141" t="str">
        <f t="shared" si="94"/>
        <v/>
      </c>
    </row>
    <row r="142" spans="1:51" ht="15.75" x14ac:dyDescent="0.3">
      <c r="A142" t="str">
        <f t="shared" si="61"/>
        <v/>
      </c>
      <c r="B142" t="str">
        <f t="shared" si="62"/>
        <v/>
      </c>
      <c r="C142" t="str">
        <f t="shared" si="63"/>
        <v/>
      </c>
      <c r="D142" t="str">
        <f t="shared" si="64"/>
        <v/>
      </c>
      <c r="E142" t="str">
        <f t="shared" si="65"/>
        <v/>
      </c>
      <c r="F142" t="str">
        <f t="shared" si="66"/>
        <v/>
      </c>
      <c r="G142" t="str">
        <f t="shared" si="67"/>
        <v/>
      </c>
      <c r="H142" t="str">
        <f t="shared" si="68"/>
        <v/>
      </c>
      <c r="I142" t="str">
        <f t="shared" si="69"/>
        <v/>
      </c>
      <c r="J142" t="str">
        <f t="shared" si="96"/>
        <v/>
      </c>
      <c r="K142" t="str">
        <f>IF(A142="","",IF(I142=1,IF(VLOOKUP(J142,Tables!E$1:F$50,2,FALSE)=1,IF(MOD(G142,2)=1,1,2),IF(MOD(G142,2)=1,2,1)),IF(MOD(G142,2)=1,1,2)))</f>
        <v/>
      </c>
      <c r="L142" t="str">
        <f t="shared" si="97"/>
        <v/>
      </c>
      <c r="M142" s="2" t="str">
        <f t="shared" si="70"/>
        <v/>
      </c>
      <c r="N142" s="8"/>
      <c r="O142" s="8"/>
      <c r="P142" s="8"/>
      <c r="Q142" s="6" t="str">
        <f t="shared" si="71"/>
        <v/>
      </c>
      <c r="R142" s="6" t="str">
        <f t="shared" si="72"/>
        <v/>
      </c>
      <c r="S142" s="6" t="str">
        <f t="shared" si="73"/>
        <v/>
      </c>
      <c r="T142" s="6" t="str">
        <f t="shared" si="74"/>
        <v/>
      </c>
      <c r="U142" s="6" t="str">
        <f t="shared" si="75"/>
        <v/>
      </c>
      <c r="V142" s="6" t="str">
        <f t="shared" si="76"/>
        <v/>
      </c>
      <c r="W142" t="str">
        <f t="shared" si="77"/>
        <v/>
      </c>
      <c r="X142" t="str">
        <f t="shared" si="78"/>
        <v/>
      </c>
      <c r="Y142" t="str">
        <f t="shared" si="79"/>
        <v/>
      </c>
      <c r="Z142" t="str">
        <f t="shared" si="80"/>
        <v/>
      </c>
      <c r="AA142" s="6" t="str">
        <f t="shared" si="81"/>
        <v/>
      </c>
      <c r="AB142" s="6" t="str">
        <f t="shared" si="82"/>
        <v/>
      </c>
      <c r="AC142" s="7" t="str">
        <f t="shared" si="83"/>
        <v/>
      </c>
      <c r="AD142" t="str">
        <f t="shared" si="84"/>
        <v/>
      </c>
      <c r="AE142" t="str">
        <f t="shared" si="85"/>
        <v/>
      </c>
      <c r="AF142" s="3" t="str">
        <f t="shared" si="86"/>
        <v/>
      </c>
      <c r="AG142" t="str">
        <f t="shared" si="87"/>
        <v/>
      </c>
      <c r="AH142" t="str">
        <f t="shared" si="88"/>
        <v/>
      </c>
      <c r="AI142" t="str">
        <f t="shared" si="51"/>
        <v/>
      </c>
      <c r="AJ142" t="str">
        <f t="shared" si="89"/>
        <v/>
      </c>
      <c r="AK142" t="str">
        <f t="shared" si="90"/>
        <v/>
      </c>
      <c r="AL142" t="str">
        <f t="shared" si="91"/>
        <v/>
      </c>
      <c r="AM142" t="str">
        <f t="shared" si="52"/>
        <v/>
      </c>
      <c r="AN142" t="str">
        <f t="shared" si="53"/>
        <v/>
      </c>
      <c r="AO142" t="str">
        <f t="shared" si="54"/>
        <v/>
      </c>
      <c r="AP142" t="str">
        <f>IF(AN142="","",IF(I142=0,IF(AO142=1,VLOOKUP(F142,Tables!A$1:C$18,2,FALSE),VLOOKUP(F142,Tables!A$1:C$18,3,FALSE)),IF(AO142=1,VLOOKUP(F142,Tables!H$1:J$95,2,FALSE),VLOOKUP(F142,Tables!H$1:J$95,3,FALSE))))</f>
        <v/>
      </c>
      <c r="AQ142" t="str">
        <f t="shared" si="92"/>
        <v/>
      </c>
      <c r="AR142" t="str">
        <f t="shared" si="55"/>
        <v/>
      </c>
      <c r="AS142" t="str">
        <f t="shared" si="56"/>
        <v/>
      </c>
      <c r="AT142" t="str">
        <f t="shared" si="57"/>
        <v/>
      </c>
      <c r="AU142" t="str">
        <f t="shared" si="58"/>
        <v/>
      </c>
      <c r="AV142" t="str">
        <f t="shared" si="59"/>
        <v/>
      </c>
      <c r="AW142" t="str">
        <f t="shared" si="60"/>
        <v/>
      </c>
      <c r="AX142" t="str">
        <f t="shared" si="93"/>
        <v/>
      </c>
      <c r="AY142" t="str">
        <f t="shared" si="94"/>
        <v/>
      </c>
    </row>
    <row r="143" spans="1:51" ht="15.75" x14ac:dyDescent="0.3">
      <c r="A143" t="str">
        <f t="shared" si="61"/>
        <v/>
      </c>
      <c r="B143" t="str">
        <f t="shared" si="62"/>
        <v/>
      </c>
      <c r="C143" t="str">
        <f t="shared" si="63"/>
        <v/>
      </c>
      <c r="D143" t="str">
        <f t="shared" si="64"/>
        <v/>
      </c>
      <c r="E143" t="str">
        <f t="shared" si="65"/>
        <v/>
      </c>
      <c r="F143" t="str">
        <f t="shared" si="66"/>
        <v/>
      </c>
      <c r="G143" t="str">
        <f t="shared" si="67"/>
        <v/>
      </c>
      <c r="H143" t="str">
        <f t="shared" si="68"/>
        <v/>
      </c>
      <c r="I143" t="str">
        <f t="shared" si="69"/>
        <v/>
      </c>
      <c r="J143" t="str">
        <f t="shared" si="96"/>
        <v/>
      </c>
      <c r="K143" t="str">
        <f>IF(A143="","",IF(I143=1,IF(VLOOKUP(J143,Tables!E$1:F$50,2,FALSE)=1,IF(MOD(G143,2)=1,1,2),IF(MOD(G143,2)=1,2,1)),IF(MOD(G143,2)=1,1,2)))</f>
        <v/>
      </c>
      <c r="L143" t="str">
        <f t="shared" si="97"/>
        <v/>
      </c>
      <c r="M143" s="2" t="str">
        <f t="shared" si="70"/>
        <v/>
      </c>
      <c r="N143" s="8"/>
      <c r="O143" s="8"/>
      <c r="P143" s="8"/>
      <c r="Q143" s="6" t="str">
        <f t="shared" si="71"/>
        <v/>
      </c>
      <c r="R143" s="6" t="str">
        <f t="shared" si="72"/>
        <v/>
      </c>
      <c r="S143" s="6" t="str">
        <f t="shared" si="73"/>
        <v/>
      </c>
      <c r="T143" s="6" t="str">
        <f t="shared" si="74"/>
        <v/>
      </c>
      <c r="U143" s="6" t="str">
        <f t="shared" si="75"/>
        <v/>
      </c>
      <c r="V143" s="6" t="str">
        <f t="shared" si="76"/>
        <v/>
      </c>
      <c r="W143" t="str">
        <f t="shared" si="77"/>
        <v/>
      </c>
      <c r="X143" t="str">
        <f t="shared" si="78"/>
        <v/>
      </c>
      <c r="Y143" t="str">
        <f t="shared" si="79"/>
        <v/>
      </c>
      <c r="Z143" t="str">
        <f t="shared" si="80"/>
        <v/>
      </c>
      <c r="AA143" s="6" t="str">
        <f t="shared" si="81"/>
        <v/>
      </c>
      <c r="AB143" s="6" t="str">
        <f t="shared" si="82"/>
        <v/>
      </c>
      <c r="AC143" s="7" t="str">
        <f t="shared" si="83"/>
        <v/>
      </c>
      <c r="AD143" t="str">
        <f t="shared" si="84"/>
        <v/>
      </c>
      <c r="AE143" t="str">
        <f t="shared" si="85"/>
        <v/>
      </c>
      <c r="AF143" s="3" t="str">
        <f t="shared" si="86"/>
        <v/>
      </c>
      <c r="AG143" t="str">
        <f t="shared" si="87"/>
        <v/>
      </c>
      <c r="AH143" t="str">
        <f t="shared" si="88"/>
        <v/>
      </c>
      <c r="AI143" t="str">
        <f t="shared" si="51"/>
        <v/>
      </c>
      <c r="AJ143" t="str">
        <f t="shared" si="89"/>
        <v/>
      </c>
      <c r="AK143" t="str">
        <f t="shared" si="90"/>
        <v/>
      </c>
      <c r="AL143" t="str">
        <f t="shared" si="91"/>
        <v/>
      </c>
      <c r="AM143" t="str">
        <f t="shared" si="52"/>
        <v/>
      </c>
      <c r="AN143" t="str">
        <f t="shared" si="53"/>
        <v/>
      </c>
      <c r="AO143" t="str">
        <f t="shared" si="54"/>
        <v/>
      </c>
      <c r="AP143" t="str">
        <f>IF(AN143="","",IF(I143=0,IF(AO143=1,VLOOKUP(F143,Tables!A$1:C$18,2,FALSE),VLOOKUP(F143,Tables!A$1:C$18,3,FALSE)),IF(AO143=1,VLOOKUP(F143,Tables!H$1:J$95,2,FALSE),VLOOKUP(F143,Tables!H$1:J$95,3,FALSE))))</f>
        <v/>
      </c>
      <c r="AQ143" t="str">
        <f t="shared" si="92"/>
        <v/>
      </c>
      <c r="AR143" t="str">
        <f t="shared" si="55"/>
        <v/>
      </c>
      <c r="AS143" t="str">
        <f t="shared" si="56"/>
        <v/>
      </c>
      <c r="AT143" t="str">
        <f t="shared" si="57"/>
        <v/>
      </c>
      <c r="AU143" t="str">
        <f t="shared" si="58"/>
        <v/>
      </c>
      <c r="AV143" t="str">
        <f t="shared" si="59"/>
        <v/>
      </c>
      <c r="AW143" t="str">
        <f t="shared" si="60"/>
        <v/>
      </c>
      <c r="AX143" t="str">
        <f t="shared" si="93"/>
        <v/>
      </c>
      <c r="AY143" t="str">
        <f t="shared" si="94"/>
        <v/>
      </c>
    </row>
    <row r="144" spans="1:51" ht="15.75" x14ac:dyDescent="0.3">
      <c r="A144" t="str">
        <f t="shared" si="61"/>
        <v/>
      </c>
      <c r="B144" t="str">
        <f t="shared" si="62"/>
        <v/>
      </c>
      <c r="C144" t="str">
        <f t="shared" si="63"/>
        <v/>
      </c>
      <c r="D144" t="str">
        <f t="shared" si="64"/>
        <v/>
      </c>
      <c r="E144" t="str">
        <f t="shared" si="65"/>
        <v/>
      </c>
      <c r="F144" t="str">
        <f t="shared" si="66"/>
        <v/>
      </c>
      <c r="G144" t="str">
        <f t="shared" si="67"/>
        <v/>
      </c>
      <c r="H144" t="str">
        <f t="shared" si="68"/>
        <v/>
      </c>
      <c r="I144" t="str">
        <f t="shared" si="69"/>
        <v/>
      </c>
      <c r="J144" t="str">
        <f t="shared" si="96"/>
        <v/>
      </c>
      <c r="K144" t="str">
        <f>IF(A144="","",IF(I144=1,IF(VLOOKUP(J144,Tables!E$1:F$50,2,FALSE)=1,IF(MOD(G144,2)=1,1,2),IF(MOD(G144,2)=1,2,1)),IF(MOD(G144,2)=1,1,2)))</f>
        <v/>
      </c>
      <c r="L144" t="str">
        <f t="shared" si="97"/>
        <v/>
      </c>
      <c r="M144" s="2" t="str">
        <f t="shared" si="70"/>
        <v/>
      </c>
      <c r="N144" s="8"/>
      <c r="O144" s="8"/>
      <c r="P144" s="8"/>
      <c r="Q144" s="6" t="str">
        <f t="shared" si="71"/>
        <v/>
      </c>
      <c r="R144" s="6" t="str">
        <f t="shared" si="72"/>
        <v/>
      </c>
      <c r="S144" s="6" t="str">
        <f t="shared" si="73"/>
        <v/>
      </c>
      <c r="T144" s="6" t="str">
        <f t="shared" si="74"/>
        <v/>
      </c>
      <c r="U144" s="6" t="str">
        <f t="shared" si="75"/>
        <v/>
      </c>
      <c r="V144" s="6" t="str">
        <f t="shared" si="76"/>
        <v/>
      </c>
      <c r="W144" t="str">
        <f t="shared" si="77"/>
        <v/>
      </c>
      <c r="X144" t="str">
        <f t="shared" si="78"/>
        <v/>
      </c>
      <c r="Y144" t="str">
        <f t="shared" si="79"/>
        <v/>
      </c>
      <c r="Z144" t="str">
        <f t="shared" si="80"/>
        <v/>
      </c>
      <c r="AA144" s="6" t="str">
        <f t="shared" si="81"/>
        <v/>
      </c>
      <c r="AB144" s="6" t="str">
        <f t="shared" si="82"/>
        <v/>
      </c>
      <c r="AC144" s="7" t="str">
        <f t="shared" si="83"/>
        <v/>
      </c>
      <c r="AD144" t="str">
        <f t="shared" si="84"/>
        <v/>
      </c>
      <c r="AE144" t="str">
        <f t="shared" si="85"/>
        <v/>
      </c>
      <c r="AF144" s="3" t="str">
        <f t="shared" si="86"/>
        <v/>
      </c>
      <c r="AG144" t="str">
        <f t="shared" si="87"/>
        <v/>
      </c>
      <c r="AH144" t="str">
        <f t="shared" si="88"/>
        <v/>
      </c>
      <c r="AI144" t="str">
        <f t="shared" si="51"/>
        <v/>
      </c>
      <c r="AJ144" t="str">
        <f t="shared" si="89"/>
        <v/>
      </c>
      <c r="AK144" t="str">
        <f t="shared" si="90"/>
        <v/>
      </c>
      <c r="AL144" t="str">
        <f t="shared" si="91"/>
        <v/>
      </c>
      <c r="AM144" t="str">
        <f t="shared" si="52"/>
        <v/>
      </c>
      <c r="AN144" t="str">
        <f t="shared" si="53"/>
        <v/>
      </c>
      <c r="AO144" t="str">
        <f t="shared" si="54"/>
        <v/>
      </c>
      <c r="AP144" t="str">
        <f>IF(AN144="","",IF(I144=0,IF(AO144=1,VLOOKUP(F144,Tables!A$1:C$18,2,FALSE),VLOOKUP(F144,Tables!A$1:C$18,3,FALSE)),IF(AO144=1,VLOOKUP(F144,Tables!H$1:J$95,2,FALSE),VLOOKUP(F144,Tables!H$1:J$95,3,FALSE))))</f>
        <v/>
      </c>
      <c r="AQ144" t="str">
        <f t="shared" si="92"/>
        <v/>
      </c>
      <c r="AR144" t="str">
        <f t="shared" si="55"/>
        <v/>
      </c>
      <c r="AS144" t="str">
        <f t="shared" si="56"/>
        <v/>
      </c>
      <c r="AT144" t="str">
        <f t="shared" si="57"/>
        <v/>
      </c>
      <c r="AU144" t="str">
        <f t="shared" si="58"/>
        <v/>
      </c>
      <c r="AV144" t="str">
        <f t="shared" si="59"/>
        <v/>
      </c>
      <c r="AW144" t="str">
        <f t="shared" si="60"/>
        <v/>
      </c>
      <c r="AX144" t="str">
        <f t="shared" si="93"/>
        <v/>
      </c>
      <c r="AY144" t="str">
        <f t="shared" si="94"/>
        <v/>
      </c>
    </row>
    <row r="145" spans="1:51" ht="15.75" x14ac:dyDescent="0.3">
      <c r="A145" t="str">
        <f t="shared" si="61"/>
        <v/>
      </c>
      <c r="B145" t="str">
        <f t="shared" si="62"/>
        <v/>
      </c>
      <c r="C145" t="str">
        <f t="shared" si="63"/>
        <v/>
      </c>
      <c r="D145" t="str">
        <f t="shared" si="64"/>
        <v/>
      </c>
      <c r="E145" t="str">
        <f t="shared" si="65"/>
        <v/>
      </c>
      <c r="F145" t="str">
        <f t="shared" si="66"/>
        <v/>
      </c>
      <c r="G145" t="str">
        <f t="shared" si="67"/>
        <v/>
      </c>
      <c r="H145" t="str">
        <f t="shared" si="68"/>
        <v/>
      </c>
      <c r="I145" t="str">
        <f t="shared" si="69"/>
        <v/>
      </c>
      <c r="J145" t="str">
        <f t="shared" si="96"/>
        <v/>
      </c>
      <c r="K145" t="str">
        <f>IF(A145="","",IF(I145=1,IF(VLOOKUP(J145,Tables!E$1:F$50,2,FALSE)=1,IF(MOD(G145,2)=1,1,2),IF(MOD(G145,2)=1,2,1)),IF(MOD(G145,2)=1,1,2)))</f>
        <v/>
      </c>
      <c r="L145" t="str">
        <f t="shared" si="97"/>
        <v/>
      </c>
      <c r="M145" s="2" t="str">
        <f t="shared" si="70"/>
        <v/>
      </c>
      <c r="N145" s="8"/>
      <c r="O145" s="8"/>
      <c r="P145" s="8"/>
      <c r="Q145" s="6" t="str">
        <f t="shared" si="71"/>
        <v/>
      </c>
      <c r="R145" s="6" t="str">
        <f t="shared" si="72"/>
        <v/>
      </c>
      <c r="S145" s="6" t="str">
        <f t="shared" si="73"/>
        <v/>
      </c>
      <c r="T145" s="6" t="str">
        <f t="shared" si="74"/>
        <v/>
      </c>
      <c r="U145" s="6" t="str">
        <f t="shared" si="75"/>
        <v/>
      </c>
      <c r="V145" s="6" t="str">
        <f t="shared" si="76"/>
        <v/>
      </c>
      <c r="W145" t="str">
        <f t="shared" si="77"/>
        <v/>
      </c>
      <c r="X145" t="str">
        <f t="shared" si="78"/>
        <v/>
      </c>
      <c r="Y145" t="str">
        <f t="shared" si="79"/>
        <v/>
      </c>
      <c r="Z145" t="str">
        <f t="shared" si="80"/>
        <v/>
      </c>
      <c r="AA145" s="6" t="str">
        <f t="shared" si="81"/>
        <v/>
      </c>
      <c r="AB145" s="6" t="str">
        <f t="shared" si="82"/>
        <v/>
      </c>
      <c r="AC145" s="7" t="str">
        <f t="shared" si="83"/>
        <v/>
      </c>
      <c r="AD145" t="str">
        <f t="shared" si="84"/>
        <v/>
      </c>
      <c r="AE145" t="str">
        <f t="shared" si="85"/>
        <v/>
      </c>
      <c r="AF145" s="3" t="str">
        <f t="shared" si="86"/>
        <v/>
      </c>
      <c r="AG145" t="str">
        <f t="shared" si="87"/>
        <v/>
      </c>
      <c r="AH145" t="str">
        <f t="shared" si="88"/>
        <v/>
      </c>
      <c r="AI145" t="str">
        <f t="shared" si="51"/>
        <v/>
      </c>
      <c r="AJ145" t="str">
        <f t="shared" si="89"/>
        <v/>
      </c>
      <c r="AK145" t="str">
        <f t="shared" si="90"/>
        <v/>
      </c>
      <c r="AL145" t="str">
        <f t="shared" si="91"/>
        <v/>
      </c>
      <c r="AM145" t="str">
        <f t="shared" si="52"/>
        <v/>
      </c>
      <c r="AN145" t="str">
        <f t="shared" si="53"/>
        <v/>
      </c>
      <c r="AO145" t="str">
        <f t="shared" si="54"/>
        <v/>
      </c>
      <c r="AP145" t="str">
        <f>IF(AN145="","",IF(I145=0,IF(AO145=1,VLOOKUP(F145,Tables!A$1:C$18,2,FALSE),VLOOKUP(F145,Tables!A$1:C$18,3,FALSE)),IF(AO145=1,VLOOKUP(F145,Tables!H$1:J$95,2,FALSE),VLOOKUP(F145,Tables!H$1:J$95,3,FALSE))))</f>
        <v/>
      </c>
      <c r="AQ145" t="str">
        <f t="shared" si="92"/>
        <v/>
      </c>
      <c r="AR145" t="str">
        <f t="shared" si="55"/>
        <v/>
      </c>
      <c r="AS145" t="str">
        <f t="shared" si="56"/>
        <v/>
      </c>
      <c r="AT145" t="str">
        <f t="shared" si="57"/>
        <v/>
      </c>
      <c r="AU145" t="str">
        <f t="shared" si="58"/>
        <v/>
      </c>
      <c r="AV145" t="str">
        <f t="shared" si="59"/>
        <v/>
      </c>
      <c r="AW145" t="str">
        <f t="shared" si="60"/>
        <v/>
      </c>
      <c r="AX145" t="str">
        <f t="shared" si="93"/>
        <v/>
      </c>
      <c r="AY145" t="str">
        <f t="shared" si="94"/>
        <v/>
      </c>
    </row>
    <row r="146" spans="1:51" ht="15.75" x14ac:dyDescent="0.3">
      <c r="A146" t="str">
        <f t="shared" si="61"/>
        <v/>
      </c>
      <c r="B146" t="str">
        <f t="shared" si="62"/>
        <v/>
      </c>
      <c r="C146" t="str">
        <f t="shared" si="63"/>
        <v/>
      </c>
      <c r="D146" t="str">
        <f t="shared" si="64"/>
        <v/>
      </c>
      <c r="E146" t="str">
        <f t="shared" si="65"/>
        <v/>
      </c>
      <c r="F146" t="str">
        <f t="shared" si="66"/>
        <v/>
      </c>
      <c r="G146" t="str">
        <f t="shared" si="67"/>
        <v/>
      </c>
      <c r="H146" t="str">
        <f t="shared" si="68"/>
        <v/>
      </c>
      <c r="I146" t="str">
        <f t="shared" si="69"/>
        <v/>
      </c>
      <c r="J146" t="str">
        <f t="shared" ref="J146:J209" si="98">IF(I146=1,IF(F146="0-0",1,J145+1),"")</f>
        <v/>
      </c>
      <c r="K146" t="str">
        <f>IF(A146="","",IF(I146=1,IF(VLOOKUP(J146,Tables!E$1:F$50,2,FALSE)=1,IF(MOD(G146,2)=1,1,2),IF(MOD(G146,2)=1,2,1)),IF(MOD(G146,2)=1,1,2)))</f>
        <v/>
      </c>
      <c r="L146" t="str">
        <f t="shared" ref="L146:L209" si="99">IF(A146="","",IF(MOD(K146,2)=1,2,1))</f>
        <v/>
      </c>
      <c r="M146" s="2" t="str">
        <f t="shared" ref="M146:M209" si="100">IF(A146="","",IF(K146=1,I$1,I$2))</f>
        <v/>
      </c>
      <c r="N146" s="8"/>
      <c r="O146" s="8"/>
      <c r="P146" s="8"/>
      <c r="Q146" s="6" t="str">
        <f t="shared" si="71"/>
        <v/>
      </c>
      <c r="R146" s="6" t="str">
        <f t="shared" si="72"/>
        <v/>
      </c>
      <c r="S146" s="6" t="str">
        <f t="shared" si="73"/>
        <v/>
      </c>
      <c r="T146" s="6" t="str">
        <f t="shared" si="74"/>
        <v/>
      </c>
      <c r="U146" s="6" t="str">
        <f t="shared" si="75"/>
        <v/>
      </c>
      <c r="V146" s="6" t="str">
        <f t="shared" si="76"/>
        <v/>
      </c>
      <c r="W146" t="str">
        <f t="shared" si="77"/>
        <v/>
      </c>
      <c r="X146" t="str">
        <f t="shared" si="78"/>
        <v/>
      </c>
      <c r="Y146" t="str">
        <f t="shared" si="79"/>
        <v/>
      </c>
      <c r="Z146" t="str">
        <f t="shared" si="80"/>
        <v/>
      </c>
      <c r="AA146" s="6" t="str">
        <f t="shared" si="81"/>
        <v/>
      </c>
      <c r="AB146" s="6" t="str">
        <f t="shared" si="82"/>
        <v/>
      </c>
      <c r="AC146" s="7" t="str">
        <f t="shared" si="83"/>
        <v/>
      </c>
      <c r="AD146" t="str">
        <f t="shared" si="84"/>
        <v/>
      </c>
      <c r="AE146" t="str">
        <f t="shared" si="85"/>
        <v/>
      </c>
      <c r="AF146" s="3" t="str">
        <f t="shared" si="86"/>
        <v/>
      </c>
      <c r="AG146" t="str">
        <f t="shared" si="87"/>
        <v/>
      </c>
      <c r="AH146" t="str">
        <f t="shared" si="88"/>
        <v/>
      </c>
      <c r="AI146" t="str">
        <f t="shared" ref="AI146:AI209" si="101">IF(N146="","",IF(AND(W146=0,X146=0),TRUE,FALSE))</f>
        <v/>
      </c>
      <c r="AJ146" t="str">
        <f t="shared" si="89"/>
        <v/>
      </c>
      <c r="AK146" t="str">
        <f t="shared" si="90"/>
        <v/>
      </c>
      <c r="AL146" t="str">
        <f t="shared" si="91"/>
        <v/>
      </c>
      <c r="AM146" t="str">
        <f t="shared" ref="AM146:AM209" si="102">IF(N146="","",LEN(AL146))</f>
        <v/>
      </c>
      <c r="AN146" t="str">
        <f t="shared" ref="AN146:AN209" si="103">IF(OR(N146="P",N146="R"),L146,IF(OR(N146="Q",N146="S"),K146,IF(AND(AC146="",OR(AD146=FALSE,AD146=""),OR(AE146=FALSE,AE146=""),OR(AI146=FALSE,AI146="")),"",IF(OR(AD146=TRUE,AE146=TRUE,AND((MOD(AM146,2)=0),AF146=TRUE),AND((MOD(AM146,2)=1),OR(AG146=TRUE,AH146=TRUE))),K146,L146))))</f>
        <v/>
      </c>
      <c r="AO146" t="str">
        <f t="shared" ref="AO146:AO209" si="104">IF(AN146="","",IF(AN146=K146,1,0))</f>
        <v/>
      </c>
      <c r="AP146" t="str">
        <f>IF(AN146="","",IF(I146=0,IF(AO146=1,VLOOKUP(F146,Tables!A$1:C$18,2,FALSE),VLOOKUP(F146,Tables!A$1:C$18,3,FALSE)),IF(AO146=1,VLOOKUP(F146,Tables!H$1:J$95,2,FALSE),VLOOKUP(F146,Tables!H$1:J$95,3,FALSE))))</f>
        <v/>
      </c>
      <c r="AQ146" t="str">
        <f t="shared" si="92"/>
        <v/>
      </c>
      <c r="AR146" t="str">
        <f t="shared" ref="AR146:AR209" si="105">IF(AN146="","",IF(AQ146=1,D146+1,D146))</f>
        <v/>
      </c>
      <c r="AS146" t="str">
        <f t="shared" ref="AS146:AS209" si="106">IF(AN146="","",IF(AQ146=2,E146+1,E146))</f>
        <v/>
      </c>
      <c r="AT146" t="str">
        <f t="shared" ref="AT146:AT209" si="107">IF(AN146="","",IF(AND(AR146&gt;5,(AR146-AS146)&gt;1),1,IF(AND(AS146&gt;5,(AS146-AR146)&gt;1),2,IF(AND(H146=1,AR146=7),1,IF(AND(H146=1,AS146=7),2,0)))))</f>
        <v/>
      </c>
      <c r="AU146" t="str">
        <f t="shared" ref="AU146:AU209" si="108">IF(AN146="","",IF(AT146=1,B146+1,B146))</f>
        <v/>
      </c>
      <c r="AV146" t="str">
        <f t="shared" ref="AV146:AV209" si="109">IF(AN146="","",IF(AT146=2,C146+1,C146))</f>
        <v/>
      </c>
      <c r="AW146" t="str">
        <f t="shared" ref="AW146:AW209" si="110">IF(J146="","",IF(AND(I146=1,MOD(J146,2)=1,NOT(AP146="GM")),1,""))</f>
        <v/>
      </c>
      <c r="AX146" t="str">
        <f t="shared" si="93"/>
        <v/>
      </c>
      <c r="AY146" t="str">
        <f t="shared" si="94"/>
        <v/>
      </c>
    </row>
    <row r="147" spans="1:51" ht="15.75" x14ac:dyDescent="0.3">
      <c r="A147" t="str">
        <f t="shared" ref="A147:A210" si="111">IF(AN146="","",A146+1)</f>
        <v/>
      </c>
      <c r="B147" t="str">
        <f t="shared" ref="B147:B210" si="112">IF(A147="","",AU146)</f>
        <v/>
      </c>
      <c r="C147" t="str">
        <f t="shared" ref="C147:C210" si="113">IF(A147="","",AV146)</f>
        <v/>
      </c>
      <c r="D147" t="str">
        <f t="shared" ref="D147:D210" si="114">IF(A147="","",IF(AT146=0,AR146,0))</f>
        <v/>
      </c>
      <c r="E147" t="str">
        <f t="shared" ref="E147:E210" si="115">IF(A147="","",IF(AT146=0,AS146,0))</f>
        <v/>
      </c>
      <c r="F147" t="str">
        <f t="shared" ref="F147:F210" si="116">IF(A147="","",IF(AW146=1,AX146,IF(AP146="GM","0-0",AP146)))</f>
        <v/>
      </c>
      <c r="G147" t="str">
        <f t="shared" ref="G147:G210" si="117">IF(A147="","",IF(AP146="GM",G146+1,G146))</f>
        <v/>
      </c>
      <c r="H147" t="str">
        <f t="shared" ref="H147:H210" si="118">IF(A147="","",IF(OR(B$14=1,(B147+C147+1)&lt;B$13),1,0))</f>
        <v/>
      </c>
      <c r="I147" t="str">
        <f t="shared" ref="I147:I210" si="119">IF(A147="","",IF(AND(D147=6,E147=6,H147=1),1,0))</f>
        <v/>
      </c>
      <c r="J147" t="str">
        <f t="shared" si="98"/>
        <v/>
      </c>
      <c r="K147" t="str">
        <f>IF(A147="","",IF(I147=1,IF(VLOOKUP(J147,Tables!E$1:F$50,2,FALSE)=1,IF(MOD(G147,2)=1,1,2),IF(MOD(G147,2)=1,2,1)),IF(MOD(G147,2)=1,1,2)))</f>
        <v/>
      </c>
      <c r="L147" t="str">
        <f t="shared" si="99"/>
        <v/>
      </c>
      <c r="M147" s="2" t="str">
        <f t="shared" si="100"/>
        <v/>
      </c>
      <c r="N147" s="8"/>
      <c r="O147" s="8"/>
      <c r="P147" s="8"/>
      <c r="Q147" s="6" t="str">
        <f t="shared" ref="Q147:Q210" si="120">IF(N147="","",SUBSTITUTE(N147, "c", ""))</f>
        <v/>
      </c>
      <c r="R147" s="6" t="str">
        <f t="shared" ref="R147:R210" si="121">SUBSTITUTE(O147, "c", "")</f>
        <v/>
      </c>
      <c r="S147" s="6" t="str">
        <f t="shared" ref="S147:S210" si="122">IF(N147="","",IF(MID(Q147,2,1)="+",1,0))</f>
        <v/>
      </c>
      <c r="T147" s="6" t="str">
        <f t="shared" ref="T147:T210" si="123">IF(O147="","",IF(MID(R147,2,1)="+",1,0))</f>
        <v/>
      </c>
      <c r="U147" s="6" t="str">
        <f t="shared" ref="U147:U210" si="124">IF(N147="","",IF(S147=1,SUBSTITUTE(Q147, "+", "",1),Q147))</f>
        <v/>
      </c>
      <c r="V147" s="6" t="str">
        <f t="shared" ref="V147:V210" si="125">IF(T147=1,SUBSTITUTE(R147, "+", "",1),R147)</f>
        <v/>
      </c>
      <c r="W147" t="str">
        <f t="shared" ref="W147:W210" si="126">IF(N147="","",IF(LEN(N147)=1,0,IF(ISERROR(FIND(MID(U147,2,1),"wdnxge!VPQRS"))=TRUE,1,0)))</f>
        <v/>
      </c>
      <c r="X147" t="str">
        <f t="shared" ref="X147:X210" si="127">IF(O147="","",IF(ISERROR(FIND(MID(V147,2,1),"wdnxge!VPQRS"))=TRUE,1,0))</f>
        <v/>
      </c>
      <c r="Y147" t="str">
        <f t="shared" ref="Y147:Y210" si="128">IF(N147="","",IF(W147=0,0,IF(LEN(U147)&gt;2,1,0)))</f>
        <v/>
      </c>
      <c r="Z147" t="str">
        <f t="shared" ref="Z147:Z210" si="129">IF(N147="","",IF(X147=0,0,IF(LEN(V147)&gt;2,1,0)))</f>
        <v/>
      </c>
      <c r="AA147" s="6" t="str">
        <f t="shared" ref="AA147:AA210" si="130">IF(N147="","",IF(Y147=0,Q147,LEFT(U147,1)))</f>
        <v/>
      </c>
      <c r="AB147" s="6" t="str">
        <f t="shared" ref="AB147:AB210" si="131">IF(N147="","",IF(Z147=0,V147,LEFT(V147,1)))</f>
        <v/>
      </c>
      <c r="AC147" s="7" t="str">
        <f t="shared" ref="AC147:AC210" si="132">IF(N147="","",IF(Y147=1,RIGHT(U147,(LEN(U147)-1)),IF(Z147=1,RIGHT(V147,(LEN(V147)-1)),"")))</f>
        <v/>
      </c>
      <c r="AD147" t="str">
        <f t="shared" ref="AD147:AD210" si="133">IF(AA147="","",OR(IF(ISERR(FIND("*",AA147)),FALSE,TRUE), IF(ISERR(FIND("*",AB147)),FALSE,TRUE)))</f>
        <v/>
      </c>
      <c r="AE147" t="str">
        <f t="shared" ref="AE147:AE210" si="134">IF(AA147="","",OR(IF(ISERR(FIND("#",AA147)),FALSE,TRUE), IF(ISERR(FIND("#",AB147)),FALSE,TRUE)))</f>
        <v/>
      </c>
      <c r="AF147" s="3" t="str">
        <f t="shared" ref="AF147:AF210" si="135">IF(AA147="","",IF(ISERR(FIND("*",AC147)),FALSE,TRUE))</f>
        <v/>
      </c>
      <c r="AG147" t="str">
        <f t="shared" ref="AG147:AG210" si="136">IF(AA147="","",IF(ISERR(FIND("#",AC147)),FALSE,TRUE))</f>
        <v/>
      </c>
      <c r="AH147" t="str">
        <f t="shared" ref="AH147:AH210" si="137">IF(AA147="","",IF(ISERR(FIND("@",AC147)),FALSE,TRUE))</f>
        <v/>
      </c>
      <c r="AI147" t="str">
        <f t="shared" si="101"/>
        <v/>
      </c>
      <c r="AJ147" t="str">
        <f t="shared" ref="AJ147:AJ210" si="138">SUBSTITUTE(SUBSTITUTE(SUBSTITUTE(SUBSTITUTE(SUBSTITUTE(SUBSTITUTE(SUBSTITUTE(AC147, "-", ""), "=", ""), "@", ""), "#", ""), "*", ""), ";", ""), "+", "")</f>
        <v/>
      </c>
      <c r="AK147" t="str">
        <f t="shared" ref="AK147:AK210" si="139">SUBSTITUTE(SUBSTITUTE(SUBSTITUTE(SUBSTITUTE(SUBSTITUTE(SUBSTITUTE(AJ147, "d", ""), "w", ""), "x", ""), "e", ""), "n", ""), "!", "")</f>
        <v/>
      </c>
      <c r="AL147" t="str">
        <f t="shared" ref="AL147:AL210" si="140">SUBSTITUTE(SUBSTITUTE(SUBSTITUTE(SUBSTITUTE(SUBSTITUTE(SUBSTITUTE(AK147, "1", ""), "2", ""), "3", ""), "7", ""), "8", ""), "9", "")</f>
        <v/>
      </c>
      <c r="AM147" t="str">
        <f t="shared" si="102"/>
        <v/>
      </c>
      <c r="AN147" t="str">
        <f t="shared" si="103"/>
        <v/>
      </c>
      <c r="AO147" t="str">
        <f t="shared" si="104"/>
        <v/>
      </c>
      <c r="AP147" t="str">
        <f>IF(AN147="","",IF(I147=0,IF(AO147=1,VLOOKUP(F147,Tables!A$1:C$18,2,FALSE),VLOOKUP(F147,Tables!A$1:C$18,3,FALSE)),IF(AO147=1,VLOOKUP(F147,Tables!H$1:J$95,2,FALSE),VLOOKUP(F147,Tables!H$1:J$95,3,FALSE))))</f>
        <v/>
      </c>
      <c r="AQ147" t="str">
        <f t="shared" ref="AQ147:AQ210" si="141">IF(AN147="","",IF(AP147="GM",AN147,0))</f>
        <v/>
      </c>
      <c r="AR147" t="str">
        <f t="shared" si="105"/>
        <v/>
      </c>
      <c r="AS147" t="str">
        <f t="shared" si="106"/>
        <v/>
      </c>
      <c r="AT147" t="str">
        <f t="shared" si="107"/>
        <v/>
      </c>
      <c r="AU147" t="str">
        <f t="shared" si="108"/>
        <v/>
      </c>
      <c r="AV147" t="str">
        <f t="shared" si="109"/>
        <v/>
      </c>
      <c r="AW147" t="str">
        <f t="shared" si="110"/>
        <v/>
      </c>
      <c r="AX147" t="str">
        <f t="shared" ref="AX147:AX210" si="142">IF(AW147=1,CONCATENATE(RIGHT(AP147,(LEN(AP147)-FIND("-",AP147))),"-",LEFT(AP147,FIND("-",AP147)-1)),"")</f>
        <v/>
      </c>
      <c r="AY147" t="str">
        <f t="shared" ref="AY147:AY210" si="143">IF(AA147="","",IF(OR(RIGHT(AC147,1)="@",RIGHT(AC147,1)="#"),AM147,IF(AI147=TRUE,0,AM147+1)))</f>
        <v/>
      </c>
    </row>
    <row r="148" spans="1:51" ht="15.75" x14ac:dyDescent="0.3">
      <c r="A148" t="str">
        <f t="shared" si="111"/>
        <v/>
      </c>
      <c r="B148" t="str">
        <f t="shared" si="112"/>
        <v/>
      </c>
      <c r="C148" t="str">
        <f t="shared" si="113"/>
        <v/>
      </c>
      <c r="D148" t="str">
        <f t="shared" si="114"/>
        <v/>
      </c>
      <c r="E148" t="str">
        <f t="shared" si="115"/>
        <v/>
      </c>
      <c r="F148" t="str">
        <f t="shared" si="116"/>
        <v/>
      </c>
      <c r="G148" t="str">
        <f t="shared" si="117"/>
        <v/>
      </c>
      <c r="H148" t="str">
        <f t="shared" si="118"/>
        <v/>
      </c>
      <c r="I148" t="str">
        <f t="shared" si="119"/>
        <v/>
      </c>
      <c r="J148" t="str">
        <f t="shared" si="98"/>
        <v/>
      </c>
      <c r="K148" t="str">
        <f>IF(A148="","",IF(I148=1,IF(VLOOKUP(J148,Tables!E$1:F$50,2,FALSE)=1,IF(MOD(G148,2)=1,1,2),IF(MOD(G148,2)=1,2,1)),IF(MOD(G148,2)=1,1,2)))</f>
        <v/>
      </c>
      <c r="L148" t="str">
        <f t="shared" si="99"/>
        <v/>
      </c>
      <c r="M148" s="2" t="str">
        <f t="shared" si="100"/>
        <v/>
      </c>
      <c r="N148" s="8"/>
      <c r="O148" s="8"/>
      <c r="P148" s="8"/>
      <c r="Q148" s="6" t="str">
        <f t="shared" si="120"/>
        <v/>
      </c>
      <c r="R148" s="6" t="str">
        <f t="shared" si="121"/>
        <v/>
      </c>
      <c r="S148" s="6" t="str">
        <f t="shared" si="122"/>
        <v/>
      </c>
      <c r="T148" s="6" t="str">
        <f t="shared" si="123"/>
        <v/>
      </c>
      <c r="U148" s="6" t="str">
        <f t="shared" si="124"/>
        <v/>
      </c>
      <c r="V148" s="6" t="str">
        <f t="shared" si="125"/>
        <v/>
      </c>
      <c r="W148" t="str">
        <f t="shared" si="126"/>
        <v/>
      </c>
      <c r="X148" t="str">
        <f t="shared" si="127"/>
        <v/>
      </c>
      <c r="Y148" t="str">
        <f t="shared" si="128"/>
        <v/>
      </c>
      <c r="Z148" t="str">
        <f t="shared" si="129"/>
        <v/>
      </c>
      <c r="AA148" s="6" t="str">
        <f t="shared" si="130"/>
        <v/>
      </c>
      <c r="AB148" s="6" t="str">
        <f t="shared" si="131"/>
        <v/>
      </c>
      <c r="AC148" s="7" t="str">
        <f t="shared" si="132"/>
        <v/>
      </c>
      <c r="AD148" t="str">
        <f t="shared" si="133"/>
        <v/>
      </c>
      <c r="AE148" t="str">
        <f t="shared" si="134"/>
        <v/>
      </c>
      <c r="AF148" s="3" t="str">
        <f t="shared" si="135"/>
        <v/>
      </c>
      <c r="AG148" t="str">
        <f t="shared" si="136"/>
        <v/>
      </c>
      <c r="AH148" t="str">
        <f t="shared" si="137"/>
        <v/>
      </c>
      <c r="AI148" t="str">
        <f t="shared" si="101"/>
        <v/>
      </c>
      <c r="AJ148" t="str">
        <f t="shared" si="138"/>
        <v/>
      </c>
      <c r="AK148" t="str">
        <f t="shared" si="139"/>
        <v/>
      </c>
      <c r="AL148" t="str">
        <f t="shared" si="140"/>
        <v/>
      </c>
      <c r="AM148" t="str">
        <f t="shared" si="102"/>
        <v/>
      </c>
      <c r="AN148" t="str">
        <f t="shared" si="103"/>
        <v/>
      </c>
      <c r="AO148" t="str">
        <f t="shared" si="104"/>
        <v/>
      </c>
      <c r="AP148" t="str">
        <f>IF(AN148="","",IF(I148=0,IF(AO148=1,VLOOKUP(F148,Tables!A$1:C$18,2,FALSE),VLOOKUP(F148,Tables!A$1:C$18,3,FALSE)),IF(AO148=1,VLOOKUP(F148,Tables!H$1:J$95,2,FALSE),VLOOKUP(F148,Tables!H$1:J$95,3,FALSE))))</f>
        <v/>
      </c>
      <c r="AQ148" t="str">
        <f t="shared" si="141"/>
        <v/>
      </c>
      <c r="AR148" t="str">
        <f t="shared" si="105"/>
        <v/>
      </c>
      <c r="AS148" t="str">
        <f t="shared" si="106"/>
        <v/>
      </c>
      <c r="AT148" t="str">
        <f t="shared" si="107"/>
        <v/>
      </c>
      <c r="AU148" t="str">
        <f t="shared" si="108"/>
        <v/>
      </c>
      <c r="AV148" t="str">
        <f t="shared" si="109"/>
        <v/>
      </c>
      <c r="AW148" t="str">
        <f t="shared" si="110"/>
        <v/>
      </c>
      <c r="AX148" t="str">
        <f t="shared" si="142"/>
        <v/>
      </c>
      <c r="AY148" t="str">
        <f t="shared" si="143"/>
        <v/>
      </c>
    </row>
    <row r="149" spans="1:51" ht="15.75" x14ac:dyDescent="0.3">
      <c r="A149" t="str">
        <f t="shared" si="111"/>
        <v/>
      </c>
      <c r="B149" t="str">
        <f t="shared" si="112"/>
        <v/>
      </c>
      <c r="C149" t="str">
        <f t="shared" si="113"/>
        <v/>
      </c>
      <c r="D149" t="str">
        <f t="shared" si="114"/>
        <v/>
      </c>
      <c r="E149" t="str">
        <f t="shared" si="115"/>
        <v/>
      </c>
      <c r="F149" t="str">
        <f t="shared" si="116"/>
        <v/>
      </c>
      <c r="G149" t="str">
        <f t="shared" si="117"/>
        <v/>
      </c>
      <c r="H149" t="str">
        <f t="shared" si="118"/>
        <v/>
      </c>
      <c r="I149" t="str">
        <f t="shared" si="119"/>
        <v/>
      </c>
      <c r="J149" t="str">
        <f t="shared" si="98"/>
        <v/>
      </c>
      <c r="K149" t="str">
        <f>IF(A149="","",IF(I149=1,IF(VLOOKUP(J149,Tables!E$1:F$50,2,FALSE)=1,IF(MOD(G149,2)=1,1,2),IF(MOD(G149,2)=1,2,1)),IF(MOD(G149,2)=1,1,2)))</f>
        <v/>
      </c>
      <c r="L149" t="str">
        <f t="shared" si="99"/>
        <v/>
      </c>
      <c r="M149" s="2" t="str">
        <f t="shared" si="100"/>
        <v/>
      </c>
      <c r="N149" s="8"/>
      <c r="O149" s="8"/>
      <c r="P149" s="8"/>
      <c r="Q149" s="6" t="str">
        <f t="shared" si="120"/>
        <v/>
      </c>
      <c r="R149" s="6" t="str">
        <f t="shared" si="121"/>
        <v/>
      </c>
      <c r="S149" s="6" t="str">
        <f t="shared" si="122"/>
        <v/>
      </c>
      <c r="T149" s="6" t="str">
        <f t="shared" si="123"/>
        <v/>
      </c>
      <c r="U149" s="6" t="str">
        <f t="shared" si="124"/>
        <v/>
      </c>
      <c r="V149" s="6" t="str">
        <f t="shared" si="125"/>
        <v/>
      </c>
      <c r="W149" t="str">
        <f t="shared" si="126"/>
        <v/>
      </c>
      <c r="X149" t="str">
        <f t="shared" si="127"/>
        <v/>
      </c>
      <c r="Y149" t="str">
        <f t="shared" si="128"/>
        <v/>
      </c>
      <c r="Z149" t="str">
        <f t="shared" si="129"/>
        <v/>
      </c>
      <c r="AA149" s="6" t="str">
        <f t="shared" si="130"/>
        <v/>
      </c>
      <c r="AB149" s="6" t="str">
        <f t="shared" si="131"/>
        <v/>
      </c>
      <c r="AC149" s="7" t="str">
        <f t="shared" si="132"/>
        <v/>
      </c>
      <c r="AD149" t="str">
        <f t="shared" si="133"/>
        <v/>
      </c>
      <c r="AE149" t="str">
        <f t="shared" si="134"/>
        <v/>
      </c>
      <c r="AF149" s="3" t="str">
        <f t="shared" si="135"/>
        <v/>
      </c>
      <c r="AG149" t="str">
        <f t="shared" si="136"/>
        <v/>
      </c>
      <c r="AH149" t="str">
        <f t="shared" si="137"/>
        <v/>
      </c>
      <c r="AI149" t="str">
        <f t="shared" si="101"/>
        <v/>
      </c>
      <c r="AJ149" t="str">
        <f t="shared" si="138"/>
        <v/>
      </c>
      <c r="AK149" t="str">
        <f t="shared" si="139"/>
        <v/>
      </c>
      <c r="AL149" t="str">
        <f t="shared" si="140"/>
        <v/>
      </c>
      <c r="AM149" t="str">
        <f t="shared" si="102"/>
        <v/>
      </c>
      <c r="AN149" t="str">
        <f t="shared" si="103"/>
        <v/>
      </c>
      <c r="AO149" t="str">
        <f t="shared" si="104"/>
        <v/>
      </c>
      <c r="AP149" t="str">
        <f>IF(AN149="","",IF(I149=0,IF(AO149=1,VLOOKUP(F149,Tables!A$1:C$18,2,FALSE),VLOOKUP(F149,Tables!A$1:C$18,3,FALSE)),IF(AO149=1,VLOOKUP(F149,Tables!H$1:J$95,2,FALSE),VLOOKUP(F149,Tables!H$1:J$95,3,FALSE))))</f>
        <v/>
      </c>
      <c r="AQ149" t="str">
        <f t="shared" si="141"/>
        <v/>
      </c>
      <c r="AR149" t="str">
        <f t="shared" si="105"/>
        <v/>
      </c>
      <c r="AS149" t="str">
        <f t="shared" si="106"/>
        <v/>
      </c>
      <c r="AT149" t="str">
        <f t="shared" si="107"/>
        <v/>
      </c>
      <c r="AU149" t="str">
        <f t="shared" si="108"/>
        <v/>
      </c>
      <c r="AV149" t="str">
        <f t="shared" si="109"/>
        <v/>
      </c>
      <c r="AW149" t="str">
        <f t="shared" si="110"/>
        <v/>
      </c>
      <c r="AX149" t="str">
        <f t="shared" si="142"/>
        <v/>
      </c>
      <c r="AY149" t="str">
        <f t="shared" si="143"/>
        <v/>
      </c>
    </row>
    <row r="150" spans="1:51" ht="15.75" x14ac:dyDescent="0.3">
      <c r="A150" t="str">
        <f t="shared" si="111"/>
        <v/>
      </c>
      <c r="B150" t="str">
        <f t="shared" si="112"/>
        <v/>
      </c>
      <c r="C150" t="str">
        <f t="shared" si="113"/>
        <v/>
      </c>
      <c r="D150" t="str">
        <f t="shared" si="114"/>
        <v/>
      </c>
      <c r="E150" t="str">
        <f t="shared" si="115"/>
        <v/>
      </c>
      <c r="F150" t="str">
        <f t="shared" si="116"/>
        <v/>
      </c>
      <c r="G150" t="str">
        <f t="shared" si="117"/>
        <v/>
      </c>
      <c r="H150" t="str">
        <f t="shared" si="118"/>
        <v/>
      </c>
      <c r="I150" t="str">
        <f t="shared" si="119"/>
        <v/>
      </c>
      <c r="J150" t="str">
        <f t="shared" si="98"/>
        <v/>
      </c>
      <c r="K150" t="str">
        <f>IF(A150="","",IF(I150=1,IF(VLOOKUP(J150,Tables!E$1:F$50,2,FALSE)=1,IF(MOD(G150,2)=1,1,2),IF(MOD(G150,2)=1,2,1)),IF(MOD(G150,2)=1,1,2)))</f>
        <v/>
      </c>
      <c r="L150" t="str">
        <f t="shared" si="99"/>
        <v/>
      </c>
      <c r="M150" s="2" t="str">
        <f t="shared" si="100"/>
        <v/>
      </c>
      <c r="N150" s="8"/>
      <c r="O150" s="8"/>
      <c r="P150" s="8"/>
      <c r="Q150" s="6" t="str">
        <f t="shared" si="120"/>
        <v/>
      </c>
      <c r="R150" s="6" t="str">
        <f t="shared" si="121"/>
        <v/>
      </c>
      <c r="S150" s="6" t="str">
        <f t="shared" si="122"/>
        <v/>
      </c>
      <c r="T150" s="6" t="str">
        <f t="shared" si="123"/>
        <v/>
      </c>
      <c r="U150" s="6" t="str">
        <f t="shared" si="124"/>
        <v/>
      </c>
      <c r="V150" s="6" t="str">
        <f t="shared" si="125"/>
        <v/>
      </c>
      <c r="W150" t="str">
        <f t="shared" si="126"/>
        <v/>
      </c>
      <c r="X150" t="str">
        <f t="shared" si="127"/>
        <v/>
      </c>
      <c r="Y150" t="str">
        <f t="shared" si="128"/>
        <v/>
      </c>
      <c r="Z150" t="str">
        <f t="shared" si="129"/>
        <v/>
      </c>
      <c r="AA150" s="6" t="str">
        <f t="shared" si="130"/>
        <v/>
      </c>
      <c r="AB150" s="6" t="str">
        <f t="shared" si="131"/>
        <v/>
      </c>
      <c r="AC150" s="7" t="str">
        <f t="shared" si="132"/>
        <v/>
      </c>
      <c r="AD150" t="str">
        <f t="shared" si="133"/>
        <v/>
      </c>
      <c r="AE150" t="str">
        <f t="shared" si="134"/>
        <v/>
      </c>
      <c r="AF150" s="3" t="str">
        <f t="shared" si="135"/>
        <v/>
      </c>
      <c r="AG150" t="str">
        <f t="shared" si="136"/>
        <v/>
      </c>
      <c r="AH150" t="str">
        <f t="shared" si="137"/>
        <v/>
      </c>
      <c r="AI150" t="str">
        <f t="shared" si="101"/>
        <v/>
      </c>
      <c r="AJ150" t="str">
        <f t="shared" si="138"/>
        <v/>
      </c>
      <c r="AK150" t="str">
        <f t="shared" si="139"/>
        <v/>
      </c>
      <c r="AL150" t="str">
        <f t="shared" si="140"/>
        <v/>
      </c>
      <c r="AM150" t="str">
        <f t="shared" si="102"/>
        <v/>
      </c>
      <c r="AN150" t="str">
        <f t="shared" si="103"/>
        <v/>
      </c>
      <c r="AO150" t="str">
        <f t="shared" si="104"/>
        <v/>
      </c>
      <c r="AP150" t="str">
        <f>IF(AN150="","",IF(I150=0,IF(AO150=1,VLOOKUP(F150,Tables!A$1:C$18,2,FALSE),VLOOKUP(F150,Tables!A$1:C$18,3,FALSE)),IF(AO150=1,VLOOKUP(F150,Tables!H$1:J$95,2,FALSE),VLOOKUP(F150,Tables!H$1:J$95,3,FALSE))))</f>
        <v/>
      </c>
      <c r="AQ150" t="str">
        <f t="shared" si="141"/>
        <v/>
      </c>
      <c r="AR150" t="str">
        <f t="shared" si="105"/>
        <v/>
      </c>
      <c r="AS150" t="str">
        <f t="shared" si="106"/>
        <v/>
      </c>
      <c r="AT150" t="str">
        <f t="shared" si="107"/>
        <v/>
      </c>
      <c r="AU150" t="str">
        <f t="shared" si="108"/>
        <v/>
      </c>
      <c r="AV150" t="str">
        <f t="shared" si="109"/>
        <v/>
      </c>
      <c r="AW150" t="str">
        <f t="shared" si="110"/>
        <v/>
      </c>
      <c r="AX150" t="str">
        <f t="shared" si="142"/>
        <v/>
      </c>
      <c r="AY150" t="str">
        <f t="shared" si="143"/>
        <v/>
      </c>
    </row>
    <row r="151" spans="1:51" ht="15.75" x14ac:dyDescent="0.3">
      <c r="A151" t="str">
        <f t="shared" si="111"/>
        <v/>
      </c>
      <c r="B151" t="str">
        <f t="shared" si="112"/>
        <v/>
      </c>
      <c r="C151" t="str">
        <f t="shared" si="113"/>
        <v/>
      </c>
      <c r="D151" t="str">
        <f t="shared" si="114"/>
        <v/>
      </c>
      <c r="E151" t="str">
        <f t="shared" si="115"/>
        <v/>
      </c>
      <c r="F151" t="str">
        <f t="shared" si="116"/>
        <v/>
      </c>
      <c r="G151" t="str">
        <f t="shared" si="117"/>
        <v/>
      </c>
      <c r="H151" t="str">
        <f t="shared" si="118"/>
        <v/>
      </c>
      <c r="I151" t="str">
        <f t="shared" si="119"/>
        <v/>
      </c>
      <c r="J151" t="str">
        <f t="shared" si="98"/>
        <v/>
      </c>
      <c r="K151" t="str">
        <f>IF(A151="","",IF(I151=1,IF(VLOOKUP(J151,Tables!E$1:F$50,2,FALSE)=1,IF(MOD(G151,2)=1,1,2),IF(MOD(G151,2)=1,2,1)),IF(MOD(G151,2)=1,1,2)))</f>
        <v/>
      </c>
      <c r="L151" t="str">
        <f t="shared" si="99"/>
        <v/>
      </c>
      <c r="M151" s="2" t="str">
        <f t="shared" si="100"/>
        <v/>
      </c>
      <c r="N151" s="8"/>
      <c r="O151" s="8"/>
      <c r="P151" s="8"/>
      <c r="Q151" s="6" t="str">
        <f t="shared" si="120"/>
        <v/>
      </c>
      <c r="R151" s="6" t="str">
        <f t="shared" si="121"/>
        <v/>
      </c>
      <c r="S151" s="6" t="str">
        <f t="shared" si="122"/>
        <v/>
      </c>
      <c r="T151" s="6" t="str">
        <f t="shared" si="123"/>
        <v/>
      </c>
      <c r="U151" s="6" t="str">
        <f t="shared" si="124"/>
        <v/>
      </c>
      <c r="V151" s="6" t="str">
        <f t="shared" si="125"/>
        <v/>
      </c>
      <c r="W151" t="str">
        <f t="shared" si="126"/>
        <v/>
      </c>
      <c r="X151" t="str">
        <f t="shared" si="127"/>
        <v/>
      </c>
      <c r="Y151" t="str">
        <f t="shared" si="128"/>
        <v/>
      </c>
      <c r="Z151" t="str">
        <f t="shared" si="129"/>
        <v/>
      </c>
      <c r="AA151" s="6" t="str">
        <f t="shared" si="130"/>
        <v/>
      </c>
      <c r="AB151" s="6" t="str">
        <f t="shared" si="131"/>
        <v/>
      </c>
      <c r="AC151" s="7" t="str">
        <f t="shared" si="132"/>
        <v/>
      </c>
      <c r="AD151" t="str">
        <f t="shared" si="133"/>
        <v/>
      </c>
      <c r="AE151" t="str">
        <f t="shared" si="134"/>
        <v/>
      </c>
      <c r="AF151" s="3" t="str">
        <f t="shared" si="135"/>
        <v/>
      </c>
      <c r="AG151" t="str">
        <f t="shared" si="136"/>
        <v/>
      </c>
      <c r="AH151" t="str">
        <f t="shared" si="137"/>
        <v/>
      </c>
      <c r="AI151" t="str">
        <f t="shared" si="101"/>
        <v/>
      </c>
      <c r="AJ151" t="str">
        <f t="shared" si="138"/>
        <v/>
      </c>
      <c r="AK151" t="str">
        <f t="shared" si="139"/>
        <v/>
      </c>
      <c r="AL151" t="str">
        <f t="shared" si="140"/>
        <v/>
      </c>
      <c r="AM151" t="str">
        <f t="shared" si="102"/>
        <v/>
      </c>
      <c r="AN151" t="str">
        <f t="shared" si="103"/>
        <v/>
      </c>
      <c r="AO151" t="str">
        <f t="shared" si="104"/>
        <v/>
      </c>
      <c r="AP151" t="str">
        <f>IF(AN151="","",IF(I151=0,IF(AO151=1,VLOOKUP(F151,Tables!A$1:C$18,2,FALSE),VLOOKUP(F151,Tables!A$1:C$18,3,FALSE)),IF(AO151=1,VLOOKUP(F151,Tables!H$1:J$95,2,FALSE),VLOOKUP(F151,Tables!H$1:J$95,3,FALSE))))</f>
        <v/>
      </c>
      <c r="AQ151" t="str">
        <f t="shared" si="141"/>
        <v/>
      </c>
      <c r="AR151" t="str">
        <f t="shared" si="105"/>
        <v/>
      </c>
      <c r="AS151" t="str">
        <f t="shared" si="106"/>
        <v/>
      </c>
      <c r="AT151" t="str">
        <f t="shared" si="107"/>
        <v/>
      </c>
      <c r="AU151" t="str">
        <f t="shared" si="108"/>
        <v/>
      </c>
      <c r="AV151" t="str">
        <f t="shared" si="109"/>
        <v/>
      </c>
      <c r="AW151" t="str">
        <f t="shared" si="110"/>
        <v/>
      </c>
      <c r="AX151" t="str">
        <f t="shared" si="142"/>
        <v/>
      </c>
      <c r="AY151" t="str">
        <f t="shared" si="143"/>
        <v/>
      </c>
    </row>
    <row r="152" spans="1:51" ht="15.75" x14ac:dyDescent="0.3">
      <c r="A152" t="str">
        <f t="shared" si="111"/>
        <v/>
      </c>
      <c r="B152" t="str">
        <f t="shared" si="112"/>
        <v/>
      </c>
      <c r="C152" t="str">
        <f t="shared" si="113"/>
        <v/>
      </c>
      <c r="D152" t="str">
        <f t="shared" si="114"/>
        <v/>
      </c>
      <c r="E152" t="str">
        <f t="shared" si="115"/>
        <v/>
      </c>
      <c r="F152" t="str">
        <f t="shared" si="116"/>
        <v/>
      </c>
      <c r="G152" t="str">
        <f t="shared" si="117"/>
        <v/>
      </c>
      <c r="H152" t="str">
        <f t="shared" si="118"/>
        <v/>
      </c>
      <c r="I152" t="str">
        <f t="shared" si="119"/>
        <v/>
      </c>
      <c r="J152" t="str">
        <f t="shared" si="98"/>
        <v/>
      </c>
      <c r="K152" t="str">
        <f>IF(A152="","",IF(I152=1,IF(VLOOKUP(J152,Tables!E$1:F$50,2,FALSE)=1,IF(MOD(G152,2)=1,1,2),IF(MOD(G152,2)=1,2,1)),IF(MOD(G152,2)=1,1,2)))</f>
        <v/>
      </c>
      <c r="L152" t="str">
        <f t="shared" si="99"/>
        <v/>
      </c>
      <c r="M152" s="2" t="str">
        <f t="shared" si="100"/>
        <v/>
      </c>
      <c r="N152" s="8"/>
      <c r="O152" s="8"/>
      <c r="P152" s="8"/>
      <c r="Q152" s="6" t="str">
        <f t="shared" si="120"/>
        <v/>
      </c>
      <c r="R152" s="6" t="str">
        <f t="shared" si="121"/>
        <v/>
      </c>
      <c r="S152" s="6" t="str">
        <f t="shared" si="122"/>
        <v/>
      </c>
      <c r="T152" s="6" t="str">
        <f t="shared" si="123"/>
        <v/>
      </c>
      <c r="U152" s="6" t="str">
        <f t="shared" si="124"/>
        <v/>
      </c>
      <c r="V152" s="6" t="str">
        <f t="shared" si="125"/>
        <v/>
      </c>
      <c r="W152" t="str">
        <f t="shared" si="126"/>
        <v/>
      </c>
      <c r="X152" t="str">
        <f t="shared" si="127"/>
        <v/>
      </c>
      <c r="Y152" t="str">
        <f t="shared" si="128"/>
        <v/>
      </c>
      <c r="Z152" t="str">
        <f t="shared" si="129"/>
        <v/>
      </c>
      <c r="AA152" s="6" t="str">
        <f t="shared" si="130"/>
        <v/>
      </c>
      <c r="AB152" s="6" t="str">
        <f t="shared" si="131"/>
        <v/>
      </c>
      <c r="AC152" s="7" t="str">
        <f t="shared" si="132"/>
        <v/>
      </c>
      <c r="AD152" t="str">
        <f t="shared" si="133"/>
        <v/>
      </c>
      <c r="AE152" t="str">
        <f t="shared" si="134"/>
        <v/>
      </c>
      <c r="AF152" s="3" t="str">
        <f t="shared" si="135"/>
        <v/>
      </c>
      <c r="AG152" t="str">
        <f t="shared" si="136"/>
        <v/>
      </c>
      <c r="AH152" t="str">
        <f t="shared" si="137"/>
        <v/>
      </c>
      <c r="AI152" t="str">
        <f t="shared" si="101"/>
        <v/>
      </c>
      <c r="AJ152" t="str">
        <f t="shared" si="138"/>
        <v/>
      </c>
      <c r="AK152" t="str">
        <f t="shared" si="139"/>
        <v/>
      </c>
      <c r="AL152" t="str">
        <f t="shared" si="140"/>
        <v/>
      </c>
      <c r="AM152" t="str">
        <f t="shared" si="102"/>
        <v/>
      </c>
      <c r="AN152" t="str">
        <f t="shared" si="103"/>
        <v/>
      </c>
      <c r="AO152" t="str">
        <f t="shared" si="104"/>
        <v/>
      </c>
      <c r="AP152" t="str">
        <f>IF(AN152="","",IF(I152=0,IF(AO152=1,VLOOKUP(F152,Tables!A$1:C$18,2,FALSE),VLOOKUP(F152,Tables!A$1:C$18,3,FALSE)),IF(AO152=1,VLOOKUP(F152,Tables!H$1:J$95,2,FALSE),VLOOKUP(F152,Tables!H$1:J$95,3,FALSE))))</f>
        <v/>
      </c>
      <c r="AQ152" t="str">
        <f t="shared" si="141"/>
        <v/>
      </c>
      <c r="AR152" t="str">
        <f t="shared" si="105"/>
        <v/>
      </c>
      <c r="AS152" t="str">
        <f t="shared" si="106"/>
        <v/>
      </c>
      <c r="AT152" t="str">
        <f t="shared" si="107"/>
        <v/>
      </c>
      <c r="AU152" t="str">
        <f t="shared" si="108"/>
        <v/>
      </c>
      <c r="AV152" t="str">
        <f t="shared" si="109"/>
        <v/>
      </c>
      <c r="AW152" t="str">
        <f t="shared" si="110"/>
        <v/>
      </c>
      <c r="AX152" t="str">
        <f t="shared" si="142"/>
        <v/>
      </c>
      <c r="AY152" t="str">
        <f t="shared" si="143"/>
        <v/>
      </c>
    </row>
    <row r="153" spans="1:51" ht="15.75" x14ac:dyDescent="0.3">
      <c r="A153" t="str">
        <f t="shared" si="111"/>
        <v/>
      </c>
      <c r="B153" t="str">
        <f t="shared" si="112"/>
        <v/>
      </c>
      <c r="C153" t="str">
        <f t="shared" si="113"/>
        <v/>
      </c>
      <c r="D153" t="str">
        <f t="shared" si="114"/>
        <v/>
      </c>
      <c r="E153" t="str">
        <f t="shared" si="115"/>
        <v/>
      </c>
      <c r="F153" t="str">
        <f t="shared" si="116"/>
        <v/>
      </c>
      <c r="G153" t="str">
        <f t="shared" si="117"/>
        <v/>
      </c>
      <c r="H153" t="str">
        <f t="shared" si="118"/>
        <v/>
      </c>
      <c r="I153" t="str">
        <f t="shared" si="119"/>
        <v/>
      </c>
      <c r="J153" t="str">
        <f t="shared" si="98"/>
        <v/>
      </c>
      <c r="K153" t="str">
        <f>IF(A153="","",IF(I153=1,IF(VLOOKUP(J153,Tables!E$1:F$50,2,FALSE)=1,IF(MOD(G153,2)=1,1,2),IF(MOD(G153,2)=1,2,1)),IF(MOD(G153,2)=1,1,2)))</f>
        <v/>
      </c>
      <c r="L153" t="str">
        <f t="shared" si="99"/>
        <v/>
      </c>
      <c r="M153" s="2" t="str">
        <f t="shared" si="100"/>
        <v/>
      </c>
      <c r="N153" s="8"/>
      <c r="O153" s="8"/>
      <c r="P153" s="8"/>
      <c r="Q153" s="6" t="str">
        <f t="shared" si="120"/>
        <v/>
      </c>
      <c r="R153" s="6" t="str">
        <f t="shared" si="121"/>
        <v/>
      </c>
      <c r="S153" s="6" t="str">
        <f t="shared" si="122"/>
        <v/>
      </c>
      <c r="T153" s="6" t="str">
        <f t="shared" si="123"/>
        <v/>
      </c>
      <c r="U153" s="6" t="str">
        <f t="shared" si="124"/>
        <v/>
      </c>
      <c r="V153" s="6" t="str">
        <f t="shared" si="125"/>
        <v/>
      </c>
      <c r="W153" t="str">
        <f t="shared" si="126"/>
        <v/>
      </c>
      <c r="X153" t="str">
        <f t="shared" si="127"/>
        <v/>
      </c>
      <c r="Y153" t="str">
        <f t="shared" si="128"/>
        <v/>
      </c>
      <c r="Z153" t="str">
        <f t="shared" si="129"/>
        <v/>
      </c>
      <c r="AA153" s="6" t="str">
        <f t="shared" si="130"/>
        <v/>
      </c>
      <c r="AB153" s="6" t="str">
        <f t="shared" si="131"/>
        <v/>
      </c>
      <c r="AC153" s="7" t="str">
        <f t="shared" si="132"/>
        <v/>
      </c>
      <c r="AD153" t="str">
        <f t="shared" si="133"/>
        <v/>
      </c>
      <c r="AE153" t="str">
        <f t="shared" si="134"/>
        <v/>
      </c>
      <c r="AF153" s="3" t="str">
        <f t="shared" si="135"/>
        <v/>
      </c>
      <c r="AG153" t="str">
        <f t="shared" si="136"/>
        <v/>
      </c>
      <c r="AH153" t="str">
        <f t="shared" si="137"/>
        <v/>
      </c>
      <c r="AI153" t="str">
        <f t="shared" si="101"/>
        <v/>
      </c>
      <c r="AJ153" t="str">
        <f t="shared" si="138"/>
        <v/>
      </c>
      <c r="AK153" t="str">
        <f t="shared" si="139"/>
        <v/>
      </c>
      <c r="AL153" t="str">
        <f t="shared" si="140"/>
        <v/>
      </c>
      <c r="AM153" t="str">
        <f t="shared" si="102"/>
        <v/>
      </c>
      <c r="AN153" t="str">
        <f t="shared" si="103"/>
        <v/>
      </c>
      <c r="AO153" t="str">
        <f t="shared" si="104"/>
        <v/>
      </c>
      <c r="AP153" t="str">
        <f>IF(AN153="","",IF(I153=0,IF(AO153=1,VLOOKUP(F153,Tables!A$1:C$18,2,FALSE),VLOOKUP(F153,Tables!A$1:C$18,3,FALSE)),IF(AO153=1,VLOOKUP(F153,Tables!H$1:J$95,2,FALSE),VLOOKUP(F153,Tables!H$1:J$95,3,FALSE))))</f>
        <v/>
      </c>
      <c r="AQ153" t="str">
        <f t="shared" si="141"/>
        <v/>
      </c>
      <c r="AR153" t="str">
        <f t="shared" si="105"/>
        <v/>
      </c>
      <c r="AS153" t="str">
        <f t="shared" si="106"/>
        <v/>
      </c>
      <c r="AT153" t="str">
        <f t="shared" si="107"/>
        <v/>
      </c>
      <c r="AU153" t="str">
        <f t="shared" si="108"/>
        <v/>
      </c>
      <c r="AV153" t="str">
        <f t="shared" si="109"/>
        <v/>
      </c>
      <c r="AW153" t="str">
        <f t="shared" si="110"/>
        <v/>
      </c>
      <c r="AX153" t="str">
        <f t="shared" si="142"/>
        <v/>
      </c>
      <c r="AY153" t="str">
        <f t="shared" si="143"/>
        <v/>
      </c>
    </row>
    <row r="154" spans="1:51" ht="15.75" x14ac:dyDescent="0.3">
      <c r="A154" t="str">
        <f t="shared" si="111"/>
        <v/>
      </c>
      <c r="B154" t="str">
        <f t="shared" si="112"/>
        <v/>
      </c>
      <c r="C154" t="str">
        <f t="shared" si="113"/>
        <v/>
      </c>
      <c r="D154" t="str">
        <f t="shared" si="114"/>
        <v/>
      </c>
      <c r="E154" t="str">
        <f t="shared" si="115"/>
        <v/>
      </c>
      <c r="F154" t="str">
        <f t="shared" si="116"/>
        <v/>
      </c>
      <c r="G154" t="str">
        <f t="shared" si="117"/>
        <v/>
      </c>
      <c r="H154" t="str">
        <f t="shared" si="118"/>
        <v/>
      </c>
      <c r="I154" t="str">
        <f t="shared" si="119"/>
        <v/>
      </c>
      <c r="J154" t="str">
        <f t="shared" si="98"/>
        <v/>
      </c>
      <c r="K154" t="str">
        <f>IF(A154="","",IF(I154=1,IF(VLOOKUP(J154,Tables!E$1:F$50,2,FALSE)=1,IF(MOD(G154,2)=1,1,2),IF(MOD(G154,2)=1,2,1)),IF(MOD(G154,2)=1,1,2)))</f>
        <v/>
      </c>
      <c r="L154" t="str">
        <f t="shared" si="99"/>
        <v/>
      </c>
      <c r="M154" s="2" t="str">
        <f t="shared" si="100"/>
        <v/>
      </c>
      <c r="N154" s="8"/>
      <c r="O154" s="8"/>
      <c r="P154" s="8"/>
      <c r="Q154" s="6" t="str">
        <f t="shared" si="120"/>
        <v/>
      </c>
      <c r="R154" s="6" t="str">
        <f t="shared" si="121"/>
        <v/>
      </c>
      <c r="S154" s="6" t="str">
        <f t="shared" si="122"/>
        <v/>
      </c>
      <c r="T154" s="6" t="str">
        <f t="shared" si="123"/>
        <v/>
      </c>
      <c r="U154" s="6" t="str">
        <f t="shared" si="124"/>
        <v/>
      </c>
      <c r="V154" s="6" t="str">
        <f t="shared" si="125"/>
        <v/>
      </c>
      <c r="W154" t="str">
        <f t="shared" si="126"/>
        <v/>
      </c>
      <c r="X154" t="str">
        <f t="shared" si="127"/>
        <v/>
      </c>
      <c r="Y154" t="str">
        <f t="shared" si="128"/>
        <v/>
      </c>
      <c r="Z154" t="str">
        <f t="shared" si="129"/>
        <v/>
      </c>
      <c r="AA154" s="6" t="str">
        <f t="shared" si="130"/>
        <v/>
      </c>
      <c r="AB154" s="6" t="str">
        <f t="shared" si="131"/>
        <v/>
      </c>
      <c r="AC154" s="7" t="str">
        <f t="shared" si="132"/>
        <v/>
      </c>
      <c r="AD154" t="str">
        <f t="shared" si="133"/>
        <v/>
      </c>
      <c r="AE154" t="str">
        <f t="shared" si="134"/>
        <v/>
      </c>
      <c r="AF154" s="3" t="str">
        <f t="shared" si="135"/>
        <v/>
      </c>
      <c r="AG154" t="str">
        <f t="shared" si="136"/>
        <v/>
      </c>
      <c r="AH154" t="str">
        <f t="shared" si="137"/>
        <v/>
      </c>
      <c r="AI154" t="str">
        <f t="shared" si="101"/>
        <v/>
      </c>
      <c r="AJ154" t="str">
        <f t="shared" si="138"/>
        <v/>
      </c>
      <c r="AK154" t="str">
        <f t="shared" si="139"/>
        <v/>
      </c>
      <c r="AL154" t="str">
        <f t="shared" si="140"/>
        <v/>
      </c>
      <c r="AM154" t="str">
        <f t="shared" si="102"/>
        <v/>
      </c>
      <c r="AN154" t="str">
        <f t="shared" si="103"/>
        <v/>
      </c>
      <c r="AO154" t="str">
        <f t="shared" si="104"/>
        <v/>
      </c>
      <c r="AP154" t="str">
        <f>IF(AN154="","",IF(I154=0,IF(AO154=1,VLOOKUP(F154,Tables!A$1:C$18,2,FALSE),VLOOKUP(F154,Tables!A$1:C$18,3,FALSE)),IF(AO154=1,VLOOKUP(F154,Tables!H$1:J$95,2,FALSE),VLOOKUP(F154,Tables!H$1:J$95,3,FALSE))))</f>
        <v/>
      </c>
      <c r="AQ154" t="str">
        <f t="shared" si="141"/>
        <v/>
      </c>
      <c r="AR154" t="str">
        <f t="shared" si="105"/>
        <v/>
      </c>
      <c r="AS154" t="str">
        <f t="shared" si="106"/>
        <v/>
      </c>
      <c r="AT154" t="str">
        <f t="shared" si="107"/>
        <v/>
      </c>
      <c r="AU154" t="str">
        <f t="shared" si="108"/>
        <v/>
      </c>
      <c r="AV154" t="str">
        <f t="shared" si="109"/>
        <v/>
      </c>
      <c r="AW154" t="str">
        <f t="shared" si="110"/>
        <v/>
      </c>
      <c r="AX154" t="str">
        <f t="shared" si="142"/>
        <v/>
      </c>
      <c r="AY154" t="str">
        <f t="shared" si="143"/>
        <v/>
      </c>
    </row>
    <row r="155" spans="1:51" ht="15.75" x14ac:dyDescent="0.3">
      <c r="A155" t="str">
        <f t="shared" si="111"/>
        <v/>
      </c>
      <c r="B155" t="str">
        <f t="shared" si="112"/>
        <v/>
      </c>
      <c r="C155" t="str">
        <f t="shared" si="113"/>
        <v/>
      </c>
      <c r="D155" t="str">
        <f t="shared" si="114"/>
        <v/>
      </c>
      <c r="E155" t="str">
        <f t="shared" si="115"/>
        <v/>
      </c>
      <c r="F155" t="str">
        <f t="shared" si="116"/>
        <v/>
      </c>
      <c r="G155" t="str">
        <f t="shared" si="117"/>
        <v/>
      </c>
      <c r="H155" t="str">
        <f t="shared" si="118"/>
        <v/>
      </c>
      <c r="I155" t="str">
        <f t="shared" si="119"/>
        <v/>
      </c>
      <c r="J155" t="str">
        <f t="shared" si="98"/>
        <v/>
      </c>
      <c r="K155" t="str">
        <f>IF(A155="","",IF(I155=1,IF(VLOOKUP(J155,Tables!E$1:F$50,2,FALSE)=1,IF(MOD(G155,2)=1,1,2),IF(MOD(G155,2)=1,2,1)),IF(MOD(G155,2)=1,1,2)))</f>
        <v/>
      </c>
      <c r="L155" t="str">
        <f t="shared" si="99"/>
        <v/>
      </c>
      <c r="M155" s="2" t="str">
        <f t="shared" si="100"/>
        <v/>
      </c>
      <c r="N155" s="8"/>
      <c r="O155" s="8"/>
      <c r="P155" s="8"/>
      <c r="Q155" s="6" t="str">
        <f t="shared" si="120"/>
        <v/>
      </c>
      <c r="R155" s="6" t="str">
        <f t="shared" si="121"/>
        <v/>
      </c>
      <c r="S155" s="6" t="str">
        <f t="shared" si="122"/>
        <v/>
      </c>
      <c r="T155" s="6" t="str">
        <f t="shared" si="123"/>
        <v/>
      </c>
      <c r="U155" s="6" t="str">
        <f t="shared" si="124"/>
        <v/>
      </c>
      <c r="V155" s="6" t="str">
        <f t="shared" si="125"/>
        <v/>
      </c>
      <c r="W155" t="str">
        <f t="shared" si="126"/>
        <v/>
      </c>
      <c r="X155" t="str">
        <f t="shared" si="127"/>
        <v/>
      </c>
      <c r="Y155" t="str">
        <f t="shared" si="128"/>
        <v/>
      </c>
      <c r="Z155" t="str">
        <f t="shared" si="129"/>
        <v/>
      </c>
      <c r="AA155" s="6" t="str">
        <f t="shared" si="130"/>
        <v/>
      </c>
      <c r="AB155" s="6" t="str">
        <f t="shared" si="131"/>
        <v/>
      </c>
      <c r="AC155" s="7" t="str">
        <f t="shared" si="132"/>
        <v/>
      </c>
      <c r="AD155" t="str">
        <f t="shared" si="133"/>
        <v/>
      </c>
      <c r="AE155" t="str">
        <f t="shared" si="134"/>
        <v/>
      </c>
      <c r="AF155" s="3" t="str">
        <f t="shared" si="135"/>
        <v/>
      </c>
      <c r="AG155" t="str">
        <f t="shared" si="136"/>
        <v/>
      </c>
      <c r="AH155" t="str">
        <f t="shared" si="137"/>
        <v/>
      </c>
      <c r="AI155" t="str">
        <f t="shared" si="101"/>
        <v/>
      </c>
      <c r="AJ155" t="str">
        <f t="shared" si="138"/>
        <v/>
      </c>
      <c r="AK155" t="str">
        <f t="shared" si="139"/>
        <v/>
      </c>
      <c r="AL155" t="str">
        <f t="shared" si="140"/>
        <v/>
      </c>
      <c r="AM155" t="str">
        <f t="shared" si="102"/>
        <v/>
      </c>
      <c r="AN155" t="str">
        <f t="shared" si="103"/>
        <v/>
      </c>
      <c r="AO155" t="str">
        <f t="shared" si="104"/>
        <v/>
      </c>
      <c r="AP155" t="str">
        <f>IF(AN155="","",IF(I155=0,IF(AO155=1,VLOOKUP(F155,Tables!A$1:C$18,2,FALSE),VLOOKUP(F155,Tables!A$1:C$18,3,FALSE)),IF(AO155=1,VLOOKUP(F155,Tables!H$1:J$95,2,FALSE),VLOOKUP(F155,Tables!H$1:J$95,3,FALSE))))</f>
        <v/>
      </c>
      <c r="AQ155" t="str">
        <f t="shared" si="141"/>
        <v/>
      </c>
      <c r="AR155" t="str">
        <f t="shared" si="105"/>
        <v/>
      </c>
      <c r="AS155" t="str">
        <f t="shared" si="106"/>
        <v/>
      </c>
      <c r="AT155" t="str">
        <f t="shared" si="107"/>
        <v/>
      </c>
      <c r="AU155" t="str">
        <f t="shared" si="108"/>
        <v/>
      </c>
      <c r="AV155" t="str">
        <f t="shared" si="109"/>
        <v/>
      </c>
      <c r="AW155" t="str">
        <f t="shared" si="110"/>
        <v/>
      </c>
      <c r="AX155" t="str">
        <f t="shared" si="142"/>
        <v/>
      </c>
      <c r="AY155" t="str">
        <f t="shared" si="143"/>
        <v/>
      </c>
    </row>
    <row r="156" spans="1:51" ht="15.75" x14ac:dyDescent="0.3">
      <c r="A156" t="str">
        <f t="shared" si="111"/>
        <v/>
      </c>
      <c r="B156" t="str">
        <f t="shared" si="112"/>
        <v/>
      </c>
      <c r="C156" t="str">
        <f t="shared" si="113"/>
        <v/>
      </c>
      <c r="D156" t="str">
        <f t="shared" si="114"/>
        <v/>
      </c>
      <c r="E156" t="str">
        <f t="shared" si="115"/>
        <v/>
      </c>
      <c r="F156" t="str">
        <f t="shared" si="116"/>
        <v/>
      </c>
      <c r="G156" t="str">
        <f t="shared" si="117"/>
        <v/>
      </c>
      <c r="H156" t="str">
        <f t="shared" si="118"/>
        <v/>
      </c>
      <c r="I156" t="str">
        <f t="shared" si="119"/>
        <v/>
      </c>
      <c r="J156" t="str">
        <f t="shared" si="98"/>
        <v/>
      </c>
      <c r="K156" t="str">
        <f>IF(A156="","",IF(I156=1,IF(VLOOKUP(J156,Tables!E$1:F$50,2,FALSE)=1,IF(MOD(G156,2)=1,1,2),IF(MOD(G156,2)=1,2,1)),IF(MOD(G156,2)=1,1,2)))</f>
        <v/>
      </c>
      <c r="L156" t="str">
        <f t="shared" si="99"/>
        <v/>
      </c>
      <c r="M156" s="2" t="str">
        <f t="shared" si="100"/>
        <v/>
      </c>
      <c r="N156" s="8"/>
      <c r="O156" s="8"/>
      <c r="P156" s="8"/>
      <c r="Q156" s="6" t="str">
        <f t="shared" si="120"/>
        <v/>
      </c>
      <c r="R156" s="6" t="str">
        <f t="shared" si="121"/>
        <v/>
      </c>
      <c r="S156" s="6" t="str">
        <f t="shared" si="122"/>
        <v/>
      </c>
      <c r="T156" s="6" t="str">
        <f t="shared" si="123"/>
        <v/>
      </c>
      <c r="U156" s="6" t="str">
        <f t="shared" si="124"/>
        <v/>
      </c>
      <c r="V156" s="6" t="str">
        <f t="shared" si="125"/>
        <v/>
      </c>
      <c r="W156" t="str">
        <f t="shared" si="126"/>
        <v/>
      </c>
      <c r="X156" t="str">
        <f t="shared" si="127"/>
        <v/>
      </c>
      <c r="Y156" t="str">
        <f t="shared" si="128"/>
        <v/>
      </c>
      <c r="Z156" t="str">
        <f t="shared" si="129"/>
        <v/>
      </c>
      <c r="AA156" s="6" t="str">
        <f t="shared" si="130"/>
        <v/>
      </c>
      <c r="AB156" s="6" t="str">
        <f t="shared" si="131"/>
        <v/>
      </c>
      <c r="AC156" s="7" t="str">
        <f t="shared" si="132"/>
        <v/>
      </c>
      <c r="AD156" t="str">
        <f t="shared" si="133"/>
        <v/>
      </c>
      <c r="AE156" t="str">
        <f t="shared" si="134"/>
        <v/>
      </c>
      <c r="AF156" s="3" t="str">
        <f t="shared" si="135"/>
        <v/>
      </c>
      <c r="AG156" t="str">
        <f t="shared" si="136"/>
        <v/>
      </c>
      <c r="AH156" t="str">
        <f t="shared" si="137"/>
        <v/>
      </c>
      <c r="AI156" t="str">
        <f t="shared" si="101"/>
        <v/>
      </c>
      <c r="AJ156" t="str">
        <f t="shared" si="138"/>
        <v/>
      </c>
      <c r="AK156" t="str">
        <f t="shared" si="139"/>
        <v/>
      </c>
      <c r="AL156" t="str">
        <f t="shared" si="140"/>
        <v/>
      </c>
      <c r="AM156" t="str">
        <f t="shared" si="102"/>
        <v/>
      </c>
      <c r="AN156" t="str">
        <f t="shared" si="103"/>
        <v/>
      </c>
      <c r="AO156" t="str">
        <f t="shared" si="104"/>
        <v/>
      </c>
      <c r="AP156" t="str">
        <f>IF(AN156="","",IF(I156=0,IF(AO156=1,VLOOKUP(F156,Tables!A$1:C$18,2,FALSE),VLOOKUP(F156,Tables!A$1:C$18,3,FALSE)),IF(AO156=1,VLOOKUP(F156,Tables!H$1:J$95,2,FALSE),VLOOKUP(F156,Tables!H$1:J$95,3,FALSE))))</f>
        <v/>
      </c>
      <c r="AQ156" t="str">
        <f t="shared" si="141"/>
        <v/>
      </c>
      <c r="AR156" t="str">
        <f t="shared" si="105"/>
        <v/>
      </c>
      <c r="AS156" t="str">
        <f t="shared" si="106"/>
        <v/>
      </c>
      <c r="AT156" t="str">
        <f t="shared" si="107"/>
        <v/>
      </c>
      <c r="AU156" t="str">
        <f t="shared" si="108"/>
        <v/>
      </c>
      <c r="AV156" t="str">
        <f t="shared" si="109"/>
        <v/>
      </c>
      <c r="AW156" t="str">
        <f t="shared" si="110"/>
        <v/>
      </c>
      <c r="AX156" t="str">
        <f t="shared" si="142"/>
        <v/>
      </c>
      <c r="AY156" t="str">
        <f t="shared" si="143"/>
        <v/>
      </c>
    </row>
    <row r="157" spans="1:51" ht="15.75" x14ac:dyDescent="0.3">
      <c r="A157" t="str">
        <f t="shared" si="111"/>
        <v/>
      </c>
      <c r="B157" t="str">
        <f t="shared" si="112"/>
        <v/>
      </c>
      <c r="C157" t="str">
        <f t="shared" si="113"/>
        <v/>
      </c>
      <c r="D157" t="str">
        <f t="shared" si="114"/>
        <v/>
      </c>
      <c r="E157" t="str">
        <f t="shared" si="115"/>
        <v/>
      </c>
      <c r="F157" t="str">
        <f t="shared" si="116"/>
        <v/>
      </c>
      <c r="G157" t="str">
        <f t="shared" si="117"/>
        <v/>
      </c>
      <c r="H157" t="str">
        <f t="shared" si="118"/>
        <v/>
      </c>
      <c r="I157" t="str">
        <f t="shared" si="119"/>
        <v/>
      </c>
      <c r="J157" t="str">
        <f t="shared" si="98"/>
        <v/>
      </c>
      <c r="K157" t="str">
        <f>IF(A157="","",IF(I157=1,IF(VLOOKUP(J157,Tables!E$1:F$50,2,FALSE)=1,IF(MOD(G157,2)=1,1,2),IF(MOD(G157,2)=1,2,1)),IF(MOD(G157,2)=1,1,2)))</f>
        <v/>
      </c>
      <c r="L157" t="str">
        <f t="shared" si="99"/>
        <v/>
      </c>
      <c r="M157" s="2" t="str">
        <f t="shared" si="100"/>
        <v/>
      </c>
      <c r="N157" s="8"/>
      <c r="O157" s="8"/>
      <c r="P157" s="8"/>
      <c r="Q157" s="6" t="str">
        <f t="shared" si="120"/>
        <v/>
      </c>
      <c r="R157" s="6" t="str">
        <f t="shared" si="121"/>
        <v/>
      </c>
      <c r="S157" s="6" t="str">
        <f t="shared" si="122"/>
        <v/>
      </c>
      <c r="T157" s="6" t="str">
        <f t="shared" si="123"/>
        <v/>
      </c>
      <c r="U157" s="6" t="str">
        <f t="shared" si="124"/>
        <v/>
      </c>
      <c r="V157" s="6" t="str">
        <f t="shared" si="125"/>
        <v/>
      </c>
      <c r="W157" t="str">
        <f t="shared" si="126"/>
        <v/>
      </c>
      <c r="X157" t="str">
        <f t="shared" si="127"/>
        <v/>
      </c>
      <c r="Y157" t="str">
        <f t="shared" si="128"/>
        <v/>
      </c>
      <c r="Z157" t="str">
        <f t="shared" si="129"/>
        <v/>
      </c>
      <c r="AA157" s="6" t="str">
        <f t="shared" si="130"/>
        <v/>
      </c>
      <c r="AB157" s="6" t="str">
        <f t="shared" si="131"/>
        <v/>
      </c>
      <c r="AC157" s="7" t="str">
        <f t="shared" si="132"/>
        <v/>
      </c>
      <c r="AD157" t="str">
        <f t="shared" si="133"/>
        <v/>
      </c>
      <c r="AE157" t="str">
        <f t="shared" si="134"/>
        <v/>
      </c>
      <c r="AF157" s="3" t="str">
        <f t="shared" si="135"/>
        <v/>
      </c>
      <c r="AG157" t="str">
        <f t="shared" si="136"/>
        <v/>
      </c>
      <c r="AH157" t="str">
        <f t="shared" si="137"/>
        <v/>
      </c>
      <c r="AI157" t="str">
        <f t="shared" si="101"/>
        <v/>
      </c>
      <c r="AJ157" t="str">
        <f t="shared" si="138"/>
        <v/>
      </c>
      <c r="AK157" t="str">
        <f t="shared" si="139"/>
        <v/>
      </c>
      <c r="AL157" t="str">
        <f t="shared" si="140"/>
        <v/>
      </c>
      <c r="AM157" t="str">
        <f t="shared" si="102"/>
        <v/>
      </c>
      <c r="AN157" t="str">
        <f t="shared" si="103"/>
        <v/>
      </c>
      <c r="AO157" t="str">
        <f t="shared" si="104"/>
        <v/>
      </c>
      <c r="AP157" t="str">
        <f>IF(AN157="","",IF(I157=0,IF(AO157=1,VLOOKUP(F157,Tables!A$1:C$18,2,FALSE),VLOOKUP(F157,Tables!A$1:C$18,3,FALSE)),IF(AO157=1,VLOOKUP(F157,Tables!H$1:J$95,2,FALSE),VLOOKUP(F157,Tables!H$1:J$95,3,FALSE))))</f>
        <v/>
      </c>
      <c r="AQ157" t="str">
        <f t="shared" si="141"/>
        <v/>
      </c>
      <c r="AR157" t="str">
        <f t="shared" si="105"/>
        <v/>
      </c>
      <c r="AS157" t="str">
        <f t="shared" si="106"/>
        <v/>
      </c>
      <c r="AT157" t="str">
        <f t="shared" si="107"/>
        <v/>
      </c>
      <c r="AU157" t="str">
        <f t="shared" si="108"/>
        <v/>
      </c>
      <c r="AV157" t="str">
        <f t="shared" si="109"/>
        <v/>
      </c>
      <c r="AW157" t="str">
        <f t="shared" si="110"/>
        <v/>
      </c>
      <c r="AX157" t="str">
        <f t="shared" si="142"/>
        <v/>
      </c>
      <c r="AY157" t="str">
        <f t="shared" si="143"/>
        <v/>
      </c>
    </row>
    <row r="158" spans="1:51" ht="15.75" x14ac:dyDescent="0.3">
      <c r="A158" t="str">
        <f t="shared" si="111"/>
        <v/>
      </c>
      <c r="B158" t="str">
        <f t="shared" si="112"/>
        <v/>
      </c>
      <c r="C158" t="str">
        <f t="shared" si="113"/>
        <v/>
      </c>
      <c r="D158" t="str">
        <f t="shared" si="114"/>
        <v/>
      </c>
      <c r="E158" t="str">
        <f t="shared" si="115"/>
        <v/>
      </c>
      <c r="F158" t="str">
        <f t="shared" si="116"/>
        <v/>
      </c>
      <c r="G158" t="str">
        <f t="shared" si="117"/>
        <v/>
      </c>
      <c r="H158" t="str">
        <f t="shared" si="118"/>
        <v/>
      </c>
      <c r="I158" t="str">
        <f t="shared" si="119"/>
        <v/>
      </c>
      <c r="J158" t="str">
        <f t="shared" si="98"/>
        <v/>
      </c>
      <c r="K158" t="str">
        <f>IF(A158="","",IF(I158=1,IF(VLOOKUP(J158,Tables!E$1:F$50,2,FALSE)=1,IF(MOD(G158,2)=1,1,2),IF(MOD(G158,2)=1,2,1)),IF(MOD(G158,2)=1,1,2)))</f>
        <v/>
      </c>
      <c r="L158" t="str">
        <f t="shared" si="99"/>
        <v/>
      </c>
      <c r="M158" s="2" t="str">
        <f t="shared" si="100"/>
        <v/>
      </c>
      <c r="N158" s="8"/>
      <c r="O158" s="8"/>
      <c r="P158" s="8"/>
      <c r="Q158" s="6" t="str">
        <f t="shared" si="120"/>
        <v/>
      </c>
      <c r="R158" s="6" t="str">
        <f t="shared" si="121"/>
        <v/>
      </c>
      <c r="S158" s="6" t="str">
        <f t="shared" si="122"/>
        <v/>
      </c>
      <c r="T158" s="6" t="str">
        <f t="shared" si="123"/>
        <v/>
      </c>
      <c r="U158" s="6" t="str">
        <f t="shared" si="124"/>
        <v/>
      </c>
      <c r="V158" s="6" t="str">
        <f t="shared" si="125"/>
        <v/>
      </c>
      <c r="W158" t="str">
        <f t="shared" si="126"/>
        <v/>
      </c>
      <c r="X158" t="str">
        <f t="shared" si="127"/>
        <v/>
      </c>
      <c r="Y158" t="str">
        <f t="shared" si="128"/>
        <v/>
      </c>
      <c r="Z158" t="str">
        <f t="shared" si="129"/>
        <v/>
      </c>
      <c r="AA158" s="6" t="str">
        <f t="shared" si="130"/>
        <v/>
      </c>
      <c r="AB158" s="6" t="str">
        <f t="shared" si="131"/>
        <v/>
      </c>
      <c r="AC158" s="7" t="str">
        <f t="shared" si="132"/>
        <v/>
      </c>
      <c r="AD158" t="str">
        <f t="shared" si="133"/>
        <v/>
      </c>
      <c r="AE158" t="str">
        <f t="shared" si="134"/>
        <v/>
      </c>
      <c r="AF158" s="3" t="str">
        <f t="shared" si="135"/>
        <v/>
      </c>
      <c r="AG158" t="str">
        <f t="shared" si="136"/>
        <v/>
      </c>
      <c r="AH158" t="str">
        <f t="shared" si="137"/>
        <v/>
      </c>
      <c r="AI158" t="str">
        <f t="shared" si="101"/>
        <v/>
      </c>
      <c r="AJ158" t="str">
        <f t="shared" si="138"/>
        <v/>
      </c>
      <c r="AK158" t="str">
        <f t="shared" si="139"/>
        <v/>
      </c>
      <c r="AL158" t="str">
        <f t="shared" si="140"/>
        <v/>
      </c>
      <c r="AM158" t="str">
        <f t="shared" si="102"/>
        <v/>
      </c>
      <c r="AN158" t="str">
        <f t="shared" si="103"/>
        <v/>
      </c>
      <c r="AO158" t="str">
        <f t="shared" si="104"/>
        <v/>
      </c>
      <c r="AP158" t="str">
        <f>IF(AN158="","",IF(I158=0,IF(AO158=1,VLOOKUP(F158,Tables!A$1:C$18,2,FALSE),VLOOKUP(F158,Tables!A$1:C$18,3,FALSE)),IF(AO158=1,VLOOKUP(F158,Tables!H$1:J$95,2,FALSE),VLOOKUP(F158,Tables!H$1:J$95,3,FALSE))))</f>
        <v/>
      </c>
      <c r="AQ158" t="str">
        <f t="shared" si="141"/>
        <v/>
      </c>
      <c r="AR158" t="str">
        <f t="shared" si="105"/>
        <v/>
      </c>
      <c r="AS158" t="str">
        <f t="shared" si="106"/>
        <v/>
      </c>
      <c r="AT158" t="str">
        <f t="shared" si="107"/>
        <v/>
      </c>
      <c r="AU158" t="str">
        <f t="shared" si="108"/>
        <v/>
      </c>
      <c r="AV158" t="str">
        <f t="shared" si="109"/>
        <v/>
      </c>
      <c r="AW158" t="str">
        <f t="shared" si="110"/>
        <v/>
      </c>
      <c r="AX158" t="str">
        <f t="shared" si="142"/>
        <v/>
      </c>
      <c r="AY158" t="str">
        <f t="shared" si="143"/>
        <v/>
      </c>
    </row>
    <row r="159" spans="1:51" ht="15.75" x14ac:dyDescent="0.3">
      <c r="A159" t="str">
        <f t="shared" si="111"/>
        <v/>
      </c>
      <c r="B159" t="str">
        <f t="shared" si="112"/>
        <v/>
      </c>
      <c r="C159" t="str">
        <f t="shared" si="113"/>
        <v/>
      </c>
      <c r="D159" t="str">
        <f t="shared" si="114"/>
        <v/>
      </c>
      <c r="E159" t="str">
        <f t="shared" si="115"/>
        <v/>
      </c>
      <c r="F159" t="str">
        <f t="shared" si="116"/>
        <v/>
      </c>
      <c r="G159" t="str">
        <f t="shared" si="117"/>
        <v/>
      </c>
      <c r="H159" t="str">
        <f t="shared" si="118"/>
        <v/>
      </c>
      <c r="I159" t="str">
        <f t="shared" si="119"/>
        <v/>
      </c>
      <c r="J159" t="str">
        <f t="shared" si="98"/>
        <v/>
      </c>
      <c r="K159" t="str">
        <f>IF(A159="","",IF(I159=1,IF(VLOOKUP(J159,Tables!E$1:F$50,2,FALSE)=1,IF(MOD(G159,2)=1,1,2),IF(MOD(G159,2)=1,2,1)),IF(MOD(G159,2)=1,1,2)))</f>
        <v/>
      </c>
      <c r="L159" t="str">
        <f t="shared" si="99"/>
        <v/>
      </c>
      <c r="M159" s="2" t="str">
        <f t="shared" si="100"/>
        <v/>
      </c>
      <c r="N159" s="8"/>
      <c r="O159" s="8"/>
      <c r="P159" s="8"/>
      <c r="Q159" s="6" t="str">
        <f t="shared" si="120"/>
        <v/>
      </c>
      <c r="R159" s="6" t="str">
        <f t="shared" si="121"/>
        <v/>
      </c>
      <c r="S159" s="6" t="str">
        <f t="shared" si="122"/>
        <v/>
      </c>
      <c r="T159" s="6" t="str">
        <f t="shared" si="123"/>
        <v/>
      </c>
      <c r="U159" s="6" t="str">
        <f t="shared" si="124"/>
        <v/>
      </c>
      <c r="V159" s="6" t="str">
        <f t="shared" si="125"/>
        <v/>
      </c>
      <c r="W159" t="str">
        <f t="shared" si="126"/>
        <v/>
      </c>
      <c r="X159" t="str">
        <f t="shared" si="127"/>
        <v/>
      </c>
      <c r="Y159" t="str">
        <f t="shared" si="128"/>
        <v/>
      </c>
      <c r="Z159" t="str">
        <f t="shared" si="129"/>
        <v/>
      </c>
      <c r="AA159" s="6" t="str">
        <f t="shared" si="130"/>
        <v/>
      </c>
      <c r="AB159" s="6" t="str">
        <f t="shared" si="131"/>
        <v/>
      </c>
      <c r="AC159" s="7" t="str">
        <f t="shared" si="132"/>
        <v/>
      </c>
      <c r="AD159" t="str">
        <f t="shared" si="133"/>
        <v/>
      </c>
      <c r="AE159" t="str">
        <f t="shared" si="134"/>
        <v/>
      </c>
      <c r="AF159" s="3" t="str">
        <f t="shared" si="135"/>
        <v/>
      </c>
      <c r="AG159" t="str">
        <f t="shared" si="136"/>
        <v/>
      </c>
      <c r="AH159" t="str">
        <f t="shared" si="137"/>
        <v/>
      </c>
      <c r="AI159" t="str">
        <f t="shared" si="101"/>
        <v/>
      </c>
      <c r="AJ159" t="str">
        <f t="shared" si="138"/>
        <v/>
      </c>
      <c r="AK159" t="str">
        <f t="shared" si="139"/>
        <v/>
      </c>
      <c r="AL159" t="str">
        <f t="shared" si="140"/>
        <v/>
      </c>
      <c r="AM159" t="str">
        <f t="shared" si="102"/>
        <v/>
      </c>
      <c r="AN159" t="str">
        <f t="shared" si="103"/>
        <v/>
      </c>
      <c r="AO159" t="str">
        <f t="shared" si="104"/>
        <v/>
      </c>
      <c r="AP159" t="str">
        <f>IF(AN159="","",IF(I159=0,IF(AO159=1,VLOOKUP(F159,Tables!A$1:C$18,2,FALSE),VLOOKUP(F159,Tables!A$1:C$18,3,FALSE)),IF(AO159=1,VLOOKUP(F159,Tables!H$1:J$95,2,FALSE),VLOOKUP(F159,Tables!H$1:J$95,3,FALSE))))</f>
        <v/>
      </c>
      <c r="AQ159" t="str">
        <f t="shared" si="141"/>
        <v/>
      </c>
      <c r="AR159" t="str">
        <f t="shared" si="105"/>
        <v/>
      </c>
      <c r="AS159" t="str">
        <f t="shared" si="106"/>
        <v/>
      </c>
      <c r="AT159" t="str">
        <f t="shared" si="107"/>
        <v/>
      </c>
      <c r="AU159" t="str">
        <f t="shared" si="108"/>
        <v/>
      </c>
      <c r="AV159" t="str">
        <f t="shared" si="109"/>
        <v/>
      </c>
      <c r="AW159" t="str">
        <f t="shared" si="110"/>
        <v/>
      </c>
      <c r="AX159" t="str">
        <f t="shared" si="142"/>
        <v/>
      </c>
      <c r="AY159" t="str">
        <f t="shared" si="143"/>
        <v/>
      </c>
    </row>
    <row r="160" spans="1:51" ht="15.75" x14ac:dyDescent="0.3">
      <c r="A160" t="str">
        <f t="shared" si="111"/>
        <v/>
      </c>
      <c r="B160" t="str">
        <f t="shared" si="112"/>
        <v/>
      </c>
      <c r="C160" t="str">
        <f t="shared" si="113"/>
        <v/>
      </c>
      <c r="D160" t="str">
        <f t="shared" si="114"/>
        <v/>
      </c>
      <c r="E160" t="str">
        <f t="shared" si="115"/>
        <v/>
      </c>
      <c r="F160" t="str">
        <f t="shared" si="116"/>
        <v/>
      </c>
      <c r="G160" t="str">
        <f t="shared" si="117"/>
        <v/>
      </c>
      <c r="H160" t="str">
        <f t="shared" si="118"/>
        <v/>
      </c>
      <c r="I160" t="str">
        <f t="shared" si="119"/>
        <v/>
      </c>
      <c r="J160" t="str">
        <f t="shared" si="98"/>
        <v/>
      </c>
      <c r="K160" t="str">
        <f>IF(A160="","",IF(I160=1,IF(VLOOKUP(J160,Tables!E$1:F$50,2,FALSE)=1,IF(MOD(G160,2)=1,1,2),IF(MOD(G160,2)=1,2,1)),IF(MOD(G160,2)=1,1,2)))</f>
        <v/>
      </c>
      <c r="L160" t="str">
        <f t="shared" si="99"/>
        <v/>
      </c>
      <c r="M160" s="2" t="str">
        <f t="shared" si="100"/>
        <v/>
      </c>
      <c r="N160" s="8"/>
      <c r="O160" s="8"/>
      <c r="P160" s="8"/>
      <c r="Q160" s="6" t="str">
        <f t="shared" si="120"/>
        <v/>
      </c>
      <c r="R160" s="6" t="str">
        <f t="shared" si="121"/>
        <v/>
      </c>
      <c r="S160" s="6" t="str">
        <f t="shared" si="122"/>
        <v/>
      </c>
      <c r="T160" s="6" t="str">
        <f t="shared" si="123"/>
        <v/>
      </c>
      <c r="U160" s="6" t="str">
        <f t="shared" si="124"/>
        <v/>
      </c>
      <c r="V160" s="6" t="str">
        <f t="shared" si="125"/>
        <v/>
      </c>
      <c r="W160" t="str">
        <f t="shared" si="126"/>
        <v/>
      </c>
      <c r="X160" t="str">
        <f t="shared" si="127"/>
        <v/>
      </c>
      <c r="Y160" t="str">
        <f t="shared" si="128"/>
        <v/>
      </c>
      <c r="Z160" t="str">
        <f t="shared" si="129"/>
        <v/>
      </c>
      <c r="AA160" s="6" t="str">
        <f t="shared" si="130"/>
        <v/>
      </c>
      <c r="AB160" s="6" t="str">
        <f t="shared" si="131"/>
        <v/>
      </c>
      <c r="AC160" s="7" t="str">
        <f t="shared" si="132"/>
        <v/>
      </c>
      <c r="AD160" t="str">
        <f t="shared" si="133"/>
        <v/>
      </c>
      <c r="AE160" t="str">
        <f t="shared" si="134"/>
        <v/>
      </c>
      <c r="AF160" s="3" t="str">
        <f t="shared" si="135"/>
        <v/>
      </c>
      <c r="AG160" t="str">
        <f t="shared" si="136"/>
        <v/>
      </c>
      <c r="AH160" t="str">
        <f t="shared" si="137"/>
        <v/>
      </c>
      <c r="AI160" t="str">
        <f t="shared" si="101"/>
        <v/>
      </c>
      <c r="AJ160" t="str">
        <f t="shared" si="138"/>
        <v/>
      </c>
      <c r="AK160" t="str">
        <f t="shared" si="139"/>
        <v/>
      </c>
      <c r="AL160" t="str">
        <f t="shared" si="140"/>
        <v/>
      </c>
      <c r="AM160" t="str">
        <f t="shared" si="102"/>
        <v/>
      </c>
      <c r="AN160" t="str">
        <f t="shared" si="103"/>
        <v/>
      </c>
      <c r="AO160" t="str">
        <f t="shared" si="104"/>
        <v/>
      </c>
      <c r="AP160" t="str">
        <f>IF(AN160="","",IF(I160=0,IF(AO160=1,VLOOKUP(F160,Tables!A$1:C$18,2,FALSE),VLOOKUP(F160,Tables!A$1:C$18,3,FALSE)),IF(AO160=1,VLOOKUP(F160,Tables!H$1:J$95,2,FALSE),VLOOKUP(F160,Tables!H$1:J$95,3,FALSE))))</f>
        <v/>
      </c>
      <c r="AQ160" t="str">
        <f t="shared" si="141"/>
        <v/>
      </c>
      <c r="AR160" t="str">
        <f t="shared" si="105"/>
        <v/>
      </c>
      <c r="AS160" t="str">
        <f t="shared" si="106"/>
        <v/>
      </c>
      <c r="AT160" t="str">
        <f t="shared" si="107"/>
        <v/>
      </c>
      <c r="AU160" t="str">
        <f t="shared" si="108"/>
        <v/>
      </c>
      <c r="AV160" t="str">
        <f t="shared" si="109"/>
        <v/>
      </c>
      <c r="AW160" t="str">
        <f t="shared" si="110"/>
        <v/>
      </c>
      <c r="AX160" t="str">
        <f t="shared" si="142"/>
        <v/>
      </c>
      <c r="AY160" t="str">
        <f t="shared" si="143"/>
        <v/>
      </c>
    </row>
    <row r="161" spans="1:51" ht="15.75" x14ac:dyDescent="0.3">
      <c r="A161" t="str">
        <f t="shared" si="111"/>
        <v/>
      </c>
      <c r="B161" t="str">
        <f t="shared" si="112"/>
        <v/>
      </c>
      <c r="C161" t="str">
        <f t="shared" si="113"/>
        <v/>
      </c>
      <c r="D161" t="str">
        <f t="shared" si="114"/>
        <v/>
      </c>
      <c r="E161" t="str">
        <f t="shared" si="115"/>
        <v/>
      </c>
      <c r="F161" t="str">
        <f t="shared" si="116"/>
        <v/>
      </c>
      <c r="G161" t="str">
        <f t="shared" si="117"/>
        <v/>
      </c>
      <c r="H161" t="str">
        <f t="shared" si="118"/>
        <v/>
      </c>
      <c r="I161" t="str">
        <f t="shared" si="119"/>
        <v/>
      </c>
      <c r="J161" t="str">
        <f t="shared" si="98"/>
        <v/>
      </c>
      <c r="K161" t="str">
        <f>IF(A161="","",IF(I161=1,IF(VLOOKUP(J161,Tables!E$1:F$50,2,FALSE)=1,IF(MOD(G161,2)=1,1,2),IF(MOD(G161,2)=1,2,1)),IF(MOD(G161,2)=1,1,2)))</f>
        <v/>
      </c>
      <c r="L161" t="str">
        <f t="shared" si="99"/>
        <v/>
      </c>
      <c r="M161" s="2" t="str">
        <f t="shared" si="100"/>
        <v/>
      </c>
      <c r="N161" s="8"/>
      <c r="O161" s="8"/>
      <c r="P161" s="8"/>
      <c r="Q161" s="6" t="str">
        <f t="shared" si="120"/>
        <v/>
      </c>
      <c r="R161" s="6" t="str">
        <f t="shared" si="121"/>
        <v/>
      </c>
      <c r="S161" s="6" t="str">
        <f t="shared" si="122"/>
        <v/>
      </c>
      <c r="T161" s="6" t="str">
        <f t="shared" si="123"/>
        <v/>
      </c>
      <c r="U161" s="6" t="str">
        <f t="shared" si="124"/>
        <v/>
      </c>
      <c r="V161" s="6" t="str">
        <f t="shared" si="125"/>
        <v/>
      </c>
      <c r="W161" t="str">
        <f t="shared" si="126"/>
        <v/>
      </c>
      <c r="X161" t="str">
        <f t="shared" si="127"/>
        <v/>
      </c>
      <c r="Y161" t="str">
        <f t="shared" si="128"/>
        <v/>
      </c>
      <c r="Z161" t="str">
        <f t="shared" si="129"/>
        <v/>
      </c>
      <c r="AA161" s="6" t="str">
        <f t="shared" si="130"/>
        <v/>
      </c>
      <c r="AB161" s="6" t="str">
        <f t="shared" si="131"/>
        <v/>
      </c>
      <c r="AC161" s="7" t="str">
        <f t="shared" si="132"/>
        <v/>
      </c>
      <c r="AD161" t="str">
        <f t="shared" si="133"/>
        <v/>
      </c>
      <c r="AE161" t="str">
        <f t="shared" si="134"/>
        <v/>
      </c>
      <c r="AF161" s="3" t="str">
        <f t="shared" si="135"/>
        <v/>
      </c>
      <c r="AG161" t="str">
        <f t="shared" si="136"/>
        <v/>
      </c>
      <c r="AH161" t="str">
        <f t="shared" si="137"/>
        <v/>
      </c>
      <c r="AI161" t="str">
        <f t="shared" si="101"/>
        <v/>
      </c>
      <c r="AJ161" t="str">
        <f t="shared" si="138"/>
        <v/>
      </c>
      <c r="AK161" t="str">
        <f t="shared" si="139"/>
        <v/>
      </c>
      <c r="AL161" t="str">
        <f t="shared" si="140"/>
        <v/>
      </c>
      <c r="AM161" t="str">
        <f t="shared" si="102"/>
        <v/>
      </c>
      <c r="AN161" t="str">
        <f t="shared" si="103"/>
        <v/>
      </c>
      <c r="AO161" t="str">
        <f t="shared" si="104"/>
        <v/>
      </c>
      <c r="AP161" t="str">
        <f>IF(AN161="","",IF(I161=0,IF(AO161=1,VLOOKUP(F161,Tables!A$1:C$18,2,FALSE),VLOOKUP(F161,Tables!A$1:C$18,3,FALSE)),IF(AO161=1,VLOOKUP(F161,Tables!H$1:J$95,2,FALSE),VLOOKUP(F161,Tables!H$1:J$95,3,FALSE))))</f>
        <v/>
      </c>
      <c r="AQ161" t="str">
        <f t="shared" si="141"/>
        <v/>
      </c>
      <c r="AR161" t="str">
        <f t="shared" si="105"/>
        <v/>
      </c>
      <c r="AS161" t="str">
        <f t="shared" si="106"/>
        <v/>
      </c>
      <c r="AT161" t="str">
        <f t="shared" si="107"/>
        <v/>
      </c>
      <c r="AU161" t="str">
        <f t="shared" si="108"/>
        <v/>
      </c>
      <c r="AV161" t="str">
        <f t="shared" si="109"/>
        <v/>
      </c>
      <c r="AW161" t="str">
        <f t="shared" si="110"/>
        <v/>
      </c>
      <c r="AX161" t="str">
        <f t="shared" si="142"/>
        <v/>
      </c>
      <c r="AY161" t="str">
        <f t="shared" si="143"/>
        <v/>
      </c>
    </row>
    <row r="162" spans="1:51" ht="15.75" x14ac:dyDescent="0.3">
      <c r="A162" t="str">
        <f t="shared" si="111"/>
        <v/>
      </c>
      <c r="B162" t="str">
        <f t="shared" si="112"/>
        <v/>
      </c>
      <c r="C162" t="str">
        <f t="shared" si="113"/>
        <v/>
      </c>
      <c r="D162" t="str">
        <f t="shared" si="114"/>
        <v/>
      </c>
      <c r="E162" t="str">
        <f t="shared" si="115"/>
        <v/>
      </c>
      <c r="F162" t="str">
        <f t="shared" si="116"/>
        <v/>
      </c>
      <c r="G162" t="str">
        <f t="shared" si="117"/>
        <v/>
      </c>
      <c r="H162" t="str">
        <f t="shared" si="118"/>
        <v/>
      </c>
      <c r="I162" t="str">
        <f t="shared" si="119"/>
        <v/>
      </c>
      <c r="J162" t="str">
        <f t="shared" si="98"/>
        <v/>
      </c>
      <c r="K162" t="str">
        <f>IF(A162="","",IF(I162=1,IF(VLOOKUP(J162,Tables!E$1:F$50,2,FALSE)=1,IF(MOD(G162,2)=1,1,2),IF(MOD(G162,2)=1,2,1)),IF(MOD(G162,2)=1,1,2)))</f>
        <v/>
      </c>
      <c r="L162" t="str">
        <f t="shared" si="99"/>
        <v/>
      </c>
      <c r="M162" s="2" t="str">
        <f t="shared" si="100"/>
        <v/>
      </c>
      <c r="N162" s="8"/>
      <c r="O162" s="8"/>
      <c r="P162" s="8"/>
      <c r="Q162" s="6" t="str">
        <f t="shared" si="120"/>
        <v/>
      </c>
      <c r="R162" s="6" t="str">
        <f t="shared" si="121"/>
        <v/>
      </c>
      <c r="S162" s="6" t="str">
        <f t="shared" si="122"/>
        <v/>
      </c>
      <c r="T162" s="6" t="str">
        <f t="shared" si="123"/>
        <v/>
      </c>
      <c r="U162" s="6" t="str">
        <f t="shared" si="124"/>
        <v/>
      </c>
      <c r="V162" s="6" t="str">
        <f t="shared" si="125"/>
        <v/>
      </c>
      <c r="W162" t="str">
        <f t="shared" si="126"/>
        <v/>
      </c>
      <c r="X162" t="str">
        <f t="shared" si="127"/>
        <v/>
      </c>
      <c r="Y162" t="str">
        <f t="shared" si="128"/>
        <v/>
      </c>
      <c r="Z162" t="str">
        <f t="shared" si="129"/>
        <v/>
      </c>
      <c r="AA162" s="6" t="str">
        <f t="shared" si="130"/>
        <v/>
      </c>
      <c r="AB162" s="6" t="str">
        <f t="shared" si="131"/>
        <v/>
      </c>
      <c r="AC162" s="7" t="str">
        <f t="shared" si="132"/>
        <v/>
      </c>
      <c r="AD162" t="str">
        <f t="shared" si="133"/>
        <v/>
      </c>
      <c r="AE162" t="str">
        <f t="shared" si="134"/>
        <v/>
      </c>
      <c r="AF162" s="3" t="str">
        <f t="shared" si="135"/>
        <v/>
      </c>
      <c r="AG162" t="str">
        <f t="shared" si="136"/>
        <v/>
      </c>
      <c r="AH162" t="str">
        <f t="shared" si="137"/>
        <v/>
      </c>
      <c r="AI162" t="str">
        <f t="shared" si="101"/>
        <v/>
      </c>
      <c r="AJ162" t="str">
        <f t="shared" si="138"/>
        <v/>
      </c>
      <c r="AK162" t="str">
        <f t="shared" si="139"/>
        <v/>
      </c>
      <c r="AL162" t="str">
        <f t="shared" si="140"/>
        <v/>
      </c>
      <c r="AM162" t="str">
        <f t="shared" si="102"/>
        <v/>
      </c>
      <c r="AN162" t="str">
        <f t="shared" si="103"/>
        <v/>
      </c>
      <c r="AO162" t="str">
        <f t="shared" si="104"/>
        <v/>
      </c>
      <c r="AP162" t="str">
        <f>IF(AN162="","",IF(I162=0,IF(AO162=1,VLOOKUP(F162,Tables!A$1:C$18,2,FALSE),VLOOKUP(F162,Tables!A$1:C$18,3,FALSE)),IF(AO162=1,VLOOKUP(F162,Tables!H$1:J$95,2,FALSE),VLOOKUP(F162,Tables!H$1:J$95,3,FALSE))))</f>
        <v/>
      </c>
      <c r="AQ162" t="str">
        <f t="shared" si="141"/>
        <v/>
      </c>
      <c r="AR162" t="str">
        <f t="shared" si="105"/>
        <v/>
      </c>
      <c r="AS162" t="str">
        <f t="shared" si="106"/>
        <v/>
      </c>
      <c r="AT162" t="str">
        <f t="shared" si="107"/>
        <v/>
      </c>
      <c r="AU162" t="str">
        <f t="shared" si="108"/>
        <v/>
      </c>
      <c r="AV162" t="str">
        <f t="shared" si="109"/>
        <v/>
      </c>
      <c r="AW162" t="str">
        <f t="shared" si="110"/>
        <v/>
      </c>
      <c r="AX162" t="str">
        <f t="shared" si="142"/>
        <v/>
      </c>
      <c r="AY162" t="str">
        <f t="shared" si="143"/>
        <v/>
      </c>
    </row>
    <row r="163" spans="1:51" ht="15.75" x14ac:dyDescent="0.3">
      <c r="A163" t="str">
        <f t="shared" si="111"/>
        <v/>
      </c>
      <c r="B163" t="str">
        <f t="shared" si="112"/>
        <v/>
      </c>
      <c r="C163" t="str">
        <f t="shared" si="113"/>
        <v/>
      </c>
      <c r="D163" t="str">
        <f t="shared" si="114"/>
        <v/>
      </c>
      <c r="E163" t="str">
        <f t="shared" si="115"/>
        <v/>
      </c>
      <c r="F163" t="str">
        <f t="shared" si="116"/>
        <v/>
      </c>
      <c r="G163" t="str">
        <f t="shared" si="117"/>
        <v/>
      </c>
      <c r="H163" t="str">
        <f t="shared" si="118"/>
        <v/>
      </c>
      <c r="I163" t="str">
        <f t="shared" si="119"/>
        <v/>
      </c>
      <c r="J163" t="str">
        <f t="shared" si="98"/>
        <v/>
      </c>
      <c r="K163" t="str">
        <f>IF(A163="","",IF(I163=1,IF(VLOOKUP(J163,Tables!E$1:F$50,2,FALSE)=1,IF(MOD(G163,2)=1,1,2),IF(MOD(G163,2)=1,2,1)),IF(MOD(G163,2)=1,1,2)))</f>
        <v/>
      </c>
      <c r="L163" t="str">
        <f t="shared" si="99"/>
        <v/>
      </c>
      <c r="M163" s="2" t="str">
        <f t="shared" si="100"/>
        <v/>
      </c>
      <c r="N163" s="8"/>
      <c r="O163" s="8"/>
      <c r="P163" s="8"/>
      <c r="Q163" s="6" t="str">
        <f t="shared" si="120"/>
        <v/>
      </c>
      <c r="R163" s="6" t="str">
        <f t="shared" si="121"/>
        <v/>
      </c>
      <c r="S163" s="6" t="str">
        <f t="shared" si="122"/>
        <v/>
      </c>
      <c r="T163" s="6" t="str">
        <f t="shared" si="123"/>
        <v/>
      </c>
      <c r="U163" s="6" t="str">
        <f t="shared" si="124"/>
        <v/>
      </c>
      <c r="V163" s="6" t="str">
        <f t="shared" si="125"/>
        <v/>
      </c>
      <c r="W163" t="str">
        <f t="shared" si="126"/>
        <v/>
      </c>
      <c r="X163" t="str">
        <f t="shared" si="127"/>
        <v/>
      </c>
      <c r="Y163" t="str">
        <f t="shared" si="128"/>
        <v/>
      </c>
      <c r="Z163" t="str">
        <f t="shared" si="129"/>
        <v/>
      </c>
      <c r="AA163" s="6" t="str">
        <f t="shared" si="130"/>
        <v/>
      </c>
      <c r="AB163" s="6" t="str">
        <f t="shared" si="131"/>
        <v/>
      </c>
      <c r="AC163" s="7" t="str">
        <f t="shared" si="132"/>
        <v/>
      </c>
      <c r="AD163" t="str">
        <f t="shared" si="133"/>
        <v/>
      </c>
      <c r="AE163" t="str">
        <f t="shared" si="134"/>
        <v/>
      </c>
      <c r="AF163" s="3" t="str">
        <f t="shared" si="135"/>
        <v/>
      </c>
      <c r="AG163" t="str">
        <f t="shared" si="136"/>
        <v/>
      </c>
      <c r="AH163" t="str">
        <f t="shared" si="137"/>
        <v/>
      </c>
      <c r="AI163" t="str">
        <f t="shared" si="101"/>
        <v/>
      </c>
      <c r="AJ163" t="str">
        <f t="shared" si="138"/>
        <v/>
      </c>
      <c r="AK163" t="str">
        <f t="shared" si="139"/>
        <v/>
      </c>
      <c r="AL163" t="str">
        <f t="shared" si="140"/>
        <v/>
      </c>
      <c r="AM163" t="str">
        <f t="shared" si="102"/>
        <v/>
      </c>
      <c r="AN163" t="str">
        <f t="shared" si="103"/>
        <v/>
      </c>
      <c r="AO163" t="str">
        <f t="shared" si="104"/>
        <v/>
      </c>
      <c r="AP163" t="str">
        <f>IF(AN163="","",IF(I163=0,IF(AO163=1,VLOOKUP(F163,Tables!A$1:C$18,2,FALSE),VLOOKUP(F163,Tables!A$1:C$18,3,FALSE)),IF(AO163=1,VLOOKUP(F163,Tables!H$1:J$95,2,FALSE),VLOOKUP(F163,Tables!H$1:J$95,3,FALSE))))</f>
        <v/>
      </c>
      <c r="AQ163" t="str">
        <f t="shared" si="141"/>
        <v/>
      </c>
      <c r="AR163" t="str">
        <f t="shared" si="105"/>
        <v/>
      </c>
      <c r="AS163" t="str">
        <f t="shared" si="106"/>
        <v/>
      </c>
      <c r="AT163" t="str">
        <f t="shared" si="107"/>
        <v/>
      </c>
      <c r="AU163" t="str">
        <f t="shared" si="108"/>
        <v/>
      </c>
      <c r="AV163" t="str">
        <f t="shared" si="109"/>
        <v/>
      </c>
      <c r="AW163" t="str">
        <f t="shared" si="110"/>
        <v/>
      </c>
      <c r="AX163" t="str">
        <f t="shared" si="142"/>
        <v/>
      </c>
      <c r="AY163" t="str">
        <f t="shared" si="143"/>
        <v/>
      </c>
    </row>
    <row r="164" spans="1:51" ht="15.75" x14ac:dyDescent="0.3">
      <c r="A164" t="str">
        <f t="shared" si="111"/>
        <v/>
      </c>
      <c r="B164" t="str">
        <f t="shared" si="112"/>
        <v/>
      </c>
      <c r="C164" t="str">
        <f t="shared" si="113"/>
        <v/>
      </c>
      <c r="D164" t="str">
        <f t="shared" si="114"/>
        <v/>
      </c>
      <c r="E164" t="str">
        <f t="shared" si="115"/>
        <v/>
      </c>
      <c r="F164" t="str">
        <f t="shared" si="116"/>
        <v/>
      </c>
      <c r="G164" t="str">
        <f t="shared" si="117"/>
        <v/>
      </c>
      <c r="H164" t="str">
        <f t="shared" si="118"/>
        <v/>
      </c>
      <c r="I164" t="str">
        <f t="shared" si="119"/>
        <v/>
      </c>
      <c r="J164" t="str">
        <f t="shared" si="98"/>
        <v/>
      </c>
      <c r="K164" t="str">
        <f>IF(A164="","",IF(I164=1,IF(VLOOKUP(J164,Tables!E$1:F$50,2,FALSE)=1,IF(MOD(G164,2)=1,1,2),IF(MOD(G164,2)=1,2,1)),IF(MOD(G164,2)=1,1,2)))</f>
        <v/>
      </c>
      <c r="L164" t="str">
        <f t="shared" si="99"/>
        <v/>
      </c>
      <c r="M164" s="2" t="str">
        <f t="shared" si="100"/>
        <v/>
      </c>
      <c r="N164" s="8"/>
      <c r="O164" s="8"/>
      <c r="P164" s="8"/>
      <c r="Q164" s="6" t="str">
        <f t="shared" si="120"/>
        <v/>
      </c>
      <c r="R164" s="6" t="str">
        <f t="shared" si="121"/>
        <v/>
      </c>
      <c r="S164" s="6" t="str">
        <f t="shared" si="122"/>
        <v/>
      </c>
      <c r="T164" s="6" t="str">
        <f t="shared" si="123"/>
        <v/>
      </c>
      <c r="U164" s="6" t="str">
        <f t="shared" si="124"/>
        <v/>
      </c>
      <c r="V164" s="6" t="str">
        <f t="shared" si="125"/>
        <v/>
      </c>
      <c r="W164" t="str">
        <f t="shared" si="126"/>
        <v/>
      </c>
      <c r="X164" t="str">
        <f t="shared" si="127"/>
        <v/>
      </c>
      <c r="Y164" t="str">
        <f t="shared" si="128"/>
        <v/>
      </c>
      <c r="Z164" t="str">
        <f t="shared" si="129"/>
        <v/>
      </c>
      <c r="AA164" s="6" t="str">
        <f t="shared" si="130"/>
        <v/>
      </c>
      <c r="AB164" s="6" t="str">
        <f t="shared" si="131"/>
        <v/>
      </c>
      <c r="AC164" s="7" t="str">
        <f t="shared" si="132"/>
        <v/>
      </c>
      <c r="AD164" t="str">
        <f t="shared" si="133"/>
        <v/>
      </c>
      <c r="AE164" t="str">
        <f t="shared" si="134"/>
        <v/>
      </c>
      <c r="AF164" s="3" t="str">
        <f t="shared" si="135"/>
        <v/>
      </c>
      <c r="AG164" t="str">
        <f t="shared" si="136"/>
        <v/>
      </c>
      <c r="AH164" t="str">
        <f t="shared" si="137"/>
        <v/>
      </c>
      <c r="AI164" t="str">
        <f t="shared" si="101"/>
        <v/>
      </c>
      <c r="AJ164" t="str">
        <f t="shared" si="138"/>
        <v/>
      </c>
      <c r="AK164" t="str">
        <f t="shared" si="139"/>
        <v/>
      </c>
      <c r="AL164" t="str">
        <f t="shared" si="140"/>
        <v/>
      </c>
      <c r="AM164" t="str">
        <f t="shared" si="102"/>
        <v/>
      </c>
      <c r="AN164" t="str">
        <f t="shared" si="103"/>
        <v/>
      </c>
      <c r="AO164" t="str">
        <f t="shared" si="104"/>
        <v/>
      </c>
      <c r="AP164" t="str">
        <f>IF(AN164="","",IF(I164=0,IF(AO164=1,VLOOKUP(F164,Tables!A$1:C$18,2,FALSE),VLOOKUP(F164,Tables!A$1:C$18,3,FALSE)),IF(AO164=1,VLOOKUP(F164,Tables!H$1:J$95,2,FALSE),VLOOKUP(F164,Tables!H$1:J$95,3,FALSE))))</f>
        <v/>
      </c>
      <c r="AQ164" t="str">
        <f t="shared" si="141"/>
        <v/>
      </c>
      <c r="AR164" t="str">
        <f t="shared" si="105"/>
        <v/>
      </c>
      <c r="AS164" t="str">
        <f t="shared" si="106"/>
        <v/>
      </c>
      <c r="AT164" t="str">
        <f t="shared" si="107"/>
        <v/>
      </c>
      <c r="AU164" t="str">
        <f t="shared" si="108"/>
        <v/>
      </c>
      <c r="AV164" t="str">
        <f t="shared" si="109"/>
        <v/>
      </c>
      <c r="AW164" t="str">
        <f t="shared" si="110"/>
        <v/>
      </c>
      <c r="AX164" t="str">
        <f t="shared" si="142"/>
        <v/>
      </c>
      <c r="AY164" t="str">
        <f t="shared" si="143"/>
        <v/>
      </c>
    </row>
    <row r="165" spans="1:51" ht="15.75" x14ac:dyDescent="0.3">
      <c r="A165" t="str">
        <f t="shared" si="111"/>
        <v/>
      </c>
      <c r="B165" t="str">
        <f t="shared" si="112"/>
        <v/>
      </c>
      <c r="C165" t="str">
        <f t="shared" si="113"/>
        <v/>
      </c>
      <c r="D165" t="str">
        <f t="shared" si="114"/>
        <v/>
      </c>
      <c r="E165" t="str">
        <f t="shared" si="115"/>
        <v/>
      </c>
      <c r="F165" t="str">
        <f t="shared" si="116"/>
        <v/>
      </c>
      <c r="G165" t="str">
        <f t="shared" si="117"/>
        <v/>
      </c>
      <c r="H165" t="str">
        <f t="shared" si="118"/>
        <v/>
      </c>
      <c r="I165" t="str">
        <f t="shared" si="119"/>
        <v/>
      </c>
      <c r="J165" t="str">
        <f t="shared" si="98"/>
        <v/>
      </c>
      <c r="K165" t="str">
        <f>IF(A165="","",IF(I165=1,IF(VLOOKUP(J165,Tables!E$1:F$50,2,FALSE)=1,IF(MOD(G165,2)=1,1,2),IF(MOD(G165,2)=1,2,1)),IF(MOD(G165,2)=1,1,2)))</f>
        <v/>
      </c>
      <c r="L165" t="str">
        <f t="shared" si="99"/>
        <v/>
      </c>
      <c r="M165" s="2" t="str">
        <f t="shared" si="100"/>
        <v/>
      </c>
      <c r="N165" s="8"/>
      <c r="O165" s="8"/>
      <c r="P165" s="8"/>
      <c r="Q165" s="6" t="str">
        <f t="shared" si="120"/>
        <v/>
      </c>
      <c r="R165" s="6" t="str">
        <f t="shared" si="121"/>
        <v/>
      </c>
      <c r="S165" s="6" t="str">
        <f t="shared" si="122"/>
        <v/>
      </c>
      <c r="T165" s="6" t="str">
        <f t="shared" si="123"/>
        <v/>
      </c>
      <c r="U165" s="6" t="str">
        <f t="shared" si="124"/>
        <v/>
      </c>
      <c r="V165" s="6" t="str">
        <f t="shared" si="125"/>
        <v/>
      </c>
      <c r="W165" t="str">
        <f t="shared" si="126"/>
        <v/>
      </c>
      <c r="X165" t="str">
        <f t="shared" si="127"/>
        <v/>
      </c>
      <c r="Y165" t="str">
        <f t="shared" si="128"/>
        <v/>
      </c>
      <c r="Z165" t="str">
        <f t="shared" si="129"/>
        <v/>
      </c>
      <c r="AA165" s="6" t="str">
        <f t="shared" si="130"/>
        <v/>
      </c>
      <c r="AB165" s="6" t="str">
        <f t="shared" si="131"/>
        <v/>
      </c>
      <c r="AC165" s="7" t="str">
        <f t="shared" si="132"/>
        <v/>
      </c>
      <c r="AD165" t="str">
        <f t="shared" si="133"/>
        <v/>
      </c>
      <c r="AE165" t="str">
        <f t="shared" si="134"/>
        <v/>
      </c>
      <c r="AF165" s="3" t="str">
        <f t="shared" si="135"/>
        <v/>
      </c>
      <c r="AG165" t="str">
        <f t="shared" si="136"/>
        <v/>
      </c>
      <c r="AH165" t="str">
        <f t="shared" si="137"/>
        <v/>
      </c>
      <c r="AI165" t="str">
        <f t="shared" si="101"/>
        <v/>
      </c>
      <c r="AJ165" t="str">
        <f t="shared" si="138"/>
        <v/>
      </c>
      <c r="AK165" t="str">
        <f t="shared" si="139"/>
        <v/>
      </c>
      <c r="AL165" t="str">
        <f t="shared" si="140"/>
        <v/>
      </c>
      <c r="AM165" t="str">
        <f t="shared" si="102"/>
        <v/>
      </c>
      <c r="AN165" t="str">
        <f t="shared" si="103"/>
        <v/>
      </c>
      <c r="AO165" t="str">
        <f t="shared" si="104"/>
        <v/>
      </c>
      <c r="AP165" t="str">
        <f>IF(AN165="","",IF(I165=0,IF(AO165=1,VLOOKUP(F165,Tables!A$1:C$18,2,FALSE),VLOOKUP(F165,Tables!A$1:C$18,3,FALSE)),IF(AO165=1,VLOOKUP(F165,Tables!H$1:J$95,2,FALSE),VLOOKUP(F165,Tables!H$1:J$95,3,FALSE))))</f>
        <v/>
      </c>
      <c r="AQ165" t="str">
        <f t="shared" si="141"/>
        <v/>
      </c>
      <c r="AR165" t="str">
        <f t="shared" si="105"/>
        <v/>
      </c>
      <c r="AS165" t="str">
        <f t="shared" si="106"/>
        <v/>
      </c>
      <c r="AT165" t="str">
        <f t="shared" si="107"/>
        <v/>
      </c>
      <c r="AU165" t="str">
        <f t="shared" si="108"/>
        <v/>
      </c>
      <c r="AV165" t="str">
        <f t="shared" si="109"/>
        <v/>
      </c>
      <c r="AW165" t="str">
        <f t="shared" si="110"/>
        <v/>
      </c>
      <c r="AX165" t="str">
        <f t="shared" si="142"/>
        <v/>
      </c>
      <c r="AY165" t="str">
        <f t="shared" si="143"/>
        <v/>
      </c>
    </row>
    <row r="166" spans="1:51" ht="15.75" x14ac:dyDescent="0.3">
      <c r="A166" t="str">
        <f t="shared" si="111"/>
        <v/>
      </c>
      <c r="B166" t="str">
        <f t="shared" si="112"/>
        <v/>
      </c>
      <c r="C166" t="str">
        <f t="shared" si="113"/>
        <v/>
      </c>
      <c r="D166" t="str">
        <f t="shared" si="114"/>
        <v/>
      </c>
      <c r="E166" t="str">
        <f t="shared" si="115"/>
        <v/>
      </c>
      <c r="F166" t="str">
        <f t="shared" si="116"/>
        <v/>
      </c>
      <c r="G166" t="str">
        <f t="shared" si="117"/>
        <v/>
      </c>
      <c r="H166" t="str">
        <f t="shared" si="118"/>
        <v/>
      </c>
      <c r="I166" t="str">
        <f t="shared" si="119"/>
        <v/>
      </c>
      <c r="J166" t="str">
        <f t="shared" si="98"/>
        <v/>
      </c>
      <c r="K166" t="str">
        <f>IF(A166="","",IF(I166=1,IF(VLOOKUP(J166,Tables!E$1:F$50,2,FALSE)=1,IF(MOD(G166,2)=1,1,2),IF(MOD(G166,2)=1,2,1)),IF(MOD(G166,2)=1,1,2)))</f>
        <v/>
      </c>
      <c r="L166" t="str">
        <f t="shared" si="99"/>
        <v/>
      </c>
      <c r="M166" s="2" t="str">
        <f t="shared" si="100"/>
        <v/>
      </c>
      <c r="N166" s="8"/>
      <c r="O166" s="8"/>
      <c r="P166" s="8"/>
      <c r="Q166" s="6" t="str">
        <f t="shared" si="120"/>
        <v/>
      </c>
      <c r="R166" s="6" t="str">
        <f t="shared" si="121"/>
        <v/>
      </c>
      <c r="S166" s="6" t="str">
        <f t="shared" si="122"/>
        <v/>
      </c>
      <c r="T166" s="6" t="str">
        <f t="shared" si="123"/>
        <v/>
      </c>
      <c r="U166" s="6" t="str">
        <f t="shared" si="124"/>
        <v/>
      </c>
      <c r="V166" s="6" t="str">
        <f t="shared" si="125"/>
        <v/>
      </c>
      <c r="W166" t="str">
        <f t="shared" si="126"/>
        <v/>
      </c>
      <c r="X166" t="str">
        <f t="shared" si="127"/>
        <v/>
      </c>
      <c r="Y166" t="str">
        <f t="shared" si="128"/>
        <v/>
      </c>
      <c r="Z166" t="str">
        <f t="shared" si="129"/>
        <v/>
      </c>
      <c r="AA166" s="6" t="str">
        <f t="shared" si="130"/>
        <v/>
      </c>
      <c r="AB166" s="6" t="str">
        <f t="shared" si="131"/>
        <v/>
      </c>
      <c r="AC166" s="7" t="str">
        <f t="shared" si="132"/>
        <v/>
      </c>
      <c r="AD166" t="str">
        <f t="shared" si="133"/>
        <v/>
      </c>
      <c r="AE166" t="str">
        <f t="shared" si="134"/>
        <v/>
      </c>
      <c r="AF166" s="3" t="str">
        <f t="shared" si="135"/>
        <v/>
      </c>
      <c r="AG166" t="str">
        <f t="shared" si="136"/>
        <v/>
      </c>
      <c r="AH166" t="str">
        <f t="shared" si="137"/>
        <v/>
      </c>
      <c r="AI166" t="str">
        <f t="shared" si="101"/>
        <v/>
      </c>
      <c r="AJ166" t="str">
        <f t="shared" si="138"/>
        <v/>
      </c>
      <c r="AK166" t="str">
        <f t="shared" si="139"/>
        <v/>
      </c>
      <c r="AL166" t="str">
        <f t="shared" si="140"/>
        <v/>
      </c>
      <c r="AM166" t="str">
        <f t="shared" si="102"/>
        <v/>
      </c>
      <c r="AN166" t="str">
        <f t="shared" si="103"/>
        <v/>
      </c>
      <c r="AO166" t="str">
        <f t="shared" si="104"/>
        <v/>
      </c>
      <c r="AP166" t="str">
        <f>IF(AN166="","",IF(I166=0,IF(AO166=1,VLOOKUP(F166,Tables!A$1:C$18,2,FALSE),VLOOKUP(F166,Tables!A$1:C$18,3,FALSE)),IF(AO166=1,VLOOKUP(F166,Tables!H$1:J$95,2,FALSE),VLOOKUP(F166,Tables!H$1:J$95,3,FALSE))))</f>
        <v/>
      </c>
      <c r="AQ166" t="str">
        <f t="shared" si="141"/>
        <v/>
      </c>
      <c r="AR166" t="str">
        <f t="shared" si="105"/>
        <v/>
      </c>
      <c r="AS166" t="str">
        <f t="shared" si="106"/>
        <v/>
      </c>
      <c r="AT166" t="str">
        <f t="shared" si="107"/>
        <v/>
      </c>
      <c r="AU166" t="str">
        <f t="shared" si="108"/>
        <v/>
      </c>
      <c r="AV166" t="str">
        <f t="shared" si="109"/>
        <v/>
      </c>
      <c r="AW166" t="str">
        <f t="shared" si="110"/>
        <v/>
      </c>
      <c r="AX166" t="str">
        <f t="shared" si="142"/>
        <v/>
      </c>
      <c r="AY166" t="str">
        <f t="shared" si="143"/>
        <v/>
      </c>
    </row>
    <row r="167" spans="1:51" ht="15.75" x14ac:dyDescent="0.3">
      <c r="A167" t="str">
        <f t="shared" si="111"/>
        <v/>
      </c>
      <c r="B167" t="str">
        <f t="shared" si="112"/>
        <v/>
      </c>
      <c r="C167" t="str">
        <f t="shared" si="113"/>
        <v/>
      </c>
      <c r="D167" t="str">
        <f t="shared" si="114"/>
        <v/>
      </c>
      <c r="E167" t="str">
        <f t="shared" si="115"/>
        <v/>
      </c>
      <c r="F167" t="str">
        <f t="shared" si="116"/>
        <v/>
      </c>
      <c r="G167" t="str">
        <f t="shared" si="117"/>
        <v/>
      </c>
      <c r="H167" t="str">
        <f t="shared" si="118"/>
        <v/>
      </c>
      <c r="I167" t="str">
        <f t="shared" si="119"/>
        <v/>
      </c>
      <c r="J167" t="str">
        <f t="shared" si="98"/>
        <v/>
      </c>
      <c r="K167" t="str">
        <f>IF(A167="","",IF(I167=1,IF(VLOOKUP(J167,Tables!E$1:F$50,2,FALSE)=1,IF(MOD(G167,2)=1,1,2),IF(MOD(G167,2)=1,2,1)),IF(MOD(G167,2)=1,1,2)))</f>
        <v/>
      </c>
      <c r="L167" t="str">
        <f t="shared" si="99"/>
        <v/>
      </c>
      <c r="M167" s="2" t="str">
        <f t="shared" si="100"/>
        <v/>
      </c>
      <c r="N167" s="8"/>
      <c r="O167" s="8"/>
      <c r="P167" s="8"/>
      <c r="Q167" s="6" t="str">
        <f t="shared" si="120"/>
        <v/>
      </c>
      <c r="R167" s="6" t="str">
        <f t="shared" si="121"/>
        <v/>
      </c>
      <c r="S167" s="6" t="str">
        <f t="shared" si="122"/>
        <v/>
      </c>
      <c r="T167" s="6" t="str">
        <f t="shared" si="123"/>
        <v/>
      </c>
      <c r="U167" s="6" t="str">
        <f t="shared" si="124"/>
        <v/>
      </c>
      <c r="V167" s="6" t="str">
        <f t="shared" si="125"/>
        <v/>
      </c>
      <c r="W167" t="str">
        <f t="shared" si="126"/>
        <v/>
      </c>
      <c r="X167" t="str">
        <f t="shared" si="127"/>
        <v/>
      </c>
      <c r="Y167" t="str">
        <f t="shared" si="128"/>
        <v/>
      </c>
      <c r="Z167" t="str">
        <f t="shared" si="129"/>
        <v/>
      </c>
      <c r="AA167" s="6" t="str">
        <f t="shared" si="130"/>
        <v/>
      </c>
      <c r="AB167" s="6" t="str">
        <f t="shared" si="131"/>
        <v/>
      </c>
      <c r="AC167" s="7" t="str">
        <f t="shared" si="132"/>
        <v/>
      </c>
      <c r="AD167" t="str">
        <f t="shared" si="133"/>
        <v/>
      </c>
      <c r="AE167" t="str">
        <f t="shared" si="134"/>
        <v/>
      </c>
      <c r="AF167" s="3" t="str">
        <f t="shared" si="135"/>
        <v/>
      </c>
      <c r="AG167" t="str">
        <f t="shared" si="136"/>
        <v/>
      </c>
      <c r="AH167" t="str">
        <f t="shared" si="137"/>
        <v/>
      </c>
      <c r="AI167" t="str">
        <f t="shared" si="101"/>
        <v/>
      </c>
      <c r="AJ167" t="str">
        <f t="shared" si="138"/>
        <v/>
      </c>
      <c r="AK167" t="str">
        <f t="shared" si="139"/>
        <v/>
      </c>
      <c r="AL167" t="str">
        <f t="shared" si="140"/>
        <v/>
      </c>
      <c r="AM167" t="str">
        <f t="shared" si="102"/>
        <v/>
      </c>
      <c r="AN167" t="str">
        <f t="shared" si="103"/>
        <v/>
      </c>
      <c r="AO167" t="str">
        <f t="shared" si="104"/>
        <v/>
      </c>
      <c r="AP167" t="str">
        <f>IF(AN167="","",IF(I167=0,IF(AO167=1,VLOOKUP(F167,Tables!A$1:C$18,2,FALSE),VLOOKUP(F167,Tables!A$1:C$18,3,FALSE)),IF(AO167=1,VLOOKUP(F167,Tables!H$1:J$95,2,FALSE),VLOOKUP(F167,Tables!H$1:J$95,3,FALSE))))</f>
        <v/>
      </c>
      <c r="AQ167" t="str">
        <f t="shared" si="141"/>
        <v/>
      </c>
      <c r="AR167" t="str">
        <f t="shared" si="105"/>
        <v/>
      </c>
      <c r="AS167" t="str">
        <f t="shared" si="106"/>
        <v/>
      </c>
      <c r="AT167" t="str">
        <f t="shared" si="107"/>
        <v/>
      </c>
      <c r="AU167" t="str">
        <f t="shared" si="108"/>
        <v/>
      </c>
      <c r="AV167" t="str">
        <f t="shared" si="109"/>
        <v/>
      </c>
      <c r="AW167" t="str">
        <f t="shared" si="110"/>
        <v/>
      </c>
      <c r="AX167" t="str">
        <f t="shared" si="142"/>
        <v/>
      </c>
      <c r="AY167" t="str">
        <f t="shared" si="143"/>
        <v/>
      </c>
    </row>
    <row r="168" spans="1:51" ht="15.75" x14ac:dyDescent="0.3">
      <c r="A168" t="str">
        <f t="shared" si="111"/>
        <v/>
      </c>
      <c r="B168" t="str">
        <f t="shared" si="112"/>
        <v/>
      </c>
      <c r="C168" t="str">
        <f t="shared" si="113"/>
        <v/>
      </c>
      <c r="D168" t="str">
        <f t="shared" si="114"/>
        <v/>
      </c>
      <c r="E168" t="str">
        <f t="shared" si="115"/>
        <v/>
      </c>
      <c r="F168" t="str">
        <f t="shared" si="116"/>
        <v/>
      </c>
      <c r="G168" t="str">
        <f t="shared" si="117"/>
        <v/>
      </c>
      <c r="H168" t="str">
        <f t="shared" si="118"/>
        <v/>
      </c>
      <c r="I168" t="str">
        <f t="shared" si="119"/>
        <v/>
      </c>
      <c r="J168" t="str">
        <f t="shared" si="98"/>
        <v/>
      </c>
      <c r="K168" t="str">
        <f>IF(A168="","",IF(I168=1,IF(VLOOKUP(J168,Tables!E$1:F$50,2,FALSE)=1,IF(MOD(G168,2)=1,1,2),IF(MOD(G168,2)=1,2,1)),IF(MOD(G168,2)=1,1,2)))</f>
        <v/>
      </c>
      <c r="L168" t="str">
        <f t="shared" si="99"/>
        <v/>
      </c>
      <c r="M168" s="2" t="str">
        <f t="shared" si="100"/>
        <v/>
      </c>
      <c r="N168" s="8"/>
      <c r="O168" s="8"/>
      <c r="P168" s="8"/>
      <c r="Q168" s="6" t="str">
        <f t="shared" si="120"/>
        <v/>
      </c>
      <c r="R168" s="6" t="str">
        <f t="shared" si="121"/>
        <v/>
      </c>
      <c r="S168" s="6" t="str">
        <f t="shared" si="122"/>
        <v/>
      </c>
      <c r="T168" s="6" t="str">
        <f t="shared" si="123"/>
        <v/>
      </c>
      <c r="U168" s="6" t="str">
        <f t="shared" si="124"/>
        <v/>
      </c>
      <c r="V168" s="6" t="str">
        <f t="shared" si="125"/>
        <v/>
      </c>
      <c r="W168" t="str">
        <f t="shared" si="126"/>
        <v/>
      </c>
      <c r="X168" t="str">
        <f t="shared" si="127"/>
        <v/>
      </c>
      <c r="Y168" t="str">
        <f t="shared" si="128"/>
        <v/>
      </c>
      <c r="Z168" t="str">
        <f t="shared" si="129"/>
        <v/>
      </c>
      <c r="AA168" s="6" t="str">
        <f t="shared" si="130"/>
        <v/>
      </c>
      <c r="AB168" s="6" t="str">
        <f t="shared" si="131"/>
        <v/>
      </c>
      <c r="AC168" s="7" t="str">
        <f t="shared" si="132"/>
        <v/>
      </c>
      <c r="AD168" t="str">
        <f t="shared" si="133"/>
        <v/>
      </c>
      <c r="AE168" t="str">
        <f t="shared" si="134"/>
        <v/>
      </c>
      <c r="AF168" s="3" t="str">
        <f t="shared" si="135"/>
        <v/>
      </c>
      <c r="AG168" t="str">
        <f t="shared" si="136"/>
        <v/>
      </c>
      <c r="AH168" t="str">
        <f t="shared" si="137"/>
        <v/>
      </c>
      <c r="AI168" t="str">
        <f t="shared" si="101"/>
        <v/>
      </c>
      <c r="AJ168" t="str">
        <f t="shared" si="138"/>
        <v/>
      </c>
      <c r="AK168" t="str">
        <f t="shared" si="139"/>
        <v/>
      </c>
      <c r="AL168" t="str">
        <f t="shared" si="140"/>
        <v/>
      </c>
      <c r="AM168" t="str">
        <f t="shared" si="102"/>
        <v/>
      </c>
      <c r="AN168" t="str">
        <f t="shared" si="103"/>
        <v/>
      </c>
      <c r="AO168" t="str">
        <f t="shared" si="104"/>
        <v/>
      </c>
      <c r="AP168" t="str">
        <f>IF(AN168="","",IF(I168=0,IF(AO168=1,VLOOKUP(F168,Tables!A$1:C$18,2,FALSE),VLOOKUP(F168,Tables!A$1:C$18,3,FALSE)),IF(AO168=1,VLOOKUP(F168,Tables!H$1:J$95,2,FALSE),VLOOKUP(F168,Tables!H$1:J$95,3,FALSE))))</f>
        <v/>
      </c>
      <c r="AQ168" t="str">
        <f t="shared" si="141"/>
        <v/>
      </c>
      <c r="AR168" t="str">
        <f t="shared" si="105"/>
        <v/>
      </c>
      <c r="AS168" t="str">
        <f t="shared" si="106"/>
        <v/>
      </c>
      <c r="AT168" t="str">
        <f t="shared" si="107"/>
        <v/>
      </c>
      <c r="AU168" t="str">
        <f t="shared" si="108"/>
        <v/>
      </c>
      <c r="AV168" t="str">
        <f t="shared" si="109"/>
        <v/>
      </c>
      <c r="AW168" t="str">
        <f t="shared" si="110"/>
        <v/>
      </c>
      <c r="AX168" t="str">
        <f t="shared" si="142"/>
        <v/>
      </c>
      <c r="AY168" t="str">
        <f t="shared" si="143"/>
        <v/>
      </c>
    </row>
    <row r="169" spans="1:51" ht="15.75" x14ac:dyDescent="0.3">
      <c r="A169" t="str">
        <f t="shared" si="111"/>
        <v/>
      </c>
      <c r="B169" t="str">
        <f t="shared" si="112"/>
        <v/>
      </c>
      <c r="C169" t="str">
        <f t="shared" si="113"/>
        <v/>
      </c>
      <c r="D169" t="str">
        <f t="shared" si="114"/>
        <v/>
      </c>
      <c r="E169" t="str">
        <f t="shared" si="115"/>
        <v/>
      </c>
      <c r="F169" t="str">
        <f t="shared" si="116"/>
        <v/>
      </c>
      <c r="G169" t="str">
        <f t="shared" si="117"/>
        <v/>
      </c>
      <c r="H169" t="str">
        <f t="shared" si="118"/>
        <v/>
      </c>
      <c r="I169" t="str">
        <f t="shared" si="119"/>
        <v/>
      </c>
      <c r="J169" t="str">
        <f t="shared" si="98"/>
        <v/>
      </c>
      <c r="K169" t="str">
        <f>IF(A169="","",IF(I169=1,IF(VLOOKUP(J169,Tables!E$1:F$50,2,FALSE)=1,IF(MOD(G169,2)=1,1,2),IF(MOD(G169,2)=1,2,1)),IF(MOD(G169,2)=1,1,2)))</f>
        <v/>
      </c>
      <c r="L169" t="str">
        <f t="shared" si="99"/>
        <v/>
      </c>
      <c r="M169" s="2" t="str">
        <f t="shared" si="100"/>
        <v/>
      </c>
      <c r="N169" s="8"/>
      <c r="O169" s="8"/>
      <c r="P169" s="8"/>
      <c r="Q169" s="6" t="str">
        <f t="shared" si="120"/>
        <v/>
      </c>
      <c r="R169" s="6" t="str">
        <f t="shared" si="121"/>
        <v/>
      </c>
      <c r="S169" s="6" t="str">
        <f t="shared" si="122"/>
        <v/>
      </c>
      <c r="T169" s="6" t="str">
        <f t="shared" si="123"/>
        <v/>
      </c>
      <c r="U169" s="6" t="str">
        <f t="shared" si="124"/>
        <v/>
      </c>
      <c r="V169" s="6" t="str">
        <f t="shared" si="125"/>
        <v/>
      </c>
      <c r="W169" t="str">
        <f t="shared" si="126"/>
        <v/>
      </c>
      <c r="X169" t="str">
        <f t="shared" si="127"/>
        <v/>
      </c>
      <c r="Y169" t="str">
        <f t="shared" si="128"/>
        <v/>
      </c>
      <c r="Z169" t="str">
        <f t="shared" si="129"/>
        <v/>
      </c>
      <c r="AA169" s="6" t="str">
        <f t="shared" si="130"/>
        <v/>
      </c>
      <c r="AB169" s="6" t="str">
        <f t="shared" si="131"/>
        <v/>
      </c>
      <c r="AC169" s="7" t="str">
        <f t="shared" si="132"/>
        <v/>
      </c>
      <c r="AD169" t="str">
        <f t="shared" si="133"/>
        <v/>
      </c>
      <c r="AE169" t="str">
        <f t="shared" si="134"/>
        <v/>
      </c>
      <c r="AF169" s="3" t="str">
        <f t="shared" si="135"/>
        <v/>
      </c>
      <c r="AG169" t="str">
        <f t="shared" si="136"/>
        <v/>
      </c>
      <c r="AH169" t="str">
        <f t="shared" si="137"/>
        <v/>
      </c>
      <c r="AI169" t="str">
        <f t="shared" si="101"/>
        <v/>
      </c>
      <c r="AJ169" t="str">
        <f t="shared" si="138"/>
        <v/>
      </c>
      <c r="AK169" t="str">
        <f t="shared" si="139"/>
        <v/>
      </c>
      <c r="AL169" t="str">
        <f t="shared" si="140"/>
        <v/>
      </c>
      <c r="AM169" t="str">
        <f t="shared" si="102"/>
        <v/>
      </c>
      <c r="AN169" t="str">
        <f t="shared" si="103"/>
        <v/>
      </c>
      <c r="AO169" t="str">
        <f t="shared" si="104"/>
        <v/>
      </c>
      <c r="AP169" t="str">
        <f>IF(AN169="","",IF(I169=0,IF(AO169=1,VLOOKUP(F169,Tables!A$1:C$18,2,FALSE),VLOOKUP(F169,Tables!A$1:C$18,3,FALSE)),IF(AO169=1,VLOOKUP(F169,Tables!H$1:J$95,2,FALSE),VLOOKUP(F169,Tables!H$1:J$95,3,FALSE))))</f>
        <v/>
      </c>
      <c r="AQ169" t="str">
        <f t="shared" si="141"/>
        <v/>
      </c>
      <c r="AR169" t="str">
        <f t="shared" si="105"/>
        <v/>
      </c>
      <c r="AS169" t="str">
        <f t="shared" si="106"/>
        <v/>
      </c>
      <c r="AT169" t="str">
        <f t="shared" si="107"/>
        <v/>
      </c>
      <c r="AU169" t="str">
        <f t="shared" si="108"/>
        <v/>
      </c>
      <c r="AV169" t="str">
        <f t="shared" si="109"/>
        <v/>
      </c>
      <c r="AW169" t="str">
        <f t="shared" si="110"/>
        <v/>
      </c>
      <c r="AX169" t="str">
        <f t="shared" si="142"/>
        <v/>
      </c>
      <c r="AY169" t="str">
        <f t="shared" si="143"/>
        <v/>
      </c>
    </row>
    <row r="170" spans="1:51" ht="15.75" x14ac:dyDescent="0.3">
      <c r="A170" t="str">
        <f t="shared" si="111"/>
        <v/>
      </c>
      <c r="B170" t="str">
        <f t="shared" si="112"/>
        <v/>
      </c>
      <c r="C170" t="str">
        <f t="shared" si="113"/>
        <v/>
      </c>
      <c r="D170" t="str">
        <f t="shared" si="114"/>
        <v/>
      </c>
      <c r="E170" t="str">
        <f t="shared" si="115"/>
        <v/>
      </c>
      <c r="F170" t="str">
        <f t="shared" si="116"/>
        <v/>
      </c>
      <c r="G170" t="str">
        <f t="shared" si="117"/>
        <v/>
      </c>
      <c r="H170" t="str">
        <f t="shared" si="118"/>
        <v/>
      </c>
      <c r="I170" t="str">
        <f t="shared" si="119"/>
        <v/>
      </c>
      <c r="J170" t="str">
        <f t="shared" si="98"/>
        <v/>
      </c>
      <c r="K170" t="str">
        <f>IF(A170="","",IF(I170=1,IF(VLOOKUP(J170,Tables!E$1:F$50,2,FALSE)=1,IF(MOD(G170,2)=1,1,2),IF(MOD(G170,2)=1,2,1)),IF(MOD(G170,2)=1,1,2)))</f>
        <v/>
      </c>
      <c r="L170" t="str">
        <f t="shared" si="99"/>
        <v/>
      </c>
      <c r="M170" s="2" t="str">
        <f t="shared" si="100"/>
        <v/>
      </c>
      <c r="N170" s="8"/>
      <c r="O170" s="8"/>
      <c r="P170" s="8"/>
      <c r="Q170" s="6" t="str">
        <f t="shared" si="120"/>
        <v/>
      </c>
      <c r="R170" s="6" t="str">
        <f t="shared" si="121"/>
        <v/>
      </c>
      <c r="S170" s="6" t="str">
        <f t="shared" si="122"/>
        <v/>
      </c>
      <c r="T170" s="6" t="str">
        <f t="shared" si="123"/>
        <v/>
      </c>
      <c r="U170" s="6" t="str">
        <f t="shared" si="124"/>
        <v/>
      </c>
      <c r="V170" s="6" t="str">
        <f t="shared" si="125"/>
        <v/>
      </c>
      <c r="W170" t="str">
        <f t="shared" si="126"/>
        <v/>
      </c>
      <c r="X170" t="str">
        <f t="shared" si="127"/>
        <v/>
      </c>
      <c r="Y170" t="str">
        <f t="shared" si="128"/>
        <v/>
      </c>
      <c r="Z170" t="str">
        <f t="shared" si="129"/>
        <v/>
      </c>
      <c r="AA170" s="6" t="str">
        <f t="shared" si="130"/>
        <v/>
      </c>
      <c r="AB170" s="6" t="str">
        <f t="shared" si="131"/>
        <v/>
      </c>
      <c r="AC170" s="7" t="str">
        <f t="shared" si="132"/>
        <v/>
      </c>
      <c r="AD170" t="str">
        <f t="shared" si="133"/>
        <v/>
      </c>
      <c r="AE170" t="str">
        <f t="shared" si="134"/>
        <v/>
      </c>
      <c r="AF170" s="3" t="str">
        <f t="shared" si="135"/>
        <v/>
      </c>
      <c r="AG170" t="str">
        <f t="shared" si="136"/>
        <v/>
      </c>
      <c r="AH170" t="str">
        <f t="shared" si="137"/>
        <v/>
      </c>
      <c r="AI170" t="str">
        <f t="shared" si="101"/>
        <v/>
      </c>
      <c r="AJ170" t="str">
        <f t="shared" si="138"/>
        <v/>
      </c>
      <c r="AK170" t="str">
        <f t="shared" si="139"/>
        <v/>
      </c>
      <c r="AL170" t="str">
        <f t="shared" si="140"/>
        <v/>
      </c>
      <c r="AM170" t="str">
        <f t="shared" si="102"/>
        <v/>
      </c>
      <c r="AN170" t="str">
        <f t="shared" si="103"/>
        <v/>
      </c>
      <c r="AO170" t="str">
        <f t="shared" si="104"/>
        <v/>
      </c>
      <c r="AP170" t="str">
        <f>IF(AN170="","",IF(I170=0,IF(AO170=1,VLOOKUP(F170,Tables!A$1:C$18,2,FALSE),VLOOKUP(F170,Tables!A$1:C$18,3,FALSE)),IF(AO170=1,VLOOKUP(F170,Tables!H$1:J$95,2,FALSE),VLOOKUP(F170,Tables!H$1:J$95,3,FALSE))))</f>
        <v/>
      </c>
      <c r="AQ170" t="str">
        <f t="shared" si="141"/>
        <v/>
      </c>
      <c r="AR170" t="str">
        <f t="shared" si="105"/>
        <v/>
      </c>
      <c r="AS170" t="str">
        <f t="shared" si="106"/>
        <v/>
      </c>
      <c r="AT170" t="str">
        <f t="shared" si="107"/>
        <v/>
      </c>
      <c r="AU170" t="str">
        <f t="shared" si="108"/>
        <v/>
      </c>
      <c r="AV170" t="str">
        <f t="shared" si="109"/>
        <v/>
      </c>
      <c r="AW170" t="str">
        <f t="shared" si="110"/>
        <v/>
      </c>
      <c r="AX170" t="str">
        <f t="shared" si="142"/>
        <v/>
      </c>
      <c r="AY170" t="str">
        <f t="shared" si="143"/>
        <v/>
      </c>
    </row>
    <row r="171" spans="1:51" ht="15.75" x14ac:dyDescent="0.3">
      <c r="A171" t="str">
        <f t="shared" si="111"/>
        <v/>
      </c>
      <c r="B171" t="str">
        <f t="shared" si="112"/>
        <v/>
      </c>
      <c r="C171" t="str">
        <f t="shared" si="113"/>
        <v/>
      </c>
      <c r="D171" t="str">
        <f t="shared" si="114"/>
        <v/>
      </c>
      <c r="E171" t="str">
        <f t="shared" si="115"/>
        <v/>
      </c>
      <c r="F171" t="str">
        <f t="shared" si="116"/>
        <v/>
      </c>
      <c r="G171" t="str">
        <f t="shared" si="117"/>
        <v/>
      </c>
      <c r="H171" t="str">
        <f t="shared" si="118"/>
        <v/>
      </c>
      <c r="I171" t="str">
        <f t="shared" si="119"/>
        <v/>
      </c>
      <c r="J171" t="str">
        <f t="shared" si="98"/>
        <v/>
      </c>
      <c r="K171" t="str">
        <f>IF(A171="","",IF(I171=1,IF(VLOOKUP(J171,Tables!E$1:F$50,2,FALSE)=1,IF(MOD(G171,2)=1,1,2),IF(MOD(G171,2)=1,2,1)),IF(MOD(G171,2)=1,1,2)))</f>
        <v/>
      </c>
      <c r="L171" t="str">
        <f t="shared" si="99"/>
        <v/>
      </c>
      <c r="M171" s="2" t="str">
        <f t="shared" si="100"/>
        <v/>
      </c>
      <c r="N171" s="8"/>
      <c r="O171" s="8"/>
      <c r="P171" s="8"/>
      <c r="Q171" s="6" t="str">
        <f t="shared" si="120"/>
        <v/>
      </c>
      <c r="R171" s="6" t="str">
        <f t="shared" si="121"/>
        <v/>
      </c>
      <c r="S171" s="6" t="str">
        <f t="shared" si="122"/>
        <v/>
      </c>
      <c r="T171" s="6" t="str">
        <f t="shared" si="123"/>
        <v/>
      </c>
      <c r="U171" s="6" t="str">
        <f t="shared" si="124"/>
        <v/>
      </c>
      <c r="V171" s="6" t="str">
        <f t="shared" si="125"/>
        <v/>
      </c>
      <c r="W171" t="str">
        <f t="shared" si="126"/>
        <v/>
      </c>
      <c r="X171" t="str">
        <f t="shared" si="127"/>
        <v/>
      </c>
      <c r="Y171" t="str">
        <f t="shared" si="128"/>
        <v/>
      </c>
      <c r="Z171" t="str">
        <f t="shared" si="129"/>
        <v/>
      </c>
      <c r="AA171" s="6" t="str">
        <f t="shared" si="130"/>
        <v/>
      </c>
      <c r="AB171" s="6" t="str">
        <f t="shared" si="131"/>
        <v/>
      </c>
      <c r="AC171" s="7" t="str">
        <f t="shared" si="132"/>
        <v/>
      </c>
      <c r="AD171" t="str">
        <f t="shared" si="133"/>
        <v/>
      </c>
      <c r="AE171" t="str">
        <f t="shared" si="134"/>
        <v/>
      </c>
      <c r="AF171" s="3" t="str">
        <f t="shared" si="135"/>
        <v/>
      </c>
      <c r="AG171" t="str">
        <f t="shared" si="136"/>
        <v/>
      </c>
      <c r="AH171" t="str">
        <f t="shared" si="137"/>
        <v/>
      </c>
      <c r="AI171" t="str">
        <f t="shared" si="101"/>
        <v/>
      </c>
      <c r="AJ171" t="str">
        <f t="shared" si="138"/>
        <v/>
      </c>
      <c r="AK171" t="str">
        <f t="shared" si="139"/>
        <v/>
      </c>
      <c r="AL171" t="str">
        <f t="shared" si="140"/>
        <v/>
      </c>
      <c r="AM171" t="str">
        <f t="shared" si="102"/>
        <v/>
      </c>
      <c r="AN171" t="str">
        <f t="shared" si="103"/>
        <v/>
      </c>
      <c r="AO171" t="str">
        <f t="shared" si="104"/>
        <v/>
      </c>
      <c r="AP171" t="str">
        <f>IF(AN171="","",IF(I171=0,IF(AO171=1,VLOOKUP(F171,Tables!A$1:C$18,2,FALSE),VLOOKUP(F171,Tables!A$1:C$18,3,FALSE)),IF(AO171=1,VLOOKUP(F171,Tables!H$1:J$95,2,FALSE),VLOOKUP(F171,Tables!H$1:J$95,3,FALSE))))</f>
        <v/>
      </c>
      <c r="AQ171" t="str">
        <f t="shared" si="141"/>
        <v/>
      </c>
      <c r="AR171" t="str">
        <f t="shared" si="105"/>
        <v/>
      </c>
      <c r="AS171" t="str">
        <f t="shared" si="106"/>
        <v/>
      </c>
      <c r="AT171" t="str">
        <f t="shared" si="107"/>
        <v/>
      </c>
      <c r="AU171" t="str">
        <f t="shared" si="108"/>
        <v/>
      </c>
      <c r="AV171" t="str">
        <f t="shared" si="109"/>
        <v/>
      </c>
      <c r="AW171" t="str">
        <f t="shared" si="110"/>
        <v/>
      </c>
      <c r="AX171" t="str">
        <f t="shared" si="142"/>
        <v/>
      </c>
      <c r="AY171" t="str">
        <f t="shared" si="143"/>
        <v/>
      </c>
    </row>
    <row r="172" spans="1:51" ht="15.75" x14ac:dyDescent="0.3">
      <c r="A172" t="str">
        <f t="shared" si="111"/>
        <v/>
      </c>
      <c r="B172" t="str">
        <f t="shared" si="112"/>
        <v/>
      </c>
      <c r="C172" t="str">
        <f t="shared" si="113"/>
        <v/>
      </c>
      <c r="D172" t="str">
        <f t="shared" si="114"/>
        <v/>
      </c>
      <c r="E172" t="str">
        <f t="shared" si="115"/>
        <v/>
      </c>
      <c r="F172" t="str">
        <f t="shared" si="116"/>
        <v/>
      </c>
      <c r="G172" t="str">
        <f t="shared" si="117"/>
        <v/>
      </c>
      <c r="H172" t="str">
        <f t="shared" si="118"/>
        <v/>
      </c>
      <c r="I172" t="str">
        <f t="shared" si="119"/>
        <v/>
      </c>
      <c r="J172" t="str">
        <f t="shared" si="98"/>
        <v/>
      </c>
      <c r="K172" t="str">
        <f>IF(A172="","",IF(I172=1,IF(VLOOKUP(J172,Tables!E$1:F$50,2,FALSE)=1,IF(MOD(G172,2)=1,1,2),IF(MOD(G172,2)=1,2,1)),IF(MOD(G172,2)=1,1,2)))</f>
        <v/>
      </c>
      <c r="L172" t="str">
        <f t="shared" si="99"/>
        <v/>
      </c>
      <c r="M172" s="2" t="str">
        <f t="shared" si="100"/>
        <v/>
      </c>
      <c r="N172" s="8"/>
      <c r="O172" s="8"/>
      <c r="P172" s="8"/>
      <c r="Q172" s="6" t="str">
        <f t="shared" si="120"/>
        <v/>
      </c>
      <c r="R172" s="6" t="str">
        <f t="shared" si="121"/>
        <v/>
      </c>
      <c r="S172" s="6" t="str">
        <f t="shared" si="122"/>
        <v/>
      </c>
      <c r="T172" s="6" t="str">
        <f t="shared" si="123"/>
        <v/>
      </c>
      <c r="U172" s="6" t="str">
        <f t="shared" si="124"/>
        <v/>
      </c>
      <c r="V172" s="6" t="str">
        <f t="shared" si="125"/>
        <v/>
      </c>
      <c r="W172" t="str">
        <f t="shared" si="126"/>
        <v/>
      </c>
      <c r="X172" t="str">
        <f t="shared" si="127"/>
        <v/>
      </c>
      <c r="Y172" t="str">
        <f t="shared" si="128"/>
        <v/>
      </c>
      <c r="Z172" t="str">
        <f t="shared" si="129"/>
        <v/>
      </c>
      <c r="AA172" s="6" t="str">
        <f t="shared" si="130"/>
        <v/>
      </c>
      <c r="AB172" s="6" t="str">
        <f t="shared" si="131"/>
        <v/>
      </c>
      <c r="AC172" s="7" t="str">
        <f t="shared" si="132"/>
        <v/>
      </c>
      <c r="AD172" t="str">
        <f t="shared" si="133"/>
        <v/>
      </c>
      <c r="AE172" t="str">
        <f t="shared" si="134"/>
        <v/>
      </c>
      <c r="AF172" s="3" t="str">
        <f t="shared" si="135"/>
        <v/>
      </c>
      <c r="AG172" t="str">
        <f t="shared" si="136"/>
        <v/>
      </c>
      <c r="AH172" t="str">
        <f t="shared" si="137"/>
        <v/>
      </c>
      <c r="AI172" t="str">
        <f t="shared" si="101"/>
        <v/>
      </c>
      <c r="AJ172" t="str">
        <f t="shared" si="138"/>
        <v/>
      </c>
      <c r="AK172" t="str">
        <f t="shared" si="139"/>
        <v/>
      </c>
      <c r="AL172" t="str">
        <f t="shared" si="140"/>
        <v/>
      </c>
      <c r="AM172" t="str">
        <f t="shared" si="102"/>
        <v/>
      </c>
      <c r="AN172" t="str">
        <f t="shared" si="103"/>
        <v/>
      </c>
      <c r="AO172" t="str">
        <f t="shared" si="104"/>
        <v/>
      </c>
      <c r="AP172" t="str">
        <f>IF(AN172="","",IF(I172=0,IF(AO172=1,VLOOKUP(F172,Tables!A$1:C$18,2,FALSE),VLOOKUP(F172,Tables!A$1:C$18,3,FALSE)),IF(AO172=1,VLOOKUP(F172,Tables!H$1:J$95,2,FALSE),VLOOKUP(F172,Tables!H$1:J$95,3,FALSE))))</f>
        <v/>
      </c>
      <c r="AQ172" t="str">
        <f t="shared" si="141"/>
        <v/>
      </c>
      <c r="AR172" t="str">
        <f t="shared" si="105"/>
        <v/>
      </c>
      <c r="AS172" t="str">
        <f t="shared" si="106"/>
        <v/>
      </c>
      <c r="AT172" t="str">
        <f t="shared" si="107"/>
        <v/>
      </c>
      <c r="AU172" t="str">
        <f t="shared" si="108"/>
        <v/>
      </c>
      <c r="AV172" t="str">
        <f t="shared" si="109"/>
        <v/>
      </c>
      <c r="AW172" t="str">
        <f t="shared" si="110"/>
        <v/>
      </c>
      <c r="AX172" t="str">
        <f t="shared" si="142"/>
        <v/>
      </c>
      <c r="AY172" t="str">
        <f t="shared" si="143"/>
        <v/>
      </c>
    </row>
    <row r="173" spans="1:51" ht="15.75" x14ac:dyDescent="0.3">
      <c r="A173" t="str">
        <f t="shared" si="111"/>
        <v/>
      </c>
      <c r="B173" t="str">
        <f t="shared" si="112"/>
        <v/>
      </c>
      <c r="C173" t="str">
        <f t="shared" si="113"/>
        <v/>
      </c>
      <c r="D173" t="str">
        <f t="shared" si="114"/>
        <v/>
      </c>
      <c r="E173" t="str">
        <f t="shared" si="115"/>
        <v/>
      </c>
      <c r="F173" t="str">
        <f t="shared" si="116"/>
        <v/>
      </c>
      <c r="G173" t="str">
        <f t="shared" si="117"/>
        <v/>
      </c>
      <c r="H173" t="str">
        <f t="shared" si="118"/>
        <v/>
      </c>
      <c r="I173" t="str">
        <f t="shared" si="119"/>
        <v/>
      </c>
      <c r="J173" t="str">
        <f t="shared" si="98"/>
        <v/>
      </c>
      <c r="K173" t="str">
        <f>IF(A173="","",IF(I173=1,IF(VLOOKUP(J173,Tables!E$1:F$50,2,FALSE)=1,IF(MOD(G173,2)=1,1,2),IF(MOD(G173,2)=1,2,1)),IF(MOD(G173,2)=1,1,2)))</f>
        <v/>
      </c>
      <c r="L173" t="str">
        <f t="shared" si="99"/>
        <v/>
      </c>
      <c r="M173" s="2" t="str">
        <f t="shared" si="100"/>
        <v/>
      </c>
      <c r="N173" s="8"/>
      <c r="O173" s="8"/>
      <c r="P173" s="8"/>
      <c r="Q173" s="6" t="str">
        <f t="shared" si="120"/>
        <v/>
      </c>
      <c r="R173" s="6" t="str">
        <f t="shared" si="121"/>
        <v/>
      </c>
      <c r="S173" s="6" t="str">
        <f t="shared" si="122"/>
        <v/>
      </c>
      <c r="T173" s="6" t="str">
        <f t="shared" si="123"/>
        <v/>
      </c>
      <c r="U173" s="6" t="str">
        <f t="shared" si="124"/>
        <v/>
      </c>
      <c r="V173" s="6" t="str">
        <f t="shared" si="125"/>
        <v/>
      </c>
      <c r="W173" t="str">
        <f t="shared" si="126"/>
        <v/>
      </c>
      <c r="X173" t="str">
        <f t="shared" si="127"/>
        <v/>
      </c>
      <c r="Y173" t="str">
        <f t="shared" si="128"/>
        <v/>
      </c>
      <c r="Z173" t="str">
        <f t="shared" si="129"/>
        <v/>
      </c>
      <c r="AA173" s="6" t="str">
        <f t="shared" si="130"/>
        <v/>
      </c>
      <c r="AB173" s="6" t="str">
        <f t="shared" si="131"/>
        <v/>
      </c>
      <c r="AC173" s="7" t="str">
        <f t="shared" si="132"/>
        <v/>
      </c>
      <c r="AD173" t="str">
        <f t="shared" si="133"/>
        <v/>
      </c>
      <c r="AE173" t="str">
        <f t="shared" si="134"/>
        <v/>
      </c>
      <c r="AF173" s="3" t="str">
        <f t="shared" si="135"/>
        <v/>
      </c>
      <c r="AG173" t="str">
        <f t="shared" si="136"/>
        <v/>
      </c>
      <c r="AH173" t="str">
        <f t="shared" si="137"/>
        <v/>
      </c>
      <c r="AI173" t="str">
        <f t="shared" si="101"/>
        <v/>
      </c>
      <c r="AJ173" t="str">
        <f t="shared" si="138"/>
        <v/>
      </c>
      <c r="AK173" t="str">
        <f t="shared" si="139"/>
        <v/>
      </c>
      <c r="AL173" t="str">
        <f t="shared" si="140"/>
        <v/>
      </c>
      <c r="AM173" t="str">
        <f t="shared" si="102"/>
        <v/>
      </c>
      <c r="AN173" t="str">
        <f t="shared" si="103"/>
        <v/>
      </c>
      <c r="AO173" t="str">
        <f t="shared" si="104"/>
        <v/>
      </c>
      <c r="AP173" t="str">
        <f>IF(AN173="","",IF(I173=0,IF(AO173=1,VLOOKUP(F173,Tables!A$1:C$18,2,FALSE),VLOOKUP(F173,Tables!A$1:C$18,3,FALSE)),IF(AO173=1,VLOOKUP(F173,Tables!H$1:J$95,2,FALSE),VLOOKUP(F173,Tables!H$1:J$95,3,FALSE))))</f>
        <v/>
      </c>
      <c r="AQ173" t="str">
        <f t="shared" si="141"/>
        <v/>
      </c>
      <c r="AR173" t="str">
        <f t="shared" si="105"/>
        <v/>
      </c>
      <c r="AS173" t="str">
        <f t="shared" si="106"/>
        <v/>
      </c>
      <c r="AT173" t="str">
        <f t="shared" si="107"/>
        <v/>
      </c>
      <c r="AU173" t="str">
        <f t="shared" si="108"/>
        <v/>
      </c>
      <c r="AV173" t="str">
        <f t="shared" si="109"/>
        <v/>
      </c>
      <c r="AW173" t="str">
        <f t="shared" si="110"/>
        <v/>
      </c>
      <c r="AX173" t="str">
        <f t="shared" si="142"/>
        <v/>
      </c>
      <c r="AY173" t="str">
        <f t="shared" si="143"/>
        <v/>
      </c>
    </row>
    <row r="174" spans="1:51" ht="15.75" x14ac:dyDescent="0.3">
      <c r="A174" t="str">
        <f t="shared" si="111"/>
        <v/>
      </c>
      <c r="B174" t="str">
        <f t="shared" si="112"/>
        <v/>
      </c>
      <c r="C174" t="str">
        <f t="shared" si="113"/>
        <v/>
      </c>
      <c r="D174" t="str">
        <f t="shared" si="114"/>
        <v/>
      </c>
      <c r="E174" t="str">
        <f t="shared" si="115"/>
        <v/>
      </c>
      <c r="F174" t="str">
        <f t="shared" si="116"/>
        <v/>
      </c>
      <c r="G174" t="str">
        <f t="shared" si="117"/>
        <v/>
      </c>
      <c r="H174" t="str">
        <f t="shared" si="118"/>
        <v/>
      </c>
      <c r="I174" t="str">
        <f t="shared" si="119"/>
        <v/>
      </c>
      <c r="J174" t="str">
        <f t="shared" si="98"/>
        <v/>
      </c>
      <c r="K174" t="str">
        <f>IF(A174="","",IF(I174=1,IF(VLOOKUP(J174,Tables!E$1:F$50,2,FALSE)=1,IF(MOD(G174,2)=1,1,2),IF(MOD(G174,2)=1,2,1)),IF(MOD(G174,2)=1,1,2)))</f>
        <v/>
      </c>
      <c r="L174" t="str">
        <f t="shared" si="99"/>
        <v/>
      </c>
      <c r="M174" s="2" t="str">
        <f t="shared" si="100"/>
        <v/>
      </c>
      <c r="N174" s="8"/>
      <c r="O174" s="8"/>
      <c r="P174" s="8"/>
      <c r="Q174" s="6" t="str">
        <f t="shared" si="120"/>
        <v/>
      </c>
      <c r="R174" s="6" t="str">
        <f t="shared" si="121"/>
        <v/>
      </c>
      <c r="S174" s="6" t="str">
        <f t="shared" si="122"/>
        <v/>
      </c>
      <c r="T174" s="6" t="str">
        <f t="shared" si="123"/>
        <v/>
      </c>
      <c r="U174" s="6" t="str">
        <f t="shared" si="124"/>
        <v/>
      </c>
      <c r="V174" s="6" t="str">
        <f t="shared" si="125"/>
        <v/>
      </c>
      <c r="W174" t="str">
        <f t="shared" si="126"/>
        <v/>
      </c>
      <c r="X174" t="str">
        <f t="shared" si="127"/>
        <v/>
      </c>
      <c r="Y174" t="str">
        <f t="shared" si="128"/>
        <v/>
      </c>
      <c r="Z174" t="str">
        <f t="shared" si="129"/>
        <v/>
      </c>
      <c r="AA174" s="6" t="str">
        <f t="shared" si="130"/>
        <v/>
      </c>
      <c r="AB174" s="6" t="str">
        <f t="shared" si="131"/>
        <v/>
      </c>
      <c r="AC174" s="7" t="str">
        <f t="shared" si="132"/>
        <v/>
      </c>
      <c r="AD174" t="str">
        <f t="shared" si="133"/>
        <v/>
      </c>
      <c r="AE174" t="str">
        <f t="shared" si="134"/>
        <v/>
      </c>
      <c r="AF174" s="3" t="str">
        <f t="shared" si="135"/>
        <v/>
      </c>
      <c r="AG174" t="str">
        <f t="shared" si="136"/>
        <v/>
      </c>
      <c r="AH174" t="str">
        <f t="shared" si="137"/>
        <v/>
      </c>
      <c r="AI174" t="str">
        <f t="shared" si="101"/>
        <v/>
      </c>
      <c r="AJ174" t="str">
        <f t="shared" si="138"/>
        <v/>
      </c>
      <c r="AK174" t="str">
        <f t="shared" si="139"/>
        <v/>
      </c>
      <c r="AL174" t="str">
        <f t="shared" si="140"/>
        <v/>
      </c>
      <c r="AM174" t="str">
        <f t="shared" si="102"/>
        <v/>
      </c>
      <c r="AN174" t="str">
        <f t="shared" si="103"/>
        <v/>
      </c>
      <c r="AO174" t="str">
        <f t="shared" si="104"/>
        <v/>
      </c>
      <c r="AP174" t="str">
        <f>IF(AN174="","",IF(I174=0,IF(AO174=1,VLOOKUP(F174,Tables!A$1:C$18,2,FALSE),VLOOKUP(F174,Tables!A$1:C$18,3,FALSE)),IF(AO174=1,VLOOKUP(F174,Tables!H$1:J$95,2,FALSE),VLOOKUP(F174,Tables!H$1:J$95,3,FALSE))))</f>
        <v/>
      </c>
      <c r="AQ174" t="str">
        <f t="shared" si="141"/>
        <v/>
      </c>
      <c r="AR174" t="str">
        <f t="shared" si="105"/>
        <v/>
      </c>
      <c r="AS174" t="str">
        <f t="shared" si="106"/>
        <v/>
      </c>
      <c r="AT174" t="str">
        <f t="shared" si="107"/>
        <v/>
      </c>
      <c r="AU174" t="str">
        <f t="shared" si="108"/>
        <v/>
      </c>
      <c r="AV174" t="str">
        <f t="shared" si="109"/>
        <v/>
      </c>
      <c r="AW174" t="str">
        <f t="shared" si="110"/>
        <v/>
      </c>
      <c r="AX174" t="str">
        <f t="shared" si="142"/>
        <v/>
      </c>
      <c r="AY174" t="str">
        <f t="shared" si="143"/>
        <v/>
      </c>
    </row>
    <row r="175" spans="1:51" ht="15.75" x14ac:dyDescent="0.3">
      <c r="A175" t="str">
        <f t="shared" si="111"/>
        <v/>
      </c>
      <c r="B175" t="str">
        <f t="shared" si="112"/>
        <v/>
      </c>
      <c r="C175" t="str">
        <f t="shared" si="113"/>
        <v/>
      </c>
      <c r="D175" t="str">
        <f t="shared" si="114"/>
        <v/>
      </c>
      <c r="E175" t="str">
        <f t="shared" si="115"/>
        <v/>
      </c>
      <c r="F175" t="str">
        <f t="shared" si="116"/>
        <v/>
      </c>
      <c r="G175" t="str">
        <f t="shared" si="117"/>
        <v/>
      </c>
      <c r="H175" t="str">
        <f t="shared" si="118"/>
        <v/>
      </c>
      <c r="I175" t="str">
        <f t="shared" si="119"/>
        <v/>
      </c>
      <c r="J175" t="str">
        <f t="shared" si="98"/>
        <v/>
      </c>
      <c r="K175" t="str">
        <f>IF(A175="","",IF(I175=1,IF(VLOOKUP(J175,Tables!E$1:F$50,2,FALSE)=1,IF(MOD(G175,2)=1,1,2),IF(MOD(G175,2)=1,2,1)),IF(MOD(G175,2)=1,1,2)))</f>
        <v/>
      </c>
      <c r="L175" t="str">
        <f t="shared" si="99"/>
        <v/>
      </c>
      <c r="M175" s="2" t="str">
        <f t="shared" si="100"/>
        <v/>
      </c>
      <c r="N175" s="8"/>
      <c r="O175" s="8"/>
      <c r="P175" s="8"/>
      <c r="Q175" s="6" t="str">
        <f t="shared" si="120"/>
        <v/>
      </c>
      <c r="R175" s="6" t="str">
        <f t="shared" si="121"/>
        <v/>
      </c>
      <c r="S175" s="6" t="str">
        <f t="shared" si="122"/>
        <v/>
      </c>
      <c r="T175" s="6" t="str">
        <f t="shared" si="123"/>
        <v/>
      </c>
      <c r="U175" s="6" t="str">
        <f t="shared" si="124"/>
        <v/>
      </c>
      <c r="V175" s="6" t="str">
        <f t="shared" si="125"/>
        <v/>
      </c>
      <c r="W175" t="str">
        <f t="shared" si="126"/>
        <v/>
      </c>
      <c r="X175" t="str">
        <f t="shared" si="127"/>
        <v/>
      </c>
      <c r="Y175" t="str">
        <f t="shared" si="128"/>
        <v/>
      </c>
      <c r="Z175" t="str">
        <f t="shared" si="129"/>
        <v/>
      </c>
      <c r="AA175" s="6" t="str">
        <f t="shared" si="130"/>
        <v/>
      </c>
      <c r="AB175" s="6" t="str">
        <f t="shared" si="131"/>
        <v/>
      </c>
      <c r="AC175" s="7" t="str">
        <f t="shared" si="132"/>
        <v/>
      </c>
      <c r="AD175" t="str">
        <f t="shared" si="133"/>
        <v/>
      </c>
      <c r="AE175" t="str">
        <f t="shared" si="134"/>
        <v/>
      </c>
      <c r="AF175" s="3" t="str">
        <f t="shared" si="135"/>
        <v/>
      </c>
      <c r="AG175" t="str">
        <f t="shared" si="136"/>
        <v/>
      </c>
      <c r="AH175" t="str">
        <f t="shared" si="137"/>
        <v/>
      </c>
      <c r="AI175" t="str">
        <f t="shared" si="101"/>
        <v/>
      </c>
      <c r="AJ175" t="str">
        <f t="shared" si="138"/>
        <v/>
      </c>
      <c r="AK175" t="str">
        <f t="shared" si="139"/>
        <v/>
      </c>
      <c r="AL175" t="str">
        <f t="shared" si="140"/>
        <v/>
      </c>
      <c r="AM175" t="str">
        <f t="shared" si="102"/>
        <v/>
      </c>
      <c r="AN175" t="str">
        <f t="shared" si="103"/>
        <v/>
      </c>
      <c r="AO175" t="str">
        <f t="shared" si="104"/>
        <v/>
      </c>
      <c r="AP175" t="str">
        <f>IF(AN175="","",IF(I175=0,IF(AO175=1,VLOOKUP(F175,Tables!A$1:C$18,2,FALSE),VLOOKUP(F175,Tables!A$1:C$18,3,FALSE)),IF(AO175=1,VLOOKUP(F175,Tables!H$1:J$95,2,FALSE),VLOOKUP(F175,Tables!H$1:J$95,3,FALSE))))</f>
        <v/>
      </c>
      <c r="AQ175" t="str">
        <f t="shared" si="141"/>
        <v/>
      </c>
      <c r="AR175" t="str">
        <f t="shared" si="105"/>
        <v/>
      </c>
      <c r="AS175" t="str">
        <f t="shared" si="106"/>
        <v/>
      </c>
      <c r="AT175" t="str">
        <f t="shared" si="107"/>
        <v/>
      </c>
      <c r="AU175" t="str">
        <f t="shared" si="108"/>
        <v/>
      </c>
      <c r="AV175" t="str">
        <f t="shared" si="109"/>
        <v/>
      </c>
      <c r="AW175" t="str">
        <f t="shared" si="110"/>
        <v/>
      </c>
      <c r="AX175" t="str">
        <f t="shared" si="142"/>
        <v/>
      </c>
      <c r="AY175" t="str">
        <f t="shared" si="143"/>
        <v/>
      </c>
    </row>
    <row r="176" spans="1:51" ht="15.75" x14ac:dyDescent="0.3">
      <c r="A176" t="str">
        <f t="shared" si="111"/>
        <v/>
      </c>
      <c r="B176" t="str">
        <f t="shared" si="112"/>
        <v/>
      </c>
      <c r="C176" t="str">
        <f t="shared" si="113"/>
        <v/>
      </c>
      <c r="D176" t="str">
        <f t="shared" si="114"/>
        <v/>
      </c>
      <c r="E176" t="str">
        <f t="shared" si="115"/>
        <v/>
      </c>
      <c r="F176" t="str">
        <f t="shared" si="116"/>
        <v/>
      </c>
      <c r="G176" t="str">
        <f t="shared" si="117"/>
        <v/>
      </c>
      <c r="H176" t="str">
        <f t="shared" si="118"/>
        <v/>
      </c>
      <c r="I176" t="str">
        <f t="shared" si="119"/>
        <v/>
      </c>
      <c r="J176" t="str">
        <f t="shared" si="98"/>
        <v/>
      </c>
      <c r="K176" t="str">
        <f>IF(A176="","",IF(I176=1,IF(VLOOKUP(J176,Tables!E$1:F$50,2,FALSE)=1,IF(MOD(G176,2)=1,1,2),IF(MOD(G176,2)=1,2,1)),IF(MOD(G176,2)=1,1,2)))</f>
        <v/>
      </c>
      <c r="L176" t="str">
        <f t="shared" si="99"/>
        <v/>
      </c>
      <c r="M176" s="2" t="str">
        <f t="shared" si="100"/>
        <v/>
      </c>
      <c r="N176" s="8"/>
      <c r="O176" s="8"/>
      <c r="P176" s="8"/>
      <c r="Q176" s="6" t="str">
        <f t="shared" si="120"/>
        <v/>
      </c>
      <c r="R176" s="6" t="str">
        <f t="shared" si="121"/>
        <v/>
      </c>
      <c r="S176" s="6" t="str">
        <f t="shared" si="122"/>
        <v/>
      </c>
      <c r="T176" s="6" t="str">
        <f t="shared" si="123"/>
        <v/>
      </c>
      <c r="U176" s="6" t="str">
        <f t="shared" si="124"/>
        <v/>
      </c>
      <c r="V176" s="6" t="str">
        <f t="shared" si="125"/>
        <v/>
      </c>
      <c r="W176" t="str">
        <f t="shared" si="126"/>
        <v/>
      </c>
      <c r="X176" t="str">
        <f t="shared" si="127"/>
        <v/>
      </c>
      <c r="Y176" t="str">
        <f t="shared" si="128"/>
        <v/>
      </c>
      <c r="Z176" t="str">
        <f t="shared" si="129"/>
        <v/>
      </c>
      <c r="AA176" s="6" t="str">
        <f t="shared" si="130"/>
        <v/>
      </c>
      <c r="AB176" s="6" t="str">
        <f t="shared" si="131"/>
        <v/>
      </c>
      <c r="AC176" s="7" t="str">
        <f t="shared" si="132"/>
        <v/>
      </c>
      <c r="AD176" t="str">
        <f t="shared" si="133"/>
        <v/>
      </c>
      <c r="AE176" t="str">
        <f t="shared" si="134"/>
        <v/>
      </c>
      <c r="AF176" s="3" t="str">
        <f t="shared" si="135"/>
        <v/>
      </c>
      <c r="AG176" t="str">
        <f t="shared" si="136"/>
        <v/>
      </c>
      <c r="AH176" t="str">
        <f t="shared" si="137"/>
        <v/>
      </c>
      <c r="AI176" t="str">
        <f t="shared" si="101"/>
        <v/>
      </c>
      <c r="AJ176" t="str">
        <f t="shared" si="138"/>
        <v/>
      </c>
      <c r="AK176" t="str">
        <f t="shared" si="139"/>
        <v/>
      </c>
      <c r="AL176" t="str">
        <f t="shared" si="140"/>
        <v/>
      </c>
      <c r="AM176" t="str">
        <f t="shared" si="102"/>
        <v/>
      </c>
      <c r="AN176" t="str">
        <f t="shared" si="103"/>
        <v/>
      </c>
      <c r="AO176" t="str">
        <f t="shared" si="104"/>
        <v/>
      </c>
      <c r="AP176" t="str">
        <f>IF(AN176="","",IF(I176=0,IF(AO176=1,VLOOKUP(F176,Tables!A$1:C$18,2,FALSE),VLOOKUP(F176,Tables!A$1:C$18,3,FALSE)),IF(AO176=1,VLOOKUP(F176,Tables!H$1:J$95,2,FALSE),VLOOKUP(F176,Tables!H$1:J$95,3,FALSE))))</f>
        <v/>
      </c>
      <c r="AQ176" t="str">
        <f t="shared" si="141"/>
        <v/>
      </c>
      <c r="AR176" t="str">
        <f t="shared" si="105"/>
        <v/>
      </c>
      <c r="AS176" t="str">
        <f t="shared" si="106"/>
        <v/>
      </c>
      <c r="AT176" t="str">
        <f t="shared" si="107"/>
        <v/>
      </c>
      <c r="AU176" t="str">
        <f t="shared" si="108"/>
        <v/>
      </c>
      <c r="AV176" t="str">
        <f t="shared" si="109"/>
        <v/>
      </c>
      <c r="AW176" t="str">
        <f t="shared" si="110"/>
        <v/>
      </c>
      <c r="AX176" t="str">
        <f t="shared" si="142"/>
        <v/>
      </c>
      <c r="AY176" t="str">
        <f t="shared" si="143"/>
        <v/>
      </c>
    </row>
    <row r="177" spans="1:51" ht="15.75" x14ac:dyDescent="0.3">
      <c r="A177" t="str">
        <f t="shared" si="111"/>
        <v/>
      </c>
      <c r="B177" t="str">
        <f t="shared" si="112"/>
        <v/>
      </c>
      <c r="C177" t="str">
        <f t="shared" si="113"/>
        <v/>
      </c>
      <c r="D177" t="str">
        <f t="shared" si="114"/>
        <v/>
      </c>
      <c r="E177" t="str">
        <f t="shared" si="115"/>
        <v/>
      </c>
      <c r="F177" t="str">
        <f t="shared" si="116"/>
        <v/>
      </c>
      <c r="G177" t="str">
        <f t="shared" si="117"/>
        <v/>
      </c>
      <c r="H177" t="str">
        <f t="shared" si="118"/>
        <v/>
      </c>
      <c r="I177" t="str">
        <f t="shared" si="119"/>
        <v/>
      </c>
      <c r="J177" t="str">
        <f t="shared" si="98"/>
        <v/>
      </c>
      <c r="K177" t="str">
        <f>IF(A177="","",IF(I177=1,IF(VLOOKUP(J177,Tables!E$1:F$50,2,FALSE)=1,IF(MOD(G177,2)=1,1,2),IF(MOD(G177,2)=1,2,1)),IF(MOD(G177,2)=1,1,2)))</f>
        <v/>
      </c>
      <c r="L177" t="str">
        <f t="shared" si="99"/>
        <v/>
      </c>
      <c r="M177" s="2" t="str">
        <f t="shared" si="100"/>
        <v/>
      </c>
      <c r="N177" s="8"/>
      <c r="O177" s="8"/>
      <c r="P177" s="8"/>
      <c r="Q177" s="6" t="str">
        <f t="shared" si="120"/>
        <v/>
      </c>
      <c r="R177" s="6" t="str">
        <f t="shared" si="121"/>
        <v/>
      </c>
      <c r="S177" s="6" t="str">
        <f t="shared" si="122"/>
        <v/>
      </c>
      <c r="T177" s="6" t="str">
        <f t="shared" si="123"/>
        <v/>
      </c>
      <c r="U177" s="6" t="str">
        <f t="shared" si="124"/>
        <v/>
      </c>
      <c r="V177" s="6" t="str">
        <f t="shared" si="125"/>
        <v/>
      </c>
      <c r="W177" t="str">
        <f t="shared" si="126"/>
        <v/>
      </c>
      <c r="X177" t="str">
        <f t="shared" si="127"/>
        <v/>
      </c>
      <c r="Y177" t="str">
        <f t="shared" si="128"/>
        <v/>
      </c>
      <c r="Z177" t="str">
        <f t="shared" si="129"/>
        <v/>
      </c>
      <c r="AA177" s="6" t="str">
        <f t="shared" si="130"/>
        <v/>
      </c>
      <c r="AB177" s="6" t="str">
        <f t="shared" si="131"/>
        <v/>
      </c>
      <c r="AC177" s="7" t="str">
        <f t="shared" si="132"/>
        <v/>
      </c>
      <c r="AD177" t="str">
        <f t="shared" si="133"/>
        <v/>
      </c>
      <c r="AE177" t="str">
        <f t="shared" si="134"/>
        <v/>
      </c>
      <c r="AF177" s="3" t="str">
        <f t="shared" si="135"/>
        <v/>
      </c>
      <c r="AG177" t="str">
        <f t="shared" si="136"/>
        <v/>
      </c>
      <c r="AH177" t="str">
        <f t="shared" si="137"/>
        <v/>
      </c>
      <c r="AI177" t="str">
        <f t="shared" si="101"/>
        <v/>
      </c>
      <c r="AJ177" t="str">
        <f t="shared" si="138"/>
        <v/>
      </c>
      <c r="AK177" t="str">
        <f t="shared" si="139"/>
        <v/>
      </c>
      <c r="AL177" t="str">
        <f t="shared" si="140"/>
        <v/>
      </c>
      <c r="AM177" t="str">
        <f t="shared" si="102"/>
        <v/>
      </c>
      <c r="AN177" t="str">
        <f t="shared" si="103"/>
        <v/>
      </c>
      <c r="AO177" t="str">
        <f t="shared" si="104"/>
        <v/>
      </c>
      <c r="AP177" t="str">
        <f>IF(AN177="","",IF(I177=0,IF(AO177=1,VLOOKUP(F177,Tables!A$1:C$18,2,FALSE),VLOOKUP(F177,Tables!A$1:C$18,3,FALSE)),IF(AO177=1,VLOOKUP(F177,Tables!H$1:J$95,2,FALSE),VLOOKUP(F177,Tables!H$1:J$95,3,FALSE))))</f>
        <v/>
      </c>
      <c r="AQ177" t="str">
        <f t="shared" si="141"/>
        <v/>
      </c>
      <c r="AR177" t="str">
        <f t="shared" si="105"/>
        <v/>
      </c>
      <c r="AS177" t="str">
        <f t="shared" si="106"/>
        <v/>
      </c>
      <c r="AT177" t="str">
        <f t="shared" si="107"/>
        <v/>
      </c>
      <c r="AU177" t="str">
        <f t="shared" si="108"/>
        <v/>
      </c>
      <c r="AV177" t="str">
        <f t="shared" si="109"/>
        <v/>
      </c>
      <c r="AW177" t="str">
        <f t="shared" si="110"/>
        <v/>
      </c>
      <c r="AX177" t="str">
        <f t="shared" si="142"/>
        <v/>
      </c>
      <c r="AY177" t="str">
        <f t="shared" si="143"/>
        <v/>
      </c>
    </row>
    <row r="178" spans="1:51" ht="15.75" x14ac:dyDescent="0.3">
      <c r="A178" t="str">
        <f t="shared" si="111"/>
        <v/>
      </c>
      <c r="B178" t="str">
        <f t="shared" si="112"/>
        <v/>
      </c>
      <c r="C178" t="str">
        <f t="shared" si="113"/>
        <v/>
      </c>
      <c r="D178" t="str">
        <f t="shared" si="114"/>
        <v/>
      </c>
      <c r="E178" t="str">
        <f t="shared" si="115"/>
        <v/>
      </c>
      <c r="F178" t="str">
        <f t="shared" si="116"/>
        <v/>
      </c>
      <c r="G178" t="str">
        <f t="shared" si="117"/>
        <v/>
      </c>
      <c r="H178" t="str">
        <f t="shared" si="118"/>
        <v/>
      </c>
      <c r="I178" t="str">
        <f t="shared" si="119"/>
        <v/>
      </c>
      <c r="J178" t="str">
        <f t="shared" si="98"/>
        <v/>
      </c>
      <c r="K178" t="str">
        <f>IF(A178="","",IF(I178=1,IF(VLOOKUP(J178,Tables!E$1:F$50,2,FALSE)=1,IF(MOD(G178,2)=1,1,2),IF(MOD(G178,2)=1,2,1)),IF(MOD(G178,2)=1,1,2)))</f>
        <v/>
      </c>
      <c r="L178" t="str">
        <f t="shared" si="99"/>
        <v/>
      </c>
      <c r="M178" s="2" t="str">
        <f t="shared" si="100"/>
        <v/>
      </c>
      <c r="N178" s="8"/>
      <c r="O178" s="8"/>
      <c r="P178" s="8"/>
      <c r="Q178" s="6" t="str">
        <f t="shared" si="120"/>
        <v/>
      </c>
      <c r="R178" s="6" t="str">
        <f t="shared" si="121"/>
        <v/>
      </c>
      <c r="S178" s="6" t="str">
        <f t="shared" si="122"/>
        <v/>
      </c>
      <c r="T178" s="6" t="str">
        <f t="shared" si="123"/>
        <v/>
      </c>
      <c r="U178" s="6" t="str">
        <f t="shared" si="124"/>
        <v/>
      </c>
      <c r="V178" s="6" t="str">
        <f t="shared" si="125"/>
        <v/>
      </c>
      <c r="W178" t="str">
        <f t="shared" si="126"/>
        <v/>
      </c>
      <c r="X178" t="str">
        <f t="shared" si="127"/>
        <v/>
      </c>
      <c r="Y178" t="str">
        <f t="shared" si="128"/>
        <v/>
      </c>
      <c r="Z178" t="str">
        <f t="shared" si="129"/>
        <v/>
      </c>
      <c r="AA178" s="6" t="str">
        <f t="shared" si="130"/>
        <v/>
      </c>
      <c r="AB178" s="6" t="str">
        <f t="shared" si="131"/>
        <v/>
      </c>
      <c r="AC178" s="7" t="str">
        <f t="shared" si="132"/>
        <v/>
      </c>
      <c r="AD178" t="str">
        <f t="shared" si="133"/>
        <v/>
      </c>
      <c r="AE178" t="str">
        <f t="shared" si="134"/>
        <v/>
      </c>
      <c r="AF178" s="3" t="str">
        <f t="shared" si="135"/>
        <v/>
      </c>
      <c r="AG178" t="str">
        <f t="shared" si="136"/>
        <v/>
      </c>
      <c r="AH178" t="str">
        <f t="shared" si="137"/>
        <v/>
      </c>
      <c r="AI178" t="str">
        <f t="shared" si="101"/>
        <v/>
      </c>
      <c r="AJ178" t="str">
        <f t="shared" si="138"/>
        <v/>
      </c>
      <c r="AK178" t="str">
        <f t="shared" si="139"/>
        <v/>
      </c>
      <c r="AL178" t="str">
        <f t="shared" si="140"/>
        <v/>
      </c>
      <c r="AM178" t="str">
        <f t="shared" si="102"/>
        <v/>
      </c>
      <c r="AN178" t="str">
        <f t="shared" si="103"/>
        <v/>
      </c>
      <c r="AO178" t="str">
        <f t="shared" si="104"/>
        <v/>
      </c>
      <c r="AP178" t="str">
        <f>IF(AN178="","",IF(I178=0,IF(AO178=1,VLOOKUP(F178,Tables!A$1:C$18,2,FALSE),VLOOKUP(F178,Tables!A$1:C$18,3,FALSE)),IF(AO178=1,VLOOKUP(F178,Tables!H$1:J$95,2,FALSE),VLOOKUP(F178,Tables!H$1:J$95,3,FALSE))))</f>
        <v/>
      </c>
      <c r="AQ178" t="str">
        <f t="shared" si="141"/>
        <v/>
      </c>
      <c r="AR178" t="str">
        <f t="shared" si="105"/>
        <v/>
      </c>
      <c r="AS178" t="str">
        <f t="shared" si="106"/>
        <v/>
      </c>
      <c r="AT178" t="str">
        <f t="shared" si="107"/>
        <v/>
      </c>
      <c r="AU178" t="str">
        <f t="shared" si="108"/>
        <v/>
      </c>
      <c r="AV178" t="str">
        <f t="shared" si="109"/>
        <v/>
      </c>
      <c r="AW178" t="str">
        <f t="shared" si="110"/>
        <v/>
      </c>
      <c r="AX178" t="str">
        <f t="shared" si="142"/>
        <v/>
      </c>
      <c r="AY178" t="str">
        <f t="shared" si="143"/>
        <v/>
      </c>
    </row>
    <row r="179" spans="1:51" ht="15.75" x14ac:dyDescent="0.3">
      <c r="A179" t="str">
        <f t="shared" si="111"/>
        <v/>
      </c>
      <c r="B179" t="str">
        <f t="shared" si="112"/>
        <v/>
      </c>
      <c r="C179" t="str">
        <f t="shared" si="113"/>
        <v/>
      </c>
      <c r="D179" t="str">
        <f t="shared" si="114"/>
        <v/>
      </c>
      <c r="E179" t="str">
        <f t="shared" si="115"/>
        <v/>
      </c>
      <c r="F179" t="str">
        <f t="shared" si="116"/>
        <v/>
      </c>
      <c r="G179" t="str">
        <f t="shared" si="117"/>
        <v/>
      </c>
      <c r="H179" t="str">
        <f t="shared" si="118"/>
        <v/>
      </c>
      <c r="I179" t="str">
        <f t="shared" si="119"/>
        <v/>
      </c>
      <c r="J179" t="str">
        <f t="shared" si="98"/>
        <v/>
      </c>
      <c r="K179" t="str">
        <f>IF(A179="","",IF(I179=1,IF(VLOOKUP(J179,Tables!E$1:F$50,2,FALSE)=1,IF(MOD(G179,2)=1,1,2),IF(MOD(G179,2)=1,2,1)),IF(MOD(G179,2)=1,1,2)))</f>
        <v/>
      </c>
      <c r="L179" t="str">
        <f t="shared" si="99"/>
        <v/>
      </c>
      <c r="M179" s="2" t="str">
        <f t="shared" si="100"/>
        <v/>
      </c>
      <c r="N179" s="8"/>
      <c r="O179" s="8"/>
      <c r="P179" s="8"/>
      <c r="Q179" s="6" t="str">
        <f t="shared" si="120"/>
        <v/>
      </c>
      <c r="R179" s="6" t="str">
        <f t="shared" si="121"/>
        <v/>
      </c>
      <c r="S179" s="6" t="str">
        <f t="shared" si="122"/>
        <v/>
      </c>
      <c r="T179" s="6" t="str">
        <f t="shared" si="123"/>
        <v/>
      </c>
      <c r="U179" s="6" t="str">
        <f t="shared" si="124"/>
        <v/>
      </c>
      <c r="V179" s="6" t="str">
        <f t="shared" si="125"/>
        <v/>
      </c>
      <c r="W179" t="str">
        <f t="shared" si="126"/>
        <v/>
      </c>
      <c r="X179" t="str">
        <f t="shared" si="127"/>
        <v/>
      </c>
      <c r="Y179" t="str">
        <f t="shared" si="128"/>
        <v/>
      </c>
      <c r="Z179" t="str">
        <f t="shared" si="129"/>
        <v/>
      </c>
      <c r="AA179" s="6" t="str">
        <f t="shared" si="130"/>
        <v/>
      </c>
      <c r="AB179" s="6" t="str">
        <f t="shared" si="131"/>
        <v/>
      </c>
      <c r="AC179" s="7" t="str">
        <f t="shared" si="132"/>
        <v/>
      </c>
      <c r="AD179" t="str">
        <f t="shared" si="133"/>
        <v/>
      </c>
      <c r="AE179" t="str">
        <f t="shared" si="134"/>
        <v/>
      </c>
      <c r="AF179" s="3" t="str">
        <f t="shared" si="135"/>
        <v/>
      </c>
      <c r="AG179" t="str">
        <f t="shared" si="136"/>
        <v/>
      </c>
      <c r="AH179" t="str">
        <f t="shared" si="137"/>
        <v/>
      </c>
      <c r="AI179" t="str">
        <f t="shared" si="101"/>
        <v/>
      </c>
      <c r="AJ179" t="str">
        <f t="shared" si="138"/>
        <v/>
      </c>
      <c r="AK179" t="str">
        <f t="shared" si="139"/>
        <v/>
      </c>
      <c r="AL179" t="str">
        <f t="shared" si="140"/>
        <v/>
      </c>
      <c r="AM179" t="str">
        <f t="shared" si="102"/>
        <v/>
      </c>
      <c r="AN179" t="str">
        <f t="shared" si="103"/>
        <v/>
      </c>
      <c r="AO179" t="str">
        <f t="shared" si="104"/>
        <v/>
      </c>
      <c r="AP179" t="str">
        <f>IF(AN179="","",IF(I179=0,IF(AO179=1,VLOOKUP(F179,Tables!A$1:C$18,2,FALSE),VLOOKUP(F179,Tables!A$1:C$18,3,FALSE)),IF(AO179=1,VLOOKUP(F179,Tables!H$1:J$95,2,FALSE),VLOOKUP(F179,Tables!H$1:J$95,3,FALSE))))</f>
        <v/>
      </c>
      <c r="AQ179" t="str">
        <f t="shared" si="141"/>
        <v/>
      </c>
      <c r="AR179" t="str">
        <f t="shared" si="105"/>
        <v/>
      </c>
      <c r="AS179" t="str">
        <f t="shared" si="106"/>
        <v/>
      </c>
      <c r="AT179" t="str">
        <f t="shared" si="107"/>
        <v/>
      </c>
      <c r="AU179" t="str">
        <f t="shared" si="108"/>
        <v/>
      </c>
      <c r="AV179" t="str">
        <f t="shared" si="109"/>
        <v/>
      </c>
      <c r="AW179" t="str">
        <f t="shared" si="110"/>
        <v/>
      </c>
      <c r="AX179" t="str">
        <f t="shared" si="142"/>
        <v/>
      </c>
      <c r="AY179" t="str">
        <f t="shared" si="143"/>
        <v/>
      </c>
    </row>
    <row r="180" spans="1:51" ht="15.75" x14ac:dyDescent="0.3">
      <c r="A180" t="str">
        <f t="shared" si="111"/>
        <v/>
      </c>
      <c r="B180" t="str">
        <f t="shared" si="112"/>
        <v/>
      </c>
      <c r="C180" t="str">
        <f t="shared" si="113"/>
        <v/>
      </c>
      <c r="D180" t="str">
        <f t="shared" si="114"/>
        <v/>
      </c>
      <c r="E180" t="str">
        <f t="shared" si="115"/>
        <v/>
      </c>
      <c r="F180" t="str">
        <f t="shared" si="116"/>
        <v/>
      </c>
      <c r="G180" t="str">
        <f t="shared" si="117"/>
        <v/>
      </c>
      <c r="H180" t="str">
        <f t="shared" si="118"/>
        <v/>
      </c>
      <c r="I180" t="str">
        <f t="shared" si="119"/>
        <v/>
      </c>
      <c r="J180" t="str">
        <f t="shared" si="98"/>
        <v/>
      </c>
      <c r="K180" t="str">
        <f>IF(A180="","",IF(I180=1,IF(VLOOKUP(J180,Tables!E$1:F$50,2,FALSE)=1,IF(MOD(G180,2)=1,1,2),IF(MOD(G180,2)=1,2,1)),IF(MOD(G180,2)=1,1,2)))</f>
        <v/>
      </c>
      <c r="L180" t="str">
        <f t="shared" si="99"/>
        <v/>
      </c>
      <c r="M180" s="2" t="str">
        <f t="shared" si="100"/>
        <v/>
      </c>
      <c r="N180" s="8"/>
      <c r="O180" s="8"/>
      <c r="P180" s="8"/>
      <c r="Q180" s="6" t="str">
        <f t="shared" si="120"/>
        <v/>
      </c>
      <c r="R180" s="6" t="str">
        <f t="shared" si="121"/>
        <v/>
      </c>
      <c r="S180" s="6" t="str">
        <f t="shared" si="122"/>
        <v/>
      </c>
      <c r="T180" s="6" t="str">
        <f t="shared" si="123"/>
        <v/>
      </c>
      <c r="U180" s="6" t="str">
        <f t="shared" si="124"/>
        <v/>
      </c>
      <c r="V180" s="6" t="str">
        <f t="shared" si="125"/>
        <v/>
      </c>
      <c r="W180" t="str">
        <f t="shared" si="126"/>
        <v/>
      </c>
      <c r="X180" t="str">
        <f t="shared" si="127"/>
        <v/>
      </c>
      <c r="Y180" t="str">
        <f t="shared" si="128"/>
        <v/>
      </c>
      <c r="Z180" t="str">
        <f t="shared" si="129"/>
        <v/>
      </c>
      <c r="AA180" s="6" t="str">
        <f t="shared" si="130"/>
        <v/>
      </c>
      <c r="AB180" s="6" t="str">
        <f t="shared" si="131"/>
        <v/>
      </c>
      <c r="AC180" s="7" t="str">
        <f t="shared" si="132"/>
        <v/>
      </c>
      <c r="AD180" t="str">
        <f t="shared" si="133"/>
        <v/>
      </c>
      <c r="AE180" t="str">
        <f t="shared" si="134"/>
        <v/>
      </c>
      <c r="AF180" s="3" t="str">
        <f t="shared" si="135"/>
        <v/>
      </c>
      <c r="AG180" t="str">
        <f t="shared" si="136"/>
        <v/>
      </c>
      <c r="AH180" t="str">
        <f t="shared" si="137"/>
        <v/>
      </c>
      <c r="AI180" t="str">
        <f t="shared" si="101"/>
        <v/>
      </c>
      <c r="AJ180" t="str">
        <f t="shared" si="138"/>
        <v/>
      </c>
      <c r="AK180" t="str">
        <f t="shared" si="139"/>
        <v/>
      </c>
      <c r="AL180" t="str">
        <f t="shared" si="140"/>
        <v/>
      </c>
      <c r="AM180" t="str">
        <f t="shared" si="102"/>
        <v/>
      </c>
      <c r="AN180" t="str">
        <f t="shared" si="103"/>
        <v/>
      </c>
      <c r="AO180" t="str">
        <f t="shared" si="104"/>
        <v/>
      </c>
      <c r="AP180" t="str">
        <f>IF(AN180="","",IF(I180=0,IF(AO180=1,VLOOKUP(F180,Tables!A$1:C$18,2,FALSE),VLOOKUP(F180,Tables!A$1:C$18,3,FALSE)),IF(AO180=1,VLOOKUP(F180,Tables!H$1:J$95,2,FALSE),VLOOKUP(F180,Tables!H$1:J$95,3,FALSE))))</f>
        <v/>
      </c>
      <c r="AQ180" t="str">
        <f t="shared" si="141"/>
        <v/>
      </c>
      <c r="AR180" t="str">
        <f t="shared" si="105"/>
        <v/>
      </c>
      <c r="AS180" t="str">
        <f t="shared" si="106"/>
        <v/>
      </c>
      <c r="AT180" t="str">
        <f t="shared" si="107"/>
        <v/>
      </c>
      <c r="AU180" t="str">
        <f t="shared" si="108"/>
        <v/>
      </c>
      <c r="AV180" t="str">
        <f t="shared" si="109"/>
        <v/>
      </c>
      <c r="AW180" t="str">
        <f t="shared" si="110"/>
        <v/>
      </c>
      <c r="AX180" t="str">
        <f t="shared" si="142"/>
        <v/>
      </c>
      <c r="AY180" t="str">
        <f t="shared" si="143"/>
        <v/>
      </c>
    </row>
    <row r="181" spans="1:51" ht="15.75" x14ac:dyDescent="0.3">
      <c r="A181" t="str">
        <f t="shared" si="111"/>
        <v/>
      </c>
      <c r="B181" t="str">
        <f t="shared" si="112"/>
        <v/>
      </c>
      <c r="C181" t="str">
        <f t="shared" si="113"/>
        <v/>
      </c>
      <c r="D181" t="str">
        <f t="shared" si="114"/>
        <v/>
      </c>
      <c r="E181" t="str">
        <f t="shared" si="115"/>
        <v/>
      </c>
      <c r="F181" t="str">
        <f t="shared" si="116"/>
        <v/>
      </c>
      <c r="G181" t="str">
        <f t="shared" si="117"/>
        <v/>
      </c>
      <c r="H181" t="str">
        <f t="shared" si="118"/>
        <v/>
      </c>
      <c r="I181" t="str">
        <f t="shared" si="119"/>
        <v/>
      </c>
      <c r="J181" t="str">
        <f t="shared" si="98"/>
        <v/>
      </c>
      <c r="K181" t="str">
        <f>IF(A181="","",IF(I181=1,IF(VLOOKUP(J181,Tables!E$1:F$50,2,FALSE)=1,IF(MOD(G181,2)=1,1,2),IF(MOD(G181,2)=1,2,1)),IF(MOD(G181,2)=1,1,2)))</f>
        <v/>
      </c>
      <c r="L181" t="str">
        <f t="shared" si="99"/>
        <v/>
      </c>
      <c r="M181" s="2" t="str">
        <f t="shared" si="100"/>
        <v/>
      </c>
      <c r="N181" s="8"/>
      <c r="O181" s="8"/>
      <c r="P181" s="8"/>
      <c r="Q181" s="6" t="str">
        <f t="shared" si="120"/>
        <v/>
      </c>
      <c r="R181" s="6" t="str">
        <f t="shared" si="121"/>
        <v/>
      </c>
      <c r="S181" s="6" t="str">
        <f t="shared" si="122"/>
        <v/>
      </c>
      <c r="T181" s="6" t="str">
        <f t="shared" si="123"/>
        <v/>
      </c>
      <c r="U181" s="6" t="str">
        <f t="shared" si="124"/>
        <v/>
      </c>
      <c r="V181" s="6" t="str">
        <f t="shared" si="125"/>
        <v/>
      </c>
      <c r="W181" t="str">
        <f t="shared" si="126"/>
        <v/>
      </c>
      <c r="X181" t="str">
        <f t="shared" si="127"/>
        <v/>
      </c>
      <c r="Y181" t="str">
        <f t="shared" si="128"/>
        <v/>
      </c>
      <c r="Z181" t="str">
        <f t="shared" si="129"/>
        <v/>
      </c>
      <c r="AA181" s="6" t="str">
        <f t="shared" si="130"/>
        <v/>
      </c>
      <c r="AB181" s="6" t="str">
        <f t="shared" si="131"/>
        <v/>
      </c>
      <c r="AC181" s="7" t="str">
        <f t="shared" si="132"/>
        <v/>
      </c>
      <c r="AD181" t="str">
        <f t="shared" si="133"/>
        <v/>
      </c>
      <c r="AE181" t="str">
        <f t="shared" si="134"/>
        <v/>
      </c>
      <c r="AF181" s="3" t="str">
        <f t="shared" si="135"/>
        <v/>
      </c>
      <c r="AG181" t="str">
        <f t="shared" si="136"/>
        <v/>
      </c>
      <c r="AH181" t="str">
        <f t="shared" si="137"/>
        <v/>
      </c>
      <c r="AI181" t="str">
        <f t="shared" si="101"/>
        <v/>
      </c>
      <c r="AJ181" t="str">
        <f t="shared" si="138"/>
        <v/>
      </c>
      <c r="AK181" t="str">
        <f t="shared" si="139"/>
        <v/>
      </c>
      <c r="AL181" t="str">
        <f t="shared" si="140"/>
        <v/>
      </c>
      <c r="AM181" t="str">
        <f t="shared" si="102"/>
        <v/>
      </c>
      <c r="AN181" t="str">
        <f t="shared" si="103"/>
        <v/>
      </c>
      <c r="AO181" t="str">
        <f t="shared" si="104"/>
        <v/>
      </c>
      <c r="AP181" t="str">
        <f>IF(AN181="","",IF(I181=0,IF(AO181=1,VLOOKUP(F181,Tables!A$1:C$18,2,FALSE),VLOOKUP(F181,Tables!A$1:C$18,3,FALSE)),IF(AO181=1,VLOOKUP(F181,Tables!H$1:J$95,2,FALSE),VLOOKUP(F181,Tables!H$1:J$95,3,FALSE))))</f>
        <v/>
      </c>
      <c r="AQ181" t="str">
        <f t="shared" si="141"/>
        <v/>
      </c>
      <c r="AR181" t="str">
        <f t="shared" si="105"/>
        <v/>
      </c>
      <c r="AS181" t="str">
        <f t="shared" si="106"/>
        <v/>
      </c>
      <c r="AT181" t="str">
        <f t="shared" si="107"/>
        <v/>
      </c>
      <c r="AU181" t="str">
        <f t="shared" si="108"/>
        <v/>
      </c>
      <c r="AV181" t="str">
        <f t="shared" si="109"/>
        <v/>
      </c>
      <c r="AW181" t="str">
        <f t="shared" si="110"/>
        <v/>
      </c>
      <c r="AX181" t="str">
        <f t="shared" si="142"/>
        <v/>
      </c>
      <c r="AY181" t="str">
        <f t="shared" si="143"/>
        <v/>
      </c>
    </row>
    <row r="182" spans="1:51" ht="15.75" x14ac:dyDescent="0.3">
      <c r="A182" t="str">
        <f t="shared" si="111"/>
        <v/>
      </c>
      <c r="B182" t="str">
        <f t="shared" si="112"/>
        <v/>
      </c>
      <c r="C182" t="str">
        <f t="shared" si="113"/>
        <v/>
      </c>
      <c r="D182" t="str">
        <f t="shared" si="114"/>
        <v/>
      </c>
      <c r="E182" t="str">
        <f t="shared" si="115"/>
        <v/>
      </c>
      <c r="F182" t="str">
        <f t="shared" si="116"/>
        <v/>
      </c>
      <c r="G182" t="str">
        <f t="shared" si="117"/>
        <v/>
      </c>
      <c r="H182" t="str">
        <f t="shared" si="118"/>
        <v/>
      </c>
      <c r="I182" t="str">
        <f t="shared" si="119"/>
        <v/>
      </c>
      <c r="J182" t="str">
        <f t="shared" si="98"/>
        <v/>
      </c>
      <c r="K182" t="str">
        <f>IF(A182="","",IF(I182=1,IF(VLOOKUP(J182,Tables!E$1:F$50,2,FALSE)=1,IF(MOD(G182,2)=1,1,2),IF(MOD(G182,2)=1,2,1)),IF(MOD(G182,2)=1,1,2)))</f>
        <v/>
      </c>
      <c r="L182" t="str">
        <f t="shared" si="99"/>
        <v/>
      </c>
      <c r="M182" s="2" t="str">
        <f t="shared" si="100"/>
        <v/>
      </c>
      <c r="N182" s="8"/>
      <c r="O182" s="8"/>
      <c r="P182" s="8"/>
      <c r="Q182" s="6" t="str">
        <f t="shared" si="120"/>
        <v/>
      </c>
      <c r="R182" s="6" t="str">
        <f t="shared" si="121"/>
        <v/>
      </c>
      <c r="S182" s="6" t="str">
        <f t="shared" si="122"/>
        <v/>
      </c>
      <c r="T182" s="6" t="str">
        <f t="shared" si="123"/>
        <v/>
      </c>
      <c r="U182" s="6" t="str">
        <f t="shared" si="124"/>
        <v/>
      </c>
      <c r="V182" s="6" t="str">
        <f t="shared" si="125"/>
        <v/>
      </c>
      <c r="W182" t="str">
        <f t="shared" si="126"/>
        <v/>
      </c>
      <c r="X182" t="str">
        <f t="shared" si="127"/>
        <v/>
      </c>
      <c r="Y182" t="str">
        <f t="shared" si="128"/>
        <v/>
      </c>
      <c r="Z182" t="str">
        <f t="shared" si="129"/>
        <v/>
      </c>
      <c r="AA182" s="6" t="str">
        <f t="shared" si="130"/>
        <v/>
      </c>
      <c r="AB182" s="6" t="str">
        <f t="shared" si="131"/>
        <v/>
      </c>
      <c r="AC182" s="7" t="str">
        <f t="shared" si="132"/>
        <v/>
      </c>
      <c r="AD182" t="str">
        <f t="shared" si="133"/>
        <v/>
      </c>
      <c r="AE182" t="str">
        <f t="shared" si="134"/>
        <v/>
      </c>
      <c r="AF182" s="3" t="str">
        <f t="shared" si="135"/>
        <v/>
      </c>
      <c r="AG182" t="str">
        <f t="shared" si="136"/>
        <v/>
      </c>
      <c r="AH182" t="str">
        <f t="shared" si="137"/>
        <v/>
      </c>
      <c r="AI182" t="str">
        <f t="shared" si="101"/>
        <v/>
      </c>
      <c r="AJ182" t="str">
        <f t="shared" si="138"/>
        <v/>
      </c>
      <c r="AK182" t="str">
        <f t="shared" si="139"/>
        <v/>
      </c>
      <c r="AL182" t="str">
        <f t="shared" si="140"/>
        <v/>
      </c>
      <c r="AM182" t="str">
        <f t="shared" si="102"/>
        <v/>
      </c>
      <c r="AN182" t="str">
        <f t="shared" si="103"/>
        <v/>
      </c>
      <c r="AO182" t="str">
        <f t="shared" si="104"/>
        <v/>
      </c>
      <c r="AP182" t="str">
        <f>IF(AN182="","",IF(I182=0,IF(AO182=1,VLOOKUP(F182,Tables!A$1:C$18,2,FALSE),VLOOKUP(F182,Tables!A$1:C$18,3,FALSE)),IF(AO182=1,VLOOKUP(F182,Tables!H$1:J$95,2,FALSE),VLOOKUP(F182,Tables!H$1:J$95,3,FALSE))))</f>
        <v/>
      </c>
      <c r="AQ182" t="str">
        <f t="shared" si="141"/>
        <v/>
      </c>
      <c r="AR182" t="str">
        <f t="shared" si="105"/>
        <v/>
      </c>
      <c r="AS182" t="str">
        <f t="shared" si="106"/>
        <v/>
      </c>
      <c r="AT182" t="str">
        <f t="shared" si="107"/>
        <v/>
      </c>
      <c r="AU182" t="str">
        <f t="shared" si="108"/>
        <v/>
      </c>
      <c r="AV182" t="str">
        <f t="shared" si="109"/>
        <v/>
      </c>
      <c r="AW182" t="str">
        <f t="shared" si="110"/>
        <v/>
      </c>
      <c r="AX182" t="str">
        <f t="shared" si="142"/>
        <v/>
      </c>
      <c r="AY182" t="str">
        <f t="shared" si="143"/>
        <v/>
      </c>
    </row>
    <row r="183" spans="1:51" ht="15.75" x14ac:dyDescent="0.3">
      <c r="A183" t="str">
        <f t="shared" si="111"/>
        <v/>
      </c>
      <c r="B183" t="str">
        <f t="shared" si="112"/>
        <v/>
      </c>
      <c r="C183" t="str">
        <f t="shared" si="113"/>
        <v/>
      </c>
      <c r="D183" t="str">
        <f t="shared" si="114"/>
        <v/>
      </c>
      <c r="E183" t="str">
        <f t="shared" si="115"/>
        <v/>
      </c>
      <c r="F183" t="str">
        <f t="shared" si="116"/>
        <v/>
      </c>
      <c r="G183" t="str">
        <f t="shared" si="117"/>
        <v/>
      </c>
      <c r="H183" t="str">
        <f t="shared" si="118"/>
        <v/>
      </c>
      <c r="I183" t="str">
        <f t="shared" si="119"/>
        <v/>
      </c>
      <c r="J183" t="str">
        <f t="shared" si="98"/>
        <v/>
      </c>
      <c r="K183" t="str">
        <f>IF(A183="","",IF(I183=1,IF(VLOOKUP(J183,Tables!E$1:F$50,2,FALSE)=1,IF(MOD(G183,2)=1,1,2),IF(MOD(G183,2)=1,2,1)),IF(MOD(G183,2)=1,1,2)))</f>
        <v/>
      </c>
      <c r="L183" t="str">
        <f t="shared" si="99"/>
        <v/>
      </c>
      <c r="M183" s="2" t="str">
        <f t="shared" si="100"/>
        <v/>
      </c>
      <c r="N183" s="8"/>
      <c r="O183" s="8"/>
      <c r="P183" s="8"/>
      <c r="Q183" s="6" t="str">
        <f t="shared" si="120"/>
        <v/>
      </c>
      <c r="R183" s="6" t="str">
        <f t="shared" si="121"/>
        <v/>
      </c>
      <c r="S183" s="6" t="str">
        <f t="shared" si="122"/>
        <v/>
      </c>
      <c r="T183" s="6" t="str">
        <f t="shared" si="123"/>
        <v/>
      </c>
      <c r="U183" s="6" t="str">
        <f t="shared" si="124"/>
        <v/>
      </c>
      <c r="V183" s="6" t="str">
        <f t="shared" si="125"/>
        <v/>
      </c>
      <c r="W183" t="str">
        <f t="shared" si="126"/>
        <v/>
      </c>
      <c r="X183" t="str">
        <f t="shared" si="127"/>
        <v/>
      </c>
      <c r="Y183" t="str">
        <f t="shared" si="128"/>
        <v/>
      </c>
      <c r="Z183" t="str">
        <f t="shared" si="129"/>
        <v/>
      </c>
      <c r="AA183" s="6" t="str">
        <f t="shared" si="130"/>
        <v/>
      </c>
      <c r="AB183" s="6" t="str">
        <f t="shared" si="131"/>
        <v/>
      </c>
      <c r="AC183" s="7" t="str">
        <f t="shared" si="132"/>
        <v/>
      </c>
      <c r="AD183" t="str">
        <f t="shared" si="133"/>
        <v/>
      </c>
      <c r="AE183" t="str">
        <f t="shared" si="134"/>
        <v/>
      </c>
      <c r="AF183" s="3" t="str">
        <f t="shared" si="135"/>
        <v/>
      </c>
      <c r="AG183" t="str">
        <f t="shared" si="136"/>
        <v/>
      </c>
      <c r="AH183" t="str">
        <f t="shared" si="137"/>
        <v/>
      </c>
      <c r="AI183" t="str">
        <f t="shared" si="101"/>
        <v/>
      </c>
      <c r="AJ183" t="str">
        <f t="shared" si="138"/>
        <v/>
      </c>
      <c r="AK183" t="str">
        <f t="shared" si="139"/>
        <v/>
      </c>
      <c r="AL183" t="str">
        <f t="shared" si="140"/>
        <v/>
      </c>
      <c r="AM183" t="str">
        <f t="shared" si="102"/>
        <v/>
      </c>
      <c r="AN183" t="str">
        <f t="shared" si="103"/>
        <v/>
      </c>
      <c r="AO183" t="str">
        <f t="shared" si="104"/>
        <v/>
      </c>
      <c r="AP183" t="str">
        <f>IF(AN183="","",IF(I183=0,IF(AO183=1,VLOOKUP(F183,Tables!A$1:C$18,2,FALSE),VLOOKUP(F183,Tables!A$1:C$18,3,FALSE)),IF(AO183=1,VLOOKUP(F183,Tables!H$1:J$95,2,FALSE),VLOOKUP(F183,Tables!H$1:J$95,3,FALSE))))</f>
        <v/>
      </c>
      <c r="AQ183" t="str">
        <f t="shared" si="141"/>
        <v/>
      </c>
      <c r="AR183" t="str">
        <f t="shared" si="105"/>
        <v/>
      </c>
      <c r="AS183" t="str">
        <f t="shared" si="106"/>
        <v/>
      </c>
      <c r="AT183" t="str">
        <f t="shared" si="107"/>
        <v/>
      </c>
      <c r="AU183" t="str">
        <f t="shared" si="108"/>
        <v/>
      </c>
      <c r="AV183" t="str">
        <f t="shared" si="109"/>
        <v/>
      </c>
      <c r="AW183" t="str">
        <f t="shared" si="110"/>
        <v/>
      </c>
      <c r="AX183" t="str">
        <f t="shared" si="142"/>
        <v/>
      </c>
      <c r="AY183" t="str">
        <f t="shared" si="143"/>
        <v/>
      </c>
    </row>
    <row r="184" spans="1:51" ht="15.75" x14ac:dyDescent="0.3">
      <c r="A184" t="str">
        <f t="shared" si="111"/>
        <v/>
      </c>
      <c r="B184" t="str">
        <f t="shared" si="112"/>
        <v/>
      </c>
      <c r="C184" t="str">
        <f t="shared" si="113"/>
        <v/>
      </c>
      <c r="D184" t="str">
        <f t="shared" si="114"/>
        <v/>
      </c>
      <c r="E184" t="str">
        <f t="shared" si="115"/>
        <v/>
      </c>
      <c r="F184" t="str">
        <f t="shared" si="116"/>
        <v/>
      </c>
      <c r="G184" t="str">
        <f t="shared" si="117"/>
        <v/>
      </c>
      <c r="H184" t="str">
        <f t="shared" si="118"/>
        <v/>
      </c>
      <c r="I184" t="str">
        <f t="shared" si="119"/>
        <v/>
      </c>
      <c r="J184" t="str">
        <f t="shared" si="98"/>
        <v/>
      </c>
      <c r="K184" t="str">
        <f>IF(A184="","",IF(I184=1,IF(VLOOKUP(J184,Tables!E$1:F$50,2,FALSE)=1,IF(MOD(G184,2)=1,1,2),IF(MOD(G184,2)=1,2,1)),IF(MOD(G184,2)=1,1,2)))</f>
        <v/>
      </c>
      <c r="L184" t="str">
        <f t="shared" si="99"/>
        <v/>
      </c>
      <c r="M184" s="2" t="str">
        <f t="shared" si="100"/>
        <v/>
      </c>
      <c r="N184" s="8"/>
      <c r="O184" s="8"/>
      <c r="P184" s="8"/>
      <c r="Q184" s="6" t="str">
        <f t="shared" si="120"/>
        <v/>
      </c>
      <c r="R184" s="6" t="str">
        <f t="shared" si="121"/>
        <v/>
      </c>
      <c r="S184" s="6" t="str">
        <f t="shared" si="122"/>
        <v/>
      </c>
      <c r="T184" s="6" t="str">
        <f t="shared" si="123"/>
        <v/>
      </c>
      <c r="U184" s="6" t="str">
        <f t="shared" si="124"/>
        <v/>
      </c>
      <c r="V184" s="6" t="str">
        <f t="shared" si="125"/>
        <v/>
      </c>
      <c r="W184" t="str">
        <f t="shared" si="126"/>
        <v/>
      </c>
      <c r="X184" t="str">
        <f t="shared" si="127"/>
        <v/>
      </c>
      <c r="Y184" t="str">
        <f t="shared" si="128"/>
        <v/>
      </c>
      <c r="Z184" t="str">
        <f t="shared" si="129"/>
        <v/>
      </c>
      <c r="AA184" s="6" t="str">
        <f t="shared" si="130"/>
        <v/>
      </c>
      <c r="AB184" s="6" t="str">
        <f t="shared" si="131"/>
        <v/>
      </c>
      <c r="AC184" s="7" t="str">
        <f t="shared" si="132"/>
        <v/>
      </c>
      <c r="AD184" t="str">
        <f t="shared" si="133"/>
        <v/>
      </c>
      <c r="AE184" t="str">
        <f t="shared" si="134"/>
        <v/>
      </c>
      <c r="AF184" s="3" t="str">
        <f t="shared" si="135"/>
        <v/>
      </c>
      <c r="AG184" t="str">
        <f t="shared" si="136"/>
        <v/>
      </c>
      <c r="AH184" t="str">
        <f t="shared" si="137"/>
        <v/>
      </c>
      <c r="AI184" t="str">
        <f t="shared" si="101"/>
        <v/>
      </c>
      <c r="AJ184" t="str">
        <f t="shared" si="138"/>
        <v/>
      </c>
      <c r="AK184" t="str">
        <f t="shared" si="139"/>
        <v/>
      </c>
      <c r="AL184" t="str">
        <f t="shared" si="140"/>
        <v/>
      </c>
      <c r="AM184" t="str">
        <f t="shared" si="102"/>
        <v/>
      </c>
      <c r="AN184" t="str">
        <f t="shared" si="103"/>
        <v/>
      </c>
      <c r="AO184" t="str">
        <f t="shared" si="104"/>
        <v/>
      </c>
      <c r="AP184" t="str">
        <f>IF(AN184="","",IF(I184=0,IF(AO184=1,VLOOKUP(F184,Tables!A$1:C$18,2,FALSE),VLOOKUP(F184,Tables!A$1:C$18,3,FALSE)),IF(AO184=1,VLOOKUP(F184,Tables!H$1:J$95,2,FALSE),VLOOKUP(F184,Tables!H$1:J$95,3,FALSE))))</f>
        <v/>
      </c>
      <c r="AQ184" t="str">
        <f t="shared" si="141"/>
        <v/>
      </c>
      <c r="AR184" t="str">
        <f t="shared" si="105"/>
        <v/>
      </c>
      <c r="AS184" t="str">
        <f t="shared" si="106"/>
        <v/>
      </c>
      <c r="AT184" t="str">
        <f t="shared" si="107"/>
        <v/>
      </c>
      <c r="AU184" t="str">
        <f t="shared" si="108"/>
        <v/>
      </c>
      <c r="AV184" t="str">
        <f t="shared" si="109"/>
        <v/>
      </c>
      <c r="AW184" t="str">
        <f t="shared" si="110"/>
        <v/>
      </c>
      <c r="AX184" t="str">
        <f t="shared" si="142"/>
        <v/>
      </c>
      <c r="AY184" t="str">
        <f t="shared" si="143"/>
        <v/>
      </c>
    </row>
    <row r="185" spans="1:51" ht="15.75" x14ac:dyDescent="0.3">
      <c r="A185" t="str">
        <f t="shared" si="111"/>
        <v/>
      </c>
      <c r="B185" t="str">
        <f t="shared" si="112"/>
        <v/>
      </c>
      <c r="C185" t="str">
        <f t="shared" si="113"/>
        <v/>
      </c>
      <c r="D185" t="str">
        <f t="shared" si="114"/>
        <v/>
      </c>
      <c r="E185" t="str">
        <f t="shared" si="115"/>
        <v/>
      </c>
      <c r="F185" t="str">
        <f t="shared" si="116"/>
        <v/>
      </c>
      <c r="G185" t="str">
        <f t="shared" si="117"/>
        <v/>
      </c>
      <c r="H185" t="str">
        <f t="shared" si="118"/>
        <v/>
      </c>
      <c r="I185" t="str">
        <f t="shared" si="119"/>
        <v/>
      </c>
      <c r="J185" t="str">
        <f t="shared" si="98"/>
        <v/>
      </c>
      <c r="K185" t="str">
        <f>IF(A185="","",IF(I185=1,IF(VLOOKUP(J185,Tables!E$1:F$50,2,FALSE)=1,IF(MOD(G185,2)=1,1,2),IF(MOD(G185,2)=1,2,1)),IF(MOD(G185,2)=1,1,2)))</f>
        <v/>
      </c>
      <c r="L185" t="str">
        <f t="shared" si="99"/>
        <v/>
      </c>
      <c r="M185" s="2" t="str">
        <f t="shared" si="100"/>
        <v/>
      </c>
      <c r="N185" s="8"/>
      <c r="O185" s="8"/>
      <c r="P185" s="8"/>
      <c r="Q185" s="6" t="str">
        <f t="shared" si="120"/>
        <v/>
      </c>
      <c r="R185" s="6" t="str">
        <f t="shared" si="121"/>
        <v/>
      </c>
      <c r="S185" s="6" t="str">
        <f t="shared" si="122"/>
        <v/>
      </c>
      <c r="T185" s="6" t="str">
        <f t="shared" si="123"/>
        <v/>
      </c>
      <c r="U185" s="6" t="str">
        <f t="shared" si="124"/>
        <v/>
      </c>
      <c r="V185" s="6" t="str">
        <f t="shared" si="125"/>
        <v/>
      </c>
      <c r="W185" t="str">
        <f t="shared" si="126"/>
        <v/>
      </c>
      <c r="X185" t="str">
        <f t="shared" si="127"/>
        <v/>
      </c>
      <c r="Y185" t="str">
        <f t="shared" si="128"/>
        <v/>
      </c>
      <c r="Z185" t="str">
        <f t="shared" si="129"/>
        <v/>
      </c>
      <c r="AA185" s="6" t="str">
        <f t="shared" si="130"/>
        <v/>
      </c>
      <c r="AB185" s="6" t="str">
        <f t="shared" si="131"/>
        <v/>
      </c>
      <c r="AC185" s="7" t="str">
        <f t="shared" si="132"/>
        <v/>
      </c>
      <c r="AD185" t="str">
        <f t="shared" si="133"/>
        <v/>
      </c>
      <c r="AE185" t="str">
        <f t="shared" si="134"/>
        <v/>
      </c>
      <c r="AF185" s="3" t="str">
        <f t="shared" si="135"/>
        <v/>
      </c>
      <c r="AG185" t="str">
        <f t="shared" si="136"/>
        <v/>
      </c>
      <c r="AH185" t="str">
        <f t="shared" si="137"/>
        <v/>
      </c>
      <c r="AI185" t="str">
        <f t="shared" si="101"/>
        <v/>
      </c>
      <c r="AJ185" t="str">
        <f t="shared" si="138"/>
        <v/>
      </c>
      <c r="AK185" t="str">
        <f t="shared" si="139"/>
        <v/>
      </c>
      <c r="AL185" t="str">
        <f t="shared" si="140"/>
        <v/>
      </c>
      <c r="AM185" t="str">
        <f t="shared" si="102"/>
        <v/>
      </c>
      <c r="AN185" t="str">
        <f t="shared" si="103"/>
        <v/>
      </c>
      <c r="AO185" t="str">
        <f t="shared" si="104"/>
        <v/>
      </c>
      <c r="AP185" t="str">
        <f>IF(AN185="","",IF(I185=0,IF(AO185=1,VLOOKUP(F185,Tables!A$1:C$18,2,FALSE),VLOOKUP(F185,Tables!A$1:C$18,3,FALSE)),IF(AO185=1,VLOOKUP(F185,Tables!H$1:J$95,2,FALSE),VLOOKUP(F185,Tables!H$1:J$95,3,FALSE))))</f>
        <v/>
      </c>
      <c r="AQ185" t="str">
        <f t="shared" si="141"/>
        <v/>
      </c>
      <c r="AR185" t="str">
        <f t="shared" si="105"/>
        <v/>
      </c>
      <c r="AS185" t="str">
        <f t="shared" si="106"/>
        <v/>
      </c>
      <c r="AT185" t="str">
        <f t="shared" si="107"/>
        <v/>
      </c>
      <c r="AU185" t="str">
        <f t="shared" si="108"/>
        <v/>
      </c>
      <c r="AV185" t="str">
        <f t="shared" si="109"/>
        <v/>
      </c>
      <c r="AW185" t="str">
        <f t="shared" si="110"/>
        <v/>
      </c>
      <c r="AX185" t="str">
        <f t="shared" si="142"/>
        <v/>
      </c>
      <c r="AY185" t="str">
        <f t="shared" si="143"/>
        <v/>
      </c>
    </row>
    <row r="186" spans="1:51" ht="15.75" x14ac:dyDescent="0.3">
      <c r="A186" t="str">
        <f t="shared" si="111"/>
        <v/>
      </c>
      <c r="B186" t="str">
        <f t="shared" si="112"/>
        <v/>
      </c>
      <c r="C186" t="str">
        <f t="shared" si="113"/>
        <v/>
      </c>
      <c r="D186" t="str">
        <f t="shared" si="114"/>
        <v/>
      </c>
      <c r="E186" t="str">
        <f t="shared" si="115"/>
        <v/>
      </c>
      <c r="F186" t="str">
        <f t="shared" si="116"/>
        <v/>
      </c>
      <c r="G186" t="str">
        <f t="shared" si="117"/>
        <v/>
      </c>
      <c r="H186" t="str">
        <f t="shared" si="118"/>
        <v/>
      </c>
      <c r="I186" t="str">
        <f t="shared" si="119"/>
        <v/>
      </c>
      <c r="J186" t="str">
        <f t="shared" si="98"/>
        <v/>
      </c>
      <c r="K186" t="str">
        <f>IF(A186="","",IF(I186=1,IF(VLOOKUP(J186,Tables!E$1:F$50,2,FALSE)=1,IF(MOD(G186,2)=1,1,2),IF(MOD(G186,2)=1,2,1)),IF(MOD(G186,2)=1,1,2)))</f>
        <v/>
      </c>
      <c r="L186" t="str">
        <f t="shared" si="99"/>
        <v/>
      </c>
      <c r="M186" s="2" t="str">
        <f t="shared" si="100"/>
        <v/>
      </c>
      <c r="N186" s="8"/>
      <c r="O186" s="8"/>
      <c r="P186" s="8"/>
      <c r="Q186" s="6" t="str">
        <f t="shared" si="120"/>
        <v/>
      </c>
      <c r="R186" s="6" t="str">
        <f t="shared" si="121"/>
        <v/>
      </c>
      <c r="S186" s="6" t="str">
        <f t="shared" si="122"/>
        <v/>
      </c>
      <c r="T186" s="6" t="str">
        <f t="shared" si="123"/>
        <v/>
      </c>
      <c r="U186" s="6" t="str">
        <f t="shared" si="124"/>
        <v/>
      </c>
      <c r="V186" s="6" t="str">
        <f t="shared" si="125"/>
        <v/>
      </c>
      <c r="W186" t="str">
        <f t="shared" si="126"/>
        <v/>
      </c>
      <c r="X186" t="str">
        <f t="shared" si="127"/>
        <v/>
      </c>
      <c r="Y186" t="str">
        <f t="shared" si="128"/>
        <v/>
      </c>
      <c r="Z186" t="str">
        <f t="shared" si="129"/>
        <v/>
      </c>
      <c r="AA186" s="6" t="str">
        <f t="shared" si="130"/>
        <v/>
      </c>
      <c r="AB186" s="6" t="str">
        <f t="shared" si="131"/>
        <v/>
      </c>
      <c r="AC186" s="7" t="str">
        <f t="shared" si="132"/>
        <v/>
      </c>
      <c r="AD186" t="str">
        <f t="shared" si="133"/>
        <v/>
      </c>
      <c r="AE186" t="str">
        <f t="shared" si="134"/>
        <v/>
      </c>
      <c r="AF186" s="3" t="str">
        <f t="shared" si="135"/>
        <v/>
      </c>
      <c r="AG186" t="str">
        <f t="shared" si="136"/>
        <v/>
      </c>
      <c r="AH186" t="str">
        <f t="shared" si="137"/>
        <v/>
      </c>
      <c r="AI186" t="str">
        <f t="shared" si="101"/>
        <v/>
      </c>
      <c r="AJ186" t="str">
        <f t="shared" si="138"/>
        <v/>
      </c>
      <c r="AK186" t="str">
        <f t="shared" si="139"/>
        <v/>
      </c>
      <c r="AL186" t="str">
        <f t="shared" si="140"/>
        <v/>
      </c>
      <c r="AM186" t="str">
        <f t="shared" si="102"/>
        <v/>
      </c>
      <c r="AN186" t="str">
        <f t="shared" si="103"/>
        <v/>
      </c>
      <c r="AO186" t="str">
        <f t="shared" si="104"/>
        <v/>
      </c>
      <c r="AP186" t="str">
        <f>IF(AN186="","",IF(I186=0,IF(AO186=1,VLOOKUP(F186,Tables!A$1:C$18,2,FALSE),VLOOKUP(F186,Tables!A$1:C$18,3,FALSE)),IF(AO186=1,VLOOKUP(F186,Tables!H$1:J$95,2,FALSE),VLOOKUP(F186,Tables!H$1:J$95,3,FALSE))))</f>
        <v/>
      </c>
      <c r="AQ186" t="str">
        <f t="shared" si="141"/>
        <v/>
      </c>
      <c r="AR186" t="str">
        <f t="shared" si="105"/>
        <v/>
      </c>
      <c r="AS186" t="str">
        <f t="shared" si="106"/>
        <v/>
      </c>
      <c r="AT186" t="str">
        <f t="shared" si="107"/>
        <v/>
      </c>
      <c r="AU186" t="str">
        <f t="shared" si="108"/>
        <v/>
      </c>
      <c r="AV186" t="str">
        <f t="shared" si="109"/>
        <v/>
      </c>
      <c r="AW186" t="str">
        <f t="shared" si="110"/>
        <v/>
      </c>
      <c r="AX186" t="str">
        <f t="shared" si="142"/>
        <v/>
      </c>
      <c r="AY186" t="str">
        <f t="shared" si="143"/>
        <v/>
      </c>
    </row>
    <row r="187" spans="1:51" ht="15.75" x14ac:dyDescent="0.3">
      <c r="A187" t="str">
        <f t="shared" si="111"/>
        <v/>
      </c>
      <c r="B187" t="str">
        <f t="shared" si="112"/>
        <v/>
      </c>
      <c r="C187" t="str">
        <f t="shared" si="113"/>
        <v/>
      </c>
      <c r="D187" t="str">
        <f t="shared" si="114"/>
        <v/>
      </c>
      <c r="E187" t="str">
        <f t="shared" si="115"/>
        <v/>
      </c>
      <c r="F187" t="str">
        <f t="shared" si="116"/>
        <v/>
      </c>
      <c r="G187" t="str">
        <f t="shared" si="117"/>
        <v/>
      </c>
      <c r="H187" t="str">
        <f t="shared" si="118"/>
        <v/>
      </c>
      <c r="I187" t="str">
        <f t="shared" si="119"/>
        <v/>
      </c>
      <c r="J187" t="str">
        <f t="shared" si="98"/>
        <v/>
      </c>
      <c r="K187" t="str">
        <f>IF(A187="","",IF(I187=1,IF(VLOOKUP(J187,Tables!E$1:F$50,2,FALSE)=1,IF(MOD(G187,2)=1,1,2),IF(MOD(G187,2)=1,2,1)),IF(MOD(G187,2)=1,1,2)))</f>
        <v/>
      </c>
      <c r="L187" t="str">
        <f t="shared" si="99"/>
        <v/>
      </c>
      <c r="M187" s="2" t="str">
        <f t="shared" si="100"/>
        <v/>
      </c>
      <c r="N187" s="8"/>
      <c r="O187" s="8"/>
      <c r="P187" s="8"/>
      <c r="Q187" s="6" t="str">
        <f t="shared" si="120"/>
        <v/>
      </c>
      <c r="R187" s="6" t="str">
        <f t="shared" si="121"/>
        <v/>
      </c>
      <c r="S187" s="6" t="str">
        <f t="shared" si="122"/>
        <v/>
      </c>
      <c r="T187" s="6" t="str">
        <f t="shared" si="123"/>
        <v/>
      </c>
      <c r="U187" s="6" t="str">
        <f t="shared" si="124"/>
        <v/>
      </c>
      <c r="V187" s="6" t="str">
        <f t="shared" si="125"/>
        <v/>
      </c>
      <c r="W187" t="str">
        <f t="shared" si="126"/>
        <v/>
      </c>
      <c r="X187" t="str">
        <f t="shared" si="127"/>
        <v/>
      </c>
      <c r="Y187" t="str">
        <f t="shared" si="128"/>
        <v/>
      </c>
      <c r="Z187" t="str">
        <f t="shared" si="129"/>
        <v/>
      </c>
      <c r="AA187" s="6" t="str">
        <f t="shared" si="130"/>
        <v/>
      </c>
      <c r="AB187" s="6" t="str">
        <f t="shared" si="131"/>
        <v/>
      </c>
      <c r="AC187" s="7" t="str">
        <f t="shared" si="132"/>
        <v/>
      </c>
      <c r="AD187" t="str">
        <f t="shared" si="133"/>
        <v/>
      </c>
      <c r="AE187" t="str">
        <f t="shared" si="134"/>
        <v/>
      </c>
      <c r="AF187" s="3" t="str">
        <f t="shared" si="135"/>
        <v/>
      </c>
      <c r="AG187" t="str">
        <f t="shared" si="136"/>
        <v/>
      </c>
      <c r="AH187" t="str">
        <f t="shared" si="137"/>
        <v/>
      </c>
      <c r="AI187" t="str">
        <f t="shared" si="101"/>
        <v/>
      </c>
      <c r="AJ187" t="str">
        <f t="shared" si="138"/>
        <v/>
      </c>
      <c r="AK187" t="str">
        <f t="shared" si="139"/>
        <v/>
      </c>
      <c r="AL187" t="str">
        <f t="shared" si="140"/>
        <v/>
      </c>
      <c r="AM187" t="str">
        <f t="shared" si="102"/>
        <v/>
      </c>
      <c r="AN187" t="str">
        <f t="shared" si="103"/>
        <v/>
      </c>
      <c r="AO187" t="str">
        <f t="shared" si="104"/>
        <v/>
      </c>
      <c r="AP187" t="str">
        <f>IF(AN187="","",IF(I187=0,IF(AO187=1,VLOOKUP(F187,Tables!A$1:C$18,2,FALSE),VLOOKUP(F187,Tables!A$1:C$18,3,FALSE)),IF(AO187=1,VLOOKUP(F187,Tables!H$1:J$95,2,FALSE),VLOOKUP(F187,Tables!H$1:J$95,3,FALSE))))</f>
        <v/>
      </c>
      <c r="AQ187" t="str">
        <f t="shared" si="141"/>
        <v/>
      </c>
      <c r="AR187" t="str">
        <f t="shared" si="105"/>
        <v/>
      </c>
      <c r="AS187" t="str">
        <f t="shared" si="106"/>
        <v/>
      </c>
      <c r="AT187" t="str">
        <f t="shared" si="107"/>
        <v/>
      </c>
      <c r="AU187" t="str">
        <f t="shared" si="108"/>
        <v/>
      </c>
      <c r="AV187" t="str">
        <f t="shared" si="109"/>
        <v/>
      </c>
      <c r="AW187" t="str">
        <f t="shared" si="110"/>
        <v/>
      </c>
      <c r="AX187" t="str">
        <f t="shared" si="142"/>
        <v/>
      </c>
      <c r="AY187" t="str">
        <f t="shared" si="143"/>
        <v/>
      </c>
    </row>
    <row r="188" spans="1:51" ht="15.75" x14ac:dyDescent="0.3">
      <c r="A188" t="str">
        <f t="shared" si="111"/>
        <v/>
      </c>
      <c r="B188" t="str">
        <f t="shared" si="112"/>
        <v/>
      </c>
      <c r="C188" t="str">
        <f t="shared" si="113"/>
        <v/>
      </c>
      <c r="D188" t="str">
        <f t="shared" si="114"/>
        <v/>
      </c>
      <c r="E188" t="str">
        <f t="shared" si="115"/>
        <v/>
      </c>
      <c r="F188" t="str">
        <f t="shared" si="116"/>
        <v/>
      </c>
      <c r="G188" t="str">
        <f t="shared" si="117"/>
        <v/>
      </c>
      <c r="H188" t="str">
        <f t="shared" si="118"/>
        <v/>
      </c>
      <c r="I188" t="str">
        <f t="shared" si="119"/>
        <v/>
      </c>
      <c r="J188" t="str">
        <f t="shared" si="98"/>
        <v/>
      </c>
      <c r="K188" t="str">
        <f>IF(A188="","",IF(I188=1,IF(VLOOKUP(J188,Tables!E$1:F$50,2,FALSE)=1,IF(MOD(G188,2)=1,1,2),IF(MOD(G188,2)=1,2,1)),IF(MOD(G188,2)=1,1,2)))</f>
        <v/>
      </c>
      <c r="L188" t="str">
        <f t="shared" si="99"/>
        <v/>
      </c>
      <c r="M188" s="2" t="str">
        <f t="shared" si="100"/>
        <v/>
      </c>
      <c r="N188" s="8"/>
      <c r="O188" s="8"/>
      <c r="P188" s="8"/>
      <c r="Q188" s="6" t="str">
        <f t="shared" si="120"/>
        <v/>
      </c>
      <c r="R188" s="6" t="str">
        <f t="shared" si="121"/>
        <v/>
      </c>
      <c r="S188" s="6" t="str">
        <f t="shared" si="122"/>
        <v/>
      </c>
      <c r="T188" s="6" t="str">
        <f t="shared" si="123"/>
        <v/>
      </c>
      <c r="U188" s="6" t="str">
        <f t="shared" si="124"/>
        <v/>
      </c>
      <c r="V188" s="6" t="str">
        <f t="shared" si="125"/>
        <v/>
      </c>
      <c r="W188" t="str">
        <f t="shared" si="126"/>
        <v/>
      </c>
      <c r="X188" t="str">
        <f t="shared" si="127"/>
        <v/>
      </c>
      <c r="Y188" t="str">
        <f t="shared" si="128"/>
        <v/>
      </c>
      <c r="Z188" t="str">
        <f t="shared" si="129"/>
        <v/>
      </c>
      <c r="AA188" s="6" t="str">
        <f t="shared" si="130"/>
        <v/>
      </c>
      <c r="AB188" s="6" t="str">
        <f t="shared" si="131"/>
        <v/>
      </c>
      <c r="AC188" s="7" t="str">
        <f t="shared" si="132"/>
        <v/>
      </c>
      <c r="AD188" t="str">
        <f t="shared" si="133"/>
        <v/>
      </c>
      <c r="AE188" t="str">
        <f t="shared" si="134"/>
        <v/>
      </c>
      <c r="AF188" s="3" t="str">
        <f t="shared" si="135"/>
        <v/>
      </c>
      <c r="AG188" t="str">
        <f t="shared" si="136"/>
        <v/>
      </c>
      <c r="AH188" t="str">
        <f t="shared" si="137"/>
        <v/>
      </c>
      <c r="AI188" t="str">
        <f t="shared" si="101"/>
        <v/>
      </c>
      <c r="AJ188" t="str">
        <f t="shared" si="138"/>
        <v/>
      </c>
      <c r="AK188" t="str">
        <f t="shared" si="139"/>
        <v/>
      </c>
      <c r="AL188" t="str">
        <f t="shared" si="140"/>
        <v/>
      </c>
      <c r="AM188" t="str">
        <f t="shared" si="102"/>
        <v/>
      </c>
      <c r="AN188" t="str">
        <f t="shared" si="103"/>
        <v/>
      </c>
      <c r="AO188" t="str">
        <f t="shared" si="104"/>
        <v/>
      </c>
      <c r="AP188" t="str">
        <f>IF(AN188="","",IF(I188=0,IF(AO188=1,VLOOKUP(F188,Tables!A$1:C$18,2,FALSE),VLOOKUP(F188,Tables!A$1:C$18,3,FALSE)),IF(AO188=1,VLOOKUP(F188,Tables!H$1:J$95,2,FALSE),VLOOKUP(F188,Tables!H$1:J$95,3,FALSE))))</f>
        <v/>
      </c>
      <c r="AQ188" t="str">
        <f t="shared" si="141"/>
        <v/>
      </c>
      <c r="AR188" t="str">
        <f t="shared" si="105"/>
        <v/>
      </c>
      <c r="AS188" t="str">
        <f t="shared" si="106"/>
        <v/>
      </c>
      <c r="AT188" t="str">
        <f t="shared" si="107"/>
        <v/>
      </c>
      <c r="AU188" t="str">
        <f t="shared" si="108"/>
        <v/>
      </c>
      <c r="AV188" t="str">
        <f t="shared" si="109"/>
        <v/>
      </c>
      <c r="AW188" t="str">
        <f t="shared" si="110"/>
        <v/>
      </c>
      <c r="AX188" t="str">
        <f t="shared" si="142"/>
        <v/>
      </c>
      <c r="AY188" t="str">
        <f t="shared" si="143"/>
        <v/>
      </c>
    </row>
    <row r="189" spans="1:51" ht="15.75" x14ac:dyDescent="0.3">
      <c r="A189" t="str">
        <f t="shared" si="111"/>
        <v/>
      </c>
      <c r="B189" t="str">
        <f t="shared" si="112"/>
        <v/>
      </c>
      <c r="C189" t="str">
        <f t="shared" si="113"/>
        <v/>
      </c>
      <c r="D189" t="str">
        <f t="shared" si="114"/>
        <v/>
      </c>
      <c r="E189" t="str">
        <f t="shared" si="115"/>
        <v/>
      </c>
      <c r="F189" t="str">
        <f t="shared" si="116"/>
        <v/>
      </c>
      <c r="G189" t="str">
        <f t="shared" si="117"/>
        <v/>
      </c>
      <c r="H189" t="str">
        <f t="shared" si="118"/>
        <v/>
      </c>
      <c r="I189" t="str">
        <f t="shared" si="119"/>
        <v/>
      </c>
      <c r="J189" t="str">
        <f t="shared" si="98"/>
        <v/>
      </c>
      <c r="K189" t="str">
        <f>IF(A189="","",IF(I189=1,IF(VLOOKUP(J189,Tables!E$1:F$50,2,FALSE)=1,IF(MOD(G189,2)=1,1,2),IF(MOD(G189,2)=1,2,1)),IF(MOD(G189,2)=1,1,2)))</f>
        <v/>
      </c>
      <c r="L189" t="str">
        <f t="shared" si="99"/>
        <v/>
      </c>
      <c r="M189" s="2" t="str">
        <f t="shared" si="100"/>
        <v/>
      </c>
      <c r="N189" s="8"/>
      <c r="O189" s="8"/>
      <c r="P189" s="8"/>
      <c r="Q189" s="6" t="str">
        <f t="shared" si="120"/>
        <v/>
      </c>
      <c r="R189" s="6" t="str">
        <f t="shared" si="121"/>
        <v/>
      </c>
      <c r="S189" s="6" t="str">
        <f t="shared" si="122"/>
        <v/>
      </c>
      <c r="T189" s="6" t="str">
        <f t="shared" si="123"/>
        <v/>
      </c>
      <c r="U189" s="6" t="str">
        <f t="shared" si="124"/>
        <v/>
      </c>
      <c r="V189" s="6" t="str">
        <f t="shared" si="125"/>
        <v/>
      </c>
      <c r="W189" t="str">
        <f t="shared" si="126"/>
        <v/>
      </c>
      <c r="X189" t="str">
        <f t="shared" si="127"/>
        <v/>
      </c>
      <c r="Y189" t="str">
        <f t="shared" si="128"/>
        <v/>
      </c>
      <c r="Z189" t="str">
        <f t="shared" si="129"/>
        <v/>
      </c>
      <c r="AA189" s="6" t="str">
        <f t="shared" si="130"/>
        <v/>
      </c>
      <c r="AB189" s="6" t="str">
        <f t="shared" si="131"/>
        <v/>
      </c>
      <c r="AC189" s="7" t="str">
        <f t="shared" si="132"/>
        <v/>
      </c>
      <c r="AD189" t="str">
        <f t="shared" si="133"/>
        <v/>
      </c>
      <c r="AE189" t="str">
        <f t="shared" si="134"/>
        <v/>
      </c>
      <c r="AF189" s="3" t="str">
        <f t="shared" si="135"/>
        <v/>
      </c>
      <c r="AG189" t="str">
        <f t="shared" si="136"/>
        <v/>
      </c>
      <c r="AH189" t="str">
        <f t="shared" si="137"/>
        <v/>
      </c>
      <c r="AI189" t="str">
        <f t="shared" si="101"/>
        <v/>
      </c>
      <c r="AJ189" t="str">
        <f t="shared" si="138"/>
        <v/>
      </c>
      <c r="AK189" t="str">
        <f t="shared" si="139"/>
        <v/>
      </c>
      <c r="AL189" t="str">
        <f t="shared" si="140"/>
        <v/>
      </c>
      <c r="AM189" t="str">
        <f t="shared" si="102"/>
        <v/>
      </c>
      <c r="AN189" t="str">
        <f t="shared" si="103"/>
        <v/>
      </c>
      <c r="AO189" t="str">
        <f t="shared" si="104"/>
        <v/>
      </c>
      <c r="AP189" t="str">
        <f>IF(AN189="","",IF(I189=0,IF(AO189=1,VLOOKUP(F189,Tables!A$1:C$18,2,FALSE),VLOOKUP(F189,Tables!A$1:C$18,3,FALSE)),IF(AO189=1,VLOOKUP(F189,Tables!H$1:J$95,2,FALSE),VLOOKUP(F189,Tables!H$1:J$95,3,FALSE))))</f>
        <v/>
      </c>
      <c r="AQ189" t="str">
        <f t="shared" si="141"/>
        <v/>
      </c>
      <c r="AR189" t="str">
        <f t="shared" si="105"/>
        <v/>
      </c>
      <c r="AS189" t="str">
        <f t="shared" si="106"/>
        <v/>
      </c>
      <c r="AT189" t="str">
        <f t="shared" si="107"/>
        <v/>
      </c>
      <c r="AU189" t="str">
        <f t="shared" si="108"/>
        <v/>
      </c>
      <c r="AV189" t="str">
        <f t="shared" si="109"/>
        <v/>
      </c>
      <c r="AW189" t="str">
        <f t="shared" si="110"/>
        <v/>
      </c>
      <c r="AX189" t="str">
        <f t="shared" si="142"/>
        <v/>
      </c>
      <c r="AY189" t="str">
        <f t="shared" si="143"/>
        <v/>
      </c>
    </row>
    <row r="190" spans="1:51" ht="15.75" x14ac:dyDescent="0.3">
      <c r="A190" t="str">
        <f t="shared" si="111"/>
        <v/>
      </c>
      <c r="B190" t="str">
        <f t="shared" si="112"/>
        <v/>
      </c>
      <c r="C190" t="str">
        <f t="shared" si="113"/>
        <v/>
      </c>
      <c r="D190" t="str">
        <f t="shared" si="114"/>
        <v/>
      </c>
      <c r="E190" t="str">
        <f t="shared" si="115"/>
        <v/>
      </c>
      <c r="F190" t="str">
        <f t="shared" si="116"/>
        <v/>
      </c>
      <c r="G190" t="str">
        <f t="shared" si="117"/>
        <v/>
      </c>
      <c r="H190" t="str">
        <f t="shared" si="118"/>
        <v/>
      </c>
      <c r="I190" t="str">
        <f t="shared" si="119"/>
        <v/>
      </c>
      <c r="J190" t="str">
        <f t="shared" si="98"/>
        <v/>
      </c>
      <c r="K190" t="str">
        <f>IF(A190="","",IF(I190=1,IF(VLOOKUP(J190,Tables!E$1:F$50,2,FALSE)=1,IF(MOD(G190,2)=1,1,2),IF(MOD(G190,2)=1,2,1)),IF(MOD(G190,2)=1,1,2)))</f>
        <v/>
      </c>
      <c r="L190" t="str">
        <f t="shared" si="99"/>
        <v/>
      </c>
      <c r="M190" s="2" t="str">
        <f t="shared" si="100"/>
        <v/>
      </c>
      <c r="N190" s="8"/>
      <c r="O190" s="8"/>
      <c r="P190" s="8"/>
      <c r="Q190" s="6" t="str">
        <f t="shared" si="120"/>
        <v/>
      </c>
      <c r="R190" s="6" t="str">
        <f t="shared" si="121"/>
        <v/>
      </c>
      <c r="S190" s="6" t="str">
        <f t="shared" si="122"/>
        <v/>
      </c>
      <c r="T190" s="6" t="str">
        <f t="shared" si="123"/>
        <v/>
      </c>
      <c r="U190" s="6" t="str">
        <f t="shared" si="124"/>
        <v/>
      </c>
      <c r="V190" s="6" t="str">
        <f t="shared" si="125"/>
        <v/>
      </c>
      <c r="W190" t="str">
        <f t="shared" si="126"/>
        <v/>
      </c>
      <c r="X190" t="str">
        <f t="shared" si="127"/>
        <v/>
      </c>
      <c r="Y190" t="str">
        <f t="shared" si="128"/>
        <v/>
      </c>
      <c r="Z190" t="str">
        <f t="shared" si="129"/>
        <v/>
      </c>
      <c r="AA190" s="6" t="str">
        <f t="shared" si="130"/>
        <v/>
      </c>
      <c r="AB190" s="6" t="str">
        <f t="shared" si="131"/>
        <v/>
      </c>
      <c r="AC190" s="7" t="str">
        <f t="shared" si="132"/>
        <v/>
      </c>
      <c r="AD190" t="str">
        <f t="shared" si="133"/>
        <v/>
      </c>
      <c r="AE190" t="str">
        <f t="shared" si="134"/>
        <v/>
      </c>
      <c r="AF190" s="3" t="str">
        <f t="shared" si="135"/>
        <v/>
      </c>
      <c r="AG190" t="str">
        <f t="shared" si="136"/>
        <v/>
      </c>
      <c r="AH190" t="str">
        <f t="shared" si="137"/>
        <v/>
      </c>
      <c r="AI190" t="str">
        <f t="shared" si="101"/>
        <v/>
      </c>
      <c r="AJ190" t="str">
        <f t="shared" si="138"/>
        <v/>
      </c>
      <c r="AK190" t="str">
        <f t="shared" si="139"/>
        <v/>
      </c>
      <c r="AL190" t="str">
        <f t="shared" si="140"/>
        <v/>
      </c>
      <c r="AM190" t="str">
        <f t="shared" si="102"/>
        <v/>
      </c>
      <c r="AN190" t="str">
        <f t="shared" si="103"/>
        <v/>
      </c>
      <c r="AO190" t="str">
        <f t="shared" si="104"/>
        <v/>
      </c>
      <c r="AP190" t="str">
        <f>IF(AN190="","",IF(I190=0,IF(AO190=1,VLOOKUP(F190,Tables!A$1:C$18,2,FALSE),VLOOKUP(F190,Tables!A$1:C$18,3,FALSE)),IF(AO190=1,VLOOKUP(F190,Tables!H$1:J$95,2,FALSE),VLOOKUP(F190,Tables!H$1:J$95,3,FALSE))))</f>
        <v/>
      </c>
      <c r="AQ190" t="str">
        <f t="shared" si="141"/>
        <v/>
      </c>
      <c r="AR190" t="str">
        <f t="shared" si="105"/>
        <v/>
      </c>
      <c r="AS190" t="str">
        <f t="shared" si="106"/>
        <v/>
      </c>
      <c r="AT190" t="str">
        <f t="shared" si="107"/>
        <v/>
      </c>
      <c r="AU190" t="str">
        <f t="shared" si="108"/>
        <v/>
      </c>
      <c r="AV190" t="str">
        <f t="shared" si="109"/>
        <v/>
      </c>
      <c r="AW190" t="str">
        <f t="shared" si="110"/>
        <v/>
      </c>
      <c r="AX190" t="str">
        <f t="shared" si="142"/>
        <v/>
      </c>
      <c r="AY190" t="str">
        <f t="shared" si="143"/>
        <v/>
      </c>
    </row>
    <row r="191" spans="1:51" ht="15.75" x14ac:dyDescent="0.3">
      <c r="A191" t="str">
        <f t="shared" si="111"/>
        <v/>
      </c>
      <c r="B191" t="str">
        <f t="shared" si="112"/>
        <v/>
      </c>
      <c r="C191" t="str">
        <f t="shared" si="113"/>
        <v/>
      </c>
      <c r="D191" t="str">
        <f t="shared" si="114"/>
        <v/>
      </c>
      <c r="E191" t="str">
        <f t="shared" si="115"/>
        <v/>
      </c>
      <c r="F191" t="str">
        <f t="shared" si="116"/>
        <v/>
      </c>
      <c r="G191" t="str">
        <f t="shared" si="117"/>
        <v/>
      </c>
      <c r="H191" t="str">
        <f t="shared" si="118"/>
        <v/>
      </c>
      <c r="I191" t="str">
        <f t="shared" si="119"/>
        <v/>
      </c>
      <c r="J191" t="str">
        <f t="shared" si="98"/>
        <v/>
      </c>
      <c r="K191" t="str">
        <f>IF(A191="","",IF(I191=1,IF(VLOOKUP(J191,Tables!E$1:F$50,2,FALSE)=1,IF(MOD(G191,2)=1,1,2),IF(MOD(G191,2)=1,2,1)),IF(MOD(G191,2)=1,1,2)))</f>
        <v/>
      </c>
      <c r="L191" t="str">
        <f t="shared" si="99"/>
        <v/>
      </c>
      <c r="M191" s="2" t="str">
        <f t="shared" si="100"/>
        <v/>
      </c>
      <c r="N191" s="8"/>
      <c r="O191" s="8"/>
      <c r="P191" s="8"/>
      <c r="Q191" s="6" t="str">
        <f t="shared" si="120"/>
        <v/>
      </c>
      <c r="R191" s="6" t="str">
        <f t="shared" si="121"/>
        <v/>
      </c>
      <c r="S191" s="6" t="str">
        <f t="shared" si="122"/>
        <v/>
      </c>
      <c r="T191" s="6" t="str">
        <f t="shared" si="123"/>
        <v/>
      </c>
      <c r="U191" s="6" t="str">
        <f t="shared" si="124"/>
        <v/>
      </c>
      <c r="V191" s="6" t="str">
        <f t="shared" si="125"/>
        <v/>
      </c>
      <c r="W191" t="str">
        <f t="shared" si="126"/>
        <v/>
      </c>
      <c r="X191" t="str">
        <f t="shared" si="127"/>
        <v/>
      </c>
      <c r="Y191" t="str">
        <f t="shared" si="128"/>
        <v/>
      </c>
      <c r="Z191" t="str">
        <f t="shared" si="129"/>
        <v/>
      </c>
      <c r="AA191" s="6" t="str">
        <f t="shared" si="130"/>
        <v/>
      </c>
      <c r="AB191" s="6" t="str">
        <f t="shared" si="131"/>
        <v/>
      </c>
      <c r="AC191" s="7" t="str">
        <f t="shared" si="132"/>
        <v/>
      </c>
      <c r="AD191" t="str">
        <f t="shared" si="133"/>
        <v/>
      </c>
      <c r="AE191" t="str">
        <f t="shared" si="134"/>
        <v/>
      </c>
      <c r="AF191" s="3" t="str">
        <f t="shared" si="135"/>
        <v/>
      </c>
      <c r="AG191" t="str">
        <f t="shared" si="136"/>
        <v/>
      </c>
      <c r="AH191" t="str">
        <f t="shared" si="137"/>
        <v/>
      </c>
      <c r="AI191" t="str">
        <f t="shared" si="101"/>
        <v/>
      </c>
      <c r="AJ191" t="str">
        <f t="shared" si="138"/>
        <v/>
      </c>
      <c r="AK191" t="str">
        <f t="shared" si="139"/>
        <v/>
      </c>
      <c r="AL191" t="str">
        <f t="shared" si="140"/>
        <v/>
      </c>
      <c r="AM191" t="str">
        <f t="shared" si="102"/>
        <v/>
      </c>
      <c r="AN191" t="str">
        <f t="shared" si="103"/>
        <v/>
      </c>
      <c r="AO191" t="str">
        <f t="shared" si="104"/>
        <v/>
      </c>
      <c r="AP191" t="str">
        <f>IF(AN191="","",IF(I191=0,IF(AO191=1,VLOOKUP(F191,Tables!A$1:C$18,2,FALSE),VLOOKUP(F191,Tables!A$1:C$18,3,FALSE)),IF(AO191=1,VLOOKUP(F191,Tables!H$1:J$95,2,FALSE),VLOOKUP(F191,Tables!H$1:J$95,3,FALSE))))</f>
        <v/>
      </c>
      <c r="AQ191" t="str">
        <f t="shared" si="141"/>
        <v/>
      </c>
      <c r="AR191" t="str">
        <f t="shared" si="105"/>
        <v/>
      </c>
      <c r="AS191" t="str">
        <f t="shared" si="106"/>
        <v/>
      </c>
      <c r="AT191" t="str">
        <f t="shared" si="107"/>
        <v/>
      </c>
      <c r="AU191" t="str">
        <f t="shared" si="108"/>
        <v/>
      </c>
      <c r="AV191" t="str">
        <f t="shared" si="109"/>
        <v/>
      </c>
      <c r="AW191" t="str">
        <f t="shared" si="110"/>
        <v/>
      </c>
      <c r="AX191" t="str">
        <f t="shared" si="142"/>
        <v/>
      </c>
      <c r="AY191" t="str">
        <f t="shared" si="143"/>
        <v/>
      </c>
    </row>
    <row r="192" spans="1:51" ht="15.75" x14ac:dyDescent="0.3">
      <c r="A192" t="str">
        <f t="shared" si="111"/>
        <v/>
      </c>
      <c r="B192" t="str">
        <f t="shared" si="112"/>
        <v/>
      </c>
      <c r="C192" t="str">
        <f t="shared" si="113"/>
        <v/>
      </c>
      <c r="D192" t="str">
        <f t="shared" si="114"/>
        <v/>
      </c>
      <c r="E192" t="str">
        <f t="shared" si="115"/>
        <v/>
      </c>
      <c r="F192" t="str">
        <f t="shared" si="116"/>
        <v/>
      </c>
      <c r="G192" t="str">
        <f t="shared" si="117"/>
        <v/>
      </c>
      <c r="H192" t="str">
        <f t="shared" si="118"/>
        <v/>
      </c>
      <c r="I192" t="str">
        <f t="shared" si="119"/>
        <v/>
      </c>
      <c r="J192" t="str">
        <f t="shared" si="98"/>
        <v/>
      </c>
      <c r="K192" t="str">
        <f>IF(A192="","",IF(I192=1,IF(VLOOKUP(J192,Tables!E$1:F$50,2,FALSE)=1,IF(MOD(G192,2)=1,1,2),IF(MOD(G192,2)=1,2,1)),IF(MOD(G192,2)=1,1,2)))</f>
        <v/>
      </c>
      <c r="L192" t="str">
        <f t="shared" si="99"/>
        <v/>
      </c>
      <c r="M192" s="2" t="str">
        <f t="shared" si="100"/>
        <v/>
      </c>
      <c r="N192" s="8"/>
      <c r="O192" s="8"/>
      <c r="P192" s="8"/>
      <c r="Q192" s="6" t="str">
        <f t="shared" si="120"/>
        <v/>
      </c>
      <c r="R192" s="6" t="str">
        <f t="shared" si="121"/>
        <v/>
      </c>
      <c r="S192" s="6" t="str">
        <f t="shared" si="122"/>
        <v/>
      </c>
      <c r="T192" s="6" t="str">
        <f t="shared" si="123"/>
        <v/>
      </c>
      <c r="U192" s="6" t="str">
        <f t="shared" si="124"/>
        <v/>
      </c>
      <c r="V192" s="6" t="str">
        <f t="shared" si="125"/>
        <v/>
      </c>
      <c r="W192" t="str">
        <f t="shared" si="126"/>
        <v/>
      </c>
      <c r="X192" t="str">
        <f t="shared" si="127"/>
        <v/>
      </c>
      <c r="Y192" t="str">
        <f t="shared" si="128"/>
        <v/>
      </c>
      <c r="Z192" t="str">
        <f t="shared" si="129"/>
        <v/>
      </c>
      <c r="AA192" s="6" t="str">
        <f t="shared" si="130"/>
        <v/>
      </c>
      <c r="AB192" s="6" t="str">
        <f t="shared" si="131"/>
        <v/>
      </c>
      <c r="AC192" s="7" t="str">
        <f t="shared" si="132"/>
        <v/>
      </c>
      <c r="AD192" t="str">
        <f t="shared" si="133"/>
        <v/>
      </c>
      <c r="AE192" t="str">
        <f t="shared" si="134"/>
        <v/>
      </c>
      <c r="AF192" s="3" t="str">
        <f t="shared" si="135"/>
        <v/>
      </c>
      <c r="AG192" t="str">
        <f t="shared" si="136"/>
        <v/>
      </c>
      <c r="AH192" t="str">
        <f t="shared" si="137"/>
        <v/>
      </c>
      <c r="AI192" t="str">
        <f t="shared" si="101"/>
        <v/>
      </c>
      <c r="AJ192" t="str">
        <f t="shared" si="138"/>
        <v/>
      </c>
      <c r="AK192" t="str">
        <f t="shared" si="139"/>
        <v/>
      </c>
      <c r="AL192" t="str">
        <f t="shared" si="140"/>
        <v/>
      </c>
      <c r="AM192" t="str">
        <f t="shared" si="102"/>
        <v/>
      </c>
      <c r="AN192" t="str">
        <f t="shared" si="103"/>
        <v/>
      </c>
      <c r="AO192" t="str">
        <f t="shared" si="104"/>
        <v/>
      </c>
      <c r="AP192" t="str">
        <f>IF(AN192="","",IF(I192=0,IF(AO192=1,VLOOKUP(F192,Tables!A$1:C$18,2,FALSE),VLOOKUP(F192,Tables!A$1:C$18,3,FALSE)),IF(AO192=1,VLOOKUP(F192,Tables!H$1:J$95,2,FALSE),VLOOKUP(F192,Tables!H$1:J$95,3,FALSE))))</f>
        <v/>
      </c>
      <c r="AQ192" t="str">
        <f t="shared" si="141"/>
        <v/>
      </c>
      <c r="AR192" t="str">
        <f t="shared" si="105"/>
        <v/>
      </c>
      <c r="AS192" t="str">
        <f t="shared" si="106"/>
        <v/>
      </c>
      <c r="AT192" t="str">
        <f t="shared" si="107"/>
        <v/>
      </c>
      <c r="AU192" t="str">
        <f t="shared" si="108"/>
        <v/>
      </c>
      <c r="AV192" t="str">
        <f t="shared" si="109"/>
        <v/>
      </c>
      <c r="AW192" t="str">
        <f t="shared" si="110"/>
        <v/>
      </c>
      <c r="AX192" t="str">
        <f t="shared" si="142"/>
        <v/>
      </c>
      <c r="AY192" t="str">
        <f t="shared" si="143"/>
        <v/>
      </c>
    </row>
    <row r="193" spans="1:51" ht="15.75" x14ac:dyDescent="0.3">
      <c r="A193" t="str">
        <f t="shared" si="111"/>
        <v/>
      </c>
      <c r="B193" t="str">
        <f t="shared" si="112"/>
        <v/>
      </c>
      <c r="C193" t="str">
        <f t="shared" si="113"/>
        <v/>
      </c>
      <c r="D193" t="str">
        <f t="shared" si="114"/>
        <v/>
      </c>
      <c r="E193" t="str">
        <f t="shared" si="115"/>
        <v/>
      </c>
      <c r="F193" t="str">
        <f t="shared" si="116"/>
        <v/>
      </c>
      <c r="G193" t="str">
        <f t="shared" si="117"/>
        <v/>
      </c>
      <c r="H193" t="str">
        <f t="shared" si="118"/>
        <v/>
      </c>
      <c r="I193" t="str">
        <f t="shared" si="119"/>
        <v/>
      </c>
      <c r="J193" t="str">
        <f t="shared" si="98"/>
        <v/>
      </c>
      <c r="K193" t="str">
        <f>IF(A193="","",IF(I193=1,IF(VLOOKUP(J193,Tables!E$1:F$50,2,FALSE)=1,IF(MOD(G193,2)=1,1,2),IF(MOD(G193,2)=1,2,1)),IF(MOD(G193,2)=1,1,2)))</f>
        <v/>
      </c>
      <c r="L193" t="str">
        <f t="shared" si="99"/>
        <v/>
      </c>
      <c r="M193" s="2" t="str">
        <f t="shared" si="100"/>
        <v/>
      </c>
      <c r="N193" s="8"/>
      <c r="O193" s="8"/>
      <c r="P193" s="8"/>
      <c r="Q193" s="6" t="str">
        <f t="shared" si="120"/>
        <v/>
      </c>
      <c r="R193" s="6" t="str">
        <f t="shared" si="121"/>
        <v/>
      </c>
      <c r="S193" s="6" t="str">
        <f t="shared" si="122"/>
        <v/>
      </c>
      <c r="T193" s="6" t="str">
        <f t="shared" si="123"/>
        <v/>
      </c>
      <c r="U193" s="6" t="str">
        <f t="shared" si="124"/>
        <v/>
      </c>
      <c r="V193" s="6" t="str">
        <f t="shared" si="125"/>
        <v/>
      </c>
      <c r="W193" t="str">
        <f t="shared" si="126"/>
        <v/>
      </c>
      <c r="X193" t="str">
        <f t="shared" si="127"/>
        <v/>
      </c>
      <c r="Y193" t="str">
        <f t="shared" si="128"/>
        <v/>
      </c>
      <c r="Z193" t="str">
        <f t="shared" si="129"/>
        <v/>
      </c>
      <c r="AA193" s="6" t="str">
        <f t="shared" si="130"/>
        <v/>
      </c>
      <c r="AB193" s="6" t="str">
        <f t="shared" si="131"/>
        <v/>
      </c>
      <c r="AC193" s="7" t="str">
        <f t="shared" si="132"/>
        <v/>
      </c>
      <c r="AD193" t="str">
        <f t="shared" si="133"/>
        <v/>
      </c>
      <c r="AE193" t="str">
        <f t="shared" si="134"/>
        <v/>
      </c>
      <c r="AF193" s="3" t="str">
        <f t="shared" si="135"/>
        <v/>
      </c>
      <c r="AG193" t="str">
        <f t="shared" si="136"/>
        <v/>
      </c>
      <c r="AH193" t="str">
        <f t="shared" si="137"/>
        <v/>
      </c>
      <c r="AI193" t="str">
        <f t="shared" si="101"/>
        <v/>
      </c>
      <c r="AJ193" t="str">
        <f t="shared" si="138"/>
        <v/>
      </c>
      <c r="AK193" t="str">
        <f t="shared" si="139"/>
        <v/>
      </c>
      <c r="AL193" t="str">
        <f t="shared" si="140"/>
        <v/>
      </c>
      <c r="AM193" t="str">
        <f t="shared" si="102"/>
        <v/>
      </c>
      <c r="AN193" t="str">
        <f t="shared" si="103"/>
        <v/>
      </c>
      <c r="AO193" t="str">
        <f t="shared" si="104"/>
        <v/>
      </c>
      <c r="AP193" t="str">
        <f>IF(AN193="","",IF(I193=0,IF(AO193=1,VLOOKUP(F193,Tables!A$1:C$18,2,FALSE),VLOOKUP(F193,Tables!A$1:C$18,3,FALSE)),IF(AO193=1,VLOOKUP(F193,Tables!H$1:J$95,2,FALSE),VLOOKUP(F193,Tables!H$1:J$95,3,FALSE))))</f>
        <v/>
      </c>
      <c r="AQ193" t="str">
        <f t="shared" si="141"/>
        <v/>
      </c>
      <c r="AR193" t="str">
        <f t="shared" si="105"/>
        <v/>
      </c>
      <c r="AS193" t="str">
        <f t="shared" si="106"/>
        <v/>
      </c>
      <c r="AT193" t="str">
        <f t="shared" si="107"/>
        <v/>
      </c>
      <c r="AU193" t="str">
        <f t="shared" si="108"/>
        <v/>
      </c>
      <c r="AV193" t="str">
        <f t="shared" si="109"/>
        <v/>
      </c>
      <c r="AW193" t="str">
        <f t="shared" si="110"/>
        <v/>
      </c>
      <c r="AX193" t="str">
        <f t="shared" si="142"/>
        <v/>
      </c>
      <c r="AY193" t="str">
        <f t="shared" si="143"/>
        <v/>
      </c>
    </row>
    <row r="194" spans="1:51" ht="15.75" x14ac:dyDescent="0.3">
      <c r="A194" t="str">
        <f t="shared" si="111"/>
        <v/>
      </c>
      <c r="B194" t="str">
        <f t="shared" si="112"/>
        <v/>
      </c>
      <c r="C194" t="str">
        <f t="shared" si="113"/>
        <v/>
      </c>
      <c r="D194" t="str">
        <f t="shared" si="114"/>
        <v/>
      </c>
      <c r="E194" t="str">
        <f t="shared" si="115"/>
        <v/>
      </c>
      <c r="F194" t="str">
        <f t="shared" si="116"/>
        <v/>
      </c>
      <c r="G194" t="str">
        <f t="shared" si="117"/>
        <v/>
      </c>
      <c r="H194" t="str">
        <f t="shared" si="118"/>
        <v/>
      </c>
      <c r="I194" t="str">
        <f t="shared" si="119"/>
        <v/>
      </c>
      <c r="J194" t="str">
        <f t="shared" si="98"/>
        <v/>
      </c>
      <c r="K194" t="str">
        <f>IF(A194="","",IF(I194=1,IF(VLOOKUP(J194,Tables!E$1:F$50,2,FALSE)=1,IF(MOD(G194,2)=1,1,2),IF(MOD(G194,2)=1,2,1)),IF(MOD(G194,2)=1,1,2)))</f>
        <v/>
      </c>
      <c r="L194" t="str">
        <f t="shared" si="99"/>
        <v/>
      </c>
      <c r="M194" s="2" t="str">
        <f t="shared" si="100"/>
        <v/>
      </c>
      <c r="N194" s="8"/>
      <c r="O194" s="8"/>
      <c r="P194" s="8"/>
      <c r="Q194" s="6" t="str">
        <f t="shared" si="120"/>
        <v/>
      </c>
      <c r="R194" s="6" t="str">
        <f t="shared" si="121"/>
        <v/>
      </c>
      <c r="S194" s="6" t="str">
        <f t="shared" si="122"/>
        <v/>
      </c>
      <c r="T194" s="6" t="str">
        <f t="shared" si="123"/>
        <v/>
      </c>
      <c r="U194" s="6" t="str">
        <f t="shared" si="124"/>
        <v/>
      </c>
      <c r="V194" s="6" t="str">
        <f t="shared" si="125"/>
        <v/>
      </c>
      <c r="W194" t="str">
        <f t="shared" si="126"/>
        <v/>
      </c>
      <c r="X194" t="str">
        <f t="shared" si="127"/>
        <v/>
      </c>
      <c r="Y194" t="str">
        <f t="shared" si="128"/>
        <v/>
      </c>
      <c r="Z194" t="str">
        <f t="shared" si="129"/>
        <v/>
      </c>
      <c r="AA194" s="6" t="str">
        <f t="shared" si="130"/>
        <v/>
      </c>
      <c r="AB194" s="6" t="str">
        <f t="shared" si="131"/>
        <v/>
      </c>
      <c r="AC194" s="7" t="str">
        <f t="shared" si="132"/>
        <v/>
      </c>
      <c r="AD194" t="str">
        <f t="shared" si="133"/>
        <v/>
      </c>
      <c r="AE194" t="str">
        <f t="shared" si="134"/>
        <v/>
      </c>
      <c r="AF194" s="3" t="str">
        <f t="shared" si="135"/>
        <v/>
      </c>
      <c r="AG194" t="str">
        <f t="shared" si="136"/>
        <v/>
      </c>
      <c r="AH194" t="str">
        <f t="shared" si="137"/>
        <v/>
      </c>
      <c r="AI194" t="str">
        <f t="shared" si="101"/>
        <v/>
      </c>
      <c r="AJ194" t="str">
        <f t="shared" si="138"/>
        <v/>
      </c>
      <c r="AK194" t="str">
        <f t="shared" si="139"/>
        <v/>
      </c>
      <c r="AL194" t="str">
        <f t="shared" si="140"/>
        <v/>
      </c>
      <c r="AM194" t="str">
        <f t="shared" si="102"/>
        <v/>
      </c>
      <c r="AN194" t="str">
        <f t="shared" si="103"/>
        <v/>
      </c>
      <c r="AO194" t="str">
        <f t="shared" si="104"/>
        <v/>
      </c>
      <c r="AP194" t="str">
        <f>IF(AN194="","",IF(I194=0,IF(AO194=1,VLOOKUP(F194,Tables!A$1:C$18,2,FALSE),VLOOKUP(F194,Tables!A$1:C$18,3,FALSE)),IF(AO194=1,VLOOKUP(F194,Tables!H$1:J$95,2,FALSE),VLOOKUP(F194,Tables!H$1:J$95,3,FALSE))))</f>
        <v/>
      </c>
      <c r="AQ194" t="str">
        <f t="shared" si="141"/>
        <v/>
      </c>
      <c r="AR194" t="str">
        <f t="shared" si="105"/>
        <v/>
      </c>
      <c r="AS194" t="str">
        <f t="shared" si="106"/>
        <v/>
      </c>
      <c r="AT194" t="str">
        <f t="shared" si="107"/>
        <v/>
      </c>
      <c r="AU194" t="str">
        <f t="shared" si="108"/>
        <v/>
      </c>
      <c r="AV194" t="str">
        <f t="shared" si="109"/>
        <v/>
      </c>
      <c r="AW194" t="str">
        <f t="shared" si="110"/>
        <v/>
      </c>
      <c r="AX194" t="str">
        <f t="shared" si="142"/>
        <v/>
      </c>
      <c r="AY194" t="str">
        <f t="shared" si="143"/>
        <v/>
      </c>
    </row>
    <row r="195" spans="1:51" ht="15.75" x14ac:dyDescent="0.3">
      <c r="A195" t="str">
        <f t="shared" si="111"/>
        <v/>
      </c>
      <c r="B195" t="str">
        <f t="shared" si="112"/>
        <v/>
      </c>
      <c r="C195" t="str">
        <f t="shared" si="113"/>
        <v/>
      </c>
      <c r="D195" t="str">
        <f t="shared" si="114"/>
        <v/>
      </c>
      <c r="E195" t="str">
        <f t="shared" si="115"/>
        <v/>
      </c>
      <c r="F195" t="str">
        <f t="shared" si="116"/>
        <v/>
      </c>
      <c r="G195" t="str">
        <f t="shared" si="117"/>
        <v/>
      </c>
      <c r="H195" t="str">
        <f t="shared" si="118"/>
        <v/>
      </c>
      <c r="I195" t="str">
        <f t="shared" si="119"/>
        <v/>
      </c>
      <c r="J195" t="str">
        <f t="shared" si="98"/>
        <v/>
      </c>
      <c r="K195" t="str">
        <f>IF(A195="","",IF(I195=1,IF(VLOOKUP(J195,Tables!E$1:F$50,2,FALSE)=1,IF(MOD(G195,2)=1,1,2),IF(MOD(G195,2)=1,2,1)),IF(MOD(G195,2)=1,1,2)))</f>
        <v/>
      </c>
      <c r="L195" t="str">
        <f t="shared" si="99"/>
        <v/>
      </c>
      <c r="M195" s="2" t="str">
        <f t="shared" si="100"/>
        <v/>
      </c>
      <c r="N195" s="8"/>
      <c r="O195" s="8"/>
      <c r="P195" s="8"/>
      <c r="Q195" s="6" t="str">
        <f t="shared" si="120"/>
        <v/>
      </c>
      <c r="R195" s="6" t="str">
        <f t="shared" si="121"/>
        <v/>
      </c>
      <c r="S195" s="6" t="str">
        <f t="shared" si="122"/>
        <v/>
      </c>
      <c r="T195" s="6" t="str">
        <f t="shared" si="123"/>
        <v/>
      </c>
      <c r="U195" s="6" t="str">
        <f t="shared" si="124"/>
        <v/>
      </c>
      <c r="V195" s="6" t="str">
        <f t="shared" si="125"/>
        <v/>
      </c>
      <c r="W195" t="str">
        <f t="shared" si="126"/>
        <v/>
      </c>
      <c r="X195" t="str">
        <f t="shared" si="127"/>
        <v/>
      </c>
      <c r="Y195" t="str">
        <f t="shared" si="128"/>
        <v/>
      </c>
      <c r="Z195" t="str">
        <f t="shared" si="129"/>
        <v/>
      </c>
      <c r="AA195" s="6" t="str">
        <f t="shared" si="130"/>
        <v/>
      </c>
      <c r="AB195" s="6" t="str">
        <f t="shared" si="131"/>
        <v/>
      </c>
      <c r="AC195" s="7" t="str">
        <f t="shared" si="132"/>
        <v/>
      </c>
      <c r="AD195" t="str">
        <f t="shared" si="133"/>
        <v/>
      </c>
      <c r="AE195" t="str">
        <f t="shared" si="134"/>
        <v/>
      </c>
      <c r="AF195" s="3" t="str">
        <f t="shared" si="135"/>
        <v/>
      </c>
      <c r="AG195" t="str">
        <f t="shared" si="136"/>
        <v/>
      </c>
      <c r="AH195" t="str">
        <f t="shared" si="137"/>
        <v/>
      </c>
      <c r="AI195" t="str">
        <f t="shared" si="101"/>
        <v/>
      </c>
      <c r="AJ195" t="str">
        <f t="shared" si="138"/>
        <v/>
      </c>
      <c r="AK195" t="str">
        <f t="shared" si="139"/>
        <v/>
      </c>
      <c r="AL195" t="str">
        <f t="shared" si="140"/>
        <v/>
      </c>
      <c r="AM195" t="str">
        <f t="shared" si="102"/>
        <v/>
      </c>
      <c r="AN195" t="str">
        <f t="shared" si="103"/>
        <v/>
      </c>
      <c r="AO195" t="str">
        <f t="shared" si="104"/>
        <v/>
      </c>
      <c r="AP195" t="str">
        <f>IF(AN195="","",IF(I195=0,IF(AO195=1,VLOOKUP(F195,Tables!A$1:C$18,2,FALSE),VLOOKUP(F195,Tables!A$1:C$18,3,FALSE)),IF(AO195=1,VLOOKUP(F195,Tables!H$1:J$95,2,FALSE),VLOOKUP(F195,Tables!H$1:J$95,3,FALSE))))</f>
        <v/>
      </c>
      <c r="AQ195" t="str">
        <f t="shared" si="141"/>
        <v/>
      </c>
      <c r="AR195" t="str">
        <f t="shared" si="105"/>
        <v/>
      </c>
      <c r="AS195" t="str">
        <f t="shared" si="106"/>
        <v/>
      </c>
      <c r="AT195" t="str">
        <f t="shared" si="107"/>
        <v/>
      </c>
      <c r="AU195" t="str">
        <f t="shared" si="108"/>
        <v/>
      </c>
      <c r="AV195" t="str">
        <f t="shared" si="109"/>
        <v/>
      </c>
      <c r="AW195" t="str">
        <f t="shared" si="110"/>
        <v/>
      </c>
      <c r="AX195" t="str">
        <f t="shared" si="142"/>
        <v/>
      </c>
      <c r="AY195" t="str">
        <f t="shared" si="143"/>
        <v/>
      </c>
    </row>
    <row r="196" spans="1:51" ht="15.75" x14ac:dyDescent="0.3">
      <c r="A196" t="str">
        <f t="shared" si="111"/>
        <v/>
      </c>
      <c r="B196" t="str">
        <f t="shared" si="112"/>
        <v/>
      </c>
      <c r="C196" t="str">
        <f t="shared" si="113"/>
        <v/>
      </c>
      <c r="D196" t="str">
        <f t="shared" si="114"/>
        <v/>
      </c>
      <c r="E196" t="str">
        <f t="shared" si="115"/>
        <v/>
      </c>
      <c r="F196" t="str">
        <f t="shared" si="116"/>
        <v/>
      </c>
      <c r="G196" t="str">
        <f t="shared" si="117"/>
        <v/>
      </c>
      <c r="H196" t="str">
        <f t="shared" si="118"/>
        <v/>
      </c>
      <c r="I196" t="str">
        <f t="shared" si="119"/>
        <v/>
      </c>
      <c r="J196" t="str">
        <f t="shared" si="98"/>
        <v/>
      </c>
      <c r="K196" t="str">
        <f>IF(A196="","",IF(I196=1,IF(VLOOKUP(J196,Tables!E$1:F$50,2,FALSE)=1,IF(MOD(G196,2)=1,1,2),IF(MOD(G196,2)=1,2,1)),IF(MOD(G196,2)=1,1,2)))</f>
        <v/>
      </c>
      <c r="L196" t="str">
        <f t="shared" si="99"/>
        <v/>
      </c>
      <c r="M196" s="2" t="str">
        <f t="shared" si="100"/>
        <v/>
      </c>
      <c r="N196" s="8"/>
      <c r="O196" s="8"/>
      <c r="P196" s="8"/>
      <c r="Q196" s="6" t="str">
        <f t="shared" si="120"/>
        <v/>
      </c>
      <c r="R196" s="6" t="str">
        <f t="shared" si="121"/>
        <v/>
      </c>
      <c r="S196" s="6" t="str">
        <f t="shared" si="122"/>
        <v/>
      </c>
      <c r="T196" s="6" t="str">
        <f t="shared" si="123"/>
        <v/>
      </c>
      <c r="U196" s="6" t="str">
        <f t="shared" si="124"/>
        <v/>
      </c>
      <c r="V196" s="6" t="str">
        <f t="shared" si="125"/>
        <v/>
      </c>
      <c r="W196" t="str">
        <f t="shared" si="126"/>
        <v/>
      </c>
      <c r="X196" t="str">
        <f t="shared" si="127"/>
        <v/>
      </c>
      <c r="Y196" t="str">
        <f t="shared" si="128"/>
        <v/>
      </c>
      <c r="Z196" t="str">
        <f t="shared" si="129"/>
        <v/>
      </c>
      <c r="AA196" s="6" t="str">
        <f t="shared" si="130"/>
        <v/>
      </c>
      <c r="AB196" s="6" t="str">
        <f t="shared" si="131"/>
        <v/>
      </c>
      <c r="AC196" s="7" t="str">
        <f t="shared" si="132"/>
        <v/>
      </c>
      <c r="AD196" t="str">
        <f t="shared" si="133"/>
        <v/>
      </c>
      <c r="AE196" t="str">
        <f t="shared" si="134"/>
        <v/>
      </c>
      <c r="AF196" s="3" t="str">
        <f t="shared" si="135"/>
        <v/>
      </c>
      <c r="AG196" t="str">
        <f t="shared" si="136"/>
        <v/>
      </c>
      <c r="AH196" t="str">
        <f t="shared" si="137"/>
        <v/>
      </c>
      <c r="AI196" t="str">
        <f t="shared" si="101"/>
        <v/>
      </c>
      <c r="AJ196" t="str">
        <f t="shared" si="138"/>
        <v/>
      </c>
      <c r="AK196" t="str">
        <f t="shared" si="139"/>
        <v/>
      </c>
      <c r="AL196" t="str">
        <f t="shared" si="140"/>
        <v/>
      </c>
      <c r="AM196" t="str">
        <f t="shared" si="102"/>
        <v/>
      </c>
      <c r="AN196" t="str">
        <f t="shared" si="103"/>
        <v/>
      </c>
      <c r="AO196" t="str">
        <f t="shared" si="104"/>
        <v/>
      </c>
      <c r="AP196" t="str">
        <f>IF(AN196="","",IF(I196=0,IF(AO196=1,VLOOKUP(F196,Tables!A$1:C$18,2,FALSE),VLOOKUP(F196,Tables!A$1:C$18,3,FALSE)),IF(AO196=1,VLOOKUP(F196,Tables!H$1:J$95,2,FALSE),VLOOKUP(F196,Tables!H$1:J$95,3,FALSE))))</f>
        <v/>
      </c>
      <c r="AQ196" t="str">
        <f t="shared" si="141"/>
        <v/>
      </c>
      <c r="AR196" t="str">
        <f t="shared" si="105"/>
        <v/>
      </c>
      <c r="AS196" t="str">
        <f t="shared" si="106"/>
        <v/>
      </c>
      <c r="AT196" t="str">
        <f t="shared" si="107"/>
        <v/>
      </c>
      <c r="AU196" t="str">
        <f t="shared" si="108"/>
        <v/>
      </c>
      <c r="AV196" t="str">
        <f t="shared" si="109"/>
        <v/>
      </c>
      <c r="AW196" t="str">
        <f t="shared" si="110"/>
        <v/>
      </c>
      <c r="AX196" t="str">
        <f t="shared" si="142"/>
        <v/>
      </c>
      <c r="AY196" t="str">
        <f t="shared" si="143"/>
        <v/>
      </c>
    </row>
    <row r="197" spans="1:51" ht="15.75" x14ac:dyDescent="0.3">
      <c r="A197" t="str">
        <f t="shared" si="111"/>
        <v/>
      </c>
      <c r="B197" t="str">
        <f t="shared" si="112"/>
        <v/>
      </c>
      <c r="C197" t="str">
        <f t="shared" si="113"/>
        <v/>
      </c>
      <c r="D197" t="str">
        <f t="shared" si="114"/>
        <v/>
      </c>
      <c r="E197" t="str">
        <f t="shared" si="115"/>
        <v/>
      </c>
      <c r="F197" t="str">
        <f t="shared" si="116"/>
        <v/>
      </c>
      <c r="G197" t="str">
        <f t="shared" si="117"/>
        <v/>
      </c>
      <c r="H197" t="str">
        <f t="shared" si="118"/>
        <v/>
      </c>
      <c r="I197" t="str">
        <f t="shared" si="119"/>
        <v/>
      </c>
      <c r="J197" t="str">
        <f t="shared" si="98"/>
        <v/>
      </c>
      <c r="K197" t="str">
        <f>IF(A197="","",IF(I197=1,IF(VLOOKUP(J197,Tables!E$1:F$50,2,FALSE)=1,IF(MOD(G197,2)=1,1,2),IF(MOD(G197,2)=1,2,1)),IF(MOD(G197,2)=1,1,2)))</f>
        <v/>
      </c>
      <c r="L197" t="str">
        <f t="shared" si="99"/>
        <v/>
      </c>
      <c r="M197" s="2" t="str">
        <f t="shared" si="100"/>
        <v/>
      </c>
      <c r="N197" s="8"/>
      <c r="O197" s="8"/>
      <c r="P197" s="8"/>
      <c r="Q197" s="6" t="str">
        <f t="shared" si="120"/>
        <v/>
      </c>
      <c r="R197" s="6" t="str">
        <f t="shared" si="121"/>
        <v/>
      </c>
      <c r="S197" s="6" t="str">
        <f t="shared" si="122"/>
        <v/>
      </c>
      <c r="T197" s="6" t="str">
        <f t="shared" si="123"/>
        <v/>
      </c>
      <c r="U197" s="6" t="str">
        <f t="shared" si="124"/>
        <v/>
      </c>
      <c r="V197" s="6" t="str">
        <f t="shared" si="125"/>
        <v/>
      </c>
      <c r="W197" t="str">
        <f t="shared" si="126"/>
        <v/>
      </c>
      <c r="X197" t="str">
        <f t="shared" si="127"/>
        <v/>
      </c>
      <c r="Y197" t="str">
        <f t="shared" si="128"/>
        <v/>
      </c>
      <c r="Z197" t="str">
        <f t="shared" si="129"/>
        <v/>
      </c>
      <c r="AA197" s="6" t="str">
        <f t="shared" si="130"/>
        <v/>
      </c>
      <c r="AB197" s="6" t="str">
        <f t="shared" si="131"/>
        <v/>
      </c>
      <c r="AC197" s="7" t="str">
        <f t="shared" si="132"/>
        <v/>
      </c>
      <c r="AD197" t="str">
        <f t="shared" si="133"/>
        <v/>
      </c>
      <c r="AE197" t="str">
        <f t="shared" si="134"/>
        <v/>
      </c>
      <c r="AF197" s="3" t="str">
        <f t="shared" si="135"/>
        <v/>
      </c>
      <c r="AG197" t="str">
        <f t="shared" si="136"/>
        <v/>
      </c>
      <c r="AH197" t="str">
        <f t="shared" si="137"/>
        <v/>
      </c>
      <c r="AI197" t="str">
        <f t="shared" si="101"/>
        <v/>
      </c>
      <c r="AJ197" t="str">
        <f t="shared" si="138"/>
        <v/>
      </c>
      <c r="AK197" t="str">
        <f t="shared" si="139"/>
        <v/>
      </c>
      <c r="AL197" t="str">
        <f t="shared" si="140"/>
        <v/>
      </c>
      <c r="AM197" t="str">
        <f t="shared" si="102"/>
        <v/>
      </c>
      <c r="AN197" t="str">
        <f t="shared" si="103"/>
        <v/>
      </c>
      <c r="AO197" t="str">
        <f t="shared" si="104"/>
        <v/>
      </c>
      <c r="AP197" t="str">
        <f>IF(AN197="","",IF(I197=0,IF(AO197=1,VLOOKUP(F197,Tables!A$1:C$18,2,FALSE),VLOOKUP(F197,Tables!A$1:C$18,3,FALSE)),IF(AO197=1,VLOOKUP(F197,Tables!H$1:J$95,2,FALSE),VLOOKUP(F197,Tables!H$1:J$95,3,FALSE))))</f>
        <v/>
      </c>
      <c r="AQ197" t="str">
        <f t="shared" si="141"/>
        <v/>
      </c>
      <c r="AR197" t="str">
        <f t="shared" si="105"/>
        <v/>
      </c>
      <c r="AS197" t="str">
        <f t="shared" si="106"/>
        <v/>
      </c>
      <c r="AT197" t="str">
        <f t="shared" si="107"/>
        <v/>
      </c>
      <c r="AU197" t="str">
        <f t="shared" si="108"/>
        <v/>
      </c>
      <c r="AV197" t="str">
        <f t="shared" si="109"/>
        <v/>
      </c>
      <c r="AW197" t="str">
        <f t="shared" si="110"/>
        <v/>
      </c>
      <c r="AX197" t="str">
        <f t="shared" si="142"/>
        <v/>
      </c>
      <c r="AY197" t="str">
        <f t="shared" si="143"/>
        <v/>
      </c>
    </row>
    <row r="198" spans="1:51" ht="15.75" x14ac:dyDescent="0.3">
      <c r="A198" t="str">
        <f t="shared" si="111"/>
        <v/>
      </c>
      <c r="B198" t="str">
        <f t="shared" si="112"/>
        <v/>
      </c>
      <c r="C198" t="str">
        <f t="shared" si="113"/>
        <v/>
      </c>
      <c r="D198" t="str">
        <f t="shared" si="114"/>
        <v/>
      </c>
      <c r="E198" t="str">
        <f t="shared" si="115"/>
        <v/>
      </c>
      <c r="F198" t="str">
        <f t="shared" si="116"/>
        <v/>
      </c>
      <c r="G198" t="str">
        <f t="shared" si="117"/>
        <v/>
      </c>
      <c r="H198" t="str">
        <f t="shared" si="118"/>
        <v/>
      </c>
      <c r="I198" t="str">
        <f t="shared" si="119"/>
        <v/>
      </c>
      <c r="J198" t="str">
        <f t="shared" si="98"/>
        <v/>
      </c>
      <c r="K198" t="str">
        <f>IF(A198="","",IF(I198=1,IF(VLOOKUP(J198,Tables!E$1:F$50,2,FALSE)=1,IF(MOD(G198,2)=1,1,2),IF(MOD(G198,2)=1,2,1)),IF(MOD(G198,2)=1,1,2)))</f>
        <v/>
      </c>
      <c r="L198" t="str">
        <f t="shared" si="99"/>
        <v/>
      </c>
      <c r="M198" s="2" t="str">
        <f t="shared" si="100"/>
        <v/>
      </c>
      <c r="N198" s="8"/>
      <c r="O198" s="8"/>
      <c r="P198" s="8"/>
      <c r="Q198" s="6" t="str">
        <f t="shared" si="120"/>
        <v/>
      </c>
      <c r="R198" s="6" t="str">
        <f t="shared" si="121"/>
        <v/>
      </c>
      <c r="S198" s="6" t="str">
        <f t="shared" si="122"/>
        <v/>
      </c>
      <c r="T198" s="6" t="str">
        <f t="shared" si="123"/>
        <v/>
      </c>
      <c r="U198" s="6" t="str">
        <f t="shared" si="124"/>
        <v/>
      </c>
      <c r="V198" s="6" t="str">
        <f t="shared" si="125"/>
        <v/>
      </c>
      <c r="W198" t="str">
        <f t="shared" si="126"/>
        <v/>
      </c>
      <c r="X198" t="str">
        <f t="shared" si="127"/>
        <v/>
      </c>
      <c r="Y198" t="str">
        <f t="shared" si="128"/>
        <v/>
      </c>
      <c r="Z198" t="str">
        <f t="shared" si="129"/>
        <v/>
      </c>
      <c r="AA198" s="6" t="str">
        <f t="shared" si="130"/>
        <v/>
      </c>
      <c r="AB198" s="6" t="str">
        <f t="shared" si="131"/>
        <v/>
      </c>
      <c r="AC198" s="7" t="str">
        <f t="shared" si="132"/>
        <v/>
      </c>
      <c r="AD198" t="str">
        <f t="shared" si="133"/>
        <v/>
      </c>
      <c r="AE198" t="str">
        <f t="shared" si="134"/>
        <v/>
      </c>
      <c r="AF198" s="3" t="str">
        <f t="shared" si="135"/>
        <v/>
      </c>
      <c r="AG198" t="str">
        <f t="shared" si="136"/>
        <v/>
      </c>
      <c r="AH198" t="str">
        <f t="shared" si="137"/>
        <v/>
      </c>
      <c r="AI198" t="str">
        <f t="shared" si="101"/>
        <v/>
      </c>
      <c r="AJ198" t="str">
        <f t="shared" si="138"/>
        <v/>
      </c>
      <c r="AK198" t="str">
        <f t="shared" si="139"/>
        <v/>
      </c>
      <c r="AL198" t="str">
        <f t="shared" si="140"/>
        <v/>
      </c>
      <c r="AM198" t="str">
        <f t="shared" si="102"/>
        <v/>
      </c>
      <c r="AN198" t="str">
        <f t="shared" si="103"/>
        <v/>
      </c>
      <c r="AO198" t="str">
        <f t="shared" si="104"/>
        <v/>
      </c>
      <c r="AP198" t="str">
        <f>IF(AN198="","",IF(I198=0,IF(AO198=1,VLOOKUP(F198,Tables!A$1:C$18,2,FALSE),VLOOKUP(F198,Tables!A$1:C$18,3,FALSE)),IF(AO198=1,VLOOKUP(F198,Tables!H$1:J$95,2,FALSE),VLOOKUP(F198,Tables!H$1:J$95,3,FALSE))))</f>
        <v/>
      </c>
      <c r="AQ198" t="str">
        <f t="shared" si="141"/>
        <v/>
      </c>
      <c r="AR198" t="str">
        <f t="shared" si="105"/>
        <v/>
      </c>
      <c r="AS198" t="str">
        <f t="shared" si="106"/>
        <v/>
      </c>
      <c r="AT198" t="str">
        <f t="shared" si="107"/>
        <v/>
      </c>
      <c r="AU198" t="str">
        <f t="shared" si="108"/>
        <v/>
      </c>
      <c r="AV198" t="str">
        <f t="shared" si="109"/>
        <v/>
      </c>
      <c r="AW198" t="str">
        <f t="shared" si="110"/>
        <v/>
      </c>
      <c r="AX198" t="str">
        <f t="shared" si="142"/>
        <v/>
      </c>
      <c r="AY198" t="str">
        <f t="shared" si="143"/>
        <v/>
      </c>
    </row>
    <row r="199" spans="1:51" ht="15.75" x14ac:dyDescent="0.3">
      <c r="A199" t="str">
        <f t="shared" si="111"/>
        <v/>
      </c>
      <c r="B199" t="str">
        <f t="shared" si="112"/>
        <v/>
      </c>
      <c r="C199" t="str">
        <f t="shared" si="113"/>
        <v/>
      </c>
      <c r="D199" t="str">
        <f t="shared" si="114"/>
        <v/>
      </c>
      <c r="E199" t="str">
        <f t="shared" si="115"/>
        <v/>
      </c>
      <c r="F199" t="str">
        <f t="shared" si="116"/>
        <v/>
      </c>
      <c r="G199" t="str">
        <f t="shared" si="117"/>
        <v/>
      </c>
      <c r="H199" t="str">
        <f t="shared" si="118"/>
        <v/>
      </c>
      <c r="I199" t="str">
        <f t="shared" si="119"/>
        <v/>
      </c>
      <c r="J199" t="str">
        <f t="shared" si="98"/>
        <v/>
      </c>
      <c r="K199" t="str">
        <f>IF(A199="","",IF(I199=1,IF(VLOOKUP(J199,Tables!E$1:F$50,2,FALSE)=1,IF(MOD(G199,2)=1,1,2),IF(MOD(G199,2)=1,2,1)),IF(MOD(G199,2)=1,1,2)))</f>
        <v/>
      </c>
      <c r="L199" t="str">
        <f t="shared" si="99"/>
        <v/>
      </c>
      <c r="M199" s="2" t="str">
        <f t="shared" si="100"/>
        <v/>
      </c>
      <c r="N199" s="8"/>
      <c r="O199" s="8"/>
      <c r="P199" s="8"/>
      <c r="Q199" s="6" t="str">
        <f t="shared" si="120"/>
        <v/>
      </c>
      <c r="R199" s="6" t="str">
        <f t="shared" si="121"/>
        <v/>
      </c>
      <c r="S199" s="6" t="str">
        <f t="shared" si="122"/>
        <v/>
      </c>
      <c r="T199" s="6" t="str">
        <f t="shared" si="123"/>
        <v/>
      </c>
      <c r="U199" s="6" t="str">
        <f t="shared" si="124"/>
        <v/>
      </c>
      <c r="V199" s="6" t="str">
        <f t="shared" si="125"/>
        <v/>
      </c>
      <c r="W199" t="str">
        <f t="shared" si="126"/>
        <v/>
      </c>
      <c r="X199" t="str">
        <f t="shared" si="127"/>
        <v/>
      </c>
      <c r="Y199" t="str">
        <f t="shared" si="128"/>
        <v/>
      </c>
      <c r="Z199" t="str">
        <f t="shared" si="129"/>
        <v/>
      </c>
      <c r="AA199" s="6" t="str">
        <f t="shared" si="130"/>
        <v/>
      </c>
      <c r="AB199" s="6" t="str">
        <f t="shared" si="131"/>
        <v/>
      </c>
      <c r="AC199" s="7" t="str">
        <f t="shared" si="132"/>
        <v/>
      </c>
      <c r="AD199" t="str">
        <f t="shared" si="133"/>
        <v/>
      </c>
      <c r="AE199" t="str">
        <f t="shared" si="134"/>
        <v/>
      </c>
      <c r="AF199" s="3" t="str">
        <f t="shared" si="135"/>
        <v/>
      </c>
      <c r="AG199" t="str">
        <f t="shared" si="136"/>
        <v/>
      </c>
      <c r="AH199" t="str">
        <f t="shared" si="137"/>
        <v/>
      </c>
      <c r="AI199" t="str">
        <f t="shared" si="101"/>
        <v/>
      </c>
      <c r="AJ199" t="str">
        <f t="shared" si="138"/>
        <v/>
      </c>
      <c r="AK199" t="str">
        <f t="shared" si="139"/>
        <v/>
      </c>
      <c r="AL199" t="str">
        <f t="shared" si="140"/>
        <v/>
      </c>
      <c r="AM199" t="str">
        <f t="shared" si="102"/>
        <v/>
      </c>
      <c r="AN199" t="str">
        <f t="shared" si="103"/>
        <v/>
      </c>
      <c r="AO199" t="str">
        <f t="shared" si="104"/>
        <v/>
      </c>
      <c r="AP199" t="str">
        <f>IF(AN199="","",IF(I199=0,IF(AO199=1,VLOOKUP(F199,Tables!A$1:C$18,2,FALSE),VLOOKUP(F199,Tables!A$1:C$18,3,FALSE)),IF(AO199=1,VLOOKUP(F199,Tables!H$1:J$95,2,FALSE),VLOOKUP(F199,Tables!H$1:J$95,3,FALSE))))</f>
        <v/>
      </c>
      <c r="AQ199" t="str">
        <f t="shared" si="141"/>
        <v/>
      </c>
      <c r="AR199" t="str">
        <f t="shared" si="105"/>
        <v/>
      </c>
      <c r="AS199" t="str">
        <f t="shared" si="106"/>
        <v/>
      </c>
      <c r="AT199" t="str">
        <f t="shared" si="107"/>
        <v/>
      </c>
      <c r="AU199" t="str">
        <f t="shared" si="108"/>
        <v/>
      </c>
      <c r="AV199" t="str">
        <f t="shared" si="109"/>
        <v/>
      </c>
      <c r="AW199" t="str">
        <f t="shared" si="110"/>
        <v/>
      </c>
      <c r="AX199" t="str">
        <f t="shared" si="142"/>
        <v/>
      </c>
      <c r="AY199" t="str">
        <f t="shared" si="143"/>
        <v/>
      </c>
    </row>
    <row r="200" spans="1:51" ht="15.75" x14ac:dyDescent="0.3">
      <c r="A200" t="str">
        <f t="shared" si="111"/>
        <v/>
      </c>
      <c r="B200" t="str">
        <f t="shared" si="112"/>
        <v/>
      </c>
      <c r="C200" t="str">
        <f t="shared" si="113"/>
        <v/>
      </c>
      <c r="D200" t="str">
        <f t="shared" si="114"/>
        <v/>
      </c>
      <c r="E200" t="str">
        <f t="shared" si="115"/>
        <v/>
      </c>
      <c r="F200" t="str">
        <f t="shared" si="116"/>
        <v/>
      </c>
      <c r="G200" t="str">
        <f t="shared" si="117"/>
        <v/>
      </c>
      <c r="H200" t="str">
        <f t="shared" si="118"/>
        <v/>
      </c>
      <c r="I200" t="str">
        <f t="shared" si="119"/>
        <v/>
      </c>
      <c r="J200" t="str">
        <f t="shared" si="98"/>
        <v/>
      </c>
      <c r="K200" t="str">
        <f>IF(A200="","",IF(I200=1,IF(VLOOKUP(J200,Tables!E$1:F$50,2,FALSE)=1,IF(MOD(G200,2)=1,1,2),IF(MOD(G200,2)=1,2,1)),IF(MOD(G200,2)=1,1,2)))</f>
        <v/>
      </c>
      <c r="L200" t="str">
        <f t="shared" si="99"/>
        <v/>
      </c>
      <c r="M200" s="2" t="str">
        <f t="shared" si="100"/>
        <v/>
      </c>
      <c r="N200" s="8"/>
      <c r="O200" s="8"/>
      <c r="P200" s="8"/>
      <c r="Q200" s="6" t="str">
        <f t="shared" si="120"/>
        <v/>
      </c>
      <c r="R200" s="6" t="str">
        <f t="shared" si="121"/>
        <v/>
      </c>
      <c r="S200" s="6" t="str">
        <f t="shared" si="122"/>
        <v/>
      </c>
      <c r="T200" s="6" t="str">
        <f t="shared" si="123"/>
        <v/>
      </c>
      <c r="U200" s="6" t="str">
        <f t="shared" si="124"/>
        <v/>
      </c>
      <c r="V200" s="6" t="str">
        <f t="shared" si="125"/>
        <v/>
      </c>
      <c r="W200" t="str">
        <f t="shared" si="126"/>
        <v/>
      </c>
      <c r="X200" t="str">
        <f t="shared" si="127"/>
        <v/>
      </c>
      <c r="Y200" t="str">
        <f t="shared" si="128"/>
        <v/>
      </c>
      <c r="Z200" t="str">
        <f t="shared" si="129"/>
        <v/>
      </c>
      <c r="AA200" s="6" t="str">
        <f t="shared" si="130"/>
        <v/>
      </c>
      <c r="AB200" s="6" t="str">
        <f t="shared" si="131"/>
        <v/>
      </c>
      <c r="AC200" s="7" t="str">
        <f t="shared" si="132"/>
        <v/>
      </c>
      <c r="AD200" t="str">
        <f t="shared" si="133"/>
        <v/>
      </c>
      <c r="AE200" t="str">
        <f t="shared" si="134"/>
        <v/>
      </c>
      <c r="AF200" s="3" t="str">
        <f t="shared" si="135"/>
        <v/>
      </c>
      <c r="AG200" t="str">
        <f t="shared" si="136"/>
        <v/>
      </c>
      <c r="AH200" t="str">
        <f t="shared" si="137"/>
        <v/>
      </c>
      <c r="AI200" t="str">
        <f t="shared" si="101"/>
        <v/>
      </c>
      <c r="AJ200" t="str">
        <f t="shared" si="138"/>
        <v/>
      </c>
      <c r="AK200" t="str">
        <f t="shared" si="139"/>
        <v/>
      </c>
      <c r="AL200" t="str">
        <f t="shared" si="140"/>
        <v/>
      </c>
      <c r="AM200" t="str">
        <f t="shared" si="102"/>
        <v/>
      </c>
      <c r="AN200" t="str">
        <f t="shared" si="103"/>
        <v/>
      </c>
      <c r="AO200" t="str">
        <f t="shared" si="104"/>
        <v/>
      </c>
      <c r="AP200" t="str">
        <f>IF(AN200="","",IF(I200=0,IF(AO200=1,VLOOKUP(F200,Tables!A$1:C$18,2,FALSE),VLOOKUP(F200,Tables!A$1:C$18,3,FALSE)),IF(AO200=1,VLOOKUP(F200,Tables!H$1:J$95,2,FALSE),VLOOKUP(F200,Tables!H$1:J$95,3,FALSE))))</f>
        <v/>
      </c>
      <c r="AQ200" t="str">
        <f t="shared" si="141"/>
        <v/>
      </c>
      <c r="AR200" t="str">
        <f t="shared" si="105"/>
        <v/>
      </c>
      <c r="AS200" t="str">
        <f t="shared" si="106"/>
        <v/>
      </c>
      <c r="AT200" t="str">
        <f t="shared" si="107"/>
        <v/>
      </c>
      <c r="AU200" t="str">
        <f t="shared" si="108"/>
        <v/>
      </c>
      <c r="AV200" t="str">
        <f t="shared" si="109"/>
        <v/>
      </c>
      <c r="AW200" t="str">
        <f t="shared" si="110"/>
        <v/>
      </c>
      <c r="AX200" t="str">
        <f t="shared" si="142"/>
        <v/>
      </c>
      <c r="AY200" t="str">
        <f t="shared" si="143"/>
        <v/>
      </c>
    </row>
    <row r="201" spans="1:51" ht="15.75" x14ac:dyDescent="0.3">
      <c r="A201" t="str">
        <f t="shared" si="111"/>
        <v/>
      </c>
      <c r="B201" t="str">
        <f t="shared" si="112"/>
        <v/>
      </c>
      <c r="C201" t="str">
        <f t="shared" si="113"/>
        <v/>
      </c>
      <c r="D201" t="str">
        <f t="shared" si="114"/>
        <v/>
      </c>
      <c r="E201" t="str">
        <f t="shared" si="115"/>
        <v/>
      </c>
      <c r="F201" t="str">
        <f t="shared" si="116"/>
        <v/>
      </c>
      <c r="G201" t="str">
        <f t="shared" si="117"/>
        <v/>
      </c>
      <c r="H201" t="str">
        <f t="shared" si="118"/>
        <v/>
      </c>
      <c r="I201" t="str">
        <f t="shared" si="119"/>
        <v/>
      </c>
      <c r="J201" t="str">
        <f t="shared" si="98"/>
        <v/>
      </c>
      <c r="K201" t="str">
        <f>IF(A201="","",IF(I201=1,IF(VLOOKUP(J201,Tables!E$1:F$50,2,FALSE)=1,IF(MOD(G201,2)=1,1,2),IF(MOD(G201,2)=1,2,1)),IF(MOD(G201,2)=1,1,2)))</f>
        <v/>
      </c>
      <c r="L201" t="str">
        <f t="shared" si="99"/>
        <v/>
      </c>
      <c r="M201" s="2" t="str">
        <f t="shared" si="100"/>
        <v/>
      </c>
      <c r="N201" s="8"/>
      <c r="O201" s="8"/>
      <c r="P201" s="8"/>
      <c r="Q201" s="6" t="str">
        <f t="shared" si="120"/>
        <v/>
      </c>
      <c r="R201" s="6" t="str">
        <f t="shared" si="121"/>
        <v/>
      </c>
      <c r="S201" s="6" t="str">
        <f t="shared" si="122"/>
        <v/>
      </c>
      <c r="T201" s="6" t="str">
        <f t="shared" si="123"/>
        <v/>
      </c>
      <c r="U201" s="6" t="str">
        <f t="shared" si="124"/>
        <v/>
      </c>
      <c r="V201" s="6" t="str">
        <f t="shared" si="125"/>
        <v/>
      </c>
      <c r="W201" t="str">
        <f t="shared" si="126"/>
        <v/>
      </c>
      <c r="X201" t="str">
        <f t="shared" si="127"/>
        <v/>
      </c>
      <c r="Y201" t="str">
        <f t="shared" si="128"/>
        <v/>
      </c>
      <c r="Z201" t="str">
        <f t="shared" si="129"/>
        <v/>
      </c>
      <c r="AA201" s="6" t="str">
        <f t="shared" si="130"/>
        <v/>
      </c>
      <c r="AB201" s="6" t="str">
        <f t="shared" si="131"/>
        <v/>
      </c>
      <c r="AC201" s="7" t="str">
        <f t="shared" si="132"/>
        <v/>
      </c>
      <c r="AD201" t="str">
        <f t="shared" si="133"/>
        <v/>
      </c>
      <c r="AE201" t="str">
        <f t="shared" si="134"/>
        <v/>
      </c>
      <c r="AF201" s="3" t="str">
        <f t="shared" si="135"/>
        <v/>
      </c>
      <c r="AG201" t="str">
        <f t="shared" si="136"/>
        <v/>
      </c>
      <c r="AH201" t="str">
        <f t="shared" si="137"/>
        <v/>
      </c>
      <c r="AI201" t="str">
        <f t="shared" si="101"/>
        <v/>
      </c>
      <c r="AJ201" t="str">
        <f t="shared" si="138"/>
        <v/>
      </c>
      <c r="AK201" t="str">
        <f t="shared" si="139"/>
        <v/>
      </c>
      <c r="AL201" t="str">
        <f t="shared" si="140"/>
        <v/>
      </c>
      <c r="AM201" t="str">
        <f t="shared" si="102"/>
        <v/>
      </c>
      <c r="AN201" t="str">
        <f t="shared" si="103"/>
        <v/>
      </c>
      <c r="AO201" t="str">
        <f t="shared" si="104"/>
        <v/>
      </c>
      <c r="AP201" t="str">
        <f>IF(AN201="","",IF(I201=0,IF(AO201=1,VLOOKUP(F201,Tables!A$1:C$18,2,FALSE),VLOOKUP(F201,Tables!A$1:C$18,3,FALSE)),IF(AO201=1,VLOOKUP(F201,Tables!H$1:J$95,2,FALSE),VLOOKUP(F201,Tables!H$1:J$95,3,FALSE))))</f>
        <v/>
      </c>
      <c r="AQ201" t="str">
        <f t="shared" si="141"/>
        <v/>
      </c>
      <c r="AR201" t="str">
        <f t="shared" si="105"/>
        <v/>
      </c>
      <c r="AS201" t="str">
        <f t="shared" si="106"/>
        <v/>
      </c>
      <c r="AT201" t="str">
        <f t="shared" si="107"/>
        <v/>
      </c>
      <c r="AU201" t="str">
        <f t="shared" si="108"/>
        <v/>
      </c>
      <c r="AV201" t="str">
        <f t="shared" si="109"/>
        <v/>
      </c>
      <c r="AW201" t="str">
        <f t="shared" si="110"/>
        <v/>
      </c>
      <c r="AX201" t="str">
        <f t="shared" si="142"/>
        <v/>
      </c>
      <c r="AY201" t="str">
        <f t="shared" si="143"/>
        <v/>
      </c>
    </row>
    <row r="202" spans="1:51" ht="15.75" x14ac:dyDescent="0.3">
      <c r="A202" t="str">
        <f t="shared" si="111"/>
        <v/>
      </c>
      <c r="B202" t="str">
        <f t="shared" si="112"/>
        <v/>
      </c>
      <c r="C202" t="str">
        <f t="shared" si="113"/>
        <v/>
      </c>
      <c r="D202" t="str">
        <f t="shared" si="114"/>
        <v/>
      </c>
      <c r="E202" t="str">
        <f t="shared" si="115"/>
        <v/>
      </c>
      <c r="F202" t="str">
        <f t="shared" si="116"/>
        <v/>
      </c>
      <c r="G202" t="str">
        <f t="shared" si="117"/>
        <v/>
      </c>
      <c r="H202" t="str">
        <f t="shared" si="118"/>
        <v/>
      </c>
      <c r="I202" t="str">
        <f t="shared" si="119"/>
        <v/>
      </c>
      <c r="J202" t="str">
        <f t="shared" si="98"/>
        <v/>
      </c>
      <c r="K202" t="str">
        <f>IF(A202="","",IF(I202=1,IF(VLOOKUP(J202,Tables!E$1:F$50,2,FALSE)=1,IF(MOD(G202,2)=1,1,2),IF(MOD(G202,2)=1,2,1)),IF(MOD(G202,2)=1,1,2)))</f>
        <v/>
      </c>
      <c r="L202" t="str">
        <f t="shared" si="99"/>
        <v/>
      </c>
      <c r="M202" s="2" t="str">
        <f t="shared" si="100"/>
        <v/>
      </c>
      <c r="N202" s="8"/>
      <c r="O202" s="8"/>
      <c r="P202" s="8"/>
      <c r="Q202" s="6" t="str">
        <f t="shared" si="120"/>
        <v/>
      </c>
      <c r="R202" s="6" t="str">
        <f t="shared" si="121"/>
        <v/>
      </c>
      <c r="S202" s="6" t="str">
        <f t="shared" si="122"/>
        <v/>
      </c>
      <c r="T202" s="6" t="str">
        <f t="shared" si="123"/>
        <v/>
      </c>
      <c r="U202" s="6" t="str">
        <f t="shared" si="124"/>
        <v/>
      </c>
      <c r="V202" s="6" t="str">
        <f t="shared" si="125"/>
        <v/>
      </c>
      <c r="W202" t="str">
        <f t="shared" si="126"/>
        <v/>
      </c>
      <c r="X202" t="str">
        <f t="shared" si="127"/>
        <v/>
      </c>
      <c r="Y202" t="str">
        <f t="shared" si="128"/>
        <v/>
      </c>
      <c r="Z202" t="str">
        <f t="shared" si="129"/>
        <v/>
      </c>
      <c r="AA202" s="6" t="str">
        <f t="shared" si="130"/>
        <v/>
      </c>
      <c r="AB202" s="6" t="str">
        <f t="shared" si="131"/>
        <v/>
      </c>
      <c r="AC202" s="7" t="str">
        <f t="shared" si="132"/>
        <v/>
      </c>
      <c r="AD202" t="str">
        <f t="shared" si="133"/>
        <v/>
      </c>
      <c r="AE202" t="str">
        <f t="shared" si="134"/>
        <v/>
      </c>
      <c r="AF202" s="3" t="str">
        <f t="shared" si="135"/>
        <v/>
      </c>
      <c r="AG202" t="str">
        <f t="shared" si="136"/>
        <v/>
      </c>
      <c r="AH202" t="str">
        <f t="shared" si="137"/>
        <v/>
      </c>
      <c r="AI202" t="str">
        <f t="shared" si="101"/>
        <v/>
      </c>
      <c r="AJ202" t="str">
        <f t="shared" si="138"/>
        <v/>
      </c>
      <c r="AK202" t="str">
        <f t="shared" si="139"/>
        <v/>
      </c>
      <c r="AL202" t="str">
        <f t="shared" si="140"/>
        <v/>
      </c>
      <c r="AM202" t="str">
        <f t="shared" si="102"/>
        <v/>
      </c>
      <c r="AN202" t="str">
        <f t="shared" si="103"/>
        <v/>
      </c>
      <c r="AO202" t="str">
        <f t="shared" si="104"/>
        <v/>
      </c>
      <c r="AP202" t="str">
        <f>IF(AN202="","",IF(I202=0,IF(AO202=1,VLOOKUP(F202,Tables!A$1:C$18,2,FALSE),VLOOKUP(F202,Tables!A$1:C$18,3,FALSE)),IF(AO202=1,VLOOKUP(F202,Tables!H$1:J$95,2,FALSE),VLOOKUP(F202,Tables!H$1:J$95,3,FALSE))))</f>
        <v/>
      </c>
      <c r="AQ202" t="str">
        <f t="shared" si="141"/>
        <v/>
      </c>
      <c r="AR202" t="str">
        <f t="shared" si="105"/>
        <v/>
      </c>
      <c r="AS202" t="str">
        <f t="shared" si="106"/>
        <v/>
      </c>
      <c r="AT202" t="str">
        <f t="shared" si="107"/>
        <v/>
      </c>
      <c r="AU202" t="str">
        <f t="shared" si="108"/>
        <v/>
      </c>
      <c r="AV202" t="str">
        <f t="shared" si="109"/>
        <v/>
      </c>
      <c r="AW202" t="str">
        <f t="shared" si="110"/>
        <v/>
      </c>
      <c r="AX202" t="str">
        <f t="shared" si="142"/>
        <v/>
      </c>
      <c r="AY202" t="str">
        <f t="shared" si="143"/>
        <v/>
      </c>
    </row>
    <row r="203" spans="1:51" ht="15.75" x14ac:dyDescent="0.3">
      <c r="A203" t="str">
        <f t="shared" si="111"/>
        <v/>
      </c>
      <c r="B203" t="str">
        <f t="shared" si="112"/>
        <v/>
      </c>
      <c r="C203" t="str">
        <f t="shared" si="113"/>
        <v/>
      </c>
      <c r="D203" t="str">
        <f t="shared" si="114"/>
        <v/>
      </c>
      <c r="E203" t="str">
        <f t="shared" si="115"/>
        <v/>
      </c>
      <c r="F203" t="str">
        <f t="shared" si="116"/>
        <v/>
      </c>
      <c r="G203" t="str">
        <f t="shared" si="117"/>
        <v/>
      </c>
      <c r="H203" t="str">
        <f t="shared" si="118"/>
        <v/>
      </c>
      <c r="I203" t="str">
        <f t="shared" si="119"/>
        <v/>
      </c>
      <c r="J203" t="str">
        <f t="shared" si="98"/>
        <v/>
      </c>
      <c r="K203" t="str">
        <f>IF(A203="","",IF(I203=1,IF(VLOOKUP(J203,Tables!E$1:F$50,2,FALSE)=1,IF(MOD(G203,2)=1,1,2),IF(MOD(G203,2)=1,2,1)),IF(MOD(G203,2)=1,1,2)))</f>
        <v/>
      </c>
      <c r="L203" t="str">
        <f t="shared" si="99"/>
        <v/>
      </c>
      <c r="M203" s="2" t="str">
        <f t="shared" si="100"/>
        <v/>
      </c>
      <c r="N203" s="8"/>
      <c r="O203" s="8"/>
      <c r="P203" s="8"/>
      <c r="Q203" s="6" t="str">
        <f t="shared" si="120"/>
        <v/>
      </c>
      <c r="R203" s="6" t="str">
        <f t="shared" si="121"/>
        <v/>
      </c>
      <c r="S203" s="6" t="str">
        <f t="shared" si="122"/>
        <v/>
      </c>
      <c r="T203" s="6" t="str">
        <f t="shared" si="123"/>
        <v/>
      </c>
      <c r="U203" s="6" t="str">
        <f t="shared" si="124"/>
        <v/>
      </c>
      <c r="V203" s="6" t="str">
        <f t="shared" si="125"/>
        <v/>
      </c>
      <c r="W203" t="str">
        <f t="shared" si="126"/>
        <v/>
      </c>
      <c r="X203" t="str">
        <f t="shared" si="127"/>
        <v/>
      </c>
      <c r="Y203" t="str">
        <f t="shared" si="128"/>
        <v/>
      </c>
      <c r="Z203" t="str">
        <f t="shared" si="129"/>
        <v/>
      </c>
      <c r="AA203" s="6" t="str">
        <f t="shared" si="130"/>
        <v/>
      </c>
      <c r="AB203" s="6" t="str">
        <f t="shared" si="131"/>
        <v/>
      </c>
      <c r="AC203" s="7" t="str">
        <f t="shared" si="132"/>
        <v/>
      </c>
      <c r="AD203" t="str">
        <f t="shared" si="133"/>
        <v/>
      </c>
      <c r="AE203" t="str">
        <f t="shared" si="134"/>
        <v/>
      </c>
      <c r="AF203" s="3" t="str">
        <f t="shared" si="135"/>
        <v/>
      </c>
      <c r="AG203" t="str">
        <f t="shared" si="136"/>
        <v/>
      </c>
      <c r="AH203" t="str">
        <f t="shared" si="137"/>
        <v/>
      </c>
      <c r="AI203" t="str">
        <f t="shared" si="101"/>
        <v/>
      </c>
      <c r="AJ203" t="str">
        <f t="shared" si="138"/>
        <v/>
      </c>
      <c r="AK203" t="str">
        <f t="shared" si="139"/>
        <v/>
      </c>
      <c r="AL203" t="str">
        <f t="shared" si="140"/>
        <v/>
      </c>
      <c r="AM203" t="str">
        <f t="shared" si="102"/>
        <v/>
      </c>
      <c r="AN203" t="str">
        <f t="shared" si="103"/>
        <v/>
      </c>
      <c r="AO203" t="str">
        <f t="shared" si="104"/>
        <v/>
      </c>
      <c r="AP203" t="str">
        <f>IF(AN203="","",IF(I203=0,IF(AO203=1,VLOOKUP(F203,Tables!A$1:C$18,2,FALSE),VLOOKUP(F203,Tables!A$1:C$18,3,FALSE)),IF(AO203=1,VLOOKUP(F203,Tables!H$1:J$95,2,FALSE),VLOOKUP(F203,Tables!H$1:J$95,3,FALSE))))</f>
        <v/>
      </c>
      <c r="AQ203" t="str">
        <f t="shared" si="141"/>
        <v/>
      </c>
      <c r="AR203" t="str">
        <f t="shared" si="105"/>
        <v/>
      </c>
      <c r="AS203" t="str">
        <f t="shared" si="106"/>
        <v/>
      </c>
      <c r="AT203" t="str">
        <f t="shared" si="107"/>
        <v/>
      </c>
      <c r="AU203" t="str">
        <f t="shared" si="108"/>
        <v/>
      </c>
      <c r="AV203" t="str">
        <f t="shared" si="109"/>
        <v/>
      </c>
      <c r="AW203" t="str">
        <f t="shared" si="110"/>
        <v/>
      </c>
      <c r="AX203" t="str">
        <f t="shared" si="142"/>
        <v/>
      </c>
      <c r="AY203" t="str">
        <f t="shared" si="143"/>
        <v/>
      </c>
    </row>
    <row r="204" spans="1:51" ht="15.75" x14ac:dyDescent="0.3">
      <c r="A204" t="str">
        <f t="shared" si="111"/>
        <v/>
      </c>
      <c r="B204" t="str">
        <f t="shared" si="112"/>
        <v/>
      </c>
      <c r="C204" t="str">
        <f t="shared" si="113"/>
        <v/>
      </c>
      <c r="D204" t="str">
        <f t="shared" si="114"/>
        <v/>
      </c>
      <c r="E204" t="str">
        <f t="shared" si="115"/>
        <v/>
      </c>
      <c r="F204" t="str">
        <f t="shared" si="116"/>
        <v/>
      </c>
      <c r="G204" t="str">
        <f t="shared" si="117"/>
        <v/>
      </c>
      <c r="H204" t="str">
        <f t="shared" si="118"/>
        <v/>
      </c>
      <c r="I204" t="str">
        <f t="shared" si="119"/>
        <v/>
      </c>
      <c r="J204" t="str">
        <f t="shared" si="98"/>
        <v/>
      </c>
      <c r="K204" t="str">
        <f>IF(A204="","",IF(I204=1,IF(VLOOKUP(J204,Tables!E$1:F$50,2,FALSE)=1,IF(MOD(G204,2)=1,1,2),IF(MOD(G204,2)=1,2,1)),IF(MOD(G204,2)=1,1,2)))</f>
        <v/>
      </c>
      <c r="L204" t="str">
        <f t="shared" si="99"/>
        <v/>
      </c>
      <c r="M204" s="2" t="str">
        <f t="shared" si="100"/>
        <v/>
      </c>
      <c r="N204" s="8"/>
      <c r="O204" s="8"/>
      <c r="P204" s="8"/>
      <c r="Q204" s="6" t="str">
        <f t="shared" si="120"/>
        <v/>
      </c>
      <c r="R204" s="6" t="str">
        <f t="shared" si="121"/>
        <v/>
      </c>
      <c r="S204" s="6" t="str">
        <f t="shared" si="122"/>
        <v/>
      </c>
      <c r="T204" s="6" t="str">
        <f t="shared" si="123"/>
        <v/>
      </c>
      <c r="U204" s="6" t="str">
        <f t="shared" si="124"/>
        <v/>
      </c>
      <c r="V204" s="6" t="str">
        <f t="shared" si="125"/>
        <v/>
      </c>
      <c r="W204" t="str">
        <f t="shared" si="126"/>
        <v/>
      </c>
      <c r="X204" t="str">
        <f t="shared" si="127"/>
        <v/>
      </c>
      <c r="Y204" t="str">
        <f t="shared" si="128"/>
        <v/>
      </c>
      <c r="Z204" t="str">
        <f t="shared" si="129"/>
        <v/>
      </c>
      <c r="AA204" s="6" t="str">
        <f t="shared" si="130"/>
        <v/>
      </c>
      <c r="AB204" s="6" t="str">
        <f t="shared" si="131"/>
        <v/>
      </c>
      <c r="AC204" s="7" t="str">
        <f t="shared" si="132"/>
        <v/>
      </c>
      <c r="AD204" t="str">
        <f t="shared" si="133"/>
        <v/>
      </c>
      <c r="AE204" t="str">
        <f t="shared" si="134"/>
        <v/>
      </c>
      <c r="AF204" s="3" t="str">
        <f t="shared" si="135"/>
        <v/>
      </c>
      <c r="AG204" t="str">
        <f t="shared" si="136"/>
        <v/>
      </c>
      <c r="AH204" t="str">
        <f t="shared" si="137"/>
        <v/>
      </c>
      <c r="AI204" t="str">
        <f t="shared" si="101"/>
        <v/>
      </c>
      <c r="AJ204" t="str">
        <f t="shared" si="138"/>
        <v/>
      </c>
      <c r="AK204" t="str">
        <f t="shared" si="139"/>
        <v/>
      </c>
      <c r="AL204" t="str">
        <f t="shared" si="140"/>
        <v/>
      </c>
      <c r="AM204" t="str">
        <f t="shared" si="102"/>
        <v/>
      </c>
      <c r="AN204" t="str">
        <f t="shared" si="103"/>
        <v/>
      </c>
      <c r="AO204" t="str">
        <f t="shared" si="104"/>
        <v/>
      </c>
      <c r="AP204" t="str">
        <f>IF(AN204="","",IF(I204=0,IF(AO204=1,VLOOKUP(F204,Tables!A$1:C$18,2,FALSE),VLOOKUP(F204,Tables!A$1:C$18,3,FALSE)),IF(AO204=1,VLOOKUP(F204,Tables!H$1:J$95,2,FALSE),VLOOKUP(F204,Tables!H$1:J$95,3,FALSE))))</f>
        <v/>
      </c>
      <c r="AQ204" t="str">
        <f t="shared" si="141"/>
        <v/>
      </c>
      <c r="AR204" t="str">
        <f t="shared" si="105"/>
        <v/>
      </c>
      <c r="AS204" t="str">
        <f t="shared" si="106"/>
        <v/>
      </c>
      <c r="AT204" t="str">
        <f t="shared" si="107"/>
        <v/>
      </c>
      <c r="AU204" t="str">
        <f t="shared" si="108"/>
        <v/>
      </c>
      <c r="AV204" t="str">
        <f t="shared" si="109"/>
        <v/>
      </c>
      <c r="AW204" t="str">
        <f t="shared" si="110"/>
        <v/>
      </c>
      <c r="AX204" t="str">
        <f t="shared" si="142"/>
        <v/>
      </c>
      <c r="AY204" t="str">
        <f t="shared" si="143"/>
        <v/>
      </c>
    </row>
    <row r="205" spans="1:51" ht="15.75" x14ac:dyDescent="0.3">
      <c r="A205" t="str">
        <f t="shared" si="111"/>
        <v/>
      </c>
      <c r="B205" t="str">
        <f t="shared" si="112"/>
        <v/>
      </c>
      <c r="C205" t="str">
        <f t="shared" si="113"/>
        <v/>
      </c>
      <c r="D205" t="str">
        <f t="shared" si="114"/>
        <v/>
      </c>
      <c r="E205" t="str">
        <f t="shared" si="115"/>
        <v/>
      </c>
      <c r="F205" t="str">
        <f t="shared" si="116"/>
        <v/>
      </c>
      <c r="G205" t="str">
        <f t="shared" si="117"/>
        <v/>
      </c>
      <c r="H205" t="str">
        <f t="shared" si="118"/>
        <v/>
      </c>
      <c r="I205" t="str">
        <f t="shared" si="119"/>
        <v/>
      </c>
      <c r="J205" t="str">
        <f t="shared" si="98"/>
        <v/>
      </c>
      <c r="K205" t="str">
        <f>IF(A205="","",IF(I205=1,IF(VLOOKUP(J205,Tables!E$1:F$50,2,FALSE)=1,IF(MOD(G205,2)=1,1,2),IF(MOD(G205,2)=1,2,1)),IF(MOD(G205,2)=1,1,2)))</f>
        <v/>
      </c>
      <c r="L205" t="str">
        <f t="shared" si="99"/>
        <v/>
      </c>
      <c r="M205" s="2" t="str">
        <f t="shared" si="100"/>
        <v/>
      </c>
      <c r="N205" s="8"/>
      <c r="O205" s="8"/>
      <c r="P205" s="8"/>
      <c r="Q205" s="6" t="str">
        <f t="shared" si="120"/>
        <v/>
      </c>
      <c r="R205" s="6" t="str">
        <f t="shared" si="121"/>
        <v/>
      </c>
      <c r="S205" s="6" t="str">
        <f t="shared" si="122"/>
        <v/>
      </c>
      <c r="T205" s="6" t="str">
        <f t="shared" si="123"/>
        <v/>
      </c>
      <c r="U205" s="6" t="str">
        <f t="shared" si="124"/>
        <v/>
      </c>
      <c r="V205" s="6" t="str">
        <f t="shared" si="125"/>
        <v/>
      </c>
      <c r="W205" t="str">
        <f t="shared" si="126"/>
        <v/>
      </c>
      <c r="X205" t="str">
        <f t="shared" si="127"/>
        <v/>
      </c>
      <c r="Y205" t="str">
        <f t="shared" si="128"/>
        <v/>
      </c>
      <c r="Z205" t="str">
        <f t="shared" si="129"/>
        <v/>
      </c>
      <c r="AA205" s="6" t="str">
        <f t="shared" si="130"/>
        <v/>
      </c>
      <c r="AB205" s="6" t="str">
        <f t="shared" si="131"/>
        <v/>
      </c>
      <c r="AC205" s="7" t="str">
        <f t="shared" si="132"/>
        <v/>
      </c>
      <c r="AD205" t="str">
        <f t="shared" si="133"/>
        <v/>
      </c>
      <c r="AE205" t="str">
        <f t="shared" si="134"/>
        <v/>
      </c>
      <c r="AF205" s="3" t="str">
        <f t="shared" si="135"/>
        <v/>
      </c>
      <c r="AG205" t="str">
        <f t="shared" si="136"/>
        <v/>
      </c>
      <c r="AH205" t="str">
        <f t="shared" si="137"/>
        <v/>
      </c>
      <c r="AI205" t="str">
        <f t="shared" si="101"/>
        <v/>
      </c>
      <c r="AJ205" t="str">
        <f t="shared" si="138"/>
        <v/>
      </c>
      <c r="AK205" t="str">
        <f t="shared" si="139"/>
        <v/>
      </c>
      <c r="AL205" t="str">
        <f t="shared" si="140"/>
        <v/>
      </c>
      <c r="AM205" t="str">
        <f t="shared" si="102"/>
        <v/>
      </c>
      <c r="AN205" t="str">
        <f t="shared" si="103"/>
        <v/>
      </c>
      <c r="AO205" t="str">
        <f t="shared" si="104"/>
        <v/>
      </c>
      <c r="AP205" t="str">
        <f>IF(AN205="","",IF(I205=0,IF(AO205=1,VLOOKUP(F205,Tables!A$1:C$18,2,FALSE),VLOOKUP(F205,Tables!A$1:C$18,3,FALSE)),IF(AO205=1,VLOOKUP(F205,Tables!H$1:J$95,2,FALSE),VLOOKUP(F205,Tables!H$1:J$95,3,FALSE))))</f>
        <v/>
      </c>
      <c r="AQ205" t="str">
        <f t="shared" si="141"/>
        <v/>
      </c>
      <c r="AR205" t="str">
        <f t="shared" si="105"/>
        <v/>
      </c>
      <c r="AS205" t="str">
        <f t="shared" si="106"/>
        <v/>
      </c>
      <c r="AT205" t="str">
        <f t="shared" si="107"/>
        <v/>
      </c>
      <c r="AU205" t="str">
        <f t="shared" si="108"/>
        <v/>
      </c>
      <c r="AV205" t="str">
        <f t="shared" si="109"/>
        <v/>
      </c>
      <c r="AW205" t="str">
        <f t="shared" si="110"/>
        <v/>
      </c>
      <c r="AX205" t="str">
        <f t="shared" si="142"/>
        <v/>
      </c>
      <c r="AY205" t="str">
        <f t="shared" si="143"/>
        <v/>
      </c>
    </row>
    <row r="206" spans="1:51" ht="15.75" x14ac:dyDescent="0.3">
      <c r="A206" t="str">
        <f t="shared" si="111"/>
        <v/>
      </c>
      <c r="B206" t="str">
        <f t="shared" si="112"/>
        <v/>
      </c>
      <c r="C206" t="str">
        <f t="shared" si="113"/>
        <v/>
      </c>
      <c r="D206" t="str">
        <f t="shared" si="114"/>
        <v/>
      </c>
      <c r="E206" t="str">
        <f t="shared" si="115"/>
        <v/>
      </c>
      <c r="F206" t="str">
        <f t="shared" si="116"/>
        <v/>
      </c>
      <c r="G206" t="str">
        <f t="shared" si="117"/>
        <v/>
      </c>
      <c r="H206" t="str">
        <f t="shared" si="118"/>
        <v/>
      </c>
      <c r="I206" t="str">
        <f t="shared" si="119"/>
        <v/>
      </c>
      <c r="J206" t="str">
        <f t="shared" si="98"/>
        <v/>
      </c>
      <c r="K206" t="str">
        <f>IF(A206="","",IF(I206=1,IF(VLOOKUP(J206,Tables!E$1:F$50,2,FALSE)=1,IF(MOD(G206,2)=1,1,2),IF(MOD(G206,2)=1,2,1)),IF(MOD(G206,2)=1,1,2)))</f>
        <v/>
      </c>
      <c r="L206" t="str">
        <f t="shared" si="99"/>
        <v/>
      </c>
      <c r="M206" s="2" t="str">
        <f t="shared" si="100"/>
        <v/>
      </c>
      <c r="N206" s="8"/>
      <c r="O206" s="8"/>
      <c r="P206" s="8"/>
      <c r="Q206" s="6" t="str">
        <f t="shared" si="120"/>
        <v/>
      </c>
      <c r="R206" s="6" t="str">
        <f t="shared" si="121"/>
        <v/>
      </c>
      <c r="S206" s="6" t="str">
        <f t="shared" si="122"/>
        <v/>
      </c>
      <c r="T206" s="6" t="str">
        <f t="shared" si="123"/>
        <v/>
      </c>
      <c r="U206" s="6" t="str">
        <f t="shared" si="124"/>
        <v/>
      </c>
      <c r="V206" s="6" t="str">
        <f t="shared" si="125"/>
        <v/>
      </c>
      <c r="W206" t="str">
        <f t="shared" si="126"/>
        <v/>
      </c>
      <c r="X206" t="str">
        <f t="shared" si="127"/>
        <v/>
      </c>
      <c r="Y206" t="str">
        <f t="shared" si="128"/>
        <v/>
      </c>
      <c r="Z206" t="str">
        <f t="shared" si="129"/>
        <v/>
      </c>
      <c r="AA206" s="6" t="str">
        <f t="shared" si="130"/>
        <v/>
      </c>
      <c r="AB206" s="6" t="str">
        <f t="shared" si="131"/>
        <v/>
      </c>
      <c r="AC206" s="7" t="str">
        <f t="shared" si="132"/>
        <v/>
      </c>
      <c r="AD206" t="str">
        <f t="shared" si="133"/>
        <v/>
      </c>
      <c r="AE206" t="str">
        <f t="shared" si="134"/>
        <v/>
      </c>
      <c r="AF206" s="3" t="str">
        <f t="shared" si="135"/>
        <v/>
      </c>
      <c r="AG206" t="str">
        <f t="shared" si="136"/>
        <v/>
      </c>
      <c r="AH206" t="str">
        <f t="shared" si="137"/>
        <v/>
      </c>
      <c r="AI206" t="str">
        <f t="shared" si="101"/>
        <v/>
      </c>
      <c r="AJ206" t="str">
        <f t="shared" si="138"/>
        <v/>
      </c>
      <c r="AK206" t="str">
        <f t="shared" si="139"/>
        <v/>
      </c>
      <c r="AL206" t="str">
        <f t="shared" si="140"/>
        <v/>
      </c>
      <c r="AM206" t="str">
        <f t="shared" si="102"/>
        <v/>
      </c>
      <c r="AN206" t="str">
        <f t="shared" si="103"/>
        <v/>
      </c>
      <c r="AO206" t="str">
        <f t="shared" si="104"/>
        <v/>
      </c>
      <c r="AP206" t="str">
        <f>IF(AN206="","",IF(I206=0,IF(AO206=1,VLOOKUP(F206,Tables!A$1:C$18,2,FALSE),VLOOKUP(F206,Tables!A$1:C$18,3,FALSE)),IF(AO206=1,VLOOKUP(F206,Tables!H$1:J$95,2,FALSE),VLOOKUP(F206,Tables!H$1:J$95,3,FALSE))))</f>
        <v/>
      </c>
      <c r="AQ206" t="str">
        <f t="shared" si="141"/>
        <v/>
      </c>
      <c r="AR206" t="str">
        <f t="shared" si="105"/>
        <v/>
      </c>
      <c r="AS206" t="str">
        <f t="shared" si="106"/>
        <v/>
      </c>
      <c r="AT206" t="str">
        <f t="shared" si="107"/>
        <v/>
      </c>
      <c r="AU206" t="str">
        <f t="shared" si="108"/>
        <v/>
      </c>
      <c r="AV206" t="str">
        <f t="shared" si="109"/>
        <v/>
      </c>
      <c r="AW206" t="str">
        <f t="shared" si="110"/>
        <v/>
      </c>
      <c r="AX206" t="str">
        <f t="shared" si="142"/>
        <v/>
      </c>
      <c r="AY206" t="str">
        <f t="shared" si="143"/>
        <v/>
      </c>
    </row>
    <row r="207" spans="1:51" ht="15.75" x14ac:dyDescent="0.3">
      <c r="A207" t="str">
        <f t="shared" si="111"/>
        <v/>
      </c>
      <c r="B207" t="str">
        <f t="shared" si="112"/>
        <v/>
      </c>
      <c r="C207" t="str">
        <f t="shared" si="113"/>
        <v/>
      </c>
      <c r="D207" t="str">
        <f t="shared" si="114"/>
        <v/>
      </c>
      <c r="E207" t="str">
        <f t="shared" si="115"/>
        <v/>
      </c>
      <c r="F207" t="str">
        <f t="shared" si="116"/>
        <v/>
      </c>
      <c r="G207" t="str">
        <f t="shared" si="117"/>
        <v/>
      </c>
      <c r="H207" t="str">
        <f t="shared" si="118"/>
        <v/>
      </c>
      <c r="I207" t="str">
        <f t="shared" si="119"/>
        <v/>
      </c>
      <c r="J207" t="str">
        <f t="shared" si="98"/>
        <v/>
      </c>
      <c r="K207" t="str">
        <f>IF(A207="","",IF(I207=1,IF(VLOOKUP(J207,Tables!E$1:F$50,2,FALSE)=1,IF(MOD(G207,2)=1,1,2),IF(MOD(G207,2)=1,2,1)),IF(MOD(G207,2)=1,1,2)))</f>
        <v/>
      </c>
      <c r="L207" t="str">
        <f t="shared" si="99"/>
        <v/>
      </c>
      <c r="M207" s="2" t="str">
        <f t="shared" si="100"/>
        <v/>
      </c>
      <c r="N207" s="8"/>
      <c r="O207" s="8"/>
      <c r="P207" s="8"/>
      <c r="Q207" s="6" t="str">
        <f t="shared" si="120"/>
        <v/>
      </c>
      <c r="R207" s="6" t="str">
        <f t="shared" si="121"/>
        <v/>
      </c>
      <c r="S207" s="6" t="str">
        <f t="shared" si="122"/>
        <v/>
      </c>
      <c r="T207" s="6" t="str">
        <f t="shared" si="123"/>
        <v/>
      </c>
      <c r="U207" s="6" t="str">
        <f t="shared" si="124"/>
        <v/>
      </c>
      <c r="V207" s="6" t="str">
        <f t="shared" si="125"/>
        <v/>
      </c>
      <c r="W207" t="str">
        <f t="shared" si="126"/>
        <v/>
      </c>
      <c r="X207" t="str">
        <f t="shared" si="127"/>
        <v/>
      </c>
      <c r="Y207" t="str">
        <f t="shared" si="128"/>
        <v/>
      </c>
      <c r="Z207" t="str">
        <f t="shared" si="129"/>
        <v/>
      </c>
      <c r="AA207" s="6" t="str">
        <f t="shared" si="130"/>
        <v/>
      </c>
      <c r="AB207" s="6" t="str">
        <f t="shared" si="131"/>
        <v/>
      </c>
      <c r="AC207" s="7" t="str">
        <f t="shared" si="132"/>
        <v/>
      </c>
      <c r="AD207" t="str">
        <f t="shared" si="133"/>
        <v/>
      </c>
      <c r="AE207" t="str">
        <f t="shared" si="134"/>
        <v/>
      </c>
      <c r="AF207" s="3" t="str">
        <f t="shared" si="135"/>
        <v/>
      </c>
      <c r="AG207" t="str">
        <f t="shared" si="136"/>
        <v/>
      </c>
      <c r="AH207" t="str">
        <f t="shared" si="137"/>
        <v/>
      </c>
      <c r="AI207" t="str">
        <f t="shared" si="101"/>
        <v/>
      </c>
      <c r="AJ207" t="str">
        <f t="shared" si="138"/>
        <v/>
      </c>
      <c r="AK207" t="str">
        <f t="shared" si="139"/>
        <v/>
      </c>
      <c r="AL207" t="str">
        <f t="shared" si="140"/>
        <v/>
      </c>
      <c r="AM207" t="str">
        <f t="shared" si="102"/>
        <v/>
      </c>
      <c r="AN207" t="str">
        <f t="shared" si="103"/>
        <v/>
      </c>
      <c r="AO207" t="str">
        <f t="shared" si="104"/>
        <v/>
      </c>
      <c r="AP207" t="str">
        <f>IF(AN207="","",IF(I207=0,IF(AO207=1,VLOOKUP(F207,Tables!A$1:C$18,2,FALSE),VLOOKUP(F207,Tables!A$1:C$18,3,FALSE)),IF(AO207=1,VLOOKUP(F207,Tables!H$1:J$95,2,FALSE),VLOOKUP(F207,Tables!H$1:J$95,3,FALSE))))</f>
        <v/>
      </c>
      <c r="AQ207" t="str">
        <f t="shared" si="141"/>
        <v/>
      </c>
      <c r="AR207" t="str">
        <f t="shared" si="105"/>
        <v/>
      </c>
      <c r="AS207" t="str">
        <f t="shared" si="106"/>
        <v/>
      </c>
      <c r="AT207" t="str">
        <f t="shared" si="107"/>
        <v/>
      </c>
      <c r="AU207" t="str">
        <f t="shared" si="108"/>
        <v/>
      </c>
      <c r="AV207" t="str">
        <f t="shared" si="109"/>
        <v/>
      </c>
      <c r="AW207" t="str">
        <f t="shared" si="110"/>
        <v/>
      </c>
      <c r="AX207" t="str">
        <f t="shared" si="142"/>
        <v/>
      </c>
      <c r="AY207" t="str">
        <f t="shared" si="143"/>
        <v/>
      </c>
    </row>
    <row r="208" spans="1:51" ht="15.75" x14ac:dyDescent="0.3">
      <c r="A208" t="str">
        <f t="shared" si="111"/>
        <v/>
      </c>
      <c r="B208" t="str">
        <f t="shared" si="112"/>
        <v/>
      </c>
      <c r="C208" t="str">
        <f t="shared" si="113"/>
        <v/>
      </c>
      <c r="D208" t="str">
        <f t="shared" si="114"/>
        <v/>
      </c>
      <c r="E208" t="str">
        <f t="shared" si="115"/>
        <v/>
      </c>
      <c r="F208" t="str">
        <f t="shared" si="116"/>
        <v/>
      </c>
      <c r="G208" t="str">
        <f t="shared" si="117"/>
        <v/>
      </c>
      <c r="H208" t="str">
        <f t="shared" si="118"/>
        <v/>
      </c>
      <c r="I208" t="str">
        <f t="shared" si="119"/>
        <v/>
      </c>
      <c r="J208" t="str">
        <f t="shared" si="98"/>
        <v/>
      </c>
      <c r="K208" t="str">
        <f>IF(A208="","",IF(I208=1,IF(VLOOKUP(J208,Tables!E$1:F$50,2,FALSE)=1,IF(MOD(G208,2)=1,1,2),IF(MOD(G208,2)=1,2,1)),IF(MOD(G208,2)=1,1,2)))</f>
        <v/>
      </c>
      <c r="L208" t="str">
        <f t="shared" si="99"/>
        <v/>
      </c>
      <c r="M208" s="2" t="str">
        <f t="shared" si="100"/>
        <v/>
      </c>
      <c r="N208" s="8"/>
      <c r="O208" s="8"/>
      <c r="P208" s="8"/>
      <c r="Q208" s="6" t="str">
        <f t="shared" si="120"/>
        <v/>
      </c>
      <c r="R208" s="6" t="str">
        <f t="shared" si="121"/>
        <v/>
      </c>
      <c r="S208" s="6" t="str">
        <f t="shared" si="122"/>
        <v/>
      </c>
      <c r="T208" s="6" t="str">
        <f t="shared" si="123"/>
        <v/>
      </c>
      <c r="U208" s="6" t="str">
        <f t="shared" si="124"/>
        <v/>
      </c>
      <c r="V208" s="6" t="str">
        <f t="shared" si="125"/>
        <v/>
      </c>
      <c r="W208" t="str">
        <f t="shared" si="126"/>
        <v/>
      </c>
      <c r="X208" t="str">
        <f t="shared" si="127"/>
        <v/>
      </c>
      <c r="Y208" t="str">
        <f t="shared" si="128"/>
        <v/>
      </c>
      <c r="Z208" t="str">
        <f t="shared" si="129"/>
        <v/>
      </c>
      <c r="AA208" s="6" t="str">
        <f t="shared" si="130"/>
        <v/>
      </c>
      <c r="AB208" s="6" t="str">
        <f t="shared" si="131"/>
        <v/>
      </c>
      <c r="AC208" s="7" t="str">
        <f t="shared" si="132"/>
        <v/>
      </c>
      <c r="AD208" t="str">
        <f t="shared" si="133"/>
        <v/>
      </c>
      <c r="AE208" t="str">
        <f t="shared" si="134"/>
        <v/>
      </c>
      <c r="AF208" s="3" t="str">
        <f t="shared" si="135"/>
        <v/>
      </c>
      <c r="AG208" t="str">
        <f t="shared" si="136"/>
        <v/>
      </c>
      <c r="AH208" t="str">
        <f t="shared" si="137"/>
        <v/>
      </c>
      <c r="AI208" t="str">
        <f t="shared" si="101"/>
        <v/>
      </c>
      <c r="AJ208" t="str">
        <f t="shared" si="138"/>
        <v/>
      </c>
      <c r="AK208" t="str">
        <f t="shared" si="139"/>
        <v/>
      </c>
      <c r="AL208" t="str">
        <f t="shared" si="140"/>
        <v/>
      </c>
      <c r="AM208" t="str">
        <f t="shared" si="102"/>
        <v/>
      </c>
      <c r="AN208" t="str">
        <f t="shared" si="103"/>
        <v/>
      </c>
      <c r="AO208" t="str">
        <f t="shared" si="104"/>
        <v/>
      </c>
      <c r="AP208" t="str">
        <f>IF(AN208="","",IF(I208=0,IF(AO208=1,VLOOKUP(F208,Tables!A$1:C$18,2,FALSE),VLOOKUP(F208,Tables!A$1:C$18,3,FALSE)),IF(AO208=1,VLOOKUP(F208,Tables!H$1:J$95,2,FALSE),VLOOKUP(F208,Tables!H$1:J$95,3,FALSE))))</f>
        <v/>
      </c>
      <c r="AQ208" t="str">
        <f t="shared" si="141"/>
        <v/>
      </c>
      <c r="AR208" t="str">
        <f t="shared" si="105"/>
        <v/>
      </c>
      <c r="AS208" t="str">
        <f t="shared" si="106"/>
        <v/>
      </c>
      <c r="AT208" t="str">
        <f t="shared" si="107"/>
        <v/>
      </c>
      <c r="AU208" t="str">
        <f t="shared" si="108"/>
        <v/>
      </c>
      <c r="AV208" t="str">
        <f t="shared" si="109"/>
        <v/>
      </c>
      <c r="AW208" t="str">
        <f t="shared" si="110"/>
        <v/>
      </c>
      <c r="AX208" t="str">
        <f t="shared" si="142"/>
        <v/>
      </c>
      <c r="AY208" t="str">
        <f t="shared" si="143"/>
        <v/>
      </c>
    </row>
    <row r="209" spans="1:51" ht="15.75" x14ac:dyDescent="0.3">
      <c r="A209" t="str">
        <f t="shared" si="111"/>
        <v/>
      </c>
      <c r="B209" t="str">
        <f t="shared" si="112"/>
        <v/>
      </c>
      <c r="C209" t="str">
        <f t="shared" si="113"/>
        <v/>
      </c>
      <c r="D209" t="str">
        <f t="shared" si="114"/>
        <v/>
      </c>
      <c r="E209" t="str">
        <f t="shared" si="115"/>
        <v/>
      </c>
      <c r="F209" t="str">
        <f t="shared" si="116"/>
        <v/>
      </c>
      <c r="G209" t="str">
        <f t="shared" si="117"/>
        <v/>
      </c>
      <c r="H209" t="str">
        <f t="shared" si="118"/>
        <v/>
      </c>
      <c r="I209" t="str">
        <f t="shared" si="119"/>
        <v/>
      </c>
      <c r="J209" t="str">
        <f t="shared" si="98"/>
        <v/>
      </c>
      <c r="K209" t="str">
        <f>IF(A209="","",IF(I209=1,IF(VLOOKUP(J209,Tables!E$1:F$50,2,FALSE)=1,IF(MOD(G209,2)=1,1,2),IF(MOD(G209,2)=1,2,1)),IF(MOD(G209,2)=1,1,2)))</f>
        <v/>
      </c>
      <c r="L209" t="str">
        <f t="shared" si="99"/>
        <v/>
      </c>
      <c r="M209" s="2" t="str">
        <f t="shared" si="100"/>
        <v/>
      </c>
      <c r="N209" s="8"/>
      <c r="O209" s="8"/>
      <c r="P209" s="8"/>
      <c r="Q209" s="6" t="str">
        <f t="shared" si="120"/>
        <v/>
      </c>
      <c r="R209" s="6" t="str">
        <f t="shared" si="121"/>
        <v/>
      </c>
      <c r="S209" s="6" t="str">
        <f t="shared" si="122"/>
        <v/>
      </c>
      <c r="T209" s="6" t="str">
        <f t="shared" si="123"/>
        <v/>
      </c>
      <c r="U209" s="6" t="str">
        <f t="shared" si="124"/>
        <v/>
      </c>
      <c r="V209" s="6" t="str">
        <f t="shared" si="125"/>
        <v/>
      </c>
      <c r="W209" t="str">
        <f t="shared" si="126"/>
        <v/>
      </c>
      <c r="X209" t="str">
        <f t="shared" si="127"/>
        <v/>
      </c>
      <c r="Y209" t="str">
        <f t="shared" si="128"/>
        <v/>
      </c>
      <c r="Z209" t="str">
        <f t="shared" si="129"/>
        <v/>
      </c>
      <c r="AA209" s="6" t="str">
        <f t="shared" si="130"/>
        <v/>
      </c>
      <c r="AB209" s="6" t="str">
        <f t="shared" si="131"/>
        <v/>
      </c>
      <c r="AC209" s="7" t="str">
        <f t="shared" si="132"/>
        <v/>
      </c>
      <c r="AD209" t="str">
        <f t="shared" si="133"/>
        <v/>
      </c>
      <c r="AE209" t="str">
        <f t="shared" si="134"/>
        <v/>
      </c>
      <c r="AF209" s="3" t="str">
        <f t="shared" si="135"/>
        <v/>
      </c>
      <c r="AG209" t="str">
        <f t="shared" si="136"/>
        <v/>
      </c>
      <c r="AH209" t="str">
        <f t="shared" si="137"/>
        <v/>
      </c>
      <c r="AI209" t="str">
        <f t="shared" si="101"/>
        <v/>
      </c>
      <c r="AJ209" t="str">
        <f t="shared" si="138"/>
        <v/>
      </c>
      <c r="AK209" t="str">
        <f t="shared" si="139"/>
        <v/>
      </c>
      <c r="AL209" t="str">
        <f t="shared" si="140"/>
        <v/>
      </c>
      <c r="AM209" t="str">
        <f t="shared" si="102"/>
        <v/>
      </c>
      <c r="AN209" t="str">
        <f t="shared" si="103"/>
        <v/>
      </c>
      <c r="AO209" t="str">
        <f t="shared" si="104"/>
        <v/>
      </c>
      <c r="AP209" t="str">
        <f>IF(AN209="","",IF(I209=0,IF(AO209=1,VLOOKUP(F209,Tables!A$1:C$18,2,FALSE),VLOOKUP(F209,Tables!A$1:C$18,3,FALSE)),IF(AO209=1,VLOOKUP(F209,Tables!H$1:J$95,2,FALSE),VLOOKUP(F209,Tables!H$1:J$95,3,FALSE))))</f>
        <v/>
      </c>
      <c r="AQ209" t="str">
        <f t="shared" si="141"/>
        <v/>
      </c>
      <c r="AR209" t="str">
        <f t="shared" si="105"/>
        <v/>
      </c>
      <c r="AS209" t="str">
        <f t="shared" si="106"/>
        <v/>
      </c>
      <c r="AT209" t="str">
        <f t="shared" si="107"/>
        <v/>
      </c>
      <c r="AU209" t="str">
        <f t="shared" si="108"/>
        <v/>
      </c>
      <c r="AV209" t="str">
        <f t="shared" si="109"/>
        <v/>
      </c>
      <c r="AW209" t="str">
        <f t="shared" si="110"/>
        <v/>
      </c>
      <c r="AX209" t="str">
        <f t="shared" si="142"/>
        <v/>
      </c>
      <c r="AY209" t="str">
        <f t="shared" si="143"/>
        <v/>
      </c>
    </row>
    <row r="210" spans="1:51" ht="15.75" x14ac:dyDescent="0.3">
      <c r="A210" t="str">
        <f t="shared" si="111"/>
        <v/>
      </c>
      <c r="B210" t="str">
        <f t="shared" si="112"/>
        <v/>
      </c>
      <c r="C210" t="str">
        <f t="shared" si="113"/>
        <v/>
      </c>
      <c r="D210" t="str">
        <f t="shared" si="114"/>
        <v/>
      </c>
      <c r="E210" t="str">
        <f t="shared" si="115"/>
        <v/>
      </c>
      <c r="F210" t="str">
        <f t="shared" si="116"/>
        <v/>
      </c>
      <c r="G210" t="str">
        <f t="shared" si="117"/>
        <v/>
      </c>
      <c r="H210" t="str">
        <f t="shared" si="118"/>
        <v/>
      </c>
      <c r="I210" t="str">
        <f t="shared" si="119"/>
        <v/>
      </c>
      <c r="J210" t="str">
        <f t="shared" ref="J210:J273" si="144">IF(I210=1,IF(F210="0-0",1,J209+1),"")</f>
        <v/>
      </c>
      <c r="K210" t="str">
        <f>IF(A210="","",IF(I210=1,IF(VLOOKUP(J210,Tables!E$1:F$50,2,FALSE)=1,IF(MOD(G210,2)=1,1,2),IF(MOD(G210,2)=1,2,1)),IF(MOD(G210,2)=1,1,2)))</f>
        <v/>
      </c>
      <c r="L210" t="str">
        <f t="shared" ref="L210:L273" si="145">IF(A210="","",IF(MOD(K210,2)=1,2,1))</f>
        <v/>
      </c>
      <c r="M210" s="2" t="str">
        <f t="shared" ref="M210:M273" si="146">IF(A210="","",IF(K210=1,I$1,I$2))</f>
        <v/>
      </c>
      <c r="N210" s="8"/>
      <c r="O210" s="8"/>
      <c r="P210" s="8"/>
      <c r="Q210" s="6" t="str">
        <f t="shared" si="120"/>
        <v/>
      </c>
      <c r="R210" s="6" t="str">
        <f t="shared" si="121"/>
        <v/>
      </c>
      <c r="S210" s="6" t="str">
        <f t="shared" si="122"/>
        <v/>
      </c>
      <c r="T210" s="6" t="str">
        <f t="shared" si="123"/>
        <v/>
      </c>
      <c r="U210" s="6" t="str">
        <f t="shared" si="124"/>
        <v/>
      </c>
      <c r="V210" s="6" t="str">
        <f t="shared" si="125"/>
        <v/>
      </c>
      <c r="W210" t="str">
        <f t="shared" si="126"/>
        <v/>
      </c>
      <c r="X210" t="str">
        <f t="shared" si="127"/>
        <v/>
      </c>
      <c r="Y210" t="str">
        <f t="shared" si="128"/>
        <v/>
      </c>
      <c r="Z210" t="str">
        <f t="shared" si="129"/>
        <v/>
      </c>
      <c r="AA210" s="6" t="str">
        <f t="shared" si="130"/>
        <v/>
      </c>
      <c r="AB210" s="6" t="str">
        <f t="shared" si="131"/>
        <v/>
      </c>
      <c r="AC210" s="7" t="str">
        <f t="shared" si="132"/>
        <v/>
      </c>
      <c r="AD210" t="str">
        <f t="shared" si="133"/>
        <v/>
      </c>
      <c r="AE210" t="str">
        <f t="shared" si="134"/>
        <v/>
      </c>
      <c r="AF210" s="3" t="str">
        <f t="shared" si="135"/>
        <v/>
      </c>
      <c r="AG210" t="str">
        <f t="shared" si="136"/>
        <v/>
      </c>
      <c r="AH210" t="str">
        <f t="shared" si="137"/>
        <v/>
      </c>
      <c r="AI210" t="str">
        <f t="shared" ref="AI210:AI273" si="147">IF(N210="","",IF(AND(W210=0,X210=0),TRUE,FALSE))</f>
        <v/>
      </c>
      <c r="AJ210" t="str">
        <f t="shared" si="138"/>
        <v/>
      </c>
      <c r="AK210" t="str">
        <f t="shared" si="139"/>
        <v/>
      </c>
      <c r="AL210" t="str">
        <f t="shared" si="140"/>
        <v/>
      </c>
      <c r="AM210" t="str">
        <f t="shared" ref="AM210:AM273" si="148">IF(N210="","",LEN(AL210))</f>
        <v/>
      </c>
      <c r="AN210" t="str">
        <f t="shared" ref="AN210:AN273" si="149">IF(OR(N210="P",N210="R"),L210,IF(OR(N210="Q",N210="S"),K210,IF(AND(AC210="",OR(AD210=FALSE,AD210=""),OR(AE210=FALSE,AE210=""),OR(AI210=FALSE,AI210="")),"",IF(OR(AD210=TRUE,AE210=TRUE,AND((MOD(AM210,2)=0),AF210=TRUE),AND((MOD(AM210,2)=1),OR(AG210=TRUE,AH210=TRUE))),K210,L210))))</f>
        <v/>
      </c>
      <c r="AO210" t="str">
        <f t="shared" ref="AO210:AO273" si="150">IF(AN210="","",IF(AN210=K210,1,0))</f>
        <v/>
      </c>
      <c r="AP210" t="str">
        <f>IF(AN210="","",IF(I210=0,IF(AO210=1,VLOOKUP(F210,Tables!A$1:C$18,2,FALSE),VLOOKUP(F210,Tables!A$1:C$18,3,FALSE)),IF(AO210=1,VLOOKUP(F210,Tables!H$1:J$95,2,FALSE),VLOOKUP(F210,Tables!H$1:J$95,3,FALSE))))</f>
        <v/>
      </c>
      <c r="AQ210" t="str">
        <f t="shared" si="141"/>
        <v/>
      </c>
      <c r="AR210" t="str">
        <f t="shared" ref="AR210:AR273" si="151">IF(AN210="","",IF(AQ210=1,D210+1,D210))</f>
        <v/>
      </c>
      <c r="AS210" t="str">
        <f t="shared" ref="AS210:AS273" si="152">IF(AN210="","",IF(AQ210=2,E210+1,E210))</f>
        <v/>
      </c>
      <c r="AT210" t="str">
        <f t="shared" ref="AT210:AT273" si="153">IF(AN210="","",IF(AND(AR210&gt;5,(AR210-AS210)&gt;1),1,IF(AND(AS210&gt;5,(AS210-AR210)&gt;1),2,IF(AND(H210=1,AR210=7),1,IF(AND(H210=1,AS210=7),2,0)))))</f>
        <v/>
      </c>
      <c r="AU210" t="str">
        <f t="shared" ref="AU210:AU273" si="154">IF(AN210="","",IF(AT210=1,B210+1,B210))</f>
        <v/>
      </c>
      <c r="AV210" t="str">
        <f t="shared" ref="AV210:AV273" si="155">IF(AN210="","",IF(AT210=2,C210+1,C210))</f>
        <v/>
      </c>
      <c r="AW210" t="str">
        <f t="shared" ref="AW210:AW273" si="156">IF(J210="","",IF(AND(I210=1,MOD(J210,2)=1,NOT(AP210="GM")),1,""))</f>
        <v/>
      </c>
      <c r="AX210" t="str">
        <f t="shared" si="142"/>
        <v/>
      </c>
      <c r="AY210" t="str">
        <f t="shared" si="143"/>
        <v/>
      </c>
    </row>
    <row r="211" spans="1:51" ht="15.75" x14ac:dyDescent="0.3">
      <c r="A211" t="str">
        <f t="shared" ref="A211:A274" si="157">IF(AN210="","",A210+1)</f>
        <v/>
      </c>
      <c r="B211" t="str">
        <f t="shared" ref="B211:B274" si="158">IF(A211="","",AU210)</f>
        <v/>
      </c>
      <c r="C211" t="str">
        <f t="shared" ref="C211:C274" si="159">IF(A211="","",AV210)</f>
        <v/>
      </c>
      <c r="D211" t="str">
        <f t="shared" ref="D211:D274" si="160">IF(A211="","",IF(AT210=0,AR210,0))</f>
        <v/>
      </c>
      <c r="E211" t="str">
        <f t="shared" ref="E211:E274" si="161">IF(A211="","",IF(AT210=0,AS210,0))</f>
        <v/>
      </c>
      <c r="F211" t="str">
        <f t="shared" ref="F211:F274" si="162">IF(A211="","",IF(AW210=1,AX210,IF(AP210="GM","0-0",AP210)))</f>
        <v/>
      </c>
      <c r="G211" t="str">
        <f t="shared" ref="G211:G274" si="163">IF(A211="","",IF(AP210="GM",G210+1,G210))</f>
        <v/>
      </c>
      <c r="H211" t="str">
        <f t="shared" ref="H211:H274" si="164">IF(A211="","",IF(OR(B$14=1,(B211+C211+1)&lt;B$13),1,0))</f>
        <v/>
      </c>
      <c r="I211" t="str">
        <f t="shared" ref="I211:I274" si="165">IF(A211="","",IF(AND(D211=6,E211=6,H211=1),1,0))</f>
        <v/>
      </c>
      <c r="J211" t="str">
        <f t="shared" si="144"/>
        <v/>
      </c>
      <c r="K211" t="str">
        <f>IF(A211="","",IF(I211=1,IF(VLOOKUP(J211,Tables!E$1:F$50,2,FALSE)=1,IF(MOD(G211,2)=1,1,2),IF(MOD(G211,2)=1,2,1)),IF(MOD(G211,2)=1,1,2)))</f>
        <v/>
      </c>
      <c r="L211" t="str">
        <f t="shared" si="145"/>
        <v/>
      </c>
      <c r="M211" s="2" t="str">
        <f t="shared" si="146"/>
        <v/>
      </c>
      <c r="N211" s="8"/>
      <c r="O211" s="8"/>
      <c r="P211" s="8"/>
      <c r="Q211" s="6" t="str">
        <f t="shared" ref="Q211:Q274" si="166">IF(N211="","",SUBSTITUTE(N211, "c", ""))</f>
        <v/>
      </c>
      <c r="R211" s="6" t="str">
        <f t="shared" ref="R211:R274" si="167">SUBSTITUTE(O211, "c", "")</f>
        <v/>
      </c>
      <c r="S211" s="6" t="str">
        <f t="shared" ref="S211:S274" si="168">IF(N211="","",IF(MID(Q211,2,1)="+",1,0))</f>
        <v/>
      </c>
      <c r="T211" s="6" t="str">
        <f t="shared" ref="T211:T274" si="169">IF(O211="","",IF(MID(R211,2,1)="+",1,0))</f>
        <v/>
      </c>
      <c r="U211" s="6" t="str">
        <f t="shared" ref="U211:U274" si="170">IF(N211="","",IF(S211=1,SUBSTITUTE(Q211, "+", "",1),Q211))</f>
        <v/>
      </c>
      <c r="V211" s="6" t="str">
        <f t="shared" ref="V211:V274" si="171">IF(T211=1,SUBSTITUTE(R211, "+", "",1),R211)</f>
        <v/>
      </c>
      <c r="W211" t="str">
        <f t="shared" ref="W211:W274" si="172">IF(N211="","",IF(LEN(N211)=1,0,IF(ISERROR(FIND(MID(U211,2,1),"wdnxge!VPQRS"))=TRUE,1,0)))</f>
        <v/>
      </c>
      <c r="X211" t="str">
        <f t="shared" ref="X211:X274" si="173">IF(O211="","",IF(ISERROR(FIND(MID(V211,2,1),"wdnxge!VPQRS"))=TRUE,1,0))</f>
        <v/>
      </c>
      <c r="Y211" t="str">
        <f t="shared" ref="Y211:Y274" si="174">IF(N211="","",IF(W211=0,0,IF(LEN(U211)&gt;2,1,0)))</f>
        <v/>
      </c>
      <c r="Z211" t="str">
        <f t="shared" ref="Z211:Z274" si="175">IF(N211="","",IF(X211=0,0,IF(LEN(V211)&gt;2,1,0)))</f>
        <v/>
      </c>
      <c r="AA211" s="6" t="str">
        <f t="shared" ref="AA211:AA274" si="176">IF(N211="","",IF(Y211=0,Q211,LEFT(U211,1)))</f>
        <v/>
      </c>
      <c r="AB211" s="6" t="str">
        <f t="shared" ref="AB211:AB274" si="177">IF(N211="","",IF(Z211=0,V211,LEFT(V211,1)))</f>
        <v/>
      </c>
      <c r="AC211" s="7" t="str">
        <f t="shared" ref="AC211:AC274" si="178">IF(N211="","",IF(Y211=1,RIGHT(U211,(LEN(U211)-1)),IF(Z211=1,RIGHT(V211,(LEN(V211)-1)),"")))</f>
        <v/>
      </c>
      <c r="AD211" t="str">
        <f t="shared" ref="AD211:AD274" si="179">IF(AA211="","",OR(IF(ISERR(FIND("*",AA211)),FALSE,TRUE), IF(ISERR(FIND("*",AB211)),FALSE,TRUE)))</f>
        <v/>
      </c>
      <c r="AE211" t="str">
        <f t="shared" ref="AE211:AE274" si="180">IF(AA211="","",OR(IF(ISERR(FIND("#",AA211)),FALSE,TRUE), IF(ISERR(FIND("#",AB211)),FALSE,TRUE)))</f>
        <v/>
      </c>
      <c r="AF211" s="3" t="str">
        <f t="shared" ref="AF211:AF274" si="181">IF(AA211="","",IF(ISERR(FIND("*",AC211)),FALSE,TRUE))</f>
        <v/>
      </c>
      <c r="AG211" t="str">
        <f t="shared" ref="AG211:AG274" si="182">IF(AA211="","",IF(ISERR(FIND("#",AC211)),FALSE,TRUE))</f>
        <v/>
      </c>
      <c r="AH211" t="str">
        <f t="shared" ref="AH211:AH274" si="183">IF(AA211="","",IF(ISERR(FIND("@",AC211)),FALSE,TRUE))</f>
        <v/>
      </c>
      <c r="AI211" t="str">
        <f t="shared" si="147"/>
        <v/>
      </c>
      <c r="AJ211" t="str">
        <f t="shared" ref="AJ211:AJ274" si="184">SUBSTITUTE(SUBSTITUTE(SUBSTITUTE(SUBSTITUTE(SUBSTITUTE(SUBSTITUTE(SUBSTITUTE(AC211, "-", ""), "=", ""), "@", ""), "#", ""), "*", ""), ";", ""), "+", "")</f>
        <v/>
      </c>
      <c r="AK211" t="str">
        <f t="shared" ref="AK211:AK274" si="185">SUBSTITUTE(SUBSTITUTE(SUBSTITUTE(SUBSTITUTE(SUBSTITUTE(SUBSTITUTE(AJ211, "d", ""), "w", ""), "x", ""), "e", ""), "n", ""), "!", "")</f>
        <v/>
      </c>
      <c r="AL211" t="str">
        <f t="shared" ref="AL211:AL274" si="186">SUBSTITUTE(SUBSTITUTE(SUBSTITUTE(SUBSTITUTE(SUBSTITUTE(SUBSTITUTE(AK211, "1", ""), "2", ""), "3", ""), "7", ""), "8", ""), "9", "")</f>
        <v/>
      </c>
      <c r="AM211" t="str">
        <f t="shared" si="148"/>
        <v/>
      </c>
      <c r="AN211" t="str">
        <f t="shared" si="149"/>
        <v/>
      </c>
      <c r="AO211" t="str">
        <f t="shared" si="150"/>
        <v/>
      </c>
      <c r="AP211" t="str">
        <f>IF(AN211="","",IF(I211=0,IF(AO211=1,VLOOKUP(F211,Tables!A$1:C$18,2,FALSE),VLOOKUP(F211,Tables!A$1:C$18,3,FALSE)),IF(AO211=1,VLOOKUP(F211,Tables!H$1:J$95,2,FALSE),VLOOKUP(F211,Tables!H$1:J$95,3,FALSE))))</f>
        <v/>
      </c>
      <c r="AQ211" t="str">
        <f t="shared" ref="AQ211:AQ274" si="187">IF(AN211="","",IF(AP211="GM",AN211,0))</f>
        <v/>
      </c>
      <c r="AR211" t="str">
        <f t="shared" si="151"/>
        <v/>
      </c>
      <c r="AS211" t="str">
        <f t="shared" si="152"/>
        <v/>
      </c>
      <c r="AT211" t="str">
        <f t="shared" si="153"/>
        <v/>
      </c>
      <c r="AU211" t="str">
        <f t="shared" si="154"/>
        <v/>
      </c>
      <c r="AV211" t="str">
        <f t="shared" si="155"/>
        <v/>
      </c>
      <c r="AW211" t="str">
        <f t="shared" si="156"/>
        <v/>
      </c>
      <c r="AX211" t="str">
        <f t="shared" ref="AX211:AX274" si="188">IF(AW211=1,CONCATENATE(RIGHT(AP211,(LEN(AP211)-FIND("-",AP211))),"-",LEFT(AP211,FIND("-",AP211)-1)),"")</f>
        <v/>
      </c>
      <c r="AY211" t="str">
        <f t="shared" ref="AY211:AY274" si="189">IF(AA211="","",IF(OR(RIGHT(AC211,1)="@",RIGHT(AC211,1)="#"),AM211,IF(AI211=TRUE,0,AM211+1)))</f>
        <v/>
      </c>
    </row>
    <row r="212" spans="1:51" ht="15.75" x14ac:dyDescent="0.3">
      <c r="A212" t="str">
        <f t="shared" si="157"/>
        <v/>
      </c>
      <c r="B212" t="str">
        <f t="shared" si="158"/>
        <v/>
      </c>
      <c r="C212" t="str">
        <f t="shared" si="159"/>
        <v/>
      </c>
      <c r="D212" t="str">
        <f t="shared" si="160"/>
        <v/>
      </c>
      <c r="E212" t="str">
        <f t="shared" si="161"/>
        <v/>
      </c>
      <c r="F212" t="str">
        <f t="shared" si="162"/>
        <v/>
      </c>
      <c r="G212" t="str">
        <f t="shared" si="163"/>
        <v/>
      </c>
      <c r="H212" t="str">
        <f t="shared" si="164"/>
        <v/>
      </c>
      <c r="I212" t="str">
        <f t="shared" si="165"/>
        <v/>
      </c>
      <c r="J212" t="str">
        <f t="shared" si="144"/>
        <v/>
      </c>
      <c r="K212" t="str">
        <f>IF(A212="","",IF(I212=1,IF(VLOOKUP(J212,Tables!E$1:F$50,2,FALSE)=1,IF(MOD(G212,2)=1,1,2),IF(MOD(G212,2)=1,2,1)),IF(MOD(G212,2)=1,1,2)))</f>
        <v/>
      </c>
      <c r="L212" t="str">
        <f t="shared" si="145"/>
        <v/>
      </c>
      <c r="M212" s="2" t="str">
        <f t="shared" si="146"/>
        <v/>
      </c>
      <c r="N212" s="8"/>
      <c r="O212" s="8"/>
      <c r="P212" s="8"/>
      <c r="Q212" s="6" t="str">
        <f t="shared" si="166"/>
        <v/>
      </c>
      <c r="R212" s="6" t="str">
        <f t="shared" si="167"/>
        <v/>
      </c>
      <c r="S212" s="6" t="str">
        <f t="shared" si="168"/>
        <v/>
      </c>
      <c r="T212" s="6" t="str">
        <f t="shared" si="169"/>
        <v/>
      </c>
      <c r="U212" s="6" t="str">
        <f t="shared" si="170"/>
        <v/>
      </c>
      <c r="V212" s="6" t="str">
        <f t="shared" si="171"/>
        <v/>
      </c>
      <c r="W212" t="str">
        <f t="shared" si="172"/>
        <v/>
      </c>
      <c r="X212" t="str">
        <f t="shared" si="173"/>
        <v/>
      </c>
      <c r="Y212" t="str">
        <f t="shared" si="174"/>
        <v/>
      </c>
      <c r="Z212" t="str">
        <f t="shared" si="175"/>
        <v/>
      </c>
      <c r="AA212" s="6" t="str">
        <f t="shared" si="176"/>
        <v/>
      </c>
      <c r="AB212" s="6" t="str">
        <f t="shared" si="177"/>
        <v/>
      </c>
      <c r="AC212" s="7" t="str">
        <f t="shared" si="178"/>
        <v/>
      </c>
      <c r="AD212" t="str">
        <f t="shared" si="179"/>
        <v/>
      </c>
      <c r="AE212" t="str">
        <f t="shared" si="180"/>
        <v/>
      </c>
      <c r="AF212" s="3" t="str">
        <f t="shared" si="181"/>
        <v/>
      </c>
      <c r="AG212" t="str">
        <f t="shared" si="182"/>
        <v/>
      </c>
      <c r="AH212" t="str">
        <f t="shared" si="183"/>
        <v/>
      </c>
      <c r="AI212" t="str">
        <f t="shared" si="147"/>
        <v/>
      </c>
      <c r="AJ212" t="str">
        <f t="shared" si="184"/>
        <v/>
      </c>
      <c r="AK212" t="str">
        <f t="shared" si="185"/>
        <v/>
      </c>
      <c r="AL212" t="str">
        <f t="shared" si="186"/>
        <v/>
      </c>
      <c r="AM212" t="str">
        <f t="shared" si="148"/>
        <v/>
      </c>
      <c r="AN212" t="str">
        <f t="shared" si="149"/>
        <v/>
      </c>
      <c r="AO212" t="str">
        <f t="shared" si="150"/>
        <v/>
      </c>
      <c r="AP212" t="str">
        <f>IF(AN212="","",IF(I212=0,IF(AO212=1,VLOOKUP(F212,Tables!A$1:C$18,2,FALSE),VLOOKUP(F212,Tables!A$1:C$18,3,FALSE)),IF(AO212=1,VLOOKUP(F212,Tables!H$1:J$95,2,FALSE),VLOOKUP(F212,Tables!H$1:J$95,3,FALSE))))</f>
        <v/>
      </c>
      <c r="AQ212" t="str">
        <f t="shared" si="187"/>
        <v/>
      </c>
      <c r="AR212" t="str">
        <f t="shared" si="151"/>
        <v/>
      </c>
      <c r="AS212" t="str">
        <f t="shared" si="152"/>
        <v/>
      </c>
      <c r="AT212" t="str">
        <f t="shared" si="153"/>
        <v/>
      </c>
      <c r="AU212" t="str">
        <f t="shared" si="154"/>
        <v/>
      </c>
      <c r="AV212" t="str">
        <f t="shared" si="155"/>
        <v/>
      </c>
      <c r="AW212" t="str">
        <f t="shared" si="156"/>
        <v/>
      </c>
      <c r="AX212" t="str">
        <f t="shared" si="188"/>
        <v/>
      </c>
      <c r="AY212" t="str">
        <f t="shared" si="189"/>
        <v/>
      </c>
    </row>
    <row r="213" spans="1:51" ht="15.75" x14ac:dyDescent="0.3">
      <c r="A213" t="str">
        <f t="shared" si="157"/>
        <v/>
      </c>
      <c r="B213" t="str">
        <f t="shared" si="158"/>
        <v/>
      </c>
      <c r="C213" t="str">
        <f t="shared" si="159"/>
        <v/>
      </c>
      <c r="D213" t="str">
        <f t="shared" si="160"/>
        <v/>
      </c>
      <c r="E213" t="str">
        <f t="shared" si="161"/>
        <v/>
      </c>
      <c r="F213" t="str">
        <f t="shared" si="162"/>
        <v/>
      </c>
      <c r="G213" t="str">
        <f t="shared" si="163"/>
        <v/>
      </c>
      <c r="H213" t="str">
        <f t="shared" si="164"/>
        <v/>
      </c>
      <c r="I213" t="str">
        <f t="shared" si="165"/>
        <v/>
      </c>
      <c r="J213" t="str">
        <f t="shared" si="144"/>
        <v/>
      </c>
      <c r="K213" t="str">
        <f>IF(A213="","",IF(I213=1,IF(VLOOKUP(J213,Tables!E$1:F$50,2,FALSE)=1,IF(MOD(G213,2)=1,1,2),IF(MOD(G213,2)=1,2,1)),IF(MOD(G213,2)=1,1,2)))</f>
        <v/>
      </c>
      <c r="L213" t="str">
        <f t="shared" si="145"/>
        <v/>
      </c>
      <c r="M213" s="2" t="str">
        <f t="shared" si="146"/>
        <v/>
      </c>
      <c r="N213" s="8"/>
      <c r="O213" s="8"/>
      <c r="P213" s="8"/>
      <c r="Q213" s="6" t="str">
        <f t="shared" si="166"/>
        <v/>
      </c>
      <c r="R213" s="6" t="str">
        <f t="shared" si="167"/>
        <v/>
      </c>
      <c r="S213" s="6" t="str">
        <f t="shared" si="168"/>
        <v/>
      </c>
      <c r="T213" s="6" t="str">
        <f t="shared" si="169"/>
        <v/>
      </c>
      <c r="U213" s="6" t="str">
        <f t="shared" si="170"/>
        <v/>
      </c>
      <c r="V213" s="6" t="str">
        <f t="shared" si="171"/>
        <v/>
      </c>
      <c r="W213" t="str">
        <f t="shared" si="172"/>
        <v/>
      </c>
      <c r="X213" t="str">
        <f t="shared" si="173"/>
        <v/>
      </c>
      <c r="Y213" t="str">
        <f t="shared" si="174"/>
        <v/>
      </c>
      <c r="Z213" t="str">
        <f t="shared" si="175"/>
        <v/>
      </c>
      <c r="AA213" s="6" t="str">
        <f t="shared" si="176"/>
        <v/>
      </c>
      <c r="AB213" s="6" t="str">
        <f t="shared" si="177"/>
        <v/>
      </c>
      <c r="AC213" s="7" t="str">
        <f t="shared" si="178"/>
        <v/>
      </c>
      <c r="AD213" t="str">
        <f t="shared" si="179"/>
        <v/>
      </c>
      <c r="AE213" t="str">
        <f t="shared" si="180"/>
        <v/>
      </c>
      <c r="AF213" s="3" t="str">
        <f t="shared" si="181"/>
        <v/>
      </c>
      <c r="AG213" t="str">
        <f t="shared" si="182"/>
        <v/>
      </c>
      <c r="AH213" t="str">
        <f t="shared" si="183"/>
        <v/>
      </c>
      <c r="AI213" t="str">
        <f t="shared" si="147"/>
        <v/>
      </c>
      <c r="AJ213" t="str">
        <f t="shared" si="184"/>
        <v/>
      </c>
      <c r="AK213" t="str">
        <f t="shared" si="185"/>
        <v/>
      </c>
      <c r="AL213" t="str">
        <f t="shared" si="186"/>
        <v/>
      </c>
      <c r="AM213" t="str">
        <f t="shared" si="148"/>
        <v/>
      </c>
      <c r="AN213" t="str">
        <f t="shared" si="149"/>
        <v/>
      </c>
      <c r="AO213" t="str">
        <f t="shared" si="150"/>
        <v/>
      </c>
      <c r="AP213" t="str">
        <f>IF(AN213="","",IF(I213=0,IF(AO213=1,VLOOKUP(F213,Tables!A$1:C$18,2,FALSE),VLOOKUP(F213,Tables!A$1:C$18,3,FALSE)),IF(AO213=1,VLOOKUP(F213,Tables!H$1:J$95,2,FALSE),VLOOKUP(F213,Tables!H$1:J$95,3,FALSE))))</f>
        <v/>
      </c>
      <c r="AQ213" t="str">
        <f t="shared" si="187"/>
        <v/>
      </c>
      <c r="AR213" t="str">
        <f t="shared" si="151"/>
        <v/>
      </c>
      <c r="AS213" t="str">
        <f t="shared" si="152"/>
        <v/>
      </c>
      <c r="AT213" t="str">
        <f t="shared" si="153"/>
        <v/>
      </c>
      <c r="AU213" t="str">
        <f t="shared" si="154"/>
        <v/>
      </c>
      <c r="AV213" t="str">
        <f t="shared" si="155"/>
        <v/>
      </c>
      <c r="AW213" t="str">
        <f t="shared" si="156"/>
        <v/>
      </c>
      <c r="AX213" t="str">
        <f t="shared" si="188"/>
        <v/>
      </c>
      <c r="AY213" t="str">
        <f t="shared" si="189"/>
        <v/>
      </c>
    </row>
    <row r="214" spans="1:51" ht="15.75" x14ac:dyDescent="0.3">
      <c r="A214" t="str">
        <f t="shared" si="157"/>
        <v/>
      </c>
      <c r="B214" t="str">
        <f t="shared" si="158"/>
        <v/>
      </c>
      <c r="C214" t="str">
        <f t="shared" si="159"/>
        <v/>
      </c>
      <c r="D214" t="str">
        <f t="shared" si="160"/>
        <v/>
      </c>
      <c r="E214" t="str">
        <f t="shared" si="161"/>
        <v/>
      </c>
      <c r="F214" t="str">
        <f t="shared" si="162"/>
        <v/>
      </c>
      <c r="G214" t="str">
        <f t="shared" si="163"/>
        <v/>
      </c>
      <c r="H214" t="str">
        <f t="shared" si="164"/>
        <v/>
      </c>
      <c r="I214" t="str">
        <f t="shared" si="165"/>
        <v/>
      </c>
      <c r="J214" t="str">
        <f t="shared" si="144"/>
        <v/>
      </c>
      <c r="K214" t="str">
        <f>IF(A214="","",IF(I214=1,IF(VLOOKUP(J214,Tables!E$1:F$50,2,FALSE)=1,IF(MOD(G214,2)=1,1,2),IF(MOD(G214,2)=1,2,1)),IF(MOD(G214,2)=1,1,2)))</f>
        <v/>
      </c>
      <c r="L214" t="str">
        <f t="shared" si="145"/>
        <v/>
      </c>
      <c r="M214" s="2" t="str">
        <f t="shared" si="146"/>
        <v/>
      </c>
      <c r="N214" s="8"/>
      <c r="O214" s="8"/>
      <c r="P214" s="8"/>
      <c r="Q214" s="6" t="str">
        <f t="shared" si="166"/>
        <v/>
      </c>
      <c r="R214" s="6" t="str">
        <f t="shared" si="167"/>
        <v/>
      </c>
      <c r="S214" s="6" t="str">
        <f t="shared" si="168"/>
        <v/>
      </c>
      <c r="T214" s="6" t="str">
        <f t="shared" si="169"/>
        <v/>
      </c>
      <c r="U214" s="6" t="str">
        <f t="shared" si="170"/>
        <v/>
      </c>
      <c r="V214" s="6" t="str">
        <f t="shared" si="171"/>
        <v/>
      </c>
      <c r="W214" t="str">
        <f t="shared" si="172"/>
        <v/>
      </c>
      <c r="X214" t="str">
        <f t="shared" si="173"/>
        <v/>
      </c>
      <c r="Y214" t="str">
        <f t="shared" si="174"/>
        <v/>
      </c>
      <c r="Z214" t="str">
        <f t="shared" si="175"/>
        <v/>
      </c>
      <c r="AA214" s="6" t="str">
        <f t="shared" si="176"/>
        <v/>
      </c>
      <c r="AB214" s="6" t="str">
        <f t="shared" si="177"/>
        <v/>
      </c>
      <c r="AC214" s="7" t="str">
        <f t="shared" si="178"/>
        <v/>
      </c>
      <c r="AD214" t="str">
        <f t="shared" si="179"/>
        <v/>
      </c>
      <c r="AE214" t="str">
        <f t="shared" si="180"/>
        <v/>
      </c>
      <c r="AF214" s="3" t="str">
        <f t="shared" si="181"/>
        <v/>
      </c>
      <c r="AG214" t="str">
        <f t="shared" si="182"/>
        <v/>
      </c>
      <c r="AH214" t="str">
        <f t="shared" si="183"/>
        <v/>
      </c>
      <c r="AI214" t="str">
        <f t="shared" si="147"/>
        <v/>
      </c>
      <c r="AJ214" t="str">
        <f t="shared" si="184"/>
        <v/>
      </c>
      <c r="AK214" t="str">
        <f t="shared" si="185"/>
        <v/>
      </c>
      <c r="AL214" t="str">
        <f t="shared" si="186"/>
        <v/>
      </c>
      <c r="AM214" t="str">
        <f t="shared" si="148"/>
        <v/>
      </c>
      <c r="AN214" t="str">
        <f t="shared" si="149"/>
        <v/>
      </c>
      <c r="AO214" t="str">
        <f t="shared" si="150"/>
        <v/>
      </c>
      <c r="AP214" t="str">
        <f>IF(AN214="","",IF(I214=0,IF(AO214=1,VLOOKUP(F214,Tables!A$1:C$18,2,FALSE),VLOOKUP(F214,Tables!A$1:C$18,3,FALSE)),IF(AO214=1,VLOOKUP(F214,Tables!H$1:J$95,2,FALSE),VLOOKUP(F214,Tables!H$1:J$95,3,FALSE))))</f>
        <v/>
      </c>
      <c r="AQ214" t="str">
        <f t="shared" si="187"/>
        <v/>
      </c>
      <c r="AR214" t="str">
        <f t="shared" si="151"/>
        <v/>
      </c>
      <c r="AS214" t="str">
        <f t="shared" si="152"/>
        <v/>
      </c>
      <c r="AT214" t="str">
        <f t="shared" si="153"/>
        <v/>
      </c>
      <c r="AU214" t="str">
        <f t="shared" si="154"/>
        <v/>
      </c>
      <c r="AV214" t="str">
        <f t="shared" si="155"/>
        <v/>
      </c>
      <c r="AW214" t="str">
        <f t="shared" si="156"/>
        <v/>
      </c>
      <c r="AX214" t="str">
        <f t="shared" si="188"/>
        <v/>
      </c>
      <c r="AY214" t="str">
        <f t="shared" si="189"/>
        <v/>
      </c>
    </row>
    <row r="215" spans="1:51" ht="15.75" x14ac:dyDescent="0.3">
      <c r="A215" t="str">
        <f t="shared" si="157"/>
        <v/>
      </c>
      <c r="B215" t="str">
        <f t="shared" si="158"/>
        <v/>
      </c>
      <c r="C215" t="str">
        <f t="shared" si="159"/>
        <v/>
      </c>
      <c r="D215" t="str">
        <f t="shared" si="160"/>
        <v/>
      </c>
      <c r="E215" t="str">
        <f t="shared" si="161"/>
        <v/>
      </c>
      <c r="F215" t="str">
        <f t="shared" si="162"/>
        <v/>
      </c>
      <c r="G215" t="str">
        <f t="shared" si="163"/>
        <v/>
      </c>
      <c r="H215" t="str">
        <f t="shared" si="164"/>
        <v/>
      </c>
      <c r="I215" t="str">
        <f t="shared" si="165"/>
        <v/>
      </c>
      <c r="J215" t="str">
        <f t="shared" si="144"/>
        <v/>
      </c>
      <c r="K215" t="str">
        <f>IF(A215="","",IF(I215=1,IF(VLOOKUP(J215,Tables!E$1:F$50,2,FALSE)=1,IF(MOD(G215,2)=1,1,2),IF(MOD(G215,2)=1,2,1)),IF(MOD(G215,2)=1,1,2)))</f>
        <v/>
      </c>
      <c r="L215" t="str">
        <f t="shared" si="145"/>
        <v/>
      </c>
      <c r="M215" s="2" t="str">
        <f t="shared" si="146"/>
        <v/>
      </c>
      <c r="N215" s="8"/>
      <c r="O215" s="8"/>
      <c r="P215" s="8"/>
      <c r="Q215" s="6" t="str">
        <f t="shared" si="166"/>
        <v/>
      </c>
      <c r="R215" s="6" t="str">
        <f t="shared" si="167"/>
        <v/>
      </c>
      <c r="S215" s="6" t="str">
        <f t="shared" si="168"/>
        <v/>
      </c>
      <c r="T215" s="6" t="str">
        <f t="shared" si="169"/>
        <v/>
      </c>
      <c r="U215" s="6" t="str">
        <f t="shared" si="170"/>
        <v/>
      </c>
      <c r="V215" s="6" t="str">
        <f t="shared" si="171"/>
        <v/>
      </c>
      <c r="W215" t="str">
        <f t="shared" si="172"/>
        <v/>
      </c>
      <c r="X215" t="str">
        <f t="shared" si="173"/>
        <v/>
      </c>
      <c r="Y215" t="str">
        <f t="shared" si="174"/>
        <v/>
      </c>
      <c r="Z215" t="str">
        <f t="shared" si="175"/>
        <v/>
      </c>
      <c r="AA215" s="6" t="str">
        <f t="shared" si="176"/>
        <v/>
      </c>
      <c r="AB215" s="6" t="str">
        <f t="shared" si="177"/>
        <v/>
      </c>
      <c r="AC215" s="7" t="str">
        <f t="shared" si="178"/>
        <v/>
      </c>
      <c r="AD215" t="str">
        <f t="shared" si="179"/>
        <v/>
      </c>
      <c r="AE215" t="str">
        <f t="shared" si="180"/>
        <v/>
      </c>
      <c r="AF215" s="3" t="str">
        <f t="shared" si="181"/>
        <v/>
      </c>
      <c r="AG215" t="str">
        <f t="shared" si="182"/>
        <v/>
      </c>
      <c r="AH215" t="str">
        <f t="shared" si="183"/>
        <v/>
      </c>
      <c r="AI215" t="str">
        <f t="shared" si="147"/>
        <v/>
      </c>
      <c r="AJ215" t="str">
        <f t="shared" si="184"/>
        <v/>
      </c>
      <c r="AK215" t="str">
        <f t="shared" si="185"/>
        <v/>
      </c>
      <c r="AL215" t="str">
        <f t="shared" si="186"/>
        <v/>
      </c>
      <c r="AM215" t="str">
        <f t="shared" si="148"/>
        <v/>
      </c>
      <c r="AN215" t="str">
        <f t="shared" si="149"/>
        <v/>
      </c>
      <c r="AO215" t="str">
        <f t="shared" si="150"/>
        <v/>
      </c>
      <c r="AP215" t="str">
        <f>IF(AN215="","",IF(I215=0,IF(AO215=1,VLOOKUP(F215,Tables!A$1:C$18,2,FALSE),VLOOKUP(F215,Tables!A$1:C$18,3,FALSE)),IF(AO215=1,VLOOKUP(F215,Tables!H$1:J$95,2,FALSE),VLOOKUP(F215,Tables!H$1:J$95,3,FALSE))))</f>
        <v/>
      </c>
      <c r="AQ215" t="str">
        <f t="shared" si="187"/>
        <v/>
      </c>
      <c r="AR215" t="str">
        <f t="shared" si="151"/>
        <v/>
      </c>
      <c r="AS215" t="str">
        <f t="shared" si="152"/>
        <v/>
      </c>
      <c r="AT215" t="str">
        <f t="shared" si="153"/>
        <v/>
      </c>
      <c r="AU215" t="str">
        <f t="shared" si="154"/>
        <v/>
      </c>
      <c r="AV215" t="str">
        <f t="shared" si="155"/>
        <v/>
      </c>
      <c r="AW215" t="str">
        <f t="shared" si="156"/>
        <v/>
      </c>
      <c r="AX215" t="str">
        <f t="shared" si="188"/>
        <v/>
      </c>
      <c r="AY215" t="str">
        <f t="shared" si="189"/>
        <v/>
      </c>
    </row>
    <row r="216" spans="1:51" ht="15.75" x14ac:dyDescent="0.3">
      <c r="A216" t="str">
        <f t="shared" si="157"/>
        <v/>
      </c>
      <c r="B216" t="str">
        <f t="shared" si="158"/>
        <v/>
      </c>
      <c r="C216" t="str">
        <f t="shared" si="159"/>
        <v/>
      </c>
      <c r="D216" t="str">
        <f t="shared" si="160"/>
        <v/>
      </c>
      <c r="E216" t="str">
        <f t="shared" si="161"/>
        <v/>
      </c>
      <c r="F216" t="str">
        <f t="shared" si="162"/>
        <v/>
      </c>
      <c r="G216" t="str">
        <f t="shared" si="163"/>
        <v/>
      </c>
      <c r="H216" t="str">
        <f t="shared" si="164"/>
        <v/>
      </c>
      <c r="I216" t="str">
        <f t="shared" si="165"/>
        <v/>
      </c>
      <c r="J216" t="str">
        <f t="shared" si="144"/>
        <v/>
      </c>
      <c r="K216" t="str">
        <f>IF(A216="","",IF(I216=1,IF(VLOOKUP(J216,Tables!E$1:F$50,2,FALSE)=1,IF(MOD(G216,2)=1,1,2),IF(MOD(G216,2)=1,2,1)),IF(MOD(G216,2)=1,1,2)))</f>
        <v/>
      </c>
      <c r="L216" t="str">
        <f t="shared" si="145"/>
        <v/>
      </c>
      <c r="M216" s="2" t="str">
        <f t="shared" si="146"/>
        <v/>
      </c>
      <c r="N216" s="8"/>
      <c r="O216" s="8"/>
      <c r="P216" s="8"/>
      <c r="Q216" s="6" t="str">
        <f t="shared" si="166"/>
        <v/>
      </c>
      <c r="R216" s="6" t="str">
        <f t="shared" si="167"/>
        <v/>
      </c>
      <c r="S216" s="6" t="str">
        <f t="shared" si="168"/>
        <v/>
      </c>
      <c r="T216" s="6" t="str">
        <f t="shared" si="169"/>
        <v/>
      </c>
      <c r="U216" s="6" t="str">
        <f t="shared" si="170"/>
        <v/>
      </c>
      <c r="V216" s="6" t="str">
        <f t="shared" si="171"/>
        <v/>
      </c>
      <c r="W216" t="str">
        <f t="shared" si="172"/>
        <v/>
      </c>
      <c r="X216" t="str">
        <f t="shared" si="173"/>
        <v/>
      </c>
      <c r="Y216" t="str">
        <f t="shared" si="174"/>
        <v/>
      </c>
      <c r="Z216" t="str">
        <f t="shared" si="175"/>
        <v/>
      </c>
      <c r="AA216" s="6" t="str">
        <f t="shared" si="176"/>
        <v/>
      </c>
      <c r="AB216" s="6" t="str">
        <f t="shared" si="177"/>
        <v/>
      </c>
      <c r="AC216" s="7" t="str">
        <f t="shared" si="178"/>
        <v/>
      </c>
      <c r="AD216" t="str">
        <f t="shared" si="179"/>
        <v/>
      </c>
      <c r="AE216" t="str">
        <f t="shared" si="180"/>
        <v/>
      </c>
      <c r="AF216" s="3" t="str">
        <f t="shared" si="181"/>
        <v/>
      </c>
      <c r="AG216" t="str">
        <f t="shared" si="182"/>
        <v/>
      </c>
      <c r="AH216" t="str">
        <f t="shared" si="183"/>
        <v/>
      </c>
      <c r="AI216" t="str">
        <f t="shared" si="147"/>
        <v/>
      </c>
      <c r="AJ216" t="str">
        <f t="shared" si="184"/>
        <v/>
      </c>
      <c r="AK216" t="str">
        <f t="shared" si="185"/>
        <v/>
      </c>
      <c r="AL216" t="str">
        <f t="shared" si="186"/>
        <v/>
      </c>
      <c r="AM216" t="str">
        <f t="shared" si="148"/>
        <v/>
      </c>
      <c r="AN216" t="str">
        <f t="shared" si="149"/>
        <v/>
      </c>
      <c r="AO216" t="str">
        <f t="shared" si="150"/>
        <v/>
      </c>
      <c r="AP216" t="str">
        <f>IF(AN216="","",IF(I216=0,IF(AO216=1,VLOOKUP(F216,Tables!A$1:C$18,2,FALSE),VLOOKUP(F216,Tables!A$1:C$18,3,FALSE)),IF(AO216=1,VLOOKUP(F216,Tables!H$1:J$95,2,FALSE),VLOOKUP(F216,Tables!H$1:J$95,3,FALSE))))</f>
        <v/>
      </c>
      <c r="AQ216" t="str">
        <f t="shared" si="187"/>
        <v/>
      </c>
      <c r="AR216" t="str">
        <f t="shared" si="151"/>
        <v/>
      </c>
      <c r="AS216" t="str">
        <f t="shared" si="152"/>
        <v/>
      </c>
      <c r="AT216" t="str">
        <f t="shared" si="153"/>
        <v/>
      </c>
      <c r="AU216" t="str">
        <f t="shared" si="154"/>
        <v/>
      </c>
      <c r="AV216" t="str">
        <f t="shared" si="155"/>
        <v/>
      </c>
      <c r="AW216" t="str">
        <f t="shared" si="156"/>
        <v/>
      </c>
      <c r="AX216" t="str">
        <f t="shared" si="188"/>
        <v/>
      </c>
      <c r="AY216" t="str">
        <f t="shared" si="189"/>
        <v/>
      </c>
    </row>
    <row r="217" spans="1:51" ht="15.75" x14ac:dyDescent="0.3">
      <c r="A217" t="str">
        <f t="shared" si="157"/>
        <v/>
      </c>
      <c r="B217" t="str">
        <f t="shared" si="158"/>
        <v/>
      </c>
      <c r="C217" t="str">
        <f t="shared" si="159"/>
        <v/>
      </c>
      <c r="D217" t="str">
        <f t="shared" si="160"/>
        <v/>
      </c>
      <c r="E217" t="str">
        <f t="shared" si="161"/>
        <v/>
      </c>
      <c r="F217" t="str">
        <f t="shared" si="162"/>
        <v/>
      </c>
      <c r="G217" t="str">
        <f t="shared" si="163"/>
        <v/>
      </c>
      <c r="H217" t="str">
        <f t="shared" si="164"/>
        <v/>
      </c>
      <c r="I217" t="str">
        <f t="shared" si="165"/>
        <v/>
      </c>
      <c r="J217" t="str">
        <f t="shared" si="144"/>
        <v/>
      </c>
      <c r="K217" t="str">
        <f>IF(A217="","",IF(I217=1,IF(VLOOKUP(J217,Tables!E$1:F$50,2,FALSE)=1,IF(MOD(G217,2)=1,1,2),IF(MOD(G217,2)=1,2,1)),IF(MOD(G217,2)=1,1,2)))</f>
        <v/>
      </c>
      <c r="L217" t="str">
        <f t="shared" si="145"/>
        <v/>
      </c>
      <c r="M217" s="2" t="str">
        <f t="shared" si="146"/>
        <v/>
      </c>
      <c r="N217" s="8"/>
      <c r="O217" s="8"/>
      <c r="P217" s="8"/>
      <c r="Q217" s="6" t="str">
        <f t="shared" si="166"/>
        <v/>
      </c>
      <c r="R217" s="6" t="str">
        <f t="shared" si="167"/>
        <v/>
      </c>
      <c r="S217" s="6" t="str">
        <f t="shared" si="168"/>
        <v/>
      </c>
      <c r="T217" s="6" t="str">
        <f t="shared" si="169"/>
        <v/>
      </c>
      <c r="U217" s="6" t="str">
        <f t="shared" si="170"/>
        <v/>
      </c>
      <c r="V217" s="6" t="str">
        <f t="shared" si="171"/>
        <v/>
      </c>
      <c r="W217" t="str">
        <f t="shared" si="172"/>
        <v/>
      </c>
      <c r="X217" t="str">
        <f t="shared" si="173"/>
        <v/>
      </c>
      <c r="Y217" t="str">
        <f t="shared" si="174"/>
        <v/>
      </c>
      <c r="Z217" t="str">
        <f t="shared" si="175"/>
        <v/>
      </c>
      <c r="AA217" s="6" t="str">
        <f t="shared" si="176"/>
        <v/>
      </c>
      <c r="AB217" s="6" t="str">
        <f t="shared" si="177"/>
        <v/>
      </c>
      <c r="AC217" s="7" t="str">
        <f t="shared" si="178"/>
        <v/>
      </c>
      <c r="AD217" t="str">
        <f t="shared" si="179"/>
        <v/>
      </c>
      <c r="AE217" t="str">
        <f t="shared" si="180"/>
        <v/>
      </c>
      <c r="AF217" s="3" t="str">
        <f t="shared" si="181"/>
        <v/>
      </c>
      <c r="AG217" t="str">
        <f t="shared" si="182"/>
        <v/>
      </c>
      <c r="AH217" t="str">
        <f t="shared" si="183"/>
        <v/>
      </c>
      <c r="AI217" t="str">
        <f t="shared" si="147"/>
        <v/>
      </c>
      <c r="AJ217" t="str">
        <f t="shared" si="184"/>
        <v/>
      </c>
      <c r="AK217" t="str">
        <f t="shared" si="185"/>
        <v/>
      </c>
      <c r="AL217" t="str">
        <f t="shared" si="186"/>
        <v/>
      </c>
      <c r="AM217" t="str">
        <f t="shared" si="148"/>
        <v/>
      </c>
      <c r="AN217" t="str">
        <f t="shared" si="149"/>
        <v/>
      </c>
      <c r="AO217" t="str">
        <f t="shared" si="150"/>
        <v/>
      </c>
      <c r="AP217" t="str">
        <f>IF(AN217="","",IF(I217=0,IF(AO217=1,VLOOKUP(F217,Tables!A$1:C$18,2,FALSE),VLOOKUP(F217,Tables!A$1:C$18,3,FALSE)),IF(AO217=1,VLOOKUP(F217,Tables!H$1:J$95,2,FALSE),VLOOKUP(F217,Tables!H$1:J$95,3,FALSE))))</f>
        <v/>
      </c>
      <c r="AQ217" t="str">
        <f t="shared" si="187"/>
        <v/>
      </c>
      <c r="AR217" t="str">
        <f t="shared" si="151"/>
        <v/>
      </c>
      <c r="AS217" t="str">
        <f t="shared" si="152"/>
        <v/>
      </c>
      <c r="AT217" t="str">
        <f t="shared" si="153"/>
        <v/>
      </c>
      <c r="AU217" t="str">
        <f t="shared" si="154"/>
        <v/>
      </c>
      <c r="AV217" t="str">
        <f t="shared" si="155"/>
        <v/>
      </c>
      <c r="AW217" t="str">
        <f t="shared" si="156"/>
        <v/>
      </c>
      <c r="AX217" t="str">
        <f t="shared" si="188"/>
        <v/>
      </c>
      <c r="AY217" t="str">
        <f t="shared" si="189"/>
        <v/>
      </c>
    </row>
    <row r="218" spans="1:51" ht="15.75" x14ac:dyDescent="0.3">
      <c r="A218" t="str">
        <f t="shared" si="157"/>
        <v/>
      </c>
      <c r="B218" t="str">
        <f t="shared" si="158"/>
        <v/>
      </c>
      <c r="C218" t="str">
        <f t="shared" si="159"/>
        <v/>
      </c>
      <c r="D218" t="str">
        <f t="shared" si="160"/>
        <v/>
      </c>
      <c r="E218" t="str">
        <f t="shared" si="161"/>
        <v/>
      </c>
      <c r="F218" t="str">
        <f t="shared" si="162"/>
        <v/>
      </c>
      <c r="G218" t="str">
        <f t="shared" si="163"/>
        <v/>
      </c>
      <c r="H218" t="str">
        <f t="shared" si="164"/>
        <v/>
      </c>
      <c r="I218" t="str">
        <f t="shared" si="165"/>
        <v/>
      </c>
      <c r="J218" t="str">
        <f t="shared" si="144"/>
        <v/>
      </c>
      <c r="K218" t="str">
        <f>IF(A218="","",IF(I218=1,IF(VLOOKUP(J218,Tables!E$1:F$50,2,FALSE)=1,IF(MOD(G218,2)=1,1,2),IF(MOD(G218,2)=1,2,1)),IF(MOD(G218,2)=1,1,2)))</f>
        <v/>
      </c>
      <c r="L218" t="str">
        <f t="shared" si="145"/>
        <v/>
      </c>
      <c r="M218" s="2" t="str">
        <f t="shared" si="146"/>
        <v/>
      </c>
      <c r="N218" s="8"/>
      <c r="O218" s="8"/>
      <c r="P218" s="8"/>
      <c r="Q218" s="6" t="str">
        <f t="shared" si="166"/>
        <v/>
      </c>
      <c r="R218" s="6" t="str">
        <f t="shared" si="167"/>
        <v/>
      </c>
      <c r="S218" s="6" t="str">
        <f t="shared" si="168"/>
        <v/>
      </c>
      <c r="T218" s="6" t="str">
        <f t="shared" si="169"/>
        <v/>
      </c>
      <c r="U218" s="6" t="str">
        <f t="shared" si="170"/>
        <v/>
      </c>
      <c r="V218" s="6" t="str">
        <f t="shared" si="171"/>
        <v/>
      </c>
      <c r="W218" t="str">
        <f t="shared" si="172"/>
        <v/>
      </c>
      <c r="X218" t="str">
        <f t="shared" si="173"/>
        <v/>
      </c>
      <c r="Y218" t="str">
        <f t="shared" si="174"/>
        <v/>
      </c>
      <c r="Z218" t="str">
        <f t="shared" si="175"/>
        <v/>
      </c>
      <c r="AA218" s="6" t="str">
        <f t="shared" si="176"/>
        <v/>
      </c>
      <c r="AB218" s="6" t="str">
        <f t="shared" si="177"/>
        <v/>
      </c>
      <c r="AC218" s="7" t="str">
        <f t="shared" si="178"/>
        <v/>
      </c>
      <c r="AD218" t="str">
        <f t="shared" si="179"/>
        <v/>
      </c>
      <c r="AE218" t="str">
        <f t="shared" si="180"/>
        <v/>
      </c>
      <c r="AF218" s="3" t="str">
        <f t="shared" si="181"/>
        <v/>
      </c>
      <c r="AG218" t="str">
        <f t="shared" si="182"/>
        <v/>
      </c>
      <c r="AH218" t="str">
        <f t="shared" si="183"/>
        <v/>
      </c>
      <c r="AI218" t="str">
        <f t="shared" si="147"/>
        <v/>
      </c>
      <c r="AJ218" t="str">
        <f t="shared" si="184"/>
        <v/>
      </c>
      <c r="AK218" t="str">
        <f t="shared" si="185"/>
        <v/>
      </c>
      <c r="AL218" t="str">
        <f t="shared" si="186"/>
        <v/>
      </c>
      <c r="AM218" t="str">
        <f t="shared" si="148"/>
        <v/>
      </c>
      <c r="AN218" t="str">
        <f t="shared" si="149"/>
        <v/>
      </c>
      <c r="AO218" t="str">
        <f t="shared" si="150"/>
        <v/>
      </c>
      <c r="AP218" t="str">
        <f>IF(AN218="","",IF(I218=0,IF(AO218=1,VLOOKUP(F218,Tables!A$1:C$18,2,FALSE),VLOOKUP(F218,Tables!A$1:C$18,3,FALSE)),IF(AO218=1,VLOOKUP(F218,Tables!H$1:J$95,2,FALSE),VLOOKUP(F218,Tables!H$1:J$95,3,FALSE))))</f>
        <v/>
      </c>
      <c r="AQ218" t="str">
        <f t="shared" si="187"/>
        <v/>
      </c>
      <c r="AR218" t="str">
        <f t="shared" si="151"/>
        <v/>
      </c>
      <c r="AS218" t="str">
        <f t="shared" si="152"/>
        <v/>
      </c>
      <c r="AT218" t="str">
        <f t="shared" si="153"/>
        <v/>
      </c>
      <c r="AU218" t="str">
        <f t="shared" si="154"/>
        <v/>
      </c>
      <c r="AV218" t="str">
        <f t="shared" si="155"/>
        <v/>
      </c>
      <c r="AW218" t="str">
        <f t="shared" si="156"/>
        <v/>
      </c>
      <c r="AX218" t="str">
        <f t="shared" si="188"/>
        <v/>
      </c>
      <c r="AY218" t="str">
        <f t="shared" si="189"/>
        <v/>
      </c>
    </row>
    <row r="219" spans="1:51" ht="15.75" x14ac:dyDescent="0.3">
      <c r="A219" t="str">
        <f t="shared" si="157"/>
        <v/>
      </c>
      <c r="B219" t="str">
        <f t="shared" si="158"/>
        <v/>
      </c>
      <c r="C219" t="str">
        <f t="shared" si="159"/>
        <v/>
      </c>
      <c r="D219" t="str">
        <f t="shared" si="160"/>
        <v/>
      </c>
      <c r="E219" t="str">
        <f t="shared" si="161"/>
        <v/>
      </c>
      <c r="F219" t="str">
        <f t="shared" si="162"/>
        <v/>
      </c>
      <c r="G219" t="str">
        <f t="shared" si="163"/>
        <v/>
      </c>
      <c r="H219" t="str">
        <f t="shared" si="164"/>
        <v/>
      </c>
      <c r="I219" t="str">
        <f t="shared" si="165"/>
        <v/>
      </c>
      <c r="J219" t="str">
        <f t="shared" si="144"/>
        <v/>
      </c>
      <c r="K219" t="str">
        <f>IF(A219="","",IF(I219=1,IF(VLOOKUP(J219,Tables!E$1:F$50,2,FALSE)=1,IF(MOD(G219,2)=1,1,2),IF(MOD(G219,2)=1,2,1)),IF(MOD(G219,2)=1,1,2)))</f>
        <v/>
      </c>
      <c r="L219" t="str">
        <f t="shared" si="145"/>
        <v/>
      </c>
      <c r="M219" s="2" t="str">
        <f t="shared" si="146"/>
        <v/>
      </c>
      <c r="N219" s="8"/>
      <c r="O219" s="8"/>
      <c r="P219" s="8"/>
      <c r="Q219" s="6" t="str">
        <f t="shared" si="166"/>
        <v/>
      </c>
      <c r="R219" s="6" t="str">
        <f t="shared" si="167"/>
        <v/>
      </c>
      <c r="S219" s="6" t="str">
        <f t="shared" si="168"/>
        <v/>
      </c>
      <c r="T219" s="6" t="str">
        <f t="shared" si="169"/>
        <v/>
      </c>
      <c r="U219" s="6" t="str">
        <f t="shared" si="170"/>
        <v/>
      </c>
      <c r="V219" s="6" t="str">
        <f t="shared" si="171"/>
        <v/>
      </c>
      <c r="W219" t="str">
        <f t="shared" si="172"/>
        <v/>
      </c>
      <c r="X219" t="str">
        <f t="shared" si="173"/>
        <v/>
      </c>
      <c r="Y219" t="str">
        <f t="shared" si="174"/>
        <v/>
      </c>
      <c r="Z219" t="str">
        <f t="shared" si="175"/>
        <v/>
      </c>
      <c r="AA219" s="6" t="str">
        <f t="shared" si="176"/>
        <v/>
      </c>
      <c r="AB219" s="6" t="str">
        <f t="shared" si="177"/>
        <v/>
      </c>
      <c r="AC219" s="7" t="str">
        <f t="shared" si="178"/>
        <v/>
      </c>
      <c r="AD219" t="str">
        <f t="shared" si="179"/>
        <v/>
      </c>
      <c r="AE219" t="str">
        <f t="shared" si="180"/>
        <v/>
      </c>
      <c r="AF219" s="3" t="str">
        <f t="shared" si="181"/>
        <v/>
      </c>
      <c r="AG219" t="str">
        <f t="shared" si="182"/>
        <v/>
      </c>
      <c r="AH219" t="str">
        <f t="shared" si="183"/>
        <v/>
      </c>
      <c r="AI219" t="str">
        <f t="shared" si="147"/>
        <v/>
      </c>
      <c r="AJ219" t="str">
        <f t="shared" si="184"/>
        <v/>
      </c>
      <c r="AK219" t="str">
        <f t="shared" si="185"/>
        <v/>
      </c>
      <c r="AL219" t="str">
        <f t="shared" si="186"/>
        <v/>
      </c>
      <c r="AM219" t="str">
        <f t="shared" si="148"/>
        <v/>
      </c>
      <c r="AN219" t="str">
        <f t="shared" si="149"/>
        <v/>
      </c>
      <c r="AO219" t="str">
        <f t="shared" si="150"/>
        <v/>
      </c>
      <c r="AP219" t="str">
        <f>IF(AN219="","",IF(I219=0,IF(AO219=1,VLOOKUP(F219,Tables!A$1:C$18,2,FALSE),VLOOKUP(F219,Tables!A$1:C$18,3,FALSE)),IF(AO219=1,VLOOKUP(F219,Tables!H$1:J$95,2,FALSE),VLOOKUP(F219,Tables!H$1:J$95,3,FALSE))))</f>
        <v/>
      </c>
      <c r="AQ219" t="str">
        <f t="shared" si="187"/>
        <v/>
      </c>
      <c r="AR219" t="str">
        <f t="shared" si="151"/>
        <v/>
      </c>
      <c r="AS219" t="str">
        <f t="shared" si="152"/>
        <v/>
      </c>
      <c r="AT219" t="str">
        <f t="shared" si="153"/>
        <v/>
      </c>
      <c r="AU219" t="str">
        <f t="shared" si="154"/>
        <v/>
      </c>
      <c r="AV219" t="str">
        <f t="shared" si="155"/>
        <v/>
      </c>
      <c r="AW219" t="str">
        <f t="shared" si="156"/>
        <v/>
      </c>
      <c r="AX219" t="str">
        <f t="shared" si="188"/>
        <v/>
      </c>
      <c r="AY219" t="str">
        <f t="shared" si="189"/>
        <v/>
      </c>
    </row>
    <row r="220" spans="1:51" ht="15.75" x14ac:dyDescent="0.3">
      <c r="A220" t="str">
        <f t="shared" si="157"/>
        <v/>
      </c>
      <c r="B220" t="str">
        <f t="shared" si="158"/>
        <v/>
      </c>
      <c r="C220" t="str">
        <f t="shared" si="159"/>
        <v/>
      </c>
      <c r="D220" t="str">
        <f t="shared" si="160"/>
        <v/>
      </c>
      <c r="E220" t="str">
        <f t="shared" si="161"/>
        <v/>
      </c>
      <c r="F220" t="str">
        <f t="shared" si="162"/>
        <v/>
      </c>
      <c r="G220" t="str">
        <f t="shared" si="163"/>
        <v/>
      </c>
      <c r="H220" t="str">
        <f t="shared" si="164"/>
        <v/>
      </c>
      <c r="I220" t="str">
        <f t="shared" si="165"/>
        <v/>
      </c>
      <c r="J220" t="str">
        <f t="shared" si="144"/>
        <v/>
      </c>
      <c r="K220" t="str">
        <f>IF(A220="","",IF(I220=1,IF(VLOOKUP(J220,Tables!E$1:F$50,2,FALSE)=1,IF(MOD(G220,2)=1,1,2),IF(MOD(G220,2)=1,2,1)),IF(MOD(G220,2)=1,1,2)))</f>
        <v/>
      </c>
      <c r="L220" t="str">
        <f t="shared" si="145"/>
        <v/>
      </c>
      <c r="M220" s="2" t="str">
        <f t="shared" si="146"/>
        <v/>
      </c>
      <c r="N220" s="8"/>
      <c r="O220" s="8"/>
      <c r="P220" s="8"/>
      <c r="Q220" s="6" t="str">
        <f t="shared" si="166"/>
        <v/>
      </c>
      <c r="R220" s="6" t="str">
        <f t="shared" si="167"/>
        <v/>
      </c>
      <c r="S220" s="6" t="str">
        <f t="shared" si="168"/>
        <v/>
      </c>
      <c r="T220" s="6" t="str">
        <f t="shared" si="169"/>
        <v/>
      </c>
      <c r="U220" s="6" t="str">
        <f t="shared" si="170"/>
        <v/>
      </c>
      <c r="V220" s="6" t="str">
        <f t="shared" si="171"/>
        <v/>
      </c>
      <c r="W220" t="str">
        <f t="shared" si="172"/>
        <v/>
      </c>
      <c r="X220" t="str">
        <f t="shared" si="173"/>
        <v/>
      </c>
      <c r="Y220" t="str">
        <f t="shared" si="174"/>
        <v/>
      </c>
      <c r="Z220" t="str">
        <f t="shared" si="175"/>
        <v/>
      </c>
      <c r="AA220" s="6" t="str">
        <f t="shared" si="176"/>
        <v/>
      </c>
      <c r="AB220" s="6" t="str">
        <f t="shared" si="177"/>
        <v/>
      </c>
      <c r="AC220" s="7" t="str">
        <f t="shared" si="178"/>
        <v/>
      </c>
      <c r="AD220" t="str">
        <f t="shared" si="179"/>
        <v/>
      </c>
      <c r="AE220" t="str">
        <f t="shared" si="180"/>
        <v/>
      </c>
      <c r="AF220" s="3" t="str">
        <f t="shared" si="181"/>
        <v/>
      </c>
      <c r="AG220" t="str">
        <f t="shared" si="182"/>
        <v/>
      </c>
      <c r="AH220" t="str">
        <f t="shared" si="183"/>
        <v/>
      </c>
      <c r="AI220" t="str">
        <f t="shared" si="147"/>
        <v/>
      </c>
      <c r="AJ220" t="str">
        <f t="shared" si="184"/>
        <v/>
      </c>
      <c r="AK220" t="str">
        <f t="shared" si="185"/>
        <v/>
      </c>
      <c r="AL220" t="str">
        <f t="shared" si="186"/>
        <v/>
      </c>
      <c r="AM220" t="str">
        <f t="shared" si="148"/>
        <v/>
      </c>
      <c r="AN220" t="str">
        <f t="shared" si="149"/>
        <v/>
      </c>
      <c r="AO220" t="str">
        <f t="shared" si="150"/>
        <v/>
      </c>
      <c r="AP220" t="str">
        <f>IF(AN220="","",IF(I220=0,IF(AO220=1,VLOOKUP(F220,Tables!A$1:C$18,2,FALSE),VLOOKUP(F220,Tables!A$1:C$18,3,FALSE)),IF(AO220=1,VLOOKUP(F220,Tables!H$1:J$95,2,FALSE),VLOOKUP(F220,Tables!H$1:J$95,3,FALSE))))</f>
        <v/>
      </c>
      <c r="AQ220" t="str">
        <f t="shared" si="187"/>
        <v/>
      </c>
      <c r="AR220" t="str">
        <f t="shared" si="151"/>
        <v/>
      </c>
      <c r="AS220" t="str">
        <f t="shared" si="152"/>
        <v/>
      </c>
      <c r="AT220" t="str">
        <f t="shared" si="153"/>
        <v/>
      </c>
      <c r="AU220" t="str">
        <f t="shared" si="154"/>
        <v/>
      </c>
      <c r="AV220" t="str">
        <f t="shared" si="155"/>
        <v/>
      </c>
      <c r="AW220" t="str">
        <f t="shared" si="156"/>
        <v/>
      </c>
      <c r="AX220" t="str">
        <f t="shared" si="188"/>
        <v/>
      </c>
      <c r="AY220" t="str">
        <f t="shared" si="189"/>
        <v/>
      </c>
    </row>
    <row r="221" spans="1:51" ht="15.75" x14ac:dyDescent="0.3">
      <c r="A221" t="str">
        <f t="shared" si="157"/>
        <v/>
      </c>
      <c r="B221" t="str">
        <f t="shared" si="158"/>
        <v/>
      </c>
      <c r="C221" t="str">
        <f t="shared" si="159"/>
        <v/>
      </c>
      <c r="D221" t="str">
        <f t="shared" si="160"/>
        <v/>
      </c>
      <c r="E221" t="str">
        <f t="shared" si="161"/>
        <v/>
      </c>
      <c r="F221" t="str">
        <f t="shared" si="162"/>
        <v/>
      </c>
      <c r="G221" t="str">
        <f t="shared" si="163"/>
        <v/>
      </c>
      <c r="H221" t="str">
        <f t="shared" si="164"/>
        <v/>
      </c>
      <c r="I221" t="str">
        <f t="shared" si="165"/>
        <v/>
      </c>
      <c r="J221" t="str">
        <f t="shared" si="144"/>
        <v/>
      </c>
      <c r="K221" t="str">
        <f>IF(A221="","",IF(I221=1,IF(VLOOKUP(J221,Tables!E$1:F$50,2,FALSE)=1,IF(MOD(G221,2)=1,1,2),IF(MOD(G221,2)=1,2,1)),IF(MOD(G221,2)=1,1,2)))</f>
        <v/>
      </c>
      <c r="L221" t="str">
        <f t="shared" si="145"/>
        <v/>
      </c>
      <c r="M221" s="2" t="str">
        <f t="shared" si="146"/>
        <v/>
      </c>
      <c r="N221" s="8"/>
      <c r="O221" s="8"/>
      <c r="P221" s="8"/>
      <c r="Q221" s="6" t="str">
        <f t="shared" si="166"/>
        <v/>
      </c>
      <c r="R221" s="6" t="str">
        <f t="shared" si="167"/>
        <v/>
      </c>
      <c r="S221" s="6" t="str">
        <f t="shared" si="168"/>
        <v/>
      </c>
      <c r="T221" s="6" t="str">
        <f t="shared" si="169"/>
        <v/>
      </c>
      <c r="U221" s="6" t="str">
        <f t="shared" si="170"/>
        <v/>
      </c>
      <c r="V221" s="6" t="str">
        <f t="shared" si="171"/>
        <v/>
      </c>
      <c r="W221" t="str">
        <f t="shared" si="172"/>
        <v/>
      </c>
      <c r="X221" t="str">
        <f t="shared" si="173"/>
        <v/>
      </c>
      <c r="Y221" t="str">
        <f t="shared" si="174"/>
        <v/>
      </c>
      <c r="Z221" t="str">
        <f t="shared" si="175"/>
        <v/>
      </c>
      <c r="AA221" s="6" t="str">
        <f t="shared" si="176"/>
        <v/>
      </c>
      <c r="AB221" s="6" t="str">
        <f t="shared" si="177"/>
        <v/>
      </c>
      <c r="AC221" s="7" t="str">
        <f t="shared" si="178"/>
        <v/>
      </c>
      <c r="AD221" t="str">
        <f t="shared" si="179"/>
        <v/>
      </c>
      <c r="AE221" t="str">
        <f t="shared" si="180"/>
        <v/>
      </c>
      <c r="AF221" s="3" t="str">
        <f t="shared" si="181"/>
        <v/>
      </c>
      <c r="AG221" t="str">
        <f t="shared" si="182"/>
        <v/>
      </c>
      <c r="AH221" t="str">
        <f t="shared" si="183"/>
        <v/>
      </c>
      <c r="AI221" t="str">
        <f t="shared" si="147"/>
        <v/>
      </c>
      <c r="AJ221" t="str">
        <f t="shared" si="184"/>
        <v/>
      </c>
      <c r="AK221" t="str">
        <f t="shared" si="185"/>
        <v/>
      </c>
      <c r="AL221" t="str">
        <f t="shared" si="186"/>
        <v/>
      </c>
      <c r="AM221" t="str">
        <f t="shared" si="148"/>
        <v/>
      </c>
      <c r="AN221" t="str">
        <f t="shared" si="149"/>
        <v/>
      </c>
      <c r="AO221" t="str">
        <f t="shared" si="150"/>
        <v/>
      </c>
      <c r="AP221" t="str">
        <f>IF(AN221="","",IF(I221=0,IF(AO221=1,VLOOKUP(F221,Tables!A$1:C$18,2,FALSE),VLOOKUP(F221,Tables!A$1:C$18,3,FALSE)),IF(AO221=1,VLOOKUP(F221,Tables!H$1:J$95,2,FALSE),VLOOKUP(F221,Tables!H$1:J$95,3,FALSE))))</f>
        <v/>
      </c>
      <c r="AQ221" t="str">
        <f t="shared" si="187"/>
        <v/>
      </c>
      <c r="AR221" t="str">
        <f t="shared" si="151"/>
        <v/>
      </c>
      <c r="AS221" t="str">
        <f t="shared" si="152"/>
        <v/>
      </c>
      <c r="AT221" t="str">
        <f t="shared" si="153"/>
        <v/>
      </c>
      <c r="AU221" t="str">
        <f t="shared" si="154"/>
        <v/>
      </c>
      <c r="AV221" t="str">
        <f t="shared" si="155"/>
        <v/>
      </c>
      <c r="AW221" t="str">
        <f t="shared" si="156"/>
        <v/>
      </c>
      <c r="AX221" t="str">
        <f t="shared" si="188"/>
        <v/>
      </c>
      <c r="AY221" t="str">
        <f t="shared" si="189"/>
        <v/>
      </c>
    </row>
    <row r="222" spans="1:51" ht="15.75" x14ac:dyDescent="0.3">
      <c r="A222" t="str">
        <f t="shared" si="157"/>
        <v/>
      </c>
      <c r="B222" t="str">
        <f t="shared" si="158"/>
        <v/>
      </c>
      <c r="C222" t="str">
        <f t="shared" si="159"/>
        <v/>
      </c>
      <c r="D222" t="str">
        <f t="shared" si="160"/>
        <v/>
      </c>
      <c r="E222" t="str">
        <f t="shared" si="161"/>
        <v/>
      </c>
      <c r="F222" t="str">
        <f t="shared" si="162"/>
        <v/>
      </c>
      <c r="G222" t="str">
        <f t="shared" si="163"/>
        <v/>
      </c>
      <c r="H222" t="str">
        <f t="shared" si="164"/>
        <v/>
      </c>
      <c r="I222" t="str">
        <f t="shared" si="165"/>
        <v/>
      </c>
      <c r="J222" t="str">
        <f t="shared" si="144"/>
        <v/>
      </c>
      <c r="K222" t="str">
        <f>IF(A222="","",IF(I222=1,IF(VLOOKUP(J222,Tables!E$1:F$50,2,FALSE)=1,IF(MOD(G222,2)=1,1,2),IF(MOD(G222,2)=1,2,1)),IF(MOD(G222,2)=1,1,2)))</f>
        <v/>
      </c>
      <c r="L222" t="str">
        <f t="shared" si="145"/>
        <v/>
      </c>
      <c r="M222" s="2" t="str">
        <f t="shared" si="146"/>
        <v/>
      </c>
      <c r="N222" s="8"/>
      <c r="O222" s="8"/>
      <c r="P222" s="8"/>
      <c r="Q222" s="6" t="str">
        <f t="shared" si="166"/>
        <v/>
      </c>
      <c r="R222" s="6" t="str">
        <f t="shared" si="167"/>
        <v/>
      </c>
      <c r="S222" s="6" t="str">
        <f t="shared" si="168"/>
        <v/>
      </c>
      <c r="T222" s="6" t="str">
        <f t="shared" si="169"/>
        <v/>
      </c>
      <c r="U222" s="6" t="str">
        <f t="shared" si="170"/>
        <v/>
      </c>
      <c r="V222" s="6" t="str">
        <f t="shared" si="171"/>
        <v/>
      </c>
      <c r="W222" t="str">
        <f t="shared" si="172"/>
        <v/>
      </c>
      <c r="X222" t="str">
        <f t="shared" si="173"/>
        <v/>
      </c>
      <c r="Y222" t="str">
        <f t="shared" si="174"/>
        <v/>
      </c>
      <c r="Z222" t="str">
        <f t="shared" si="175"/>
        <v/>
      </c>
      <c r="AA222" s="6" t="str">
        <f t="shared" si="176"/>
        <v/>
      </c>
      <c r="AB222" s="6" t="str">
        <f t="shared" si="177"/>
        <v/>
      </c>
      <c r="AC222" s="7" t="str">
        <f t="shared" si="178"/>
        <v/>
      </c>
      <c r="AD222" t="str">
        <f t="shared" si="179"/>
        <v/>
      </c>
      <c r="AE222" t="str">
        <f t="shared" si="180"/>
        <v/>
      </c>
      <c r="AF222" s="3" t="str">
        <f t="shared" si="181"/>
        <v/>
      </c>
      <c r="AG222" t="str">
        <f t="shared" si="182"/>
        <v/>
      </c>
      <c r="AH222" t="str">
        <f t="shared" si="183"/>
        <v/>
      </c>
      <c r="AI222" t="str">
        <f t="shared" si="147"/>
        <v/>
      </c>
      <c r="AJ222" t="str">
        <f t="shared" si="184"/>
        <v/>
      </c>
      <c r="AK222" t="str">
        <f t="shared" si="185"/>
        <v/>
      </c>
      <c r="AL222" t="str">
        <f t="shared" si="186"/>
        <v/>
      </c>
      <c r="AM222" t="str">
        <f t="shared" si="148"/>
        <v/>
      </c>
      <c r="AN222" t="str">
        <f t="shared" si="149"/>
        <v/>
      </c>
      <c r="AO222" t="str">
        <f t="shared" si="150"/>
        <v/>
      </c>
      <c r="AP222" t="str">
        <f>IF(AN222="","",IF(I222=0,IF(AO222=1,VLOOKUP(F222,Tables!A$1:C$18,2,FALSE),VLOOKUP(F222,Tables!A$1:C$18,3,FALSE)),IF(AO222=1,VLOOKUP(F222,Tables!H$1:J$95,2,FALSE),VLOOKUP(F222,Tables!H$1:J$95,3,FALSE))))</f>
        <v/>
      </c>
      <c r="AQ222" t="str">
        <f t="shared" si="187"/>
        <v/>
      </c>
      <c r="AR222" t="str">
        <f t="shared" si="151"/>
        <v/>
      </c>
      <c r="AS222" t="str">
        <f t="shared" si="152"/>
        <v/>
      </c>
      <c r="AT222" t="str">
        <f t="shared" si="153"/>
        <v/>
      </c>
      <c r="AU222" t="str">
        <f t="shared" si="154"/>
        <v/>
      </c>
      <c r="AV222" t="str">
        <f t="shared" si="155"/>
        <v/>
      </c>
      <c r="AW222" t="str">
        <f t="shared" si="156"/>
        <v/>
      </c>
      <c r="AX222" t="str">
        <f t="shared" si="188"/>
        <v/>
      </c>
      <c r="AY222" t="str">
        <f t="shared" si="189"/>
        <v/>
      </c>
    </row>
    <row r="223" spans="1:51" ht="15.75" x14ac:dyDescent="0.3">
      <c r="A223" t="str">
        <f t="shared" si="157"/>
        <v/>
      </c>
      <c r="B223" t="str">
        <f t="shared" si="158"/>
        <v/>
      </c>
      <c r="C223" t="str">
        <f t="shared" si="159"/>
        <v/>
      </c>
      <c r="D223" t="str">
        <f t="shared" si="160"/>
        <v/>
      </c>
      <c r="E223" t="str">
        <f t="shared" si="161"/>
        <v/>
      </c>
      <c r="F223" t="str">
        <f t="shared" si="162"/>
        <v/>
      </c>
      <c r="G223" t="str">
        <f t="shared" si="163"/>
        <v/>
      </c>
      <c r="H223" t="str">
        <f t="shared" si="164"/>
        <v/>
      </c>
      <c r="I223" t="str">
        <f t="shared" si="165"/>
        <v/>
      </c>
      <c r="J223" t="str">
        <f t="shared" si="144"/>
        <v/>
      </c>
      <c r="K223" t="str">
        <f>IF(A223="","",IF(I223=1,IF(VLOOKUP(J223,Tables!E$1:F$50,2,FALSE)=1,IF(MOD(G223,2)=1,1,2),IF(MOD(G223,2)=1,2,1)),IF(MOD(G223,2)=1,1,2)))</f>
        <v/>
      </c>
      <c r="L223" t="str">
        <f t="shared" si="145"/>
        <v/>
      </c>
      <c r="M223" s="2" t="str">
        <f t="shared" si="146"/>
        <v/>
      </c>
      <c r="N223" s="8"/>
      <c r="O223" s="8"/>
      <c r="P223" s="8"/>
      <c r="Q223" s="6" t="str">
        <f t="shared" si="166"/>
        <v/>
      </c>
      <c r="R223" s="6" t="str">
        <f t="shared" si="167"/>
        <v/>
      </c>
      <c r="S223" s="6" t="str">
        <f t="shared" si="168"/>
        <v/>
      </c>
      <c r="T223" s="6" t="str">
        <f t="shared" si="169"/>
        <v/>
      </c>
      <c r="U223" s="6" t="str">
        <f t="shared" si="170"/>
        <v/>
      </c>
      <c r="V223" s="6" t="str">
        <f t="shared" si="171"/>
        <v/>
      </c>
      <c r="W223" t="str">
        <f t="shared" si="172"/>
        <v/>
      </c>
      <c r="X223" t="str">
        <f t="shared" si="173"/>
        <v/>
      </c>
      <c r="Y223" t="str">
        <f t="shared" si="174"/>
        <v/>
      </c>
      <c r="Z223" t="str">
        <f t="shared" si="175"/>
        <v/>
      </c>
      <c r="AA223" s="6" t="str">
        <f t="shared" si="176"/>
        <v/>
      </c>
      <c r="AB223" s="6" t="str">
        <f t="shared" si="177"/>
        <v/>
      </c>
      <c r="AC223" s="7" t="str">
        <f t="shared" si="178"/>
        <v/>
      </c>
      <c r="AD223" t="str">
        <f t="shared" si="179"/>
        <v/>
      </c>
      <c r="AE223" t="str">
        <f t="shared" si="180"/>
        <v/>
      </c>
      <c r="AF223" s="3" t="str">
        <f t="shared" si="181"/>
        <v/>
      </c>
      <c r="AG223" t="str">
        <f t="shared" si="182"/>
        <v/>
      </c>
      <c r="AH223" t="str">
        <f t="shared" si="183"/>
        <v/>
      </c>
      <c r="AI223" t="str">
        <f t="shared" si="147"/>
        <v/>
      </c>
      <c r="AJ223" t="str">
        <f t="shared" si="184"/>
        <v/>
      </c>
      <c r="AK223" t="str">
        <f t="shared" si="185"/>
        <v/>
      </c>
      <c r="AL223" t="str">
        <f t="shared" si="186"/>
        <v/>
      </c>
      <c r="AM223" t="str">
        <f t="shared" si="148"/>
        <v/>
      </c>
      <c r="AN223" t="str">
        <f t="shared" si="149"/>
        <v/>
      </c>
      <c r="AO223" t="str">
        <f t="shared" si="150"/>
        <v/>
      </c>
      <c r="AP223" t="str">
        <f>IF(AN223="","",IF(I223=0,IF(AO223=1,VLOOKUP(F223,Tables!A$1:C$18,2,FALSE),VLOOKUP(F223,Tables!A$1:C$18,3,FALSE)),IF(AO223=1,VLOOKUP(F223,Tables!H$1:J$95,2,FALSE),VLOOKUP(F223,Tables!H$1:J$95,3,FALSE))))</f>
        <v/>
      </c>
      <c r="AQ223" t="str">
        <f t="shared" si="187"/>
        <v/>
      </c>
      <c r="AR223" t="str">
        <f t="shared" si="151"/>
        <v/>
      </c>
      <c r="AS223" t="str">
        <f t="shared" si="152"/>
        <v/>
      </c>
      <c r="AT223" t="str">
        <f t="shared" si="153"/>
        <v/>
      </c>
      <c r="AU223" t="str">
        <f t="shared" si="154"/>
        <v/>
      </c>
      <c r="AV223" t="str">
        <f t="shared" si="155"/>
        <v/>
      </c>
      <c r="AW223" t="str">
        <f t="shared" si="156"/>
        <v/>
      </c>
      <c r="AX223" t="str">
        <f t="shared" si="188"/>
        <v/>
      </c>
      <c r="AY223" t="str">
        <f t="shared" si="189"/>
        <v/>
      </c>
    </row>
    <row r="224" spans="1:51" ht="15.75" x14ac:dyDescent="0.3">
      <c r="A224" t="str">
        <f t="shared" si="157"/>
        <v/>
      </c>
      <c r="B224" t="str">
        <f t="shared" si="158"/>
        <v/>
      </c>
      <c r="C224" t="str">
        <f t="shared" si="159"/>
        <v/>
      </c>
      <c r="D224" t="str">
        <f t="shared" si="160"/>
        <v/>
      </c>
      <c r="E224" t="str">
        <f t="shared" si="161"/>
        <v/>
      </c>
      <c r="F224" t="str">
        <f t="shared" si="162"/>
        <v/>
      </c>
      <c r="G224" t="str">
        <f t="shared" si="163"/>
        <v/>
      </c>
      <c r="H224" t="str">
        <f t="shared" si="164"/>
        <v/>
      </c>
      <c r="I224" t="str">
        <f t="shared" si="165"/>
        <v/>
      </c>
      <c r="J224" t="str">
        <f t="shared" si="144"/>
        <v/>
      </c>
      <c r="K224" t="str">
        <f>IF(A224="","",IF(I224=1,IF(VLOOKUP(J224,Tables!E$1:F$50,2,FALSE)=1,IF(MOD(G224,2)=1,1,2),IF(MOD(G224,2)=1,2,1)),IF(MOD(G224,2)=1,1,2)))</f>
        <v/>
      </c>
      <c r="L224" t="str">
        <f t="shared" si="145"/>
        <v/>
      </c>
      <c r="M224" s="2" t="str">
        <f t="shared" si="146"/>
        <v/>
      </c>
      <c r="N224" s="8"/>
      <c r="O224" s="8"/>
      <c r="P224" s="8"/>
      <c r="Q224" s="6" t="str">
        <f t="shared" si="166"/>
        <v/>
      </c>
      <c r="R224" s="6" t="str">
        <f t="shared" si="167"/>
        <v/>
      </c>
      <c r="S224" s="6" t="str">
        <f t="shared" si="168"/>
        <v/>
      </c>
      <c r="T224" s="6" t="str">
        <f t="shared" si="169"/>
        <v/>
      </c>
      <c r="U224" s="6" t="str">
        <f t="shared" si="170"/>
        <v/>
      </c>
      <c r="V224" s="6" t="str">
        <f t="shared" si="171"/>
        <v/>
      </c>
      <c r="W224" t="str">
        <f t="shared" si="172"/>
        <v/>
      </c>
      <c r="X224" t="str">
        <f t="shared" si="173"/>
        <v/>
      </c>
      <c r="Y224" t="str">
        <f t="shared" si="174"/>
        <v/>
      </c>
      <c r="Z224" t="str">
        <f t="shared" si="175"/>
        <v/>
      </c>
      <c r="AA224" s="6" t="str">
        <f t="shared" si="176"/>
        <v/>
      </c>
      <c r="AB224" s="6" t="str">
        <f t="shared" si="177"/>
        <v/>
      </c>
      <c r="AC224" s="7" t="str">
        <f t="shared" si="178"/>
        <v/>
      </c>
      <c r="AD224" t="str">
        <f t="shared" si="179"/>
        <v/>
      </c>
      <c r="AE224" t="str">
        <f t="shared" si="180"/>
        <v/>
      </c>
      <c r="AF224" s="3" t="str">
        <f t="shared" si="181"/>
        <v/>
      </c>
      <c r="AG224" t="str">
        <f t="shared" si="182"/>
        <v/>
      </c>
      <c r="AH224" t="str">
        <f t="shared" si="183"/>
        <v/>
      </c>
      <c r="AI224" t="str">
        <f t="shared" si="147"/>
        <v/>
      </c>
      <c r="AJ224" t="str">
        <f t="shared" si="184"/>
        <v/>
      </c>
      <c r="AK224" t="str">
        <f t="shared" si="185"/>
        <v/>
      </c>
      <c r="AL224" t="str">
        <f t="shared" si="186"/>
        <v/>
      </c>
      <c r="AM224" t="str">
        <f t="shared" si="148"/>
        <v/>
      </c>
      <c r="AN224" t="str">
        <f t="shared" si="149"/>
        <v/>
      </c>
      <c r="AO224" t="str">
        <f t="shared" si="150"/>
        <v/>
      </c>
      <c r="AP224" t="str">
        <f>IF(AN224="","",IF(I224=0,IF(AO224=1,VLOOKUP(F224,Tables!A$1:C$18,2,FALSE),VLOOKUP(F224,Tables!A$1:C$18,3,FALSE)),IF(AO224=1,VLOOKUP(F224,Tables!H$1:J$95,2,FALSE),VLOOKUP(F224,Tables!H$1:J$95,3,FALSE))))</f>
        <v/>
      </c>
      <c r="AQ224" t="str">
        <f t="shared" si="187"/>
        <v/>
      </c>
      <c r="AR224" t="str">
        <f t="shared" si="151"/>
        <v/>
      </c>
      <c r="AS224" t="str">
        <f t="shared" si="152"/>
        <v/>
      </c>
      <c r="AT224" t="str">
        <f t="shared" si="153"/>
        <v/>
      </c>
      <c r="AU224" t="str">
        <f t="shared" si="154"/>
        <v/>
      </c>
      <c r="AV224" t="str">
        <f t="shared" si="155"/>
        <v/>
      </c>
      <c r="AW224" t="str">
        <f t="shared" si="156"/>
        <v/>
      </c>
      <c r="AX224" t="str">
        <f t="shared" si="188"/>
        <v/>
      </c>
      <c r="AY224" t="str">
        <f t="shared" si="189"/>
        <v/>
      </c>
    </row>
    <row r="225" spans="1:51" ht="15.75" x14ac:dyDescent="0.3">
      <c r="A225" t="str">
        <f t="shared" si="157"/>
        <v/>
      </c>
      <c r="B225" t="str">
        <f t="shared" si="158"/>
        <v/>
      </c>
      <c r="C225" t="str">
        <f t="shared" si="159"/>
        <v/>
      </c>
      <c r="D225" t="str">
        <f t="shared" si="160"/>
        <v/>
      </c>
      <c r="E225" t="str">
        <f t="shared" si="161"/>
        <v/>
      </c>
      <c r="F225" t="str">
        <f t="shared" si="162"/>
        <v/>
      </c>
      <c r="G225" t="str">
        <f t="shared" si="163"/>
        <v/>
      </c>
      <c r="H225" t="str">
        <f t="shared" si="164"/>
        <v/>
      </c>
      <c r="I225" t="str">
        <f t="shared" si="165"/>
        <v/>
      </c>
      <c r="J225" t="str">
        <f t="shared" si="144"/>
        <v/>
      </c>
      <c r="K225" t="str">
        <f>IF(A225="","",IF(I225=1,IF(VLOOKUP(J225,Tables!E$1:F$50,2,FALSE)=1,IF(MOD(G225,2)=1,1,2),IF(MOD(G225,2)=1,2,1)),IF(MOD(G225,2)=1,1,2)))</f>
        <v/>
      </c>
      <c r="L225" t="str">
        <f t="shared" si="145"/>
        <v/>
      </c>
      <c r="M225" s="2" t="str">
        <f t="shared" si="146"/>
        <v/>
      </c>
      <c r="N225" s="8"/>
      <c r="O225" s="8"/>
      <c r="P225" s="8"/>
      <c r="Q225" s="6" t="str">
        <f t="shared" si="166"/>
        <v/>
      </c>
      <c r="R225" s="6" t="str">
        <f t="shared" si="167"/>
        <v/>
      </c>
      <c r="S225" s="6" t="str">
        <f t="shared" si="168"/>
        <v/>
      </c>
      <c r="T225" s="6" t="str">
        <f t="shared" si="169"/>
        <v/>
      </c>
      <c r="U225" s="6" t="str">
        <f t="shared" si="170"/>
        <v/>
      </c>
      <c r="V225" s="6" t="str">
        <f t="shared" si="171"/>
        <v/>
      </c>
      <c r="W225" t="str">
        <f t="shared" si="172"/>
        <v/>
      </c>
      <c r="X225" t="str">
        <f t="shared" si="173"/>
        <v/>
      </c>
      <c r="Y225" t="str">
        <f t="shared" si="174"/>
        <v/>
      </c>
      <c r="Z225" t="str">
        <f t="shared" si="175"/>
        <v/>
      </c>
      <c r="AA225" s="6" t="str">
        <f t="shared" si="176"/>
        <v/>
      </c>
      <c r="AB225" s="6" t="str">
        <f t="shared" si="177"/>
        <v/>
      </c>
      <c r="AC225" s="7" t="str">
        <f t="shared" si="178"/>
        <v/>
      </c>
      <c r="AD225" t="str">
        <f t="shared" si="179"/>
        <v/>
      </c>
      <c r="AE225" t="str">
        <f t="shared" si="180"/>
        <v/>
      </c>
      <c r="AF225" s="3" t="str">
        <f t="shared" si="181"/>
        <v/>
      </c>
      <c r="AG225" t="str">
        <f t="shared" si="182"/>
        <v/>
      </c>
      <c r="AH225" t="str">
        <f t="shared" si="183"/>
        <v/>
      </c>
      <c r="AI225" t="str">
        <f t="shared" si="147"/>
        <v/>
      </c>
      <c r="AJ225" t="str">
        <f t="shared" si="184"/>
        <v/>
      </c>
      <c r="AK225" t="str">
        <f t="shared" si="185"/>
        <v/>
      </c>
      <c r="AL225" t="str">
        <f t="shared" si="186"/>
        <v/>
      </c>
      <c r="AM225" t="str">
        <f t="shared" si="148"/>
        <v/>
      </c>
      <c r="AN225" t="str">
        <f t="shared" si="149"/>
        <v/>
      </c>
      <c r="AO225" t="str">
        <f t="shared" si="150"/>
        <v/>
      </c>
      <c r="AP225" t="str">
        <f>IF(AN225="","",IF(I225=0,IF(AO225=1,VLOOKUP(F225,Tables!A$1:C$18,2,FALSE),VLOOKUP(F225,Tables!A$1:C$18,3,FALSE)),IF(AO225=1,VLOOKUP(F225,Tables!H$1:J$95,2,FALSE),VLOOKUP(F225,Tables!H$1:J$95,3,FALSE))))</f>
        <v/>
      </c>
      <c r="AQ225" t="str">
        <f t="shared" si="187"/>
        <v/>
      </c>
      <c r="AR225" t="str">
        <f t="shared" si="151"/>
        <v/>
      </c>
      <c r="AS225" t="str">
        <f t="shared" si="152"/>
        <v/>
      </c>
      <c r="AT225" t="str">
        <f t="shared" si="153"/>
        <v/>
      </c>
      <c r="AU225" t="str">
        <f t="shared" si="154"/>
        <v/>
      </c>
      <c r="AV225" t="str">
        <f t="shared" si="155"/>
        <v/>
      </c>
      <c r="AW225" t="str">
        <f t="shared" si="156"/>
        <v/>
      </c>
      <c r="AX225" t="str">
        <f t="shared" si="188"/>
        <v/>
      </c>
      <c r="AY225" t="str">
        <f t="shared" si="189"/>
        <v/>
      </c>
    </row>
    <row r="226" spans="1:51" ht="15.75" x14ac:dyDescent="0.3">
      <c r="A226" t="str">
        <f t="shared" si="157"/>
        <v/>
      </c>
      <c r="B226" t="str">
        <f t="shared" si="158"/>
        <v/>
      </c>
      <c r="C226" t="str">
        <f t="shared" si="159"/>
        <v/>
      </c>
      <c r="D226" t="str">
        <f t="shared" si="160"/>
        <v/>
      </c>
      <c r="E226" t="str">
        <f t="shared" si="161"/>
        <v/>
      </c>
      <c r="F226" t="str">
        <f t="shared" si="162"/>
        <v/>
      </c>
      <c r="G226" t="str">
        <f t="shared" si="163"/>
        <v/>
      </c>
      <c r="H226" t="str">
        <f t="shared" si="164"/>
        <v/>
      </c>
      <c r="I226" t="str">
        <f t="shared" si="165"/>
        <v/>
      </c>
      <c r="J226" t="str">
        <f t="shared" si="144"/>
        <v/>
      </c>
      <c r="K226" t="str">
        <f>IF(A226="","",IF(I226=1,IF(VLOOKUP(J226,Tables!E$1:F$50,2,FALSE)=1,IF(MOD(G226,2)=1,1,2),IF(MOD(G226,2)=1,2,1)),IF(MOD(G226,2)=1,1,2)))</f>
        <v/>
      </c>
      <c r="L226" t="str">
        <f t="shared" si="145"/>
        <v/>
      </c>
      <c r="M226" s="2" t="str">
        <f t="shared" si="146"/>
        <v/>
      </c>
      <c r="N226" s="8"/>
      <c r="O226" s="8"/>
      <c r="P226" s="8"/>
      <c r="Q226" s="6" t="str">
        <f t="shared" si="166"/>
        <v/>
      </c>
      <c r="R226" s="6" t="str">
        <f t="shared" si="167"/>
        <v/>
      </c>
      <c r="S226" s="6" t="str">
        <f t="shared" si="168"/>
        <v/>
      </c>
      <c r="T226" s="6" t="str">
        <f t="shared" si="169"/>
        <v/>
      </c>
      <c r="U226" s="6" t="str">
        <f t="shared" si="170"/>
        <v/>
      </c>
      <c r="V226" s="6" t="str">
        <f t="shared" si="171"/>
        <v/>
      </c>
      <c r="W226" t="str">
        <f t="shared" si="172"/>
        <v/>
      </c>
      <c r="X226" t="str">
        <f t="shared" si="173"/>
        <v/>
      </c>
      <c r="Y226" t="str">
        <f t="shared" si="174"/>
        <v/>
      </c>
      <c r="Z226" t="str">
        <f t="shared" si="175"/>
        <v/>
      </c>
      <c r="AA226" s="6" t="str">
        <f t="shared" si="176"/>
        <v/>
      </c>
      <c r="AB226" s="6" t="str">
        <f t="shared" si="177"/>
        <v/>
      </c>
      <c r="AC226" s="7" t="str">
        <f t="shared" si="178"/>
        <v/>
      </c>
      <c r="AD226" t="str">
        <f t="shared" si="179"/>
        <v/>
      </c>
      <c r="AE226" t="str">
        <f t="shared" si="180"/>
        <v/>
      </c>
      <c r="AF226" s="3" t="str">
        <f t="shared" si="181"/>
        <v/>
      </c>
      <c r="AG226" t="str">
        <f t="shared" si="182"/>
        <v/>
      </c>
      <c r="AH226" t="str">
        <f t="shared" si="183"/>
        <v/>
      </c>
      <c r="AI226" t="str">
        <f t="shared" si="147"/>
        <v/>
      </c>
      <c r="AJ226" t="str">
        <f t="shared" si="184"/>
        <v/>
      </c>
      <c r="AK226" t="str">
        <f t="shared" si="185"/>
        <v/>
      </c>
      <c r="AL226" t="str">
        <f t="shared" si="186"/>
        <v/>
      </c>
      <c r="AM226" t="str">
        <f t="shared" si="148"/>
        <v/>
      </c>
      <c r="AN226" t="str">
        <f t="shared" si="149"/>
        <v/>
      </c>
      <c r="AO226" t="str">
        <f t="shared" si="150"/>
        <v/>
      </c>
      <c r="AP226" t="str">
        <f>IF(AN226="","",IF(I226=0,IF(AO226=1,VLOOKUP(F226,Tables!A$1:C$18,2,FALSE),VLOOKUP(F226,Tables!A$1:C$18,3,FALSE)),IF(AO226=1,VLOOKUP(F226,Tables!H$1:J$95,2,FALSE),VLOOKUP(F226,Tables!H$1:J$95,3,FALSE))))</f>
        <v/>
      </c>
      <c r="AQ226" t="str">
        <f t="shared" si="187"/>
        <v/>
      </c>
      <c r="AR226" t="str">
        <f t="shared" si="151"/>
        <v/>
      </c>
      <c r="AS226" t="str">
        <f t="shared" si="152"/>
        <v/>
      </c>
      <c r="AT226" t="str">
        <f t="shared" si="153"/>
        <v/>
      </c>
      <c r="AU226" t="str">
        <f t="shared" si="154"/>
        <v/>
      </c>
      <c r="AV226" t="str">
        <f t="shared" si="155"/>
        <v/>
      </c>
      <c r="AW226" t="str">
        <f t="shared" si="156"/>
        <v/>
      </c>
      <c r="AX226" t="str">
        <f t="shared" si="188"/>
        <v/>
      </c>
      <c r="AY226" t="str">
        <f t="shared" si="189"/>
        <v/>
      </c>
    </row>
    <row r="227" spans="1:51" ht="15.75" x14ac:dyDescent="0.3">
      <c r="A227" t="str">
        <f t="shared" si="157"/>
        <v/>
      </c>
      <c r="B227" t="str">
        <f t="shared" si="158"/>
        <v/>
      </c>
      <c r="C227" t="str">
        <f t="shared" si="159"/>
        <v/>
      </c>
      <c r="D227" t="str">
        <f t="shared" si="160"/>
        <v/>
      </c>
      <c r="E227" t="str">
        <f t="shared" si="161"/>
        <v/>
      </c>
      <c r="F227" t="str">
        <f t="shared" si="162"/>
        <v/>
      </c>
      <c r="G227" t="str">
        <f t="shared" si="163"/>
        <v/>
      </c>
      <c r="H227" t="str">
        <f t="shared" si="164"/>
        <v/>
      </c>
      <c r="I227" t="str">
        <f t="shared" si="165"/>
        <v/>
      </c>
      <c r="J227" t="str">
        <f t="shared" si="144"/>
        <v/>
      </c>
      <c r="K227" t="str">
        <f>IF(A227="","",IF(I227=1,IF(VLOOKUP(J227,Tables!E$1:F$50,2,FALSE)=1,IF(MOD(G227,2)=1,1,2),IF(MOD(G227,2)=1,2,1)),IF(MOD(G227,2)=1,1,2)))</f>
        <v/>
      </c>
      <c r="L227" t="str">
        <f t="shared" si="145"/>
        <v/>
      </c>
      <c r="M227" s="2" t="str">
        <f t="shared" si="146"/>
        <v/>
      </c>
      <c r="N227" s="8"/>
      <c r="O227" s="8"/>
      <c r="P227" s="8"/>
      <c r="Q227" s="6" t="str">
        <f t="shared" si="166"/>
        <v/>
      </c>
      <c r="R227" s="6" t="str">
        <f t="shared" si="167"/>
        <v/>
      </c>
      <c r="S227" s="6" t="str">
        <f t="shared" si="168"/>
        <v/>
      </c>
      <c r="T227" s="6" t="str">
        <f t="shared" si="169"/>
        <v/>
      </c>
      <c r="U227" s="6" t="str">
        <f t="shared" si="170"/>
        <v/>
      </c>
      <c r="V227" s="6" t="str">
        <f t="shared" si="171"/>
        <v/>
      </c>
      <c r="W227" t="str">
        <f t="shared" si="172"/>
        <v/>
      </c>
      <c r="X227" t="str">
        <f t="shared" si="173"/>
        <v/>
      </c>
      <c r="Y227" t="str">
        <f t="shared" si="174"/>
        <v/>
      </c>
      <c r="Z227" t="str">
        <f t="shared" si="175"/>
        <v/>
      </c>
      <c r="AA227" s="6" t="str">
        <f t="shared" si="176"/>
        <v/>
      </c>
      <c r="AB227" s="6" t="str">
        <f t="shared" si="177"/>
        <v/>
      </c>
      <c r="AC227" s="7" t="str">
        <f t="shared" si="178"/>
        <v/>
      </c>
      <c r="AD227" t="str">
        <f t="shared" si="179"/>
        <v/>
      </c>
      <c r="AE227" t="str">
        <f t="shared" si="180"/>
        <v/>
      </c>
      <c r="AF227" s="3" t="str">
        <f t="shared" si="181"/>
        <v/>
      </c>
      <c r="AG227" t="str">
        <f t="shared" si="182"/>
        <v/>
      </c>
      <c r="AH227" t="str">
        <f t="shared" si="183"/>
        <v/>
      </c>
      <c r="AI227" t="str">
        <f t="shared" si="147"/>
        <v/>
      </c>
      <c r="AJ227" t="str">
        <f t="shared" si="184"/>
        <v/>
      </c>
      <c r="AK227" t="str">
        <f t="shared" si="185"/>
        <v/>
      </c>
      <c r="AL227" t="str">
        <f t="shared" si="186"/>
        <v/>
      </c>
      <c r="AM227" t="str">
        <f t="shared" si="148"/>
        <v/>
      </c>
      <c r="AN227" t="str">
        <f t="shared" si="149"/>
        <v/>
      </c>
      <c r="AO227" t="str">
        <f t="shared" si="150"/>
        <v/>
      </c>
      <c r="AP227" t="str">
        <f>IF(AN227="","",IF(I227=0,IF(AO227=1,VLOOKUP(F227,Tables!A$1:C$18,2,FALSE),VLOOKUP(F227,Tables!A$1:C$18,3,FALSE)),IF(AO227=1,VLOOKUP(F227,Tables!H$1:J$95,2,FALSE),VLOOKUP(F227,Tables!H$1:J$95,3,FALSE))))</f>
        <v/>
      </c>
      <c r="AQ227" t="str">
        <f t="shared" si="187"/>
        <v/>
      </c>
      <c r="AR227" t="str">
        <f t="shared" si="151"/>
        <v/>
      </c>
      <c r="AS227" t="str">
        <f t="shared" si="152"/>
        <v/>
      </c>
      <c r="AT227" t="str">
        <f t="shared" si="153"/>
        <v/>
      </c>
      <c r="AU227" t="str">
        <f t="shared" si="154"/>
        <v/>
      </c>
      <c r="AV227" t="str">
        <f t="shared" si="155"/>
        <v/>
      </c>
      <c r="AW227" t="str">
        <f t="shared" si="156"/>
        <v/>
      </c>
      <c r="AX227" t="str">
        <f t="shared" si="188"/>
        <v/>
      </c>
      <c r="AY227" t="str">
        <f t="shared" si="189"/>
        <v/>
      </c>
    </row>
    <row r="228" spans="1:51" ht="15.75" x14ac:dyDescent="0.3">
      <c r="A228" t="str">
        <f t="shared" si="157"/>
        <v/>
      </c>
      <c r="B228" t="str">
        <f t="shared" si="158"/>
        <v/>
      </c>
      <c r="C228" t="str">
        <f t="shared" si="159"/>
        <v/>
      </c>
      <c r="D228" t="str">
        <f t="shared" si="160"/>
        <v/>
      </c>
      <c r="E228" t="str">
        <f t="shared" si="161"/>
        <v/>
      </c>
      <c r="F228" t="str">
        <f t="shared" si="162"/>
        <v/>
      </c>
      <c r="G228" t="str">
        <f t="shared" si="163"/>
        <v/>
      </c>
      <c r="H228" t="str">
        <f t="shared" si="164"/>
        <v/>
      </c>
      <c r="I228" t="str">
        <f t="shared" si="165"/>
        <v/>
      </c>
      <c r="J228" t="str">
        <f t="shared" si="144"/>
        <v/>
      </c>
      <c r="K228" t="str">
        <f>IF(A228="","",IF(I228=1,IF(VLOOKUP(J228,Tables!E$1:F$50,2,FALSE)=1,IF(MOD(G228,2)=1,1,2),IF(MOD(G228,2)=1,2,1)),IF(MOD(G228,2)=1,1,2)))</f>
        <v/>
      </c>
      <c r="L228" t="str">
        <f t="shared" si="145"/>
        <v/>
      </c>
      <c r="M228" s="2" t="str">
        <f t="shared" si="146"/>
        <v/>
      </c>
      <c r="N228" s="8"/>
      <c r="O228" s="8"/>
      <c r="P228" s="8"/>
      <c r="Q228" s="6" t="str">
        <f t="shared" si="166"/>
        <v/>
      </c>
      <c r="R228" s="6" t="str">
        <f t="shared" si="167"/>
        <v/>
      </c>
      <c r="S228" s="6" t="str">
        <f t="shared" si="168"/>
        <v/>
      </c>
      <c r="T228" s="6" t="str">
        <f t="shared" si="169"/>
        <v/>
      </c>
      <c r="U228" s="6" t="str">
        <f t="shared" si="170"/>
        <v/>
      </c>
      <c r="V228" s="6" t="str">
        <f t="shared" si="171"/>
        <v/>
      </c>
      <c r="W228" t="str">
        <f t="shared" si="172"/>
        <v/>
      </c>
      <c r="X228" t="str">
        <f t="shared" si="173"/>
        <v/>
      </c>
      <c r="Y228" t="str">
        <f t="shared" si="174"/>
        <v/>
      </c>
      <c r="Z228" t="str">
        <f t="shared" si="175"/>
        <v/>
      </c>
      <c r="AA228" s="6" t="str">
        <f t="shared" si="176"/>
        <v/>
      </c>
      <c r="AB228" s="6" t="str">
        <f t="shared" si="177"/>
        <v/>
      </c>
      <c r="AC228" s="7" t="str">
        <f t="shared" si="178"/>
        <v/>
      </c>
      <c r="AD228" t="str">
        <f t="shared" si="179"/>
        <v/>
      </c>
      <c r="AE228" t="str">
        <f t="shared" si="180"/>
        <v/>
      </c>
      <c r="AF228" s="3" t="str">
        <f t="shared" si="181"/>
        <v/>
      </c>
      <c r="AG228" t="str">
        <f t="shared" si="182"/>
        <v/>
      </c>
      <c r="AH228" t="str">
        <f t="shared" si="183"/>
        <v/>
      </c>
      <c r="AI228" t="str">
        <f t="shared" si="147"/>
        <v/>
      </c>
      <c r="AJ228" t="str">
        <f t="shared" si="184"/>
        <v/>
      </c>
      <c r="AK228" t="str">
        <f t="shared" si="185"/>
        <v/>
      </c>
      <c r="AL228" t="str">
        <f t="shared" si="186"/>
        <v/>
      </c>
      <c r="AM228" t="str">
        <f t="shared" si="148"/>
        <v/>
      </c>
      <c r="AN228" t="str">
        <f t="shared" si="149"/>
        <v/>
      </c>
      <c r="AO228" t="str">
        <f t="shared" si="150"/>
        <v/>
      </c>
      <c r="AP228" t="str">
        <f>IF(AN228="","",IF(I228=0,IF(AO228=1,VLOOKUP(F228,Tables!A$1:C$18,2,FALSE),VLOOKUP(F228,Tables!A$1:C$18,3,FALSE)),IF(AO228=1,VLOOKUP(F228,Tables!H$1:J$95,2,FALSE),VLOOKUP(F228,Tables!H$1:J$95,3,FALSE))))</f>
        <v/>
      </c>
      <c r="AQ228" t="str">
        <f t="shared" si="187"/>
        <v/>
      </c>
      <c r="AR228" t="str">
        <f t="shared" si="151"/>
        <v/>
      </c>
      <c r="AS228" t="str">
        <f t="shared" si="152"/>
        <v/>
      </c>
      <c r="AT228" t="str">
        <f t="shared" si="153"/>
        <v/>
      </c>
      <c r="AU228" t="str">
        <f t="shared" si="154"/>
        <v/>
      </c>
      <c r="AV228" t="str">
        <f t="shared" si="155"/>
        <v/>
      </c>
      <c r="AW228" t="str">
        <f t="shared" si="156"/>
        <v/>
      </c>
      <c r="AX228" t="str">
        <f t="shared" si="188"/>
        <v/>
      </c>
      <c r="AY228" t="str">
        <f t="shared" si="189"/>
        <v/>
      </c>
    </row>
    <row r="229" spans="1:51" ht="15.75" x14ac:dyDescent="0.3">
      <c r="A229" t="str">
        <f t="shared" si="157"/>
        <v/>
      </c>
      <c r="B229" t="str">
        <f t="shared" si="158"/>
        <v/>
      </c>
      <c r="C229" t="str">
        <f t="shared" si="159"/>
        <v/>
      </c>
      <c r="D229" t="str">
        <f t="shared" si="160"/>
        <v/>
      </c>
      <c r="E229" t="str">
        <f t="shared" si="161"/>
        <v/>
      </c>
      <c r="F229" t="str">
        <f t="shared" si="162"/>
        <v/>
      </c>
      <c r="G229" t="str">
        <f t="shared" si="163"/>
        <v/>
      </c>
      <c r="H229" t="str">
        <f t="shared" si="164"/>
        <v/>
      </c>
      <c r="I229" t="str">
        <f t="shared" si="165"/>
        <v/>
      </c>
      <c r="J229" t="str">
        <f t="shared" si="144"/>
        <v/>
      </c>
      <c r="K229" t="str">
        <f>IF(A229="","",IF(I229=1,IF(VLOOKUP(J229,Tables!E$1:F$50,2,FALSE)=1,IF(MOD(G229,2)=1,1,2),IF(MOD(G229,2)=1,2,1)),IF(MOD(G229,2)=1,1,2)))</f>
        <v/>
      </c>
      <c r="L229" t="str">
        <f t="shared" si="145"/>
        <v/>
      </c>
      <c r="M229" s="2" t="str">
        <f t="shared" si="146"/>
        <v/>
      </c>
      <c r="N229" s="8"/>
      <c r="O229" s="8"/>
      <c r="P229" s="8"/>
      <c r="Q229" s="6" t="str">
        <f t="shared" si="166"/>
        <v/>
      </c>
      <c r="R229" s="6" t="str">
        <f t="shared" si="167"/>
        <v/>
      </c>
      <c r="S229" s="6" t="str">
        <f t="shared" si="168"/>
        <v/>
      </c>
      <c r="T229" s="6" t="str">
        <f t="shared" si="169"/>
        <v/>
      </c>
      <c r="U229" s="6" t="str">
        <f t="shared" si="170"/>
        <v/>
      </c>
      <c r="V229" s="6" t="str">
        <f t="shared" si="171"/>
        <v/>
      </c>
      <c r="W229" t="str">
        <f t="shared" si="172"/>
        <v/>
      </c>
      <c r="X229" t="str">
        <f t="shared" si="173"/>
        <v/>
      </c>
      <c r="Y229" t="str">
        <f t="shared" si="174"/>
        <v/>
      </c>
      <c r="Z229" t="str">
        <f t="shared" si="175"/>
        <v/>
      </c>
      <c r="AA229" s="6" t="str">
        <f t="shared" si="176"/>
        <v/>
      </c>
      <c r="AB229" s="6" t="str">
        <f t="shared" si="177"/>
        <v/>
      </c>
      <c r="AC229" s="7" t="str">
        <f t="shared" si="178"/>
        <v/>
      </c>
      <c r="AD229" t="str">
        <f t="shared" si="179"/>
        <v/>
      </c>
      <c r="AE229" t="str">
        <f t="shared" si="180"/>
        <v/>
      </c>
      <c r="AF229" s="3" t="str">
        <f t="shared" si="181"/>
        <v/>
      </c>
      <c r="AG229" t="str">
        <f t="shared" si="182"/>
        <v/>
      </c>
      <c r="AH229" t="str">
        <f t="shared" si="183"/>
        <v/>
      </c>
      <c r="AI229" t="str">
        <f t="shared" si="147"/>
        <v/>
      </c>
      <c r="AJ229" t="str">
        <f t="shared" si="184"/>
        <v/>
      </c>
      <c r="AK229" t="str">
        <f t="shared" si="185"/>
        <v/>
      </c>
      <c r="AL229" t="str">
        <f t="shared" si="186"/>
        <v/>
      </c>
      <c r="AM229" t="str">
        <f t="shared" si="148"/>
        <v/>
      </c>
      <c r="AN229" t="str">
        <f t="shared" si="149"/>
        <v/>
      </c>
      <c r="AO229" t="str">
        <f t="shared" si="150"/>
        <v/>
      </c>
      <c r="AP229" t="str">
        <f>IF(AN229="","",IF(I229=0,IF(AO229=1,VLOOKUP(F229,Tables!A$1:C$18,2,FALSE),VLOOKUP(F229,Tables!A$1:C$18,3,FALSE)),IF(AO229=1,VLOOKUP(F229,Tables!H$1:J$95,2,FALSE),VLOOKUP(F229,Tables!H$1:J$95,3,FALSE))))</f>
        <v/>
      </c>
      <c r="AQ229" t="str">
        <f t="shared" si="187"/>
        <v/>
      </c>
      <c r="AR229" t="str">
        <f t="shared" si="151"/>
        <v/>
      </c>
      <c r="AS229" t="str">
        <f t="shared" si="152"/>
        <v/>
      </c>
      <c r="AT229" t="str">
        <f t="shared" si="153"/>
        <v/>
      </c>
      <c r="AU229" t="str">
        <f t="shared" si="154"/>
        <v/>
      </c>
      <c r="AV229" t="str">
        <f t="shared" si="155"/>
        <v/>
      </c>
      <c r="AW229" t="str">
        <f t="shared" si="156"/>
        <v/>
      </c>
      <c r="AX229" t="str">
        <f t="shared" si="188"/>
        <v/>
      </c>
      <c r="AY229" t="str">
        <f t="shared" si="189"/>
        <v/>
      </c>
    </row>
    <row r="230" spans="1:51" ht="15.75" x14ac:dyDescent="0.3">
      <c r="A230" t="str">
        <f t="shared" si="157"/>
        <v/>
      </c>
      <c r="B230" t="str">
        <f t="shared" si="158"/>
        <v/>
      </c>
      <c r="C230" t="str">
        <f t="shared" si="159"/>
        <v/>
      </c>
      <c r="D230" t="str">
        <f t="shared" si="160"/>
        <v/>
      </c>
      <c r="E230" t="str">
        <f t="shared" si="161"/>
        <v/>
      </c>
      <c r="F230" t="str">
        <f t="shared" si="162"/>
        <v/>
      </c>
      <c r="G230" t="str">
        <f t="shared" si="163"/>
        <v/>
      </c>
      <c r="H230" t="str">
        <f t="shared" si="164"/>
        <v/>
      </c>
      <c r="I230" t="str">
        <f t="shared" si="165"/>
        <v/>
      </c>
      <c r="J230" t="str">
        <f t="shared" si="144"/>
        <v/>
      </c>
      <c r="K230" t="str">
        <f>IF(A230="","",IF(I230=1,IF(VLOOKUP(J230,Tables!E$1:F$50,2,FALSE)=1,IF(MOD(G230,2)=1,1,2),IF(MOD(G230,2)=1,2,1)),IF(MOD(G230,2)=1,1,2)))</f>
        <v/>
      </c>
      <c r="L230" t="str">
        <f t="shared" si="145"/>
        <v/>
      </c>
      <c r="M230" s="2" t="str">
        <f t="shared" si="146"/>
        <v/>
      </c>
      <c r="N230" s="8"/>
      <c r="O230" s="8"/>
      <c r="P230" s="8"/>
      <c r="Q230" s="6" t="str">
        <f t="shared" si="166"/>
        <v/>
      </c>
      <c r="R230" s="6" t="str">
        <f t="shared" si="167"/>
        <v/>
      </c>
      <c r="S230" s="6" t="str">
        <f t="shared" si="168"/>
        <v/>
      </c>
      <c r="T230" s="6" t="str">
        <f t="shared" si="169"/>
        <v/>
      </c>
      <c r="U230" s="6" t="str">
        <f t="shared" si="170"/>
        <v/>
      </c>
      <c r="V230" s="6" t="str">
        <f t="shared" si="171"/>
        <v/>
      </c>
      <c r="W230" t="str">
        <f t="shared" si="172"/>
        <v/>
      </c>
      <c r="X230" t="str">
        <f t="shared" si="173"/>
        <v/>
      </c>
      <c r="Y230" t="str">
        <f t="shared" si="174"/>
        <v/>
      </c>
      <c r="Z230" t="str">
        <f t="shared" si="175"/>
        <v/>
      </c>
      <c r="AA230" s="6" t="str">
        <f t="shared" si="176"/>
        <v/>
      </c>
      <c r="AB230" s="6" t="str">
        <f t="shared" si="177"/>
        <v/>
      </c>
      <c r="AC230" s="7" t="str">
        <f t="shared" si="178"/>
        <v/>
      </c>
      <c r="AD230" t="str">
        <f t="shared" si="179"/>
        <v/>
      </c>
      <c r="AE230" t="str">
        <f t="shared" si="180"/>
        <v/>
      </c>
      <c r="AF230" s="3" t="str">
        <f t="shared" si="181"/>
        <v/>
      </c>
      <c r="AG230" t="str">
        <f t="shared" si="182"/>
        <v/>
      </c>
      <c r="AH230" t="str">
        <f t="shared" si="183"/>
        <v/>
      </c>
      <c r="AI230" t="str">
        <f t="shared" si="147"/>
        <v/>
      </c>
      <c r="AJ230" t="str">
        <f t="shared" si="184"/>
        <v/>
      </c>
      <c r="AK230" t="str">
        <f t="shared" si="185"/>
        <v/>
      </c>
      <c r="AL230" t="str">
        <f t="shared" si="186"/>
        <v/>
      </c>
      <c r="AM230" t="str">
        <f t="shared" si="148"/>
        <v/>
      </c>
      <c r="AN230" t="str">
        <f t="shared" si="149"/>
        <v/>
      </c>
      <c r="AO230" t="str">
        <f t="shared" si="150"/>
        <v/>
      </c>
      <c r="AP230" t="str">
        <f>IF(AN230="","",IF(I230=0,IF(AO230=1,VLOOKUP(F230,Tables!A$1:C$18,2,FALSE),VLOOKUP(F230,Tables!A$1:C$18,3,FALSE)),IF(AO230=1,VLOOKUP(F230,Tables!H$1:J$95,2,FALSE),VLOOKUP(F230,Tables!H$1:J$95,3,FALSE))))</f>
        <v/>
      </c>
      <c r="AQ230" t="str">
        <f t="shared" si="187"/>
        <v/>
      </c>
      <c r="AR230" t="str">
        <f t="shared" si="151"/>
        <v/>
      </c>
      <c r="AS230" t="str">
        <f t="shared" si="152"/>
        <v/>
      </c>
      <c r="AT230" t="str">
        <f t="shared" si="153"/>
        <v/>
      </c>
      <c r="AU230" t="str">
        <f t="shared" si="154"/>
        <v/>
      </c>
      <c r="AV230" t="str">
        <f t="shared" si="155"/>
        <v/>
      </c>
      <c r="AW230" t="str">
        <f t="shared" si="156"/>
        <v/>
      </c>
      <c r="AX230" t="str">
        <f t="shared" si="188"/>
        <v/>
      </c>
      <c r="AY230" t="str">
        <f t="shared" si="189"/>
        <v/>
      </c>
    </row>
    <row r="231" spans="1:51" ht="15.75" x14ac:dyDescent="0.3">
      <c r="A231" t="str">
        <f t="shared" si="157"/>
        <v/>
      </c>
      <c r="B231" t="str">
        <f t="shared" si="158"/>
        <v/>
      </c>
      <c r="C231" t="str">
        <f t="shared" si="159"/>
        <v/>
      </c>
      <c r="D231" t="str">
        <f t="shared" si="160"/>
        <v/>
      </c>
      <c r="E231" t="str">
        <f t="shared" si="161"/>
        <v/>
      </c>
      <c r="F231" t="str">
        <f t="shared" si="162"/>
        <v/>
      </c>
      <c r="G231" t="str">
        <f t="shared" si="163"/>
        <v/>
      </c>
      <c r="H231" t="str">
        <f t="shared" si="164"/>
        <v/>
      </c>
      <c r="I231" t="str">
        <f t="shared" si="165"/>
        <v/>
      </c>
      <c r="J231" t="str">
        <f t="shared" si="144"/>
        <v/>
      </c>
      <c r="K231" t="str">
        <f>IF(A231="","",IF(I231=1,IF(VLOOKUP(J231,Tables!E$1:F$50,2,FALSE)=1,IF(MOD(G231,2)=1,1,2),IF(MOD(G231,2)=1,2,1)),IF(MOD(G231,2)=1,1,2)))</f>
        <v/>
      </c>
      <c r="L231" t="str">
        <f t="shared" si="145"/>
        <v/>
      </c>
      <c r="M231" s="2" t="str">
        <f t="shared" si="146"/>
        <v/>
      </c>
      <c r="N231" s="8"/>
      <c r="O231" s="8"/>
      <c r="P231" s="8"/>
      <c r="Q231" s="6" t="str">
        <f t="shared" si="166"/>
        <v/>
      </c>
      <c r="R231" s="6" t="str">
        <f t="shared" si="167"/>
        <v/>
      </c>
      <c r="S231" s="6" t="str">
        <f t="shared" si="168"/>
        <v/>
      </c>
      <c r="T231" s="6" t="str">
        <f t="shared" si="169"/>
        <v/>
      </c>
      <c r="U231" s="6" t="str">
        <f t="shared" si="170"/>
        <v/>
      </c>
      <c r="V231" s="6" t="str">
        <f t="shared" si="171"/>
        <v/>
      </c>
      <c r="W231" t="str">
        <f t="shared" si="172"/>
        <v/>
      </c>
      <c r="X231" t="str">
        <f t="shared" si="173"/>
        <v/>
      </c>
      <c r="Y231" t="str">
        <f t="shared" si="174"/>
        <v/>
      </c>
      <c r="Z231" t="str">
        <f t="shared" si="175"/>
        <v/>
      </c>
      <c r="AA231" s="6" t="str">
        <f t="shared" si="176"/>
        <v/>
      </c>
      <c r="AB231" s="6" t="str">
        <f t="shared" si="177"/>
        <v/>
      </c>
      <c r="AC231" s="7" t="str">
        <f t="shared" si="178"/>
        <v/>
      </c>
      <c r="AD231" t="str">
        <f t="shared" si="179"/>
        <v/>
      </c>
      <c r="AE231" t="str">
        <f t="shared" si="180"/>
        <v/>
      </c>
      <c r="AF231" s="3" t="str">
        <f t="shared" si="181"/>
        <v/>
      </c>
      <c r="AG231" t="str">
        <f t="shared" si="182"/>
        <v/>
      </c>
      <c r="AH231" t="str">
        <f t="shared" si="183"/>
        <v/>
      </c>
      <c r="AI231" t="str">
        <f t="shared" si="147"/>
        <v/>
      </c>
      <c r="AJ231" t="str">
        <f t="shared" si="184"/>
        <v/>
      </c>
      <c r="AK231" t="str">
        <f t="shared" si="185"/>
        <v/>
      </c>
      <c r="AL231" t="str">
        <f t="shared" si="186"/>
        <v/>
      </c>
      <c r="AM231" t="str">
        <f t="shared" si="148"/>
        <v/>
      </c>
      <c r="AN231" t="str">
        <f t="shared" si="149"/>
        <v/>
      </c>
      <c r="AO231" t="str">
        <f t="shared" si="150"/>
        <v/>
      </c>
      <c r="AP231" t="str">
        <f>IF(AN231="","",IF(I231=0,IF(AO231=1,VLOOKUP(F231,Tables!A$1:C$18,2,FALSE),VLOOKUP(F231,Tables!A$1:C$18,3,FALSE)),IF(AO231=1,VLOOKUP(F231,Tables!H$1:J$95,2,FALSE),VLOOKUP(F231,Tables!H$1:J$95,3,FALSE))))</f>
        <v/>
      </c>
      <c r="AQ231" t="str">
        <f t="shared" si="187"/>
        <v/>
      </c>
      <c r="AR231" t="str">
        <f t="shared" si="151"/>
        <v/>
      </c>
      <c r="AS231" t="str">
        <f t="shared" si="152"/>
        <v/>
      </c>
      <c r="AT231" t="str">
        <f t="shared" si="153"/>
        <v/>
      </c>
      <c r="AU231" t="str">
        <f t="shared" si="154"/>
        <v/>
      </c>
      <c r="AV231" t="str">
        <f t="shared" si="155"/>
        <v/>
      </c>
      <c r="AW231" t="str">
        <f t="shared" si="156"/>
        <v/>
      </c>
      <c r="AX231" t="str">
        <f t="shared" si="188"/>
        <v/>
      </c>
      <c r="AY231" t="str">
        <f t="shared" si="189"/>
        <v/>
      </c>
    </row>
    <row r="232" spans="1:51" ht="15.75" x14ac:dyDescent="0.3">
      <c r="A232" t="str">
        <f t="shared" si="157"/>
        <v/>
      </c>
      <c r="B232" t="str">
        <f t="shared" si="158"/>
        <v/>
      </c>
      <c r="C232" t="str">
        <f t="shared" si="159"/>
        <v/>
      </c>
      <c r="D232" t="str">
        <f t="shared" si="160"/>
        <v/>
      </c>
      <c r="E232" t="str">
        <f t="shared" si="161"/>
        <v/>
      </c>
      <c r="F232" t="str">
        <f t="shared" si="162"/>
        <v/>
      </c>
      <c r="G232" t="str">
        <f t="shared" si="163"/>
        <v/>
      </c>
      <c r="H232" t="str">
        <f t="shared" si="164"/>
        <v/>
      </c>
      <c r="I232" t="str">
        <f t="shared" si="165"/>
        <v/>
      </c>
      <c r="J232" t="str">
        <f t="shared" si="144"/>
        <v/>
      </c>
      <c r="K232" t="str">
        <f>IF(A232="","",IF(I232=1,IF(VLOOKUP(J232,Tables!E$1:F$50,2,FALSE)=1,IF(MOD(G232,2)=1,1,2),IF(MOD(G232,2)=1,2,1)),IF(MOD(G232,2)=1,1,2)))</f>
        <v/>
      </c>
      <c r="L232" t="str">
        <f t="shared" si="145"/>
        <v/>
      </c>
      <c r="M232" s="2" t="str">
        <f t="shared" si="146"/>
        <v/>
      </c>
      <c r="N232" s="8"/>
      <c r="O232" s="8"/>
      <c r="P232" s="8"/>
      <c r="Q232" s="6" t="str">
        <f t="shared" si="166"/>
        <v/>
      </c>
      <c r="R232" s="6" t="str">
        <f t="shared" si="167"/>
        <v/>
      </c>
      <c r="S232" s="6" t="str">
        <f t="shared" si="168"/>
        <v/>
      </c>
      <c r="T232" s="6" t="str">
        <f t="shared" si="169"/>
        <v/>
      </c>
      <c r="U232" s="6" t="str">
        <f t="shared" si="170"/>
        <v/>
      </c>
      <c r="V232" s="6" t="str">
        <f t="shared" si="171"/>
        <v/>
      </c>
      <c r="W232" t="str">
        <f t="shared" si="172"/>
        <v/>
      </c>
      <c r="X232" t="str">
        <f t="shared" si="173"/>
        <v/>
      </c>
      <c r="Y232" t="str">
        <f t="shared" si="174"/>
        <v/>
      </c>
      <c r="Z232" t="str">
        <f t="shared" si="175"/>
        <v/>
      </c>
      <c r="AA232" s="6" t="str">
        <f t="shared" si="176"/>
        <v/>
      </c>
      <c r="AB232" s="6" t="str">
        <f t="shared" si="177"/>
        <v/>
      </c>
      <c r="AC232" s="7" t="str">
        <f t="shared" si="178"/>
        <v/>
      </c>
      <c r="AD232" t="str">
        <f t="shared" si="179"/>
        <v/>
      </c>
      <c r="AE232" t="str">
        <f t="shared" si="180"/>
        <v/>
      </c>
      <c r="AF232" s="3" t="str">
        <f t="shared" si="181"/>
        <v/>
      </c>
      <c r="AG232" t="str">
        <f t="shared" si="182"/>
        <v/>
      </c>
      <c r="AH232" t="str">
        <f t="shared" si="183"/>
        <v/>
      </c>
      <c r="AI232" t="str">
        <f t="shared" si="147"/>
        <v/>
      </c>
      <c r="AJ232" t="str">
        <f t="shared" si="184"/>
        <v/>
      </c>
      <c r="AK232" t="str">
        <f t="shared" si="185"/>
        <v/>
      </c>
      <c r="AL232" t="str">
        <f t="shared" si="186"/>
        <v/>
      </c>
      <c r="AM232" t="str">
        <f t="shared" si="148"/>
        <v/>
      </c>
      <c r="AN232" t="str">
        <f t="shared" si="149"/>
        <v/>
      </c>
      <c r="AO232" t="str">
        <f t="shared" si="150"/>
        <v/>
      </c>
      <c r="AP232" t="str">
        <f>IF(AN232="","",IF(I232=0,IF(AO232=1,VLOOKUP(F232,Tables!A$1:C$18,2,FALSE),VLOOKUP(F232,Tables!A$1:C$18,3,FALSE)),IF(AO232=1,VLOOKUP(F232,Tables!H$1:J$95,2,FALSE),VLOOKUP(F232,Tables!H$1:J$95,3,FALSE))))</f>
        <v/>
      </c>
      <c r="AQ232" t="str">
        <f t="shared" si="187"/>
        <v/>
      </c>
      <c r="AR232" t="str">
        <f t="shared" si="151"/>
        <v/>
      </c>
      <c r="AS232" t="str">
        <f t="shared" si="152"/>
        <v/>
      </c>
      <c r="AT232" t="str">
        <f t="shared" si="153"/>
        <v/>
      </c>
      <c r="AU232" t="str">
        <f t="shared" si="154"/>
        <v/>
      </c>
      <c r="AV232" t="str">
        <f t="shared" si="155"/>
        <v/>
      </c>
      <c r="AW232" t="str">
        <f t="shared" si="156"/>
        <v/>
      </c>
      <c r="AX232" t="str">
        <f t="shared" si="188"/>
        <v/>
      </c>
      <c r="AY232" t="str">
        <f t="shared" si="189"/>
        <v/>
      </c>
    </row>
    <row r="233" spans="1:51" ht="15.75" x14ac:dyDescent="0.3">
      <c r="A233" t="str">
        <f t="shared" si="157"/>
        <v/>
      </c>
      <c r="B233" t="str">
        <f t="shared" si="158"/>
        <v/>
      </c>
      <c r="C233" t="str">
        <f t="shared" si="159"/>
        <v/>
      </c>
      <c r="D233" t="str">
        <f t="shared" si="160"/>
        <v/>
      </c>
      <c r="E233" t="str">
        <f t="shared" si="161"/>
        <v/>
      </c>
      <c r="F233" t="str">
        <f t="shared" si="162"/>
        <v/>
      </c>
      <c r="G233" t="str">
        <f t="shared" si="163"/>
        <v/>
      </c>
      <c r="H233" t="str">
        <f t="shared" si="164"/>
        <v/>
      </c>
      <c r="I233" t="str">
        <f t="shared" si="165"/>
        <v/>
      </c>
      <c r="J233" t="str">
        <f t="shared" si="144"/>
        <v/>
      </c>
      <c r="K233" t="str">
        <f>IF(A233="","",IF(I233=1,IF(VLOOKUP(J233,Tables!E$1:F$50,2,FALSE)=1,IF(MOD(G233,2)=1,1,2),IF(MOD(G233,2)=1,2,1)),IF(MOD(G233,2)=1,1,2)))</f>
        <v/>
      </c>
      <c r="L233" t="str">
        <f t="shared" si="145"/>
        <v/>
      </c>
      <c r="M233" s="2" t="str">
        <f t="shared" si="146"/>
        <v/>
      </c>
      <c r="N233" s="8"/>
      <c r="O233" s="8"/>
      <c r="P233" s="8"/>
      <c r="Q233" s="6" t="str">
        <f t="shared" si="166"/>
        <v/>
      </c>
      <c r="R233" s="6" t="str">
        <f t="shared" si="167"/>
        <v/>
      </c>
      <c r="S233" s="6" t="str">
        <f t="shared" si="168"/>
        <v/>
      </c>
      <c r="T233" s="6" t="str">
        <f t="shared" si="169"/>
        <v/>
      </c>
      <c r="U233" s="6" t="str">
        <f t="shared" si="170"/>
        <v/>
      </c>
      <c r="V233" s="6" t="str">
        <f t="shared" si="171"/>
        <v/>
      </c>
      <c r="W233" t="str">
        <f t="shared" si="172"/>
        <v/>
      </c>
      <c r="X233" t="str">
        <f t="shared" si="173"/>
        <v/>
      </c>
      <c r="Y233" t="str">
        <f t="shared" si="174"/>
        <v/>
      </c>
      <c r="Z233" t="str">
        <f t="shared" si="175"/>
        <v/>
      </c>
      <c r="AA233" s="6" t="str">
        <f t="shared" si="176"/>
        <v/>
      </c>
      <c r="AB233" s="6" t="str">
        <f t="shared" si="177"/>
        <v/>
      </c>
      <c r="AC233" s="7" t="str">
        <f t="shared" si="178"/>
        <v/>
      </c>
      <c r="AD233" t="str">
        <f t="shared" si="179"/>
        <v/>
      </c>
      <c r="AE233" t="str">
        <f t="shared" si="180"/>
        <v/>
      </c>
      <c r="AF233" s="3" t="str">
        <f t="shared" si="181"/>
        <v/>
      </c>
      <c r="AG233" t="str">
        <f t="shared" si="182"/>
        <v/>
      </c>
      <c r="AH233" t="str">
        <f t="shared" si="183"/>
        <v/>
      </c>
      <c r="AI233" t="str">
        <f t="shared" si="147"/>
        <v/>
      </c>
      <c r="AJ233" t="str">
        <f t="shared" si="184"/>
        <v/>
      </c>
      <c r="AK233" t="str">
        <f t="shared" si="185"/>
        <v/>
      </c>
      <c r="AL233" t="str">
        <f t="shared" si="186"/>
        <v/>
      </c>
      <c r="AM233" t="str">
        <f t="shared" si="148"/>
        <v/>
      </c>
      <c r="AN233" t="str">
        <f t="shared" si="149"/>
        <v/>
      </c>
      <c r="AO233" t="str">
        <f t="shared" si="150"/>
        <v/>
      </c>
      <c r="AP233" t="str">
        <f>IF(AN233="","",IF(I233=0,IF(AO233=1,VLOOKUP(F233,Tables!A$1:C$18,2,FALSE),VLOOKUP(F233,Tables!A$1:C$18,3,FALSE)),IF(AO233=1,VLOOKUP(F233,Tables!H$1:J$95,2,FALSE),VLOOKUP(F233,Tables!H$1:J$95,3,FALSE))))</f>
        <v/>
      </c>
      <c r="AQ233" t="str">
        <f t="shared" si="187"/>
        <v/>
      </c>
      <c r="AR233" t="str">
        <f t="shared" si="151"/>
        <v/>
      </c>
      <c r="AS233" t="str">
        <f t="shared" si="152"/>
        <v/>
      </c>
      <c r="AT233" t="str">
        <f t="shared" si="153"/>
        <v/>
      </c>
      <c r="AU233" t="str">
        <f t="shared" si="154"/>
        <v/>
      </c>
      <c r="AV233" t="str">
        <f t="shared" si="155"/>
        <v/>
      </c>
      <c r="AW233" t="str">
        <f t="shared" si="156"/>
        <v/>
      </c>
      <c r="AX233" t="str">
        <f t="shared" si="188"/>
        <v/>
      </c>
      <c r="AY233" t="str">
        <f t="shared" si="189"/>
        <v/>
      </c>
    </row>
    <row r="234" spans="1:51" ht="15.75" x14ac:dyDescent="0.3">
      <c r="A234" t="str">
        <f t="shared" si="157"/>
        <v/>
      </c>
      <c r="B234" t="str">
        <f t="shared" si="158"/>
        <v/>
      </c>
      <c r="C234" t="str">
        <f t="shared" si="159"/>
        <v/>
      </c>
      <c r="D234" t="str">
        <f t="shared" si="160"/>
        <v/>
      </c>
      <c r="E234" t="str">
        <f t="shared" si="161"/>
        <v/>
      </c>
      <c r="F234" t="str">
        <f t="shared" si="162"/>
        <v/>
      </c>
      <c r="G234" t="str">
        <f t="shared" si="163"/>
        <v/>
      </c>
      <c r="H234" t="str">
        <f t="shared" si="164"/>
        <v/>
      </c>
      <c r="I234" t="str">
        <f t="shared" si="165"/>
        <v/>
      </c>
      <c r="J234" t="str">
        <f t="shared" si="144"/>
        <v/>
      </c>
      <c r="K234" t="str">
        <f>IF(A234="","",IF(I234=1,IF(VLOOKUP(J234,Tables!E$1:F$50,2,FALSE)=1,IF(MOD(G234,2)=1,1,2),IF(MOD(G234,2)=1,2,1)),IF(MOD(G234,2)=1,1,2)))</f>
        <v/>
      </c>
      <c r="L234" t="str">
        <f t="shared" si="145"/>
        <v/>
      </c>
      <c r="M234" s="2" t="str">
        <f t="shared" si="146"/>
        <v/>
      </c>
      <c r="N234" s="8"/>
      <c r="O234" s="8"/>
      <c r="P234" s="8"/>
      <c r="Q234" s="6" t="str">
        <f t="shared" si="166"/>
        <v/>
      </c>
      <c r="R234" s="6" t="str">
        <f t="shared" si="167"/>
        <v/>
      </c>
      <c r="S234" s="6" t="str">
        <f t="shared" si="168"/>
        <v/>
      </c>
      <c r="T234" s="6" t="str">
        <f t="shared" si="169"/>
        <v/>
      </c>
      <c r="U234" s="6" t="str">
        <f t="shared" si="170"/>
        <v/>
      </c>
      <c r="V234" s="6" t="str">
        <f t="shared" si="171"/>
        <v/>
      </c>
      <c r="W234" t="str">
        <f t="shared" si="172"/>
        <v/>
      </c>
      <c r="X234" t="str">
        <f t="shared" si="173"/>
        <v/>
      </c>
      <c r="Y234" t="str">
        <f t="shared" si="174"/>
        <v/>
      </c>
      <c r="Z234" t="str">
        <f t="shared" si="175"/>
        <v/>
      </c>
      <c r="AA234" s="6" t="str">
        <f t="shared" si="176"/>
        <v/>
      </c>
      <c r="AB234" s="6" t="str">
        <f t="shared" si="177"/>
        <v/>
      </c>
      <c r="AC234" s="7" t="str">
        <f t="shared" si="178"/>
        <v/>
      </c>
      <c r="AD234" t="str">
        <f t="shared" si="179"/>
        <v/>
      </c>
      <c r="AE234" t="str">
        <f t="shared" si="180"/>
        <v/>
      </c>
      <c r="AF234" s="3" t="str">
        <f t="shared" si="181"/>
        <v/>
      </c>
      <c r="AG234" t="str">
        <f t="shared" si="182"/>
        <v/>
      </c>
      <c r="AH234" t="str">
        <f t="shared" si="183"/>
        <v/>
      </c>
      <c r="AI234" t="str">
        <f t="shared" si="147"/>
        <v/>
      </c>
      <c r="AJ234" t="str">
        <f t="shared" si="184"/>
        <v/>
      </c>
      <c r="AK234" t="str">
        <f t="shared" si="185"/>
        <v/>
      </c>
      <c r="AL234" t="str">
        <f t="shared" si="186"/>
        <v/>
      </c>
      <c r="AM234" t="str">
        <f t="shared" si="148"/>
        <v/>
      </c>
      <c r="AN234" t="str">
        <f t="shared" si="149"/>
        <v/>
      </c>
      <c r="AO234" t="str">
        <f t="shared" si="150"/>
        <v/>
      </c>
      <c r="AP234" t="str">
        <f>IF(AN234="","",IF(I234=0,IF(AO234=1,VLOOKUP(F234,Tables!A$1:C$18,2,FALSE),VLOOKUP(F234,Tables!A$1:C$18,3,FALSE)),IF(AO234=1,VLOOKUP(F234,Tables!H$1:J$95,2,FALSE),VLOOKUP(F234,Tables!H$1:J$95,3,FALSE))))</f>
        <v/>
      </c>
      <c r="AQ234" t="str">
        <f t="shared" si="187"/>
        <v/>
      </c>
      <c r="AR234" t="str">
        <f t="shared" si="151"/>
        <v/>
      </c>
      <c r="AS234" t="str">
        <f t="shared" si="152"/>
        <v/>
      </c>
      <c r="AT234" t="str">
        <f t="shared" si="153"/>
        <v/>
      </c>
      <c r="AU234" t="str">
        <f t="shared" si="154"/>
        <v/>
      </c>
      <c r="AV234" t="str">
        <f t="shared" si="155"/>
        <v/>
      </c>
      <c r="AW234" t="str">
        <f t="shared" si="156"/>
        <v/>
      </c>
      <c r="AX234" t="str">
        <f t="shared" si="188"/>
        <v/>
      </c>
      <c r="AY234" t="str">
        <f t="shared" si="189"/>
        <v/>
      </c>
    </row>
    <row r="235" spans="1:51" ht="15.75" x14ac:dyDescent="0.3">
      <c r="A235" t="str">
        <f t="shared" si="157"/>
        <v/>
      </c>
      <c r="B235" t="str">
        <f t="shared" si="158"/>
        <v/>
      </c>
      <c r="C235" t="str">
        <f t="shared" si="159"/>
        <v/>
      </c>
      <c r="D235" t="str">
        <f t="shared" si="160"/>
        <v/>
      </c>
      <c r="E235" t="str">
        <f t="shared" si="161"/>
        <v/>
      </c>
      <c r="F235" t="str">
        <f t="shared" si="162"/>
        <v/>
      </c>
      <c r="G235" t="str">
        <f t="shared" si="163"/>
        <v/>
      </c>
      <c r="H235" t="str">
        <f t="shared" si="164"/>
        <v/>
      </c>
      <c r="I235" t="str">
        <f t="shared" si="165"/>
        <v/>
      </c>
      <c r="J235" t="str">
        <f t="shared" si="144"/>
        <v/>
      </c>
      <c r="K235" t="str">
        <f>IF(A235="","",IF(I235=1,IF(VLOOKUP(J235,Tables!E$1:F$50,2,FALSE)=1,IF(MOD(G235,2)=1,1,2),IF(MOD(G235,2)=1,2,1)),IF(MOD(G235,2)=1,1,2)))</f>
        <v/>
      </c>
      <c r="L235" t="str">
        <f t="shared" si="145"/>
        <v/>
      </c>
      <c r="M235" s="2" t="str">
        <f t="shared" si="146"/>
        <v/>
      </c>
      <c r="N235" s="8"/>
      <c r="O235" s="8"/>
      <c r="P235" s="8"/>
      <c r="Q235" s="6" t="str">
        <f t="shared" si="166"/>
        <v/>
      </c>
      <c r="R235" s="6" t="str">
        <f t="shared" si="167"/>
        <v/>
      </c>
      <c r="S235" s="6" t="str">
        <f t="shared" si="168"/>
        <v/>
      </c>
      <c r="T235" s="6" t="str">
        <f t="shared" si="169"/>
        <v/>
      </c>
      <c r="U235" s="6" t="str">
        <f t="shared" si="170"/>
        <v/>
      </c>
      <c r="V235" s="6" t="str">
        <f t="shared" si="171"/>
        <v/>
      </c>
      <c r="W235" t="str">
        <f t="shared" si="172"/>
        <v/>
      </c>
      <c r="X235" t="str">
        <f t="shared" si="173"/>
        <v/>
      </c>
      <c r="Y235" t="str">
        <f t="shared" si="174"/>
        <v/>
      </c>
      <c r="Z235" t="str">
        <f t="shared" si="175"/>
        <v/>
      </c>
      <c r="AA235" s="6" t="str">
        <f t="shared" si="176"/>
        <v/>
      </c>
      <c r="AB235" s="6" t="str">
        <f t="shared" si="177"/>
        <v/>
      </c>
      <c r="AC235" s="7" t="str">
        <f t="shared" si="178"/>
        <v/>
      </c>
      <c r="AD235" t="str">
        <f t="shared" si="179"/>
        <v/>
      </c>
      <c r="AE235" t="str">
        <f t="shared" si="180"/>
        <v/>
      </c>
      <c r="AF235" s="3" t="str">
        <f t="shared" si="181"/>
        <v/>
      </c>
      <c r="AG235" t="str">
        <f t="shared" si="182"/>
        <v/>
      </c>
      <c r="AH235" t="str">
        <f t="shared" si="183"/>
        <v/>
      </c>
      <c r="AI235" t="str">
        <f t="shared" si="147"/>
        <v/>
      </c>
      <c r="AJ235" t="str">
        <f t="shared" si="184"/>
        <v/>
      </c>
      <c r="AK235" t="str">
        <f t="shared" si="185"/>
        <v/>
      </c>
      <c r="AL235" t="str">
        <f t="shared" si="186"/>
        <v/>
      </c>
      <c r="AM235" t="str">
        <f t="shared" si="148"/>
        <v/>
      </c>
      <c r="AN235" t="str">
        <f t="shared" si="149"/>
        <v/>
      </c>
      <c r="AO235" t="str">
        <f t="shared" si="150"/>
        <v/>
      </c>
      <c r="AP235" t="str">
        <f>IF(AN235="","",IF(I235=0,IF(AO235=1,VLOOKUP(F235,Tables!A$1:C$18,2,FALSE),VLOOKUP(F235,Tables!A$1:C$18,3,FALSE)),IF(AO235=1,VLOOKUP(F235,Tables!H$1:J$95,2,FALSE),VLOOKUP(F235,Tables!H$1:J$95,3,FALSE))))</f>
        <v/>
      </c>
      <c r="AQ235" t="str">
        <f t="shared" si="187"/>
        <v/>
      </c>
      <c r="AR235" t="str">
        <f t="shared" si="151"/>
        <v/>
      </c>
      <c r="AS235" t="str">
        <f t="shared" si="152"/>
        <v/>
      </c>
      <c r="AT235" t="str">
        <f t="shared" si="153"/>
        <v/>
      </c>
      <c r="AU235" t="str">
        <f t="shared" si="154"/>
        <v/>
      </c>
      <c r="AV235" t="str">
        <f t="shared" si="155"/>
        <v/>
      </c>
      <c r="AW235" t="str">
        <f t="shared" si="156"/>
        <v/>
      </c>
      <c r="AX235" t="str">
        <f t="shared" si="188"/>
        <v/>
      </c>
      <c r="AY235" t="str">
        <f t="shared" si="189"/>
        <v/>
      </c>
    </row>
    <row r="236" spans="1:51" ht="15.75" x14ac:dyDescent="0.3">
      <c r="A236" t="str">
        <f t="shared" si="157"/>
        <v/>
      </c>
      <c r="B236" t="str">
        <f t="shared" si="158"/>
        <v/>
      </c>
      <c r="C236" t="str">
        <f t="shared" si="159"/>
        <v/>
      </c>
      <c r="D236" t="str">
        <f t="shared" si="160"/>
        <v/>
      </c>
      <c r="E236" t="str">
        <f t="shared" si="161"/>
        <v/>
      </c>
      <c r="F236" t="str">
        <f t="shared" si="162"/>
        <v/>
      </c>
      <c r="G236" t="str">
        <f t="shared" si="163"/>
        <v/>
      </c>
      <c r="H236" t="str">
        <f t="shared" si="164"/>
        <v/>
      </c>
      <c r="I236" t="str">
        <f t="shared" si="165"/>
        <v/>
      </c>
      <c r="J236" t="str">
        <f t="shared" si="144"/>
        <v/>
      </c>
      <c r="K236" t="str">
        <f>IF(A236="","",IF(I236=1,IF(VLOOKUP(J236,Tables!E$1:F$50,2,FALSE)=1,IF(MOD(G236,2)=1,1,2),IF(MOD(G236,2)=1,2,1)),IF(MOD(G236,2)=1,1,2)))</f>
        <v/>
      </c>
      <c r="L236" t="str">
        <f t="shared" si="145"/>
        <v/>
      </c>
      <c r="M236" s="2" t="str">
        <f t="shared" si="146"/>
        <v/>
      </c>
      <c r="N236" s="8"/>
      <c r="O236" s="8"/>
      <c r="P236" s="8"/>
      <c r="Q236" s="6" t="str">
        <f t="shared" si="166"/>
        <v/>
      </c>
      <c r="R236" s="6" t="str">
        <f t="shared" si="167"/>
        <v/>
      </c>
      <c r="S236" s="6" t="str">
        <f t="shared" si="168"/>
        <v/>
      </c>
      <c r="T236" s="6" t="str">
        <f t="shared" si="169"/>
        <v/>
      </c>
      <c r="U236" s="6" t="str">
        <f t="shared" si="170"/>
        <v/>
      </c>
      <c r="V236" s="6" t="str">
        <f t="shared" si="171"/>
        <v/>
      </c>
      <c r="W236" t="str">
        <f t="shared" si="172"/>
        <v/>
      </c>
      <c r="X236" t="str">
        <f t="shared" si="173"/>
        <v/>
      </c>
      <c r="Y236" t="str">
        <f t="shared" si="174"/>
        <v/>
      </c>
      <c r="Z236" t="str">
        <f t="shared" si="175"/>
        <v/>
      </c>
      <c r="AA236" s="6" t="str">
        <f t="shared" si="176"/>
        <v/>
      </c>
      <c r="AB236" s="6" t="str">
        <f t="shared" si="177"/>
        <v/>
      </c>
      <c r="AC236" s="7" t="str">
        <f t="shared" si="178"/>
        <v/>
      </c>
      <c r="AD236" t="str">
        <f t="shared" si="179"/>
        <v/>
      </c>
      <c r="AE236" t="str">
        <f t="shared" si="180"/>
        <v/>
      </c>
      <c r="AF236" s="3" t="str">
        <f t="shared" si="181"/>
        <v/>
      </c>
      <c r="AG236" t="str">
        <f t="shared" si="182"/>
        <v/>
      </c>
      <c r="AH236" t="str">
        <f t="shared" si="183"/>
        <v/>
      </c>
      <c r="AI236" t="str">
        <f t="shared" si="147"/>
        <v/>
      </c>
      <c r="AJ236" t="str">
        <f t="shared" si="184"/>
        <v/>
      </c>
      <c r="AK236" t="str">
        <f t="shared" si="185"/>
        <v/>
      </c>
      <c r="AL236" t="str">
        <f t="shared" si="186"/>
        <v/>
      </c>
      <c r="AM236" t="str">
        <f t="shared" si="148"/>
        <v/>
      </c>
      <c r="AN236" t="str">
        <f t="shared" si="149"/>
        <v/>
      </c>
      <c r="AO236" t="str">
        <f t="shared" si="150"/>
        <v/>
      </c>
      <c r="AP236" t="str">
        <f>IF(AN236="","",IF(I236=0,IF(AO236=1,VLOOKUP(F236,Tables!A$1:C$18,2,FALSE),VLOOKUP(F236,Tables!A$1:C$18,3,FALSE)),IF(AO236=1,VLOOKUP(F236,Tables!H$1:J$95,2,FALSE),VLOOKUP(F236,Tables!H$1:J$95,3,FALSE))))</f>
        <v/>
      </c>
      <c r="AQ236" t="str">
        <f t="shared" si="187"/>
        <v/>
      </c>
      <c r="AR236" t="str">
        <f t="shared" si="151"/>
        <v/>
      </c>
      <c r="AS236" t="str">
        <f t="shared" si="152"/>
        <v/>
      </c>
      <c r="AT236" t="str">
        <f t="shared" si="153"/>
        <v/>
      </c>
      <c r="AU236" t="str">
        <f t="shared" si="154"/>
        <v/>
      </c>
      <c r="AV236" t="str">
        <f t="shared" si="155"/>
        <v/>
      </c>
      <c r="AW236" t="str">
        <f t="shared" si="156"/>
        <v/>
      </c>
      <c r="AX236" t="str">
        <f t="shared" si="188"/>
        <v/>
      </c>
      <c r="AY236" t="str">
        <f t="shared" si="189"/>
        <v/>
      </c>
    </row>
    <row r="237" spans="1:51" ht="15.75" x14ac:dyDescent="0.3">
      <c r="A237" t="str">
        <f t="shared" si="157"/>
        <v/>
      </c>
      <c r="B237" t="str">
        <f t="shared" si="158"/>
        <v/>
      </c>
      <c r="C237" t="str">
        <f t="shared" si="159"/>
        <v/>
      </c>
      <c r="D237" t="str">
        <f t="shared" si="160"/>
        <v/>
      </c>
      <c r="E237" t="str">
        <f t="shared" si="161"/>
        <v/>
      </c>
      <c r="F237" t="str">
        <f t="shared" si="162"/>
        <v/>
      </c>
      <c r="G237" t="str">
        <f t="shared" si="163"/>
        <v/>
      </c>
      <c r="H237" t="str">
        <f t="shared" si="164"/>
        <v/>
      </c>
      <c r="I237" t="str">
        <f t="shared" si="165"/>
        <v/>
      </c>
      <c r="J237" t="str">
        <f t="shared" si="144"/>
        <v/>
      </c>
      <c r="K237" t="str">
        <f>IF(A237="","",IF(I237=1,IF(VLOOKUP(J237,Tables!E$1:F$50,2,FALSE)=1,IF(MOD(G237,2)=1,1,2),IF(MOD(G237,2)=1,2,1)),IF(MOD(G237,2)=1,1,2)))</f>
        <v/>
      </c>
      <c r="L237" t="str">
        <f t="shared" si="145"/>
        <v/>
      </c>
      <c r="M237" s="2" t="str">
        <f t="shared" si="146"/>
        <v/>
      </c>
      <c r="N237" s="8"/>
      <c r="O237" s="8"/>
      <c r="P237" s="8"/>
      <c r="Q237" s="6" t="str">
        <f t="shared" si="166"/>
        <v/>
      </c>
      <c r="R237" s="6" t="str">
        <f t="shared" si="167"/>
        <v/>
      </c>
      <c r="S237" s="6" t="str">
        <f t="shared" si="168"/>
        <v/>
      </c>
      <c r="T237" s="6" t="str">
        <f t="shared" si="169"/>
        <v/>
      </c>
      <c r="U237" s="6" t="str">
        <f t="shared" si="170"/>
        <v/>
      </c>
      <c r="V237" s="6" t="str">
        <f t="shared" si="171"/>
        <v/>
      </c>
      <c r="W237" t="str">
        <f t="shared" si="172"/>
        <v/>
      </c>
      <c r="X237" t="str">
        <f t="shared" si="173"/>
        <v/>
      </c>
      <c r="Y237" t="str">
        <f t="shared" si="174"/>
        <v/>
      </c>
      <c r="Z237" t="str">
        <f t="shared" si="175"/>
        <v/>
      </c>
      <c r="AA237" s="6" t="str">
        <f t="shared" si="176"/>
        <v/>
      </c>
      <c r="AB237" s="6" t="str">
        <f t="shared" si="177"/>
        <v/>
      </c>
      <c r="AC237" s="7" t="str">
        <f t="shared" si="178"/>
        <v/>
      </c>
      <c r="AD237" t="str">
        <f t="shared" si="179"/>
        <v/>
      </c>
      <c r="AE237" t="str">
        <f t="shared" si="180"/>
        <v/>
      </c>
      <c r="AF237" s="3" t="str">
        <f t="shared" si="181"/>
        <v/>
      </c>
      <c r="AG237" t="str">
        <f t="shared" si="182"/>
        <v/>
      </c>
      <c r="AH237" t="str">
        <f t="shared" si="183"/>
        <v/>
      </c>
      <c r="AI237" t="str">
        <f t="shared" si="147"/>
        <v/>
      </c>
      <c r="AJ237" t="str">
        <f t="shared" si="184"/>
        <v/>
      </c>
      <c r="AK237" t="str">
        <f t="shared" si="185"/>
        <v/>
      </c>
      <c r="AL237" t="str">
        <f t="shared" si="186"/>
        <v/>
      </c>
      <c r="AM237" t="str">
        <f t="shared" si="148"/>
        <v/>
      </c>
      <c r="AN237" t="str">
        <f t="shared" si="149"/>
        <v/>
      </c>
      <c r="AO237" t="str">
        <f t="shared" si="150"/>
        <v/>
      </c>
      <c r="AP237" t="str">
        <f>IF(AN237="","",IF(I237=0,IF(AO237=1,VLOOKUP(F237,Tables!A$1:C$18,2,FALSE),VLOOKUP(F237,Tables!A$1:C$18,3,FALSE)),IF(AO237=1,VLOOKUP(F237,Tables!H$1:J$95,2,FALSE),VLOOKUP(F237,Tables!H$1:J$95,3,FALSE))))</f>
        <v/>
      </c>
      <c r="AQ237" t="str">
        <f t="shared" si="187"/>
        <v/>
      </c>
      <c r="AR237" t="str">
        <f t="shared" si="151"/>
        <v/>
      </c>
      <c r="AS237" t="str">
        <f t="shared" si="152"/>
        <v/>
      </c>
      <c r="AT237" t="str">
        <f t="shared" si="153"/>
        <v/>
      </c>
      <c r="AU237" t="str">
        <f t="shared" si="154"/>
        <v/>
      </c>
      <c r="AV237" t="str">
        <f t="shared" si="155"/>
        <v/>
      </c>
      <c r="AW237" t="str">
        <f t="shared" si="156"/>
        <v/>
      </c>
      <c r="AX237" t="str">
        <f t="shared" si="188"/>
        <v/>
      </c>
      <c r="AY237" t="str">
        <f t="shared" si="189"/>
        <v/>
      </c>
    </row>
    <row r="238" spans="1:51" ht="15.75" x14ac:dyDescent="0.3">
      <c r="A238" t="str">
        <f t="shared" si="157"/>
        <v/>
      </c>
      <c r="B238" t="str">
        <f t="shared" si="158"/>
        <v/>
      </c>
      <c r="C238" t="str">
        <f t="shared" si="159"/>
        <v/>
      </c>
      <c r="D238" t="str">
        <f t="shared" si="160"/>
        <v/>
      </c>
      <c r="E238" t="str">
        <f t="shared" si="161"/>
        <v/>
      </c>
      <c r="F238" t="str">
        <f t="shared" si="162"/>
        <v/>
      </c>
      <c r="G238" t="str">
        <f t="shared" si="163"/>
        <v/>
      </c>
      <c r="H238" t="str">
        <f t="shared" si="164"/>
        <v/>
      </c>
      <c r="I238" t="str">
        <f t="shared" si="165"/>
        <v/>
      </c>
      <c r="J238" t="str">
        <f t="shared" si="144"/>
        <v/>
      </c>
      <c r="K238" t="str">
        <f>IF(A238="","",IF(I238=1,IF(VLOOKUP(J238,Tables!E$1:F$50,2,FALSE)=1,IF(MOD(G238,2)=1,1,2),IF(MOD(G238,2)=1,2,1)),IF(MOD(G238,2)=1,1,2)))</f>
        <v/>
      </c>
      <c r="L238" t="str">
        <f t="shared" si="145"/>
        <v/>
      </c>
      <c r="M238" s="2" t="str">
        <f t="shared" si="146"/>
        <v/>
      </c>
      <c r="N238" s="8"/>
      <c r="O238" s="8"/>
      <c r="P238" s="8"/>
      <c r="Q238" s="6" t="str">
        <f t="shared" si="166"/>
        <v/>
      </c>
      <c r="R238" s="6" t="str">
        <f t="shared" si="167"/>
        <v/>
      </c>
      <c r="S238" s="6" t="str">
        <f t="shared" si="168"/>
        <v/>
      </c>
      <c r="T238" s="6" t="str">
        <f t="shared" si="169"/>
        <v/>
      </c>
      <c r="U238" s="6" t="str">
        <f t="shared" si="170"/>
        <v/>
      </c>
      <c r="V238" s="6" t="str">
        <f t="shared" si="171"/>
        <v/>
      </c>
      <c r="W238" t="str">
        <f t="shared" si="172"/>
        <v/>
      </c>
      <c r="X238" t="str">
        <f t="shared" si="173"/>
        <v/>
      </c>
      <c r="Y238" t="str">
        <f t="shared" si="174"/>
        <v/>
      </c>
      <c r="Z238" t="str">
        <f t="shared" si="175"/>
        <v/>
      </c>
      <c r="AA238" s="6" t="str">
        <f t="shared" si="176"/>
        <v/>
      </c>
      <c r="AB238" s="6" t="str">
        <f t="shared" si="177"/>
        <v/>
      </c>
      <c r="AC238" s="7" t="str">
        <f t="shared" si="178"/>
        <v/>
      </c>
      <c r="AD238" t="str">
        <f t="shared" si="179"/>
        <v/>
      </c>
      <c r="AE238" t="str">
        <f t="shared" si="180"/>
        <v/>
      </c>
      <c r="AF238" s="3" t="str">
        <f t="shared" si="181"/>
        <v/>
      </c>
      <c r="AG238" t="str">
        <f t="shared" si="182"/>
        <v/>
      </c>
      <c r="AH238" t="str">
        <f t="shared" si="183"/>
        <v/>
      </c>
      <c r="AI238" t="str">
        <f t="shared" si="147"/>
        <v/>
      </c>
      <c r="AJ238" t="str">
        <f t="shared" si="184"/>
        <v/>
      </c>
      <c r="AK238" t="str">
        <f t="shared" si="185"/>
        <v/>
      </c>
      <c r="AL238" t="str">
        <f t="shared" si="186"/>
        <v/>
      </c>
      <c r="AM238" t="str">
        <f t="shared" si="148"/>
        <v/>
      </c>
      <c r="AN238" t="str">
        <f t="shared" si="149"/>
        <v/>
      </c>
      <c r="AO238" t="str">
        <f t="shared" si="150"/>
        <v/>
      </c>
      <c r="AP238" t="str">
        <f>IF(AN238="","",IF(I238=0,IF(AO238=1,VLOOKUP(F238,Tables!A$1:C$18,2,FALSE),VLOOKUP(F238,Tables!A$1:C$18,3,FALSE)),IF(AO238=1,VLOOKUP(F238,Tables!H$1:J$95,2,FALSE),VLOOKUP(F238,Tables!H$1:J$95,3,FALSE))))</f>
        <v/>
      </c>
      <c r="AQ238" t="str">
        <f t="shared" si="187"/>
        <v/>
      </c>
      <c r="AR238" t="str">
        <f t="shared" si="151"/>
        <v/>
      </c>
      <c r="AS238" t="str">
        <f t="shared" si="152"/>
        <v/>
      </c>
      <c r="AT238" t="str">
        <f t="shared" si="153"/>
        <v/>
      </c>
      <c r="AU238" t="str">
        <f t="shared" si="154"/>
        <v/>
      </c>
      <c r="AV238" t="str">
        <f t="shared" si="155"/>
        <v/>
      </c>
      <c r="AW238" t="str">
        <f t="shared" si="156"/>
        <v/>
      </c>
      <c r="AX238" t="str">
        <f t="shared" si="188"/>
        <v/>
      </c>
      <c r="AY238" t="str">
        <f t="shared" si="189"/>
        <v/>
      </c>
    </row>
    <row r="239" spans="1:51" ht="15.75" x14ac:dyDescent="0.3">
      <c r="A239" t="str">
        <f t="shared" si="157"/>
        <v/>
      </c>
      <c r="B239" t="str">
        <f t="shared" si="158"/>
        <v/>
      </c>
      <c r="C239" t="str">
        <f t="shared" si="159"/>
        <v/>
      </c>
      <c r="D239" t="str">
        <f t="shared" si="160"/>
        <v/>
      </c>
      <c r="E239" t="str">
        <f t="shared" si="161"/>
        <v/>
      </c>
      <c r="F239" t="str">
        <f t="shared" si="162"/>
        <v/>
      </c>
      <c r="G239" t="str">
        <f t="shared" si="163"/>
        <v/>
      </c>
      <c r="H239" t="str">
        <f t="shared" si="164"/>
        <v/>
      </c>
      <c r="I239" t="str">
        <f t="shared" si="165"/>
        <v/>
      </c>
      <c r="J239" t="str">
        <f t="shared" si="144"/>
        <v/>
      </c>
      <c r="K239" t="str">
        <f>IF(A239="","",IF(I239=1,IF(VLOOKUP(J239,Tables!E$1:F$50,2,FALSE)=1,IF(MOD(G239,2)=1,1,2),IF(MOD(G239,2)=1,2,1)),IF(MOD(G239,2)=1,1,2)))</f>
        <v/>
      </c>
      <c r="L239" t="str">
        <f t="shared" si="145"/>
        <v/>
      </c>
      <c r="M239" s="2" t="str">
        <f t="shared" si="146"/>
        <v/>
      </c>
      <c r="N239" s="8"/>
      <c r="O239" s="8"/>
      <c r="P239" s="8"/>
      <c r="Q239" s="6" t="str">
        <f t="shared" si="166"/>
        <v/>
      </c>
      <c r="R239" s="6" t="str">
        <f t="shared" si="167"/>
        <v/>
      </c>
      <c r="S239" s="6" t="str">
        <f t="shared" si="168"/>
        <v/>
      </c>
      <c r="T239" s="6" t="str">
        <f t="shared" si="169"/>
        <v/>
      </c>
      <c r="U239" s="6" t="str">
        <f t="shared" si="170"/>
        <v/>
      </c>
      <c r="V239" s="6" t="str">
        <f t="shared" si="171"/>
        <v/>
      </c>
      <c r="W239" t="str">
        <f t="shared" si="172"/>
        <v/>
      </c>
      <c r="X239" t="str">
        <f t="shared" si="173"/>
        <v/>
      </c>
      <c r="Y239" t="str">
        <f t="shared" si="174"/>
        <v/>
      </c>
      <c r="Z239" t="str">
        <f t="shared" si="175"/>
        <v/>
      </c>
      <c r="AA239" s="6" t="str">
        <f t="shared" si="176"/>
        <v/>
      </c>
      <c r="AB239" s="6" t="str">
        <f t="shared" si="177"/>
        <v/>
      </c>
      <c r="AC239" s="7" t="str">
        <f t="shared" si="178"/>
        <v/>
      </c>
      <c r="AD239" t="str">
        <f t="shared" si="179"/>
        <v/>
      </c>
      <c r="AE239" t="str">
        <f t="shared" si="180"/>
        <v/>
      </c>
      <c r="AF239" s="3" t="str">
        <f t="shared" si="181"/>
        <v/>
      </c>
      <c r="AG239" t="str">
        <f t="shared" si="182"/>
        <v/>
      </c>
      <c r="AH239" t="str">
        <f t="shared" si="183"/>
        <v/>
      </c>
      <c r="AI239" t="str">
        <f t="shared" si="147"/>
        <v/>
      </c>
      <c r="AJ239" t="str">
        <f t="shared" si="184"/>
        <v/>
      </c>
      <c r="AK239" t="str">
        <f t="shared" si="185"/>
        <v/>
      </c>
      <c r="AL239" t="str">
        <f t="shared" si="186"/>
        <v/>
      </c>
      <c r="AM239" t="str">
        <f t="shared" si="148"/>
        <v/>
      </c>
      <c r="AN239" t="str">
        <f t="shared" si="149"/>
        <v/>
      </c>
      <c r="AO239" t="str">
        <f t="shared" si="150"/>
        <v/>
      </c>
      <c r="AP239" t="str">
        <f>IF(AN239="","",IF(I239=0,IF(AO239=1,VLOOKUP(F239,Tables!A$1:C$18,2,FALSE),VLOOKUP(F239,Tables!A$1:C$18,3,FALSE)),IF(AO239=1,VLOOKUP(F239,Tables!H$1:J$95,2,FALSE),VLOOKUP(F239,Tables!H$1:J$95,3,FALSE))))</f>
        <v/>
      </c>
      <c r="AQ239" t="str">
        <f t="shared" si="187"/>
        <v/>
      </c>
      <c r="AR239" t="str">
        <f t="shared" si="151"/>
        <v/>
      </c>
      <c r="AS239" t="str">
        <f t="shared" si="152"/>
        <v/>
      </c>
      <c r="AT239" t="str">
        <f t="shared" si="153"/>
        <v/>
      </c>
      <c r="AU239" t="str">
        <f t="shared" si="154"/>
        <v/>
      </c>
      <c r="AV239" t="str">
        <f t="shared" si="155"/>
        <v/>
      </c>
      <c r="AW239" t="str">
        <f t="shared" si="156"/>
        <v/>
      </c>
      <c r="AX239" t="str">
        <f t="shared" si="188"/>
        <v/>
      </c>
      <c r="AY239" t="str">
        <f t="shared" si="189"/>
        <v/>
      </c>
    </row>
    <row r="240" spans="1:51" ht="15.75" x14ac:dyDescent="0.3">
      <c r="A240" t="str">
        <f t="shared" si="157"/>
        <v/>
      </c>
      <c r="B240" t="str">
        <f t="shared" si="158"/>
        <v/>
      </c>
      <c r="C240" t="str">
        <f t="shared" si="159"/>
        <v/>
      </c>
      <c r="D240" t="str">
        <f t="shared" si="160"/>
        <v/>
      </c>
      <c r="E240" t="str">
        <f t="shared" si="161"/>
        <v/>
      </c>
      <c r="F240" t="str">
        <f t="shared" si="162"/>
        <v/>
      </c>
      <c r="G240" t="str">
        <f t="shared" si="163"/>
        <v/>
      </c>
      <c r="H240" t="str">
        <f t="shared" si="164"/>
        <v/>
      </c>
      <c r="I240" t="str">
        <f t="shared" si="165"/>
        <v/>
      </c>
      <c r="J240" t="str">
        <f t="shared" si="144"/>
        <v/>
      </c>
      <c r="K240" t="str">
        <f>IF(A240="","",IF(I240=1,IF(VLOOKUP(J240,Tables!E$1:F$50,2,FALSE)=1,IF(MOD(G240,2)=1,1,2),IF(MOD(G240,2)=1,2,1)),IF(MOD(G240,2)=1,1,2)))</f>
        <v/>
      </c>
      <c r="L240" t="str">
        <f t="shared" si="145"/>
        <v/>
      </c>
      <c r="M240" s="2" t="str">
        <f t="shared" si="146"/>
        <v/>
      </c>
      <c r="N240" s="8"/>
      <c r="O240" s="8"/>
      <c r="P240" s="8"/>
      <c r="Q240" s="6" t="str">
        <f t="shared" si="166"/>
        <v/>
      </c>
      <c r="R240" s="6" t="str">
        <f t="shared" si="167"/>
        <v/>
      </c>
      <c r="S240" s="6" t="str">
        <f t="shared" si="168"/>
        <v/>
      </c>
      <c r="T240" s="6" t="str">
        <f t="shared" si="169"/>
        <v/>
      </c>
      <c r="U240" s="6" t="str">
        <f t="shared" si="170"/>
        <v/>
      </c>
      <c r="V240" s="6" t="str">
        <f t="shared" si="171"/>
        <v/>
      </c>
      <c r="W240" t="str">
        <f t="shared" si="172"/>
        <v/>
      </c>
      <c r="X240" t="str">
        <f t="shared" si="173"/>
        <v/>
      </c>
      <c r="Y240" t="str">
        <f t="shared" si="174"/>
        <v/>
      </c>
      <c r="Z240" t="str">
        <f t="shared" si="175"/>
        <v/>
      </c>
      <c r="AA240" s="6" t="str">
        <f t="shared" si="176"/>
        <v/>
      </c>
      <c r="AB240" s="6" t="str">
        <f t="shared" si="177"/>
        <v/>
      </c>
      <c r="AC240" s="7" t="str">
        <f t="shared" si="178"/>
        <v/>
      </c>
      <c r="AD240" t="str">
        <f t="shared" si="179"/>
        <v/>
      </c>
      <c r="AE240" t="str">
        <f t="shared" si="180"/>
        <v/>
      </c>
      <c r="AF240" s="3" t="str">
        <f t="shared" si="181"/>
        <v/>
      </c>
      <c r="AG240" t="str">
        <f t="shared" si="182"/>
        <v/>
      </c>
      <c r="AH240" t="str">
        <f t="shared" si="183"/>
        <v/>
      </c>
      <c r="AI240" t="str">
        <f t="shared" si="147"/>
        <v/>
      </c>
      <c r="AJ240" t="str">
        <f t="shared" si="184"/>
        <v/>
      </c>
      <c r="AK240" t="str">
        <f t="shared" si="185"/>
        <v/>
      </c>
      <c r="AL240" t="str">
        <f t="shared" si="186"/>
        <v/>
      </c>
      <c r="AM240" t="str">
        <f t="shared" si="148"/>
        <v/>
      </c>
      <c r="AN240" t="str">
        <f t="shared" si="149"/>
        <v/>
      </c>
      <c r="AO240" t="str">
        <f t="shared" si="150"/>
        <v/>
      </c>
      <c r="AP240" t="str">
        <f>IF(AN240="","",IF(I240=0,IF(AO240=1,VLOOKUP(F240,Tables!A$1:C$18,2,FALSE),VLOOKUP(F240,Tables!A$1:C$18,3,FALSE)),IF(AO240=1,VLOOKUP(F240,Tables!H$1:J$95,2,FALSE),VLOOKUP(F240,Tables!H$1:J$95,3,FALSE))))</f>
        <v/>
      </c>
      <c r="AQ240" t="str">
        <f t="shared" si="187"/>
        <v/>
      </c>
      <c r="AR240" t="str">
        <f t="shared" si="151"/>
        <v/>
      </c>
      <c r="AS240" t="str">
        <f t="shared" si="152"/>
        <v/>
      </c>
      <c r="AT240" t="str">
        <f t="shared" si="153"/>
        <v/>
      </c>
      <c r="AU240" t="str">
        <f t="shared" si="154"/>
        <v/>
      </c>
      <c r="AV240" t="str">
        <f t="shared" si="155"/>
        <v/>
      </c>
      <c r="AW240" t="str">
        <f t="shared" si="156"/>
        <v/>
      </c>
      <c r="AX240" t="str">
        <f t="shared" si="188"/>
        <v/>
      </c>
      <c r="AY240" t="str">
        <f t="shared" si="189"/>
        <v/>
      </c>
    </row>
    <row r="241" spans="1:51" ht="15.75" x14ac:dyDescent="0.3">
      <c r="A241" t="str">
        <f t="shared" si="157"/>
        <v/>
      </c>
      <c r="B241" t="str">
        <f t="shared" si="158"/>
        <v/>
      </c>
      <c r="C241" t="str">
        <f t="shared" si="159"/>
        <v/>
      </c>
      <c r="D241" t="str">
        <f t="shared" si="160"/>
        <v/>
      </c>
      <c r="E241" t="str">
        <f t="shared" si="161"/>
        <v/>
      </c>
      <c r="F241" t="str">
        <f t="shared" si="162"/>
        <v/>
      </c>
      <c r="G241" t="str">
        <f t="shared" si="163"/>
        <v/>
      </c>
      <c r="H241" t="str">
        <f t="shared" si="164"/>
        <v/>
      </c>
      <c r="I241" t="str">
        <f t="shared" si="165"/>
        <v/>
      </c>
      <c r="J241" t="str">
        <f t="shared" si="144"/>
        <v/>
      </c>
      <c r="K241" t="str">
        <f>IF(A241="","",IF(I241=1,IF(VLOOKUP(J241,Tables!E$1:F$50,2,FALSE)=1,IF(MOD(G241,2)=1,1,2),IF(MOD(G241,2)=1,2,1)),IF(MOD(G241,2)=1,1,2)))</f>
        <v/>
      </c>
      <c r="L241" t="str">
        <f t="shared" si="145"/>
        <v/>
      </c>
      <c r="M241" s="2" t="str">
        <f t="shared" si="146"/>
        <v/>
      </c>
      <c r="N241" s="8"/>
      <c r="O241" s="8"/>
      <c r="P241" s="8"/>
      <c r="Q241" s="6" t="str">
        <f t="shared" si="166"/>
        <v/>
      </c>
      <c r="R241" s="6" t="str">
        <f t="shared" si="167"/>
        <v/>
      </c>
      <c r="S241" s="6" t="str">
        <f t="shared" si="168"/>
        <v/>
      </c>
      <c r="T241" s="6" t="str">
        <f t="shared" si="169"/>
        <v/>
      </c>
      <c r="U241" s="6" t="str">
        <f t="shared" si="170"/>
        <v/>
      </c>
      <c r="V241" s="6" t="str">
        <f t="shared" si="171"/>
        <v/>
      </c>
      <c r="W241" t="str">
        <f t="shared" si="172"/>
        <v/>
      </c>
      <c r="X241" t="str">
        <f t="shared" si="173"/>
        <v/>
      </c>
      <c r="Y241" t="str">
        <f t="shared" si="174"/>
        <v/>
      </c>
      <c r="Z241" t="str">
        <f t="shared" si="175"/>
        <v/>
      </c>
      <c r="AA241" s="6" t="str">
        <f t="shared" si="176"/>
        <v/>
      </c>
      <c r="AB241" s="6" t="str">
        <f t="shared" si="177"/>
        <v/>
      </c>
      <c r="AC241" s="7" t="str">
        <f t="shared" si="178"/>
        <v/>
      </c>
      <c r="AD241" t="str">
        <f t="shared" si="179"/>
        <v/>
      </c>
      <c r="AE241" t="str">
        <f t="shared" si="180"/>
        <v/>
      </c>
      <c r="AF241" s="3" t="str">
        <f t="shared" si="181"/>
        <v/>
      </c>
      <c r="AG241" t="str">
        <f t="shared" si="182"/>
        <v/>
      </c>
      <c r="AH241" t="str">
        <f t="shared" si="183"/>
        <v/>
      </c>
      <c r="AI241" t="str">
        <f t="shared" si="147"/>
        <v/>
      </c>
      <c r="AJ241" t="str">
        <f t="shared" si="184"/>
        <v/>
      </c>
      <c r="AK241" t="str">
        <f t="shared" si="185"/>
        <v/>
      </c>
      <c r="AL241" t="str">
        <f t="shared" si="186"/>
        <v/>
      </c>
      <c r="AM241" t="str">
        <f t="shared" si="148"/>
        <v/>
      </c>
      <c r="AN241" t="str">
        <f t="shared" si="149"/>
        <v/>
      </c>
      <c r="AO241" t="str">
        <f t="shared" si="150"/>
        <v/>
      </c>
      <c r="AP241" t="str">
        <f>IF(AN241="","",IF(I241=0,IF(AO241=1,VLOOKUP(F241,Tables!A$1:C$18,2,FALSE),VLOOKUP(F241,Tables!A$1:C$18,3,FALSE)),IF(AO241=1,VLOOKUP(F241,Tables!H$1:J$95,2,FALSE),VLOOKUP(F241,Tables!H$1:J$95,3,FALSE))))</f>
        <v/>
      </c>
      <c r="AQ241" t="str">
        <f t="shared" si="187"/>
        <v/>
      </c>
      <c r="AR241" t="str">
        <f t="shared" si="151"/>
        <v/>
      </c>
      <c r="AS241" t="str">
        <f t="shared" si="152"/>
        <v/>
      </c>
      <c r="AT241" t="str">
        <f t="shared" si="153"/>
        <v/>
      </c>
      <c r="AU241" t="str">
        <f t="shared" si="154"/>
        <v/>
      </c>
      <c r="AV241" t="str">
        <f t="shared" si="155"/>
        <v/>
      </c>
      <c r="AW241" t="str">
        <f t="shared" si="156"/>
        <v/>
      </c>
      <c r="AX241" t="str">
        <f t="shared" si="188"/>
        <v/>
      </c>
      <c r="AY241" t="str">
        <f t="shared" si="189"/>
        <v/>
      </c>
    </row>
    <row r="242" spans="1:51" ht="15.75" x14ac:dyDescent="0.3">
      <c r="A242" t="str">
        <f t="shared" si="157"/>
        <v/>
      </c>
      <c r="B242" t="str">
        <f t="shared" si="158"/>
        <v/>
      </c>
      <c r="C242" t="str">
        <f t="shared" si="159"/>
        <v/>
      </c>
      <c r="D242" t="str">
        <f t="shared" si="160"/>
        <v/>
      </c>
      <c r="E242" t="str">
        <f t="shared" si="161"/>
        <v/>
      </c>
      <c r="F242" t="str">
        <f t="shared" si="162"/>
        <v/>
      </c>
      <c r="G242" t="str">
        <f t="shared" si="163"/>
        <v/>
      </c>
      <c r="H242" t="str">
        <f t="shared" si="164"/>
        <v/>
      </c>
      <c r="I242" t="str">
        <f t="shared" si="165"/>
        <v/>
      </c>
      <c r="J242" t="str">
        <f t="shared" si="144"/>
        <v/>
      </c>
      <c r="K242" t="str">
        <f>IF(A242="","",IF(I242=1,IF(VLOOKUP(J242,Tables!E$1:F$50,2,FALSE)=1,IF(MOD(G242,2)=1,1,2),IF(MOD(G242,2)=1,2,1)),IF(MOD(G242,2)=1,1,2)))</f>
        <v/>
      </c>
      <c r="L242" t="str">
        <f t="shared" si="145"/>
        <v/>
      </c>
      <c r="M242" s="2" t="str">
        <f t="shared" si="146"/>
        <v/>
      </c>
      <c r="N242" s="8"/>
      <c r="O242" s="8"/>
      <c r="P242" s="8"/>
      <c r="Q242" s="6" t="str">
        <f t="shared" si="166"/>
        <v/>
      </c>
      <c r="R242" s="6" t="str">
        <f t="shared" si="167"/>
        <v/>
      </c>
      <c r="S242" s="6" t="str">
        <f t="shared" si="168"/>
        <v/>
      </c>
      <c r="T242" s="6" t="str">
        <f t="shared" si="169"/>
        <v/>
      </c>
      <c r="U242" s="6" t="str">
        <f t="shared" si="170"/>
        <v/>
      </c>
      <c r="V242" s="6" t="str">
        <f t="shared" si="171"/>
        <v/>
      </c>
      <c r="W242" t="str">
        <f t="shared" si="172"/>
        <v/>
      </c>
      <c r="X242" t="str">
        <f t="shared" si="173"/>
        <v/>
      </c>
      <c r="Y242" t="str">
        <f t="shared" si="174"/>
        <v/>
      </c>
      <c r="Z242" t="str">
        <f t="shared" si="175"/>
        <v/>
      </c>
      <c r="AA242" s="6" t="str">
        <f t="shared" si="176"/>
        <v/>
      </c>
      <c r="AB242" s="6" t="str">
        <f t="shared" si="177"/>
        <v/>
      </c>
      <c r="AC242" s="7" t="str">
        <f t="shared" si="178"/>
        <v/>
      </c>
      <c r="AD242" t="str">
        <f t="shared" si="179"/>
        <v/>
      </c>
      <c r="AE242" t="str">
        <f t="shared" si="180"/>
        <v/>
      </c>
      <c r="AF242" s="3" t="str">
        <f t="shared" si="181"/>
        <v/>
      </c>
      <c r="AG242" t="str">
        <f t="shared" si="182"/>
        <v/>
      </c>
      <c r="AH242" t="str">
        <f t="shared" si="183"/>
        <v/>
      </c>
      <c r="AI242" t="str">
        <f t="shared" si="147"/>
        <v/>
      </c>
      <c r="AJ242" t="str">
        <f t="shared" si="184"/>
        <v/>
      </c>
      <c r="AK242" t="str">
        <f t="shared" si="185"/>
        <v/>
      </c>
      <c r="AL242" t="str">
        <f t="shared" si="186"/>
        <v/>
      </c>
      <c r="AM242" t="str">
        <f t="shared" si="148"/>
        <v/>
      </c>
      <c r="AN242" t="str">
        <f t="shared" si="149"/>
        <v/>
      </c>
      <c r="AO242" t="str">
        <f t="shared" si="150"/>
        <v/>
      </c>
      <c r="AP242" t="str">
        <f>IF(AN242="","",IF(I242=0,IF(AO242=1,VLOOKUP(F242,Tables!A$1:C$18,2,FALSE),VLOOKUP(F242,Tables!A$1:C$18,3,FALSE)),IF(AO242=1,VLOOKUP(F242,Tables!H$1:J$95,2,FALSE),VLOOKUP(F242,Tables!H$1:J$95,3,FALSE))))</f>
        <v/>
      </c>
      <c r="AQ242" t="str">
        <f t="shared" si="187"/>
        <v/>
      </c>
      <c r="AR242" t="str">
        <f t="shared" si="151"/>
        <v/>
      </c>
      <c r="AS242" t="str">
        <f t="shared" si="152"/>
        <v/>
      </c>
      <c r="AT242" t="str">
        <f t="shared" si="153"/>
        <v/>
      </c>
      <c r="AU242" t="str">
        <f t="shared" si="154"/>
        <v/>
      </c>
      <c r="AV242" t="str">
        <f t="shared" si="155"/>
        <v/>
      </c>
      <c r="AW242" t="str">
        <f t="shared" si="156"/>
        <v/>
      </c>
      <c r="AX242" t="str">
        <f t="shared" si="188"/>
        <v/>
      </c>
      <c r="AY242" t="str">
        <f t="shared" si="189"/>
        <v/>
      </c>
    </row>
    <row r="243" spans="1:51" ht="15.75" x14ac:dyDescent="0.3">
      <c r="A243" t="str">
        <f t="shared" si="157"/>
        <v/>
      </c>
      <c r="B243" t="str">
        <f t="shared" si="158"/>
        <v/>
      </c>
      <c r="C243" t="str">
        <f t="shared" si="159"/>
        <v/>
      </c>
      <c r="D243" t="str">
        <f t="shared" si="160"/>
        <v/>
      </c>
      <c r="E243" t="str">
        <f t="shared" si="161"/>
        <v/>
      </c>
      <c r="F243" t="str">
        <f t="shared" si="162"/>
        <v/>
      </c>
      <c r="G243" t="str">
        <f t="shared" si="163"/>
        <v/>
      </c>
      <c r="H243" t="str">
        <f t="shared" si="164"/>
        <v/>
      </c>
      <c r="I243" t="str">
        <f t="shared" si="165"/>
        <v/>
      </c>
      <c r="J243" t="str">
        <f t="shared" si="144"/>
        <v/>
      </c>
      <c r="K243" t="str">
        <f>IF(A243="","",IF(I243=1,IF(VLOOKUP(J243,Tables!E$1:F$50,2,FALSE)=1,IF(MOD(G243,2)=1,1,2),IF(MOD(G243,2)=1,2,1)),IF(MOD(G243,2)=1,1,2)))</f>
        <v/>
      </c>
      <c r="L243" t="str">
        <f t="shared" si="145"/>
        <v/>
      </c>
      <c r="M243" s="2" t="str">
        <f t="shared" si="146"/>
        <v/>
      </c>
      <c r="N243" s="8"/>
      <c r="O243" s="8"/>
      <c r="P243" s="8"/>
      <c r="Q243" s="6" t="str">
        <f t="shared" si="166"/>
        <v/>
      </c>
      <c r="R243" s="6" t="str">
        <f t="shared" si="167"/>
        <v/>
      </c>
      <c r="S243" s="6" t="str">
        <f t="shared" si="168"/>
        <v/>
      </c>
      <c r="T243" s="6" t="str">
        <f t="shared" si="169"/>
        <v/>
      </c>
      <c r="U243" s="6" t="str">
        <f t="shared" si="170"/>
        <v/>
      </c>
      <c r="V243" s="6" t="str">
        <f t="shared" si="171"/>
        <v/>
      </c>
      <c r="W243" t="str">
        <f t="shared" si="172"/>
        <v/>
      </c>
      <c r="X243" t="str">
        <f t="shared" si="173"/>
        <v/>
      </c>
      <c r="Y243" t="str">
        <f t="shared" si="174"/>
        <v/>
      </c>
      <c r="Z243" t="str">
        <f t="shared" si="175"/>
        <v/>
      </c>
      <c r="AA243" s="6" t="str">
        <f t="shared" si="176"/>
        <v/>
      </c>
      <c r="AB243" s="6" t="str">
        <f t="shared" si="177"/>
        <v/>
      </c>
      <c r="AC243" s="7" t="str">
        <f t="shared" si="178"/>
        <v/>
      </c>
      <c r="AD243" t="str">
        <f t="shared" si="179"/>
        <v/>
      </c>
      <c r="AE243" t="str">
        <f t="shared" si="180"/>
        <v/>
      </c>
      <c r="AF243" s="3" t="str">
        <f t="shared" si="181"/>
        <v/>
      </c>
      <c r="AG243" t="str">
        <f t="shared" si="182"/>
        <v/>
      </c>
      <c r="AH243" t="str">
        <f t="shared" si="183"/>
        <v/>
      </c>
      <c r="AI243" t="str">
        <f t="shared" si="147"/>
        <v/>
      </c>
      <c r="AJ243" t="str">
        <f t="shared" si="184"/>
        <v/>
      </c>
      <c r="AK243" t="str">
        <f t="shared" si="185"/>
        <v/>
      </c>
      <c r="AL243" t="str">
        <f t="shared" si="186"/>
        <v/>
      </c>
      <c r="AM243" t="str">
        <f t="shared" si="148"/>
        <v/>
      </c>
      <c r="AN243" t="str">
        <f t="shared" si="149"/>
        <v/>
      </c>
      <c r="AO243" t="str">
        <f t="shared" si="150"/>
        <v/>
      </c>
      <c r="AP243" t="str">
        <f>IF(AN243="","",IF(I243=0,IF(AO243=1,VLOOKUP(F243,Tables!A$1:C$18,2,FALSE),VLOOKUP(F243,Tables!A$1:C$18,3,FALSE)),IF(AO243=1,VLOOKUP(F243,Tables!H$1:J$95,2,FALSE),VLOOKUP(F243,Tables!H$1:J$95,3,FALSE))))</f>
        <v/>
      </c>
      <c r="AQ243" t="str">
        <f t="shared" si="187"/>
        <v/>
      </c>
      <c r="AR243" t="str">
        <f t="shared" si="151"/>
        <v/>
      </c>
      <c r="AS243" t="str">
        <f t="shared" si="152"/>
        <v/>
      </c>
      <c r="AT243" t="str">
        <f t="shared" si="153"/>
        <v/>
      </c>
      <c r="AU243" t="str">
        <f t="shared" si="154"/>
        <v/>
      </c>
      <c r="AV243" t="str">
        <f t="shared" si="155"/>
        <v/>
      </c>
      <c r="AW243" t="str">
        <f t="shared" si="156"/>
        <v/>
      </c>
      <c r="AX243" t="str">
        <f t="shared" si="188"/>
        <v/>
      </c>
      <c r="AY243" t="str">
        <f t="shared" si="189"/>
        <v/>
      </c>
    </row>
    <row r="244" spans="1:51" ht="15.75" x14ac:dyDescent="0.3">
      <c r="A244" t="str">
        <f t="shared" si="157"/>
        <v/>
      </c>
      <c r="B244" t="str">
        <f t="shared" si="158"/>
        <v/>
      </c>
      <c r="C244" t="str">
        <f t="shared" si="159"/>
        <v/>
      </c>
      <c r="D244" t="str">
        <f t="shared" si="160"/>
        <v/>
      </c>
      <c r="E244" t="str">
        <f t="shared" si="161"/>
        <v/>
      </c>
      <c r="F244" t="str">
        <f t="shared" si="162"/>
        <v/>
      </c>
      <c r="G244" t="str">
        <f t="shared" si="163"/>
        <v/>
      </c>
      <c r="H244" t="str">
        <f t="shared" si="164"/>
        <v/>
      </c>
      <c r="I244" t="str">
        <f t="shared" si="165"/>
        <v/>
      </c>
      <c r="J244" t="str">
        <f t="shared" si="144"/>
        <v/>
      </c>
      <c r="K244" t="str">
        <f>IF(A244="","",IF(I244=1,IF(VLOOKUP(J244,Tables!E$1:F$50,2,FALSE)=1,IF(MOD(G244,2)=1,1,2),IF(MOD(G244,2)=1,2,1)),IF(MOD(G244,2)=1,1,2)))</f>
        <v/>
      </c>
      <c r="L244" t="str">
        <f t="shared" si="145"/>
        <v/>
      </c>
      <c r="M244" s="2" t="str">
        <f t="shared" si="146"/>
        <v/>
      </c>
      <c r="N244" s="8"/>
      <c r="O244" s="8"/>
      <c r="P244" s="8"/>
      <c r="Q244" s="6" t="str">
        <f t="shared" si="166"/>
        <v/>
      </c>
      <c r="R244" s="6" t="str">
        <f t="shared" si="167"/>
        <v/>
      </c>
      <c r="S244" s="6" t="str">
        <f t="shared" si="168"/>
        <v/>
      </c>
      <c r="T244" s="6" t="str">
        <f t="shared" si="169"/>
        <v/>
      </c>
      <c r="U244" s="6" t="str">
        <f t="shared" si="170"/>
        <v/>
      </c>
      <c r="V244" s="6" t="str">
        <f t="shared" si="171"/>
        <v/>
      </c>
      <c r="W244" t="str">
        <f t="shared" si="172"/>
        <v/>
      </c>
      <c r="X244" t="str">
        <f t="shared" si="173"/>
        <v/>
      </c>
      <c r="Y244" t="str">
        <f t="shared" si="174"/>
        <v/>
      </c>
      <c r="Z244" t="str">
        <f t="shared" si="175"/>
        <v/>
      </c>
      <c r="AA244" s="6" t="str">
        <f t="shared" si="176"/>
        <v/>
      </c>
      <c r="AB244" s="6" t="str">
        <f t="shared" si="177"/>
        <v/>
      </c>
      <c r="AC244" s="7" t="str">
        <f t="shared" si="178"/>
        <v/>
      </c>
      <c r="AD244" t="str">
        <f t="shared" si="179"/>
        <v/>
      </c>
      <c r="AE244" t="str">
        <f t="shared" si="180"/>
        <v/>
      </c>
      <c r="AF244" s="3" t="str">
        <f t="shared" si="181"/>
        <v/>
      </c>
      <c r="AG244" t="str">
        <f t="shared" si="182"/>
        <v/>
      </c>
      <c r="AH244" t="str">
        <f t="shared" si="183"/>
        <v/>
      </c>
      <c r="AI244" t="str">
        <f t="shared" si="147"/>
        <v/>
      </c>
      <c r="AJ244" t="str">
        <f t="shared" si="184"/>
        <v/>
      </c>
      <c r="AK244" t="str">
        <f t="shared" si="185"/>
        <v/>
      </c>
      <c r="AL244" t="str">
        <f t="shared" si="186"/>
        <v/>
      </c>
      <c r="AM244" t="str">
        <f t="shared" si="148"/>
        <v/>
      </c>
      <c r="AN244" t="str">
        <f t="shared" si="149"/>
        <v/>
      </c>
      <c r="AO244" t="str">
        <f t="shared" si="150"/>
        <v/>
      </c>
      <c r="AP244" t="str">
        <f>IF(AN244="","",IF(I244=0,IF(AO244=1,VLOOKUP(F244,Tables!A$1:C$18,2,FALSE),VLOOKUP(F244,Tables!A$1:C$18,3,FALSE)),IF(AO244=1,VLOOKUP(F244,Tables!H$1:J$95,2,FALSE),VLOOKUP(F244,Tables!H$1:J$95,3,FALSE))))</f>
        <v/>
      </c>
      <c r="AQ244" t="str">
        <f t="shared" si="187"/>
        <v/>
      </c>
      <c r="AR244" t="str">
        <f t="shared" si="151"/>
        <v/>
      </c>
      <c r="AS244" t="str">
        <f t="shared" si="152"/>
        <v/>
      </c>
      <c r="AT244" t="str">
        <f t="shared" si="153"/>
        <v/>
      </c>
      <c r="AU244" t="str">
        <f t="shared" si="154"/>
        <v/>
      </c>
      <c r="AV244" t="str">
        <f t="shared" si="155"/>
        <v/>
      </c>
      <c r="AW244" t="str">
        <f t="shared" si="156"/>
        <v/>
      </c>
      <c r="AX244" t="str">
        <f t="shared" si="188"/>
        <v/>
      </c>
      <c r="AY244" t="str">
        <f t="shared" si="189"/>
        <v/>
      </c>
    </row>
    <row r="245" spans="1:51" ht="15.75" x14ac:dyDescent="0.3">
      <c r="A245" t="str">
        <f t="shared" si="157"/>
        <v/>
      </c>
      <c r="B245" t="str">
        <f t="shared" si="158"/>
        <v/>
      </c>
      <c r="C245" t="str">
        <f t="shared" si="159"/>
        <v/>
      </c>
      <c r="D245" t="str">
        <f t="shared" si="160"/>
        <v/>
      </c>
      <c r="E245" t="str">
        <f t="shared" si="161"/>
        <v/>
      </c>
      <c r="F245" t="str">
        <f t="shared" si="162"/>
        <v/>
      </c>
      <c r="G245" t="str">
        <f t="shared" si="163"/>
        <v/>
      </c>
      <c r="H245" t="str">
        <f t="shared" si="164"/>
        <v/>
      </c>
      <c r="I245" t="str">
        <f t="shared" si="165"/>
        <v/>
      </c>
      <c r="J245" t="str">
        <f t="shared" si="144"/>
        <v/>
      </c>
      <c r="K245" t="str">
        <f>IF(A245="","",IF(I245=1,IF(VLOOKUP(J245,Tables!E$1:F$50,2,FALSE)=1,IF(MOD(G245,2)=1,1,2),IF(MOD(G245,2)=1,2,1)),IF(MOD(G245,2)=1,1,2)))</f>
        <v/>
      </c>
      <c r="L245" t="str">
        <f t="shared" si="145"/>
        <v/>
      </c>
      <c r="M245" s="2" t="str">
        <f t="shared" si="146"/>
        <v/>
      </c>
      <c r="N245" s="8"/>
      <c r="O245" s="8"/>
      <c r="P245" s="8"/>
      <c r="Q245" s="6" t="str">
        <f t="shared" si="166"/>
        <v/>
      </c>
      <c r="R245" s="6" t="str">
        <f t="shared" si="167"/>
        <v/>
      </c>
      <c r="S245" s="6" t="str">
        <f t="shared" si="168"/>
        <v/>
      </c>
      <c r="T245" s="6" t="str">
        <f t="shared" si="169"/>
        <v/>
      </c>
      <c r="U245" s="6" t="str">
        <f t="shared" si="170"/>
        <v/>
      </c>
      <c r="V245" s="6" t="str">
        <f t="shared" si="171"/>
        <v/>
      </c>
      <c r="W245" t="str">
        <f t="shared" si="172"/>
        <v/>
      </c>
      <c r="X245" t="str">
        <f t="shared" si="173"/>
        <v/>
      </c>
      <c r="Y245" t="str">
        <f t="shared" si="174"/>
        <v/>
      </c>
      <c r="Z245" t="str">
        <f t="shared" si="175"/>
        <v/>
      </c>
      <c r="AA245" s="6" t="str">
        <f t="shared" si="176"/>
        <v/>
      </c>
      <c r="AB245" s="6" t="str">
        <f t="shared" si="177"/>
        <v/>
      </c>
      <c r="AC245" s="7" t="str">
        <f t="shared" si="178"/>
        <v/>
      </c>
      <c r="AD245" t="str">
        <f t="shared" si="179"/>
        <v/>
      </c>
      <c r="AE245" t="str">
        <f t="shared" si="180"/>
        <v/>
      </c>
      <c r="AF245" s="3" t="str">
        <f t="shared" si="181"/>
        <v/>
      </c>
      <c r="AG245" t="str">
        <f t="shared" si="182"/>
        <v/>
      </c>
      <c r="AH245" t="str">
        <f t="shared" si="183"/>
        <v/>
      </c>
      <c r="AI245" t="str">
        <f t="shared" si="147"/>
        <v/>
      </c>
      <c r="AJ245" t="str">
        <f t="shared" si="184"/>
        <v/>
      </c>
      <c r="AK245" t="str">
        <f t="shared" si="185"/>
        <v/>
      </c>
      <c r="AL245" t="str">
        <f t="shared" si="186"/>
        <v/>
      </c>
      <c r="AM245" t="str">
        <f t="shared" si="148"/>
        <v/>
      </c>
      <c r="AN245" t="str">
        <f t="shared" si="149"/>
        <v/>
      </c>
      <c r="AO245" t="str">
        <f t="shared" si="150"/>
        <v/>
      </c>
      <c r="AP245" t="str">
        <f>IF(AN245="","",IF(I245=0,IF(AO245=1,VLOOKUP(F245,Tables!A$1:C$18,2,FALSE),VLOOKUP(F245,Tables!A$1:C$18,3,FALSE)),IF(AO245=1,VLOOKUP(F245,Tables!H$1:J$95,2,FALSE),VLOOKUP(F245,Tables!H$1:J$95,3,FALSE))))</f>
        <v/>
      </c>
      <c r="AQ245" t="str">
        <f t="shared" si="187"/>
        <v/>
      </c>
      <c r="AR245" t="str">
        <f t="shared" si="151"/>
        <v/>
      </c>
      <c r="AS245" t="str">
        <f t="shared" si="152"/>
        <v/>
      </c>
      <c r="AT245" t="str">
        <f t="shared" si="153"/>
        <v/>
      </c>
      <c r="AU245" t="str">
        <f t="shared" si="154"/>
        <v/>
      </c>
      <c r="AV245" t="str">
        <f t="shared" si="155"/>
        <v/>
      </c>
      <c r="AW245" t="str">
        <f t="shared" si="156"/>
        <v/>
      </c>
      <c r="AX245" t="str">
        <f t="shared" si="188"/>
        <v/>
      </c>
      <c r="AY245" t="str">
        <f t="shared" si="189"/>
        <v/>
      </c>
    </row>
    <row r="246" spans="1:51" ht="15.75" x14ac:dyDescent="0.3">
      <c r="A246" t="str">
        <f t="shared" si="157"/>
        <v/>
      </c>
      <c r="B246" t="str">
        <f t="shared" si="158"/>
        <v/>
      </c>
      <c r="C246" t="str">
        <f t="shared" si="159"/>
        <v/>
      </c>
      <c r="D246" t="str">
        <f t="shared" si="160"/>
        <v/>
      </c>
      <c r="E246" t="str">
        <f t="shared" si="161"/>
        <v/>
      </c>
      <c r="F246" t="str">
        <f t="shared" si="162"/>
        <v/>
      </c>
      <c r="G246" t="str">
        <f t="shared" si="163"/>
        <v/>
      </c>
      <c r="H246" t="str">
        <f t="shared" si="164"/>
        <v/>
      </c>
      <c r="I246" t="str">
        <f t="shared" si="165"/>
        <v/>
      </c>
      <c r="J246" t="str">
        <f t="shared" si="144"/>
        <v/>
      </c>
      <c r="K246" t="str">
        <f>IF(A246="","",IF(I246=1,IF(VLOOKUP(J246,Tables!E$1:F$50,2,FALSE)=1,IF(MOD(G246,2)=1,1,2),IF(MOD(G246,2)=1,2,1)),IF(MOD(G246,2)=1,1,2)))</f>
        <v/>
      </c>
      <c r="L246" t="str">
        <f t="shared" si="145"/>
        <v/>
      </c>
      <c r="M246" s="2" t="str">
        <f t="shared" si="146"/>
        <v/>
      </c>
      <c r="N246" s="8"/>
      <c r="O246" s="8"/>
      <c r="P246" s="8"/>
      <c r="Q246" s="6" t="str">
        <f t="shared" si="166"/>
        <v/>
      </c>
      <c r="R246" s="6" t="str">
        <f t="shared" si="167"/>
        <v/>
      </c>
      <c r="S246" s="6" t="str">
        <f t="shared" si="168"/>
        <v/>
      </c>
      <c r="T246" s="6" t="str">
        <f t="shared" si="169"/>
        <v/>
      </c>
      <c r="U246" s="6" t="str">
        <f t="shared" si="170"/>
        <v/>
      </c>
      <c r="V246" s="6" t="str">
        <f t="shared" si="171"/>
        <v/>
      </c>
      <c r="W246" t="str">
        <f t="shared" si="172"/>
        <v/>
      </c>
      <c r="X246" t="str">
        <f t="shared" si="173"/>
        <v/>
      </c>
      <c r="Y246" t="str">
        <f t="shared" si="174"/>
        <v/>
      </c>
      <c r="Z246" t="str">
        <f t="shared" si="175"/>
        <v/>
      </c>
      <c r="AA246" s="6" t="str">
        <f t="shared" si="176"/>
        <v/>
      </c>
      <c r="AB246" s="6" t="str">
        <f t="shared" si="177"/>
        <v/>
      </c>
      <c r="AC246" s="7" t="str">
        <f t="shared" si="178"/>
        <v/>
      </c>
      <c r="AD246" t="str">
        <f t="shared" si="179"/>
        <v/>
      </c>
      <c r="AE246" t="str">
        <f t="shared" si="180"/>
        <v/>
      </c>
      <c r="AF246" s="3" t="str">
        <f t="shared" si="181"/>
        <v/>
      </c>
      <c r="AG246" t="str">
        <f t="shared" si="182"/>
        <v/>
      </c>
      <c r="AH246" t="str">
        <f t="shared" si="183"/>
        <v/>
      </c>
      <c r="AI246" t="str">
        <f t="shared" si="147"/>
        <v/>
      </c>
      <c r="AJ246" t="str">
        <f t="shared" si="184"/>
        <v/>
      </c>
      <c r="AK246" t="str">
        <f t="shared" si="185"/>
        <v/>
      </c>
      <c r="AL246" t="str">
        <f t="shared" si="186"/>
        <v/>
      </c>
      <c r="AM246" t="str">
        <f t="shared" si="148"/>
        <v/>
      </c>
      <c r="AN246" t="str">
        <f t="shared" si="149"/>
        <v/>
      </c>
      <c r="AO246" t="str">
        <f t="shared" si="150"/>
        <v/>
      </c>
      <c r="AP246" t="str">
        <f>IF(AN246="","",IF(I246=0,IF(AO246=1,VLOOKUP(F246,Tables!A$1:C$18,2,FALSE),VLOOKUP(F246,Tables!A$1:C$18,3,FALSE)),IF(AO246=1,VLOOKUP(F246,Tables!H$1:J$95,2,FALSE),VLOOKUP(F246,Tables!H$1:J$95,3,FALSE))))</f>
        <v/>
      </c>
      <c r="AQ246" t="str">
        <f t="shared" si="187"/>
        <v/>
      </c>
      <c r="AR246" t="str">
        <f t="shared" si="151"/>
        <v/>
      </c>
      <c r="AS246" t="str">
        <f t="shared" si="152"/>
        <v/>
      </c>
      <c r="AT246" t="str">
        <f t="shared" si="153"/>
        <v/>
      </c>
      <c r="AU246" t="str">
        <f t="shared" si="154"/>
        <v/>
      </c>
      <c r="AV246" t="str">
        <f t="shared" si="155"/>
        <v/>
      </c>
      <c r="AW246" t="str">
        <f t="shared" si="156"/>
        <v/>
      </c>
      <c r="AX246" t="str">
        <f t="shared" si="188"/>
        <v/>
      </c>
      <c r="AY246" t="str">
        <f t="shared" si="189"/>
        <v/>
      </c>
    </row>
    <row r="247" spans="1:51" ht="15.75" x14ac:dyDescent="0.3">
      <c r="A247" t="str">
        <f t="shared" si="157"/>
        <v/>
      </c>
      <c r="B247" t="str">
        <f t="shared" si="158"/>
        <v/>
      </c>
      <c r="C247" t="str">
        <f t="shared" si="159"/>
        <v/>
      </c>
      <c r="D247" t="str">
        <f t="shared" si="160"/>
        <v/>
      </c>
      <c r="E247" t="str">
        <f t="shared" si="161"/>
        <v/>
      </c>
      <c r="F247" t="str">
        <f t="shared" si="162"/>
        <v/>
      </c>
      <c r="G247" t="str">
        <f t="shared" si="163"/>
        <v/>
      </c>
      <c r="H247" t="str">
        <f t="shared" si="164"/>
        <v/>
      </c>
      <c r="I247" t="str">
        <f t="shared" si="165"/>
        <v/>
      </c>
      <c r="J247" t="str">
        <f t="shared" si="144"/>
        <v/>
      </c>
      <c r="K247" t="str">
        <f>IF(A247="","",IF(I247=1,IF(VLOOKUP(J247,Tables!E$1:F$50,2,FALSE)=1,IF(MOD(G247,2)=1,1,2),IF(MOD(G247,2)=1,2,1)),IF(MOD(G247,2)=1,1,2)))</f>
        <v/>
      </c>
      <c r="L247" t="str">
        <f t="shared" si="145"/>
        <v/>
      </c>
      <c r="M247" s="2" t="str">
        <f t="shared" si="146"/>
        <v/>
      </c>
      <c r="N247" s="8"/>
      <c r="O247" s="8"/>
      <c r="P247" s="8"/>
      <c r="Q247" s="6" t="str">
        <f t="shared" si="166"/>
        <v/>
      </c>
      <c r="R247" s="6" t="str">
        <f t="shared" si="167"/>
        <v/>
      </c>
      <c r="S247" s="6" t="str">
        <f t="shared" si="168"/>
        <v/>
      </c>
      <c r="T247" s="6" t="str">
        <f t="shared" si="169"/>
        <v/>
      </c>
      <c r="U247" s="6" t="str">
        <f t="shared" si="170"/>
        <v/>
      </c>
      <c r="V247" s="6" t="str">
        <f t="shared" si="171"/>
        <v/>
      </c>
      <c r="W247" t="str">
        <f t="shared" si="172"/>
        <v/>
      </c>
      <c r="X247" t="str">
        <f t="shared" si="173"/>
        <v/>
      </c>
      <c r="Y247" t="str">
        <f t="shared" si="174"/>
        <v/>
      </c>
      <c r="Z247" t="str">
        <f t="shared" si="175"/>
        <v/>
      </c>
      <c r="AA247" s="6" t="str">
        <f t="shared" si="176"/>
        <v/>
      </c>
      <c r="AB247" s="6" t="str">
        <f t="shared" si="177"/>
        <v/>
      </c>
      <c r="AC247" s="7" t="str">
        <f t="shared" si="178"/>
        <v/>
      </c>
      <c r="AD247" t="str">
        <f t="shared" si="179"/>
        <v/>
      </c>
      <c r="AE247" t="str">
        <f t="shared" si="180"/>
        <v/>
      </c>
      <c r="AF247" s="3" t="str">
        <f t="shared" si="181"/>
        <v/>
      </c>
      <c r="AG247" t="str">
        <f t="shared" si="182"/>
        <v/>
      </c>
      <c r="AH247" t="str">
        <f t="shared" si="183"/>
        <v/>
      </c>
      <c r="AI247" t="str">
        <f t="shared" si="147"/>
        <v/>
      </c>
      <c r="AJ247" t="str">
        <f t="shared" si="184"/>
        <v/>
      </c>
      <c r="AK247" t="str">
        <f t="shared" si="185"/>
        <v/>
      </c>
      <c r="AL247" t="str">
        <f t="shared" si="186"/>
        <v/>
      </c>
      <c r="AM247" t="str">
        <f t="shared" si="148"/>
        <v/>
      </c>
      <c r="AN247" t="str">
        <f t="shared" si="149"/>
        <v/>
      </c>
      <c r="AO247" t="str">
        <f t="shared" si="150"/>
        <v/>
      </c>
      <c r="AP247" t="str">
        <f>IF(AN247="","",IF(I247=0,IF(AO247=1,VLOOKUP(F247,Tables!A$1:C$18,2,FALSE),VLOOKUP(F247,Tables!A$1:C$18,3,FALSE)),IF(AO247=1,VLOOKUP(F247,Tables!H$1:J$95,2,FALSE),VLOOKUP(F247,Tables!H$1:J$95,3,FALSE))))</f>
        <v/>
      </c>
      <c r="AQ247" t="str">
        <f t="shared" si="187"/>
        <v/>
      </c>
      <c r="AR247" t="str">
        <f t="shared" si="151"/>
        <v/>
      </c>
      <c r="AS247" t="str">
        <f t="shared" si="152"/>
        <v/>
      </c>
      <c r="AT247" t="str">
        <f t="shared" si="153"/>
        <v/>
      </c>
      <c r="AU247" t="str">
        <f t="shared" si="154"/>
        <v/>
      </c>
      <c r="AV247" t="str">
        <f t="shared" si="155"/>
        <v/>
      </c>
      <c r="AW247" t="str">
        <f t="shared" si="156"/>
        <v/>
      </c>
      <c r="AX247" t="str">
        <f t="shared" si="188"/>
        <v/>
      </c>
      <c r="AY247" t="str">
        <f t="shared" si="189"/>
        <v/>
      </c>
    </row>
    <row r="248" spans="1:51" ht="15.75" x14ac:dyDescent="0.3">
      <c r="A248" t="str">
        <f t="shared" si="157"/>
        <v/>
      </c>
      <c r="B248" t="str">
        <f t="shared" si="158"/>
        <v/>
      </c>
      <c r="C248" t="str">
        <f t="shared" si="159"/>
        <v/>
      </c>
      <c r="D248" t="str">
        <f t="shared" si="160"/>
        <v/>
      </c>
      <c r="E248" t="str">
        <f t="shared" si="161"/>
        <v/>
      </c>
      <c r="F248" t="str">
        <f t="shared" si="162"/>
        <v/>
      </c>
      <c r="G248" t="str">
        <f t="shared" si="163"/>
        <v/>
      </c>
      <c r="H248" t="str">
        <f t="shared" si="164"/>
        <v/>
      </c>
      <c r="I248" t="str">
        <f t="shared" si="165"/>
        <v/>
      </c>
      <c r="J248" t="str">
        <f t="shared" si="144"/>
        <v/>
      </c>
      <c r="K248" t="str">
        <f>IF(A248="","",IF(I248=1,IF(VLOOKUP(J248,Tables!E$1:F$50,2,FALSE)=1,IF(MOD(G248,2)=1,1,2),IF(MOD(G248,2)=1,2,1)),IF(MOD(G248,2)=1,1,2)))</f>
        <v/>
      </c>
      <c r="L248" t="str">
        <f t="shared" si="145"/>
        <v/>
      </c>
      <c r="M248" s="2" t="str">
        <f t="shared" si="146"/>
        <v/>
      </c>
      <c r="N248" s="8"/>
      <c r="O248" s="8"/>
      <c r="P248" s="8"/>
      <c r="Q248" s="6" t="str">
        <f t="shared" si="166"/>
        <v/>
      </c>
      <c r="R248" s="6" t="str">
        <f t="shared" si="167"/>
        <v/>
      </c>
      <c r="S248" s="6" t="str">
        <f t="shared" si="168"/>
        <v/>
      </c>
      <c r="T248" s="6" t="str">
        <f t="shared" si="169"/>
        <v/>
      </c>
      <c r="U248" s="6" t="str">
        <f t="shared" si="170"/>
        <v/>
      </c>
      <c r="V248" s="6" t="str">
        <f t="shared" si="171"/>
        <v/>
      </c>
      <c r="W248" t="str">
        <f t="shared" si="172"/>
        <v/>
      </c>
      <c r="X248" t="str">
        <f t="shared" si="173"/>
        <v/>
      </c>
      <c r="Y248" t="str">
        <f t="shared" si="174"/>
        <v/>
      </c>
      <c r="Z248" t="str">
        <f t="shared" si="175"/>
        <v/>
      </c>
      <c r="AA248" s="6" t="str">
        <f t="shared" si="176"/>
        <v/>
      </c>
      <c r="AB248" s="6" t="str">
        <f t="shared" si="177"/>
        <v/>
      </c>
      <c r="AC248" s="7" t="str">
        <f t="shared" si="178"/>
        <v/>
      </c>
      <c r="AD248" t="str">
        <f t="shared" si="179"/>
        <v/>
      </c>
      <c r="AE248" t="str">
        <f t="shared" si="180"/>
        <v/>
      </c>
      <c r="AF248" s="3" t="str">
        <f t="shared" si="181"/>
        <v/>
      </c>
      <c r="AG248" t="str">
        <f t="shared" si="182"/>
        <v/>
      </c>
      <c r="AH248" t="str">
        <f t="shared" si="183"/>
        <v/>
      </c>
      <c r="AI248" t="str">
        <f t="shared" si="147"/>
        <v/>
      </c>
      <c r="AJ248" t="str">
        <f t="shared" si="184"/>
        <v/>
      </c>
      <c r="AK248" t="str">
        <f t="shared" si="185"/>
        <v/>
      </c>
      <c r="AL248" t="str">
        <f t="shared" si="186"/>
        <v/>
      </c>
      <c r="AM248" t="str">
        <f t="shared" si="148"/>
        <v/>
      </c>
      <c r="AN248" t="str">
        <f t="shared" si="149"/>
        <v/>
      </c>
      <c r="AO248" t="str">
        <f t="shared" si="150"/>
        <v/>
      </c>
      <c r="AP248" t="str">
        <f>IF(AN248="","",IF(I248=0,IF(AO248=1,VLOOKUP(F248,Tables!A$1:C$18,2,FALSE),VLOOKUP(F248,Tables!A$1:C$18,3,FALSE)),IF(AO248=1,VLOOKUP(F248,Tables!H$1:J$95,2,FALSE),VLOOKUP(F248,Tables!H$1:J$95,3,FALSE))))</f>
        <v/>
      </c>
      <c r="AQ248" t="str">
        <f t="shared" si="187"/>
        <v/>
      </c>
      <c r="AR248" t="str">
        <f t="shared" si="151"/>
        <v/>
      </c>
      <c r="AS248" t="str">
        <f t="shared" si="152"/>
        <v/>
      </c>
      <c r="AT248" t="str">
        <f t="shared" si="153"/>
        <v/>
      </c>
      <c r="AU248" t="str">
        <f t="shared" si="154"/>
        <v/>
      </c>
      <c r="AV248" t="str">
        <f t="shared" si="155"/>
        <v/>
      </c>
      <c r="AW248" t="str">
        <f t="shared" si="156"/>
        <v/>
      </c>
      <c r="AX248" t="str">
        <f t="shared" si="188"/>
        <v/>
      </c>
      <c r="AY248" t="str">
        <f t="shared" si="189"/>
        <v/>
      </c>
    </row>
    <row r="249" spans="1:51" ht="15.75" x14ac:dyDescent="0.3">
      <c r="A249" t="str">
        <f t="shared" si="157"/>
        <v/>
      </c>
      <c r="B249" t="str">
        <f t="shared" si="158"/>
        <v/>
      </c>
      <c r="C249" t="str">
        <f t="shared" si="159"/>
        <v/>
      </c>
      <c r="D249" t="str">
        <f t="shared" si="160"/>
        <v/>
      </c>
      <c r="E249" t="str">
        <f t="shared" si="161"/>
        <v/>
      </c>
      <c r="F249" t="str">
        <f t="shared" si="162"/>
        <v/>
      </c>
      <c r="G249" t="str">
        <f t="shared" si="163"/>
        <v/>
      </c>
      <c r="H249" t="str">
        <f t="shared" si="164"/>
        <v/>
      </c>
      <c r="I249" t="str">
        <f t="shared" si="165"/>
        <v/>
      </c>
      <c r="J249" t="str">
        <f t="shared" si="144"/>
        <v/>
      </c>
      <c r="K249" t="str">
        <f>IF(A249="","",IF(I249=1,IF(VLOOKUP(J249,Tables!E$1:F$50,2,FALSE)=1,IF(MOD(G249,2)=1,1,2),IF(MOD(G249,2)=1,2,1)),IF(MOD(G249,2)=1,1,2)))</f>
        <v/>
      </c>
      <c r="L249" t="str">
        <f t="shared" si="145"/>
        <v/>
      </c>
      <c r="M249" s="2" t="str">
        <f t="shared" si="146"/>
        <v/>
      </c>
      <c r="N249" s="8"/>
      <c r="O249" s="8"/>
      <c r="P249" s="8"/>
      <c r="Q249" s="6" t="str">
        <f t="shared" si="166"/>
        <v/>
      </c>
      <c r="R249" s="6" t="str">
        <f t="shared" si="167"/>
        <v/>
      </c>
      <c r="S249" s="6" t="str">
        <f t="shared" si="168"/>
        <v/>
      </c>
      <c r="T249" s="6" t="str">
        <f t="shared" si="169"/>
        <v/>
      </c>
      <c r="U249" s="6" t="str">
        <f t="shared" si="170"/>
        <v/>
      </c>
      <c r="V249" s="6" t="str">
        <f t="shared" si="171"/>
        <v/>
      </c>
      <c r="W249" t="str">
        <f t="shared" si="172"/>
        <v/>
      </c>
      <c r="X249" t="str">
        <f t="shared" si="173"/>
        <v/>
      </c>
      <c r="Y249" t="str">
        <f t="shared" si="174"/>
        <v/>
      </c>
      <c r="Z249" t="str">
        <f t="shared" si="175"/>
        <v/>
      </c>
      <c r="AA249" s="6" t="str">
        <f t="shared" si="176"/>
        <v/>
      </c>
      <c r="AB249" s="6" t="str">
        <f t="shared" si="177"/>
        <v/>
      </c>
      <c r="AC249" s="7" t="str">
        <f t="shared" si="178"/>
        <v/>
      </c>
      <c r="AD249" t="str">
        <f t="shared" si="179"/>
        <v/>
      </c>
      <c r="AE249" t="str">
        <f t="shared" si="180"/>
        <v/>
      </c>
      <c r="AF249" s="3" t="str">
        <f t="shared" si="181"/>
        <v/>
      </c>
      <c r="AG249" t="str">
        <f t="shared" si="182"/>
        <v/>
      </c>
      <c r="AH249" t="str">
        <f t="shared" si="183"/>
        <v/>
      </c>
      <c r="AI249" t="str">
        <f t="shared" si="147"/>
        <v/>
      </c>
      <c r="AJ249" t="str">
        <f t="shared" si="184"/>
        <v/>
      </c>
      <c r="AK249" t="str">
        <f t="shared" si="185"/>
        <v/>
      </c>
      <c r="AL249" t="str">
        <f t="shared" si="186"/>
        <v/>
      </c>
      <c r="AM249" t="str">
        <f t="shared" si="148"/>
        <v/>
      </c>
      <c r="AN249" t="str">
        <f t="shared" si="149"/>
        <v/>
      </c>
      <c r="AO249" t="str">
        <f t="shared" si="150"/>
        <v/>
      </c>
      <c r="AP249" t="str">
        <f>IF(AN249="","",IF(I249=0,IF(AO249=1,VLOOKUP(F249,Tables!A$1:C$18,2,FALSE),VLOOKUP(F249,Tables!A$1:C$18,3,FALSE)),IF(AO249=1,VLOOKUP(F249,Tables!H$1:J$95,2,FALSE),VLOOKUP(F249,Tables!H$1:J$95,3,FALSE))))</f>
        <v/>
      </c>
      <c r="AQ249" t="str">
        <f t="shared" si="187"/>
        <v/>
      </c>
      <c r="AR249" t="str">
        <f t="shared" si="151"/>
        <v/>
      </c>
      <c r="AS249" t="str">
        <f t="shared" si="152"/>
        <v/>
      </c>
      <c r="AT249" t="str">
        <f t="shared" si="153"/>
        <v/>
      </c>
      <c r="AU249" t="str">
        <f t="shared" si="154"/>
        <v/>
      </c>
      <c r="AV249" t="str">
        <f t="shared" si="155"/>
        <v/>
      </c>
      <c r="AW249" t="str">
        <f t="shared" si="156"/>
        <v/>
      </c>
      <c r="AX249" t="str">
        <f t="shared" si="188"/>
        <v/>
      </c>
      <c r="AY249" t="str">
        <f t="shared" si="189"/>
        <v/>
      </c>
    </row>
    <row r="250" spans="1:51" ht="15.75" x14ac:dyDescent="0.3">
      <c r="A250" t="str">
        <f t="shared" si="157"/>
        <v/>
      </c>
      <c r="B250" t="str">
        <f t="shared" si="158"/>
        <v/>
      </c>
      <c r="C250" t="str">
        <f t="shared" si="159"/>
        <v/>
      </c>
      <c r="D250" t="str">
        <f t="shared" si="160"/>
        <v/>
      </c>
      <c r="E250" t="str">
        <f t="shared" si="161"/>
        <v/>
      </c>
      <c r="F250" t="str">
        <f t="shared" si="162"/>
        <v/>
      </c>
      <c r="G250" t="str">
        <f t="shared" si="163"/>
        <v/>
      </c>
      <c r="H250" t="str">
        <f t="shared" si="164"/>
        <v/>
      </c>
      <c r="I250" t="str">
        <f t="shared" si="165"/>
        <v/>
      </c>
      <c r="J250" t="str">
        <f t="shared" si="144"/>
        <v/>
      </c>
      <c r="K250" t="str">
        <f>IF(A250="","",IF(I250=1,IF(VLOOKUP(J250,Tables!E$1:F$50,2,FALSE)=1,IF(MOD(G250,2)=1,1,2),IF(MOD(G250,2)=1,2,1)),IF(MOD(G250,2)=1,1,2)))</f>
        <v/>
      </c>
      <c r="L250" t="str">
        <f t="shared" si="145"/>
        <v/>
      </c>
      <c r="M250" s="2" t="str">
        <f t="shared" si="146"/>
        <v/>
      </c>
      <c r="N250" s="8"/>
      <c r="O250" s="8"/>
      <c r="P250" s="8"/>
      <c r="Q250" s="6" t="str">
        <f t="shared" si="166"/>
        <v/>
      </c>
      <c r="R250" s="6" t="str">
        <f t="shared" si="167"/>
        <v/>
      </c>
      <c r="S250" s="6" t="str">
        <f t="shared" si="168"/>
        <v/>
      </c>
      <c r="T250" s="6" t="str">
        <f t="shared" si="169"/>
        <v/>
      </c>
      <c r="U250" s="6" t="str">
        <f t="shared" si="170"/>
        <v/>
      </c>
      <c r="V250" s="6" t="str">
        <f t="shared" si="171"/>
        <v/>
      </c>
      <c r="W250" t="str">
        <f t="shared" si="172"/>
        <v/>
      </c>
      <c r="X250" t="str">
        <f t="shared" si="173"/>
        <v/>
      </c>
      <c r="Y250" t="str">
        <f t="shared" si="174"/>
        <v/>
      </c>
      <c r="Z250" t="str">
        <f t="shared" si="175"/>
        <v/>
      </c>
      <c r="AA250" s="6" t="str">
        <f t="shared" si="176"/>
        <v/>
      </c>
      <c r="AB250" s="6" t="str">
        <f t="shared" si="177"/>
        <v/>
      </c>
      <c r="AC250" s="7" t="str">
        <f t="shared" si="178"/>
        <v/>
      </c>
      <c r="AD250" t="str">
        <f t="shared" si="179"/>
        <v/>
      </c>
      <c r="AE250" t="str">
        <f t="shared" si="180"/>
        <v/>
      </c>
      <c r="AF250" s="3" t="str">
        <f t="shared" si="181"/>
        <v/>
      </c>
      <c r="AG250" t="str">
        <f t="shared" si="182"/>
        <v/>
      </c>
      <c r="AH250" t="str">
        <f t="shared" si="183"/>
        <v/>
      </c>
      <c r="AI250" t="str">
        <f t="shared" si="147"/>
        <v/>
      </c>
      <c r="AJ250" t="str">
        <f t="shared" si="184"/>
        <v/>
      </c>
      <c r="AK250" t="str">
        <f t="shared" si="185"/>
        <v/>
      </c>
      <c r="AL250" t="str">
        <f t="shared" si="186"/>
        <v/>
      </c>
      <c r="AM250" t="str">
        <f t="shared" si="148"/>
        <v/>
      </c>
      <c r="AN250" t="str">
        <f t="shared" si="149"/>
        <v/>
      </c>
      <c r="AO250" t="str">
        <f t="shared" si="150"/>
        <v/>
      </c>
      <c r="AP250" t="str">
        <f>IF(AN250="","",IF(I250=0,IF(AO250=1,VLOOKUP(F250,Tables!A$1:C$18,2,FALSE),VLOOKUP(F250,Tables!A$1:C$18,3,FALSE)),IF(AO250=1,VLOOKUP(F250,Tables!H$1:J$95,2,FALSE),VLOOKUP(F250,Tables!H$1:J$95,3,FALSE))))</f>
        <v/>
      </c>
      <c r="AQ250" t="str">
        <f t="shared" si="187"/>
        <v/>
      </c>
      <c r="AR250" t="str">
        <f t="shared" si="151"/>
        <v/>
      </c>
      <c r="AS250" t="str">
        <f t="shared" si="152"/>
        <v/>
      </c>
      <c r="AT250" t="str">
        <f t="shared" si="153"/>
        <v/>
      </c>
      <c r="AU250" t="str">
        <f t="shared" si="154"/>
        <v/>
      </c>
      <c r="AV250" t="str">
        <f t="shared" si="155"/>
        <v/>
      </c>
      <c r="AW250" t="str">
        <f t="shared" si="156"/>
        <v/>
      </c>
      <c r="AX250" t="str">
        <f t="shared" si="188"/>
        <v/>
      </c>
      <c r="AY250" t="str">
        <f t="shared" si="189"/>
        <v/>
      </c>
    </row>
    <row r="251" spans="1:51" ht="15.75" x14ac:dyDescent="0.3">
      <c r="A251" t="str">
        <f t="shared" si="157"/>
        <v/>
      </c>
      <c r="B251" t="str">
        <f t="shared" si="158"/>
        <v/>
      </c>
      <c r="C251" t="str">
        <f t="shared" si="159"/>
        <v/>
      </c>
      <c r="D251" t="str">
        <f t="shared" si="160"/>
        <v/>
      </c>
      <c r="E251" t="str">
        <f t="shared" si="161"/>
        <v/>
      </c>
      <c r="F251" t="str">
        <f t="shared" si="162"/>
        <v/>
      </c>
      <c r="G251" t="str">
        <f t="shared" si="163"/>
        <v/>
      </c>
      <c r="H251" t="str">
        <f t="shared" si="164"/>
        <v/>
      </c>
      <c r="I251" t="str">
        <f t="shared" si="165"/>
        <v/>
      </c>
      <c r="J251" t="str">
        <f t="shared" si="144"/>
        <v/>
      </c>
      <c r="K251" t="str">
        <f>IF(A251="","",IF(I251=1,IF(VLOOKUP(J251,Tables!E$1:F$50,2,FALSE)=1,IF(MOD(G251,2)=1,1,2),IF(MOD(G251,2)=1,2,1)),IF(MOD(G251,2)=1,1,2)))</f>
        <v/>
      </c>
      <c r="L251" t="str">
        <f t="shared" si="145"/>
        <v/>
      </c>
      <c r="M251" s="2" t="str">
        <f t="shared" si="146"/>
        <v/>
      </c>
      <c r="N251" s="8"/>
      <c r="O251" s="8"/>
      <c r="P251" s="8"/>
      <c r="Q251" s="6" t="str">
        <f t="shared" si="166"/>
        <v/>
      </c>
      <c r="R251" s="6" t="str">
        <f t="shared" si="167"/>
        <v/>
      </c>
      <c r="S251" s="6" t="str">
        <f t="shared" si="168"/>
        <v/>
      </c>
      <c r="T251" s="6" t="str">
        <f t="shared" si="169"/>
        <v/>
      </c>
      <c r="U251" s="6" t="str">
        <f t="shared" si="170"/>
        <v/>
      </c>
      <c r="V251" s="6" t="str">
        <f t="shared" si="171"/>
        <v/>
      </c>
      <c r="W251" t="str">
        <f t="shared" si="172"/>
        <v/>
      </c>
      <c r="X251" t="str">
        <f t="shared" si="173"/>
        <v/>
      </c>
      <c r="Y251" t="str">
        <f t="shared" si="174"/>
        <v/>
      </c>
      <c r="Z251" t="str">
        <f t="shared" si="175"/>
        <v/>
      </c>
      <c r="AA251" s="6" t="str">
        <f t="shared" si="176"/>
        <v/>
      </c>
      <c r="AB251" s="6" t="str">
        <f t="shared" si="177"/>
        <v/>
      </c>
      <c r="AC251" s="7" t="str">
        <f t="shared" si="178"/>
        <v/>
      </c>
      <c r="AD251" t="str">
        <f t="shared" si="179"/>
        <v/>
      </c>
      <c r="AE251" t="str">
        <f t="shared" si="180"/>
        <v/>
      </c>
      <c r="AF251" s="3" t="str">
        <f t="shared" si="181"/>
        <v/>
      </c>
      <c r="AG251" t="str">
        <f t="shared" si="182"/>
        <v/>
      </c>
      <c r="AH251" t="str">
        <f t="shared" si="183"/>
        <v/>
      </c>
      <c r="AI251" t="str">
        <f t="shared" si="147"/>
        <v/>
      </c>
      <c r="AJ251" t="str">
        <f t="shared" si="184"/>
        <v/>
      </c>
      <c r="AK251" t="str">
        <f t="shared" si="185"/>
        <v/>
      </c>
      <c r="AL251" t="str">
        <f t="shared" si="186"/>
        <v/>
      </c>
      <c r="AM251" t="str">
        <f t="shared" si="148"/>
        <v/>
      </c>
      <c r="AN251" t="str">
        <f t="shared" si="149"/>
        <v/>
      </c>
      <c r="AO251" t="str">
        <f t="shared" si="150"/>
        <v/>
      </c>
      <c r="AP251" t="str">
        <f>IF(AN251="","",IF(I251=0,IF(AO251=1,VLOOKUP(F251,Tables!A$1:C$18,2,FALSE),VLOOKUP(F251,Tables!A$1:C$18,3,FALSE)),IF(AO251=1,VLOOKUP(F251,Tables!H$1:J$95,2,FALSE),VLOOKUP(F251,Tables!H$1:J$95,3,FALSE))))</f>
        <v/>
      </c>
      <c r="AQ251" t="str">
        <f t="shared" si="187"/>
        <v/>
      </c>
      <c r="AR251" t="str">
        <f t="shared" si="151"/>
        <v/>
      </c>
      <c r="AS251" t="str">
        <f t="shared" si="152"/>
        <v/>
      </c>
      <c r="AT251" t="str">
        <f t="shared" si="153"/>
        <v/>
      </c>
      <c r="AU251" t="str">
        <f t="shared" si="154"/>
        <v/>
      </c>
      <c r="AV251" t="str">
        <f t="shared" si="155"/>
        <v/>
      </c>
      <c r="AW251" t="str">
        <f t="shared" si="156"/>
        <v/>
      </c>
      <c r="AX251" t="str">
        <f t="shared" si="188"/>
        <v/>
      </c>
      <c r="AY251" t="str">
        <f t="shared" si="189"/>
        <v/>
      </c>
    </row>
    <row r="252" spans="1:51" ht="15.75" x14ac:dyDescent="0.3">
      <c r="A252" t="str">
        <f t="shared" si="157"/>
        <v/>
      </c>
      <c r="B252" t="str">
        <f t="shared" si="158"/>
        <v/>
      </c>
      <c r="C252" t="str">
        <f t="shared" si="159"/>
        <v/>
      </c>
      <c r="D252" t="str">
        <f t="shared" si="160"/>
        <v/>
      </c>
      <c r="E252" t="str">
        <f t="shared" si="161"/>
        <v/>
      </c>
      <c r="F252" t="str">
        <f t="shared" si="162"/>
        <v/>
      </c>
      <c r="G252" t="str">
        <f t="shared" si="163"/>
        <v/>
      </c>
      <c r="H252" t="str">
        <f t="shared" si="164"/>
        <v/>
      </c>
      <c r="I252" t="str">
        <f t="shared" si="165"/>
        <v/>
      </c>
      <c r="J252" t="str">
        <f t="shared" si="144"/>
        <v/>
      </c>
      <c r="K252" t="str">
        <f>IF(A252="","",IF(I252=1,IF(VLOOKUP(J252,Tables!E$1:F$50,2,FALSE)=1,IF(MOD(G252,2)=1,1,2),IF(MOD(G252,2)=1,2,1)),IF(MOD(G252,2)=1,1,2)))</f>
        <v/>
      </c>
      <c r="L252" t="str">
        <f t="shared" si="145"/>
        <v/>
      </c>
      <c r="M252" s="2" t="str">
        <f t="shared" si="146"/>
        <v/>
      </c>
      <c r="N252" s="8"/>
      <c r="O252" s="8"/>
      <c r="P252" s="8"/>
      <c r="Q252" s="6" t="str">
        <f t="shared" si="166"/>
        <v/>
      </c>
      <c r="R252" s="6" t="str">
        <f t="shared" si="167"/>
        <v/>
      </c>
      <c r="S252" s="6" t="str">
        <f t="shared" si="168"/>
        <v/>
      </c>
      <c r="T252" s="6" t="str">
        <f t="shared" si="169"/>
        <v/>
      </c>
      <c r="U252" s="6" t="str">
        <f t="shared" si="170"/>
        <v/>
      </c>
      <c r="V252" s="6" t="str">
        <f t="shared" si="171"/>
        <v/>
      </c>
      <c r="W252" t="str">
        <f t="shared" si="172"/>
        <v/>
      </c>
      <c r="X252" t="str">
        <f t="shared" si="173"/>
        <v/>
      </c>
      <c r="Y252" t="str">
        <f t="shared" si="174"/>
        <v/>
      </c>
      <c r="Z252" t="str">
        <f t="shared" si="175"/>
        <v/>
      </c>
      <c r="AA252" s="6" t="str">
        <f t="shared" si="176"/>
        <v/>
      </c>
      <c r="AB252" s="6" t="str">
        <f t="shared" si="177"/>
        <v/>
      </c>
      <c r="AC252" s="7" t="str">
        <f t="shared" si="178"/>
        <v/>
      </c>
      <c r="AD252" t="str">
        <f t="shared" si="179"/>
        <v/>
      </c>
      <c r="AE252" t="str">
        <f t="shared" si="180"/>
        <v/>
      </c>
      <c r="AF252" s="3" t="str">
        <f t="shared" si="181"/>
        <v/>
      </c>
      <c r="AG252" t="str">
        <f t="shared" si="182"/>
        <v/>
      </c>
      <c r="AH252" t="str">
        <f t="shared" si="183"/>
        <v/>
      </c>
      <c r="AI252" t="str">
        <f t="shared" si="147"/>
        <v/>
      </c>
      <c r="AJ252" t="str">
        <f t="shared" si="184"/>
        <v/>
      </c>
      <c r="AK252" t="str">
        <f t="shared" si="185"/>
        <v/>
      </c>
      <c r="AL252" t="str">
        <f t="shared" si="186"/>
        <v/>
      </c>
      <c r="AM252" t="str">
        <f t="shared" si="148"/>
        <v/>
      </c>
      <c r="AN252" t="str">
        <f t="shared" si="149"/>
        <v/>
      </c>
      <c r="AO252" t="str">
        <f t="shared" si="150"/>
        <v/>
      </c>
      <c r="AP252" t="str">
        <f>IF(AN252="","",IF(I252=0,IF(AO252=1,VLOOKUP(F252,Tables!A$1:C$18,2,FALSE),VLOOKUP(F252,Tables!A$1:C$18,3,FALSE)),IF(AO252=1,VLOOKUP(F252,Tables!H$1:J$95,2,FALSE),VLOOKUP(F252,Tables!H$1:J$95,3,FALSE))))</f>
        <v/>
      </c>
      <c r="AQ252" t="str">
        <f t="shared" si="187"/>
        <v/>
      </c>
      <c r="AR252" t="str">
        <f t="shared" si="151"/>
        <v/>
      </c>
      <c r="AS252" t="str">
        <f t="shared" si="152"/>
        <v/>
      </c>
      <c r="AT252" t="str">
        <f t="shared" si="153"/>
        <v/>
      </c>
      <c r="AU252" t="str">
        <f t="shared" si="154"/>
        <v/>
      </c>
      <c r="AV252" t="str">
        <f t="shared" si="155"/>
        <v/>
      </c>
      <c r="AW252" t="str">
        <f t="shared" si="156"/>
        <v/>
      </c>
      <c r="AX252" t="str">
        <f t="shared" si="188"/>
        <v/>
      </c>
      <c r="AY252" t="str">
        <f t="shared" si="189"/>
        <v/>
      </c>
    </row>
    <row r="253" spans="1:51" ht="15.75" x14ac:dyDescent="0.3">
      <c r="A253" t="str">
        <f t="shared" si="157"/>
        <v/>
      </c>
      <c r="B253" t="str">
        <f t="shared" si="158"/>
        <v/>
      </c>
      <c r="C253" t="str">
        <f t="shared" si="159"/>
        <v/>
      </c>
      <c r="D253" t="str">
        <f t="shared" si="160"/>
        <v/>
      </c>
      <c r="E253" t="str">
        <f t="shared" si="161"/>
        <v/>
      </c>
      <c r="F253" t="str">
        <f t="shared" si="162"/>
        <v/>
      </c>
      <c r="G253" t="str">
        <f t="shared" si="163"/>
        <v/>
      </c>
      <c r="H253" t="str">
        <f t="shared" si="164"/>
        <v/>
      </c>
      <c r="I253" t="str">
        <f t="shared" si="165"/>
        <v/>
      </c>
      <c r="J253" t="str">
        <f t="shared" si="144"/>
        <v/>
      </c>
      <c r="K253" t="str">
        <f>IF(A253="","",IF(I253=1,IF(VLOOKUP(J253,Tables!E$1:F$50,2,FALSE)=1,IF(MOD(G253,2)=1,1,2),IF(MOD(G253,2)=1,2,1)),IF(MOD(G253,2)=1,1,2)))</f>
        <v/>
      </c>
      <c r="L253" t="str">
        <f t="shared" si="145"/>
        <v/>
      </c>
      <c r="M253" s="2" t="str">
        <f t="shared" si="146"/>
        <v/>
      </c>
      <c r="N253" s="8"/>
      <c r="O253" s="8"/>
      <c r="P253" s="8"/>
      <c r="Q253" s="6" t="str">
        <f t="shared" si="166"/>
        <v/>
      </c>
      <c r="R253" s="6" t="str">
        <f t="shared" si="167"/>
        <v/>
      </c>
      <c r="S253" s="6" t="str">
        <f t="shared" si="168"/>
        <v/>
      </c>
      <c r="T253" s="6" t="str">
        <f t="shared" si="169"/>
        <v/>
      </c>
      <c r="U253" s="6" t="str">
        <f t="shared" si="170"/>
        <v/>
      </c>
      <c r="V253" s="6" t="str">
        <f t="shared" si="171"/>
        <v/>
      </c>
      <c r="W253" t="str">
        <f t="shared" si="172"/>
        <v/>
      </c>
      <c r="X253" t="str">
        <f t="shared" si="173"/>
        <v/>
      </c>
      <c r="Y253" t="str">
        <f t="shared" si="174"/>
        <v/>
      </c>
      <c r="Z253" t="str">
        <f t="shared" si="175"/>
        <v/>
      </c>
      <c r="AA253" s="6" t="str">
        <f t="shared" si="176"/>
        <v/>
      </c>
      <c r="AB253" s="6" t="str">
        <f t="shared" si="177"/>
        <v/>
      </c>
      <c r="AC253" s="7" t="str">
        <f t="shared" si="178"/>
        <v/>
      </c>
      <c r="AD253" t="str">
        <f t="shared" si="179"/>
        <v/>
      </c>
      <c r="AE253" t="str">
        <f t="shared" si="180"/>
        <v/>
      </c>
      <c r="AF253" s="3" t="str">
        <f t="shared" si="181"/>
        <v/>
      </c>
      <c r="AG253" t="str">
        <f t="shared" si="182"/>
        <v/>
      </c>
      <c r="AH253" t="str">
        <f t="shared" si="183"/>
        <v/>
      </c>
      <c r="AI253" t="str">
        <f t="shared" si="147"/>
        <v/>
      </c>
      <c r="AJ253" t="str">
        <f t="shared" si="184"/>
        <v/>
      </c>
      <c r="AK253" t="str">
        <f t="shared" si="185"/>
        <v/>
      </c>
      <c r="AL253" t="str">
        <f t="shared" si="186"/>
        <v/>
      </c>
      <c r="AM253" t="str">
        <f t="shared" si="148"/>
        <v/>
      </c>
      <c r="AN253" t="str">
        <f t="shared" si="149"/>
        <v/>
      </c>
      <c r="AO253" t="str">
        <f t="shared" si="150"/>
        <v/>
      </c>
      <c r="AP253" t="str">
        <f>IF(AN253="","",IF(I253=0,IF(AO253=1,VLOOKUP(F253,Tables!A$1:C$18,2,FALSE),VLOOKUP(F253,Tables!A$1:C$18,3,FALSE)),IF(AO253=1,VLOOKUP(F253,Tables!H$1:J$95,2,FALSE),VLOOKUP(F253,Tables!H$1:J$95,3,FALSE))))</f>
        <v/>
      </c>
      <c r="AQ253" t="str">
        <f t="shared" si="187"/>
        <v/>
      </c>
      <c r="AR253" t="str">
        <f t="shared" si="151"/>
        <v/>
      </c>
      <c r="AS253" t="str">
        <f t="shared" si="152"/>
        <v/>
      </c>
      <c r="AT253" t="str">
        <f t="shared" si="153"/>
        <v/>
      </c>
      <c r="AU253" t="str">
        <f t="shared" si="154"/>
        <v/>
      </c>
      <c r="AV253" t="str">
        <f t="shared" si="155"/>
        <v/>
      </c>
      <c r="AW253" t="str">
        <f t="shared" si="156"/>
        <v/>
      </c>
      <c r="AX253" t="str">
        <f t="shared" si="188"/>
        <v/>
      </c>
      <c r="AY253" t="str">
        <f t="shared" si="189"/>
        <v/>
      </c>
    </row>
    <row r="254" spans="1:51" ht="15.75" x14ac:dyDescent="0.3">
      <c r="A254" t="str">
        <f t="shared" si="157"/>
        <v/>
      </c>
      <c r="B254" t="str">
        <f t="shared" si="158"/>
        <v/>
      </c>
      <c r="C254" t="str">
        <f t="shared" si="159"/>
        <v/>
      </c>
      <c r="D254" t="str">
        <f t="shared" si="160"/>
        <v/>
      </c>
      <c r="E254" t="str">
        <f t="shared" si="161"/>
        <v/>
      </c>
      <c r="F254" t="str">
        <f t="shared" si="162"/>
        <v/>
      </c>
      <c r="G254" t="str">
        <f t="shared" si="163"/>
        <v/>
      </c>
      <c r="H254" t="str">
        <f t="shared" si="164"/>
        <v/>
      </c>
      <c r="I254" t="str">
        <f t="shared" si="165"/>
        <v/>
      </c>
      <c r="J254" t="str">
        <f t="shared" si="144"/>
        <v/>
      </c>
      <c r="K254" t="str">
        <f>IF(A254="","",IF(I254=1,IF(VLOOKUP(J254,Tables!E$1:F$50,2,FALSE)=1,IF(MOD(G254,2)=1,1,2),IF(MOD(G254,2)=1,2,1)),IF(MOD(G254,2)=1,1,2)))</f>
        <v/>
      </c>
      <c r="L254" t="str">
        <f t="shared" si="145"/>
        <v/>
      </c>
      <c r="M254" s="2" t="str">
        <f t="shared" si="146"/>
        <v/>
      </c>
      <c r="N254" s="8"/>
      <c r="O254" s="8"/>
      <c r="P254" s="8"/>
      <c r="Q254" s="6" t="str">
        <f t="shared" si="166"/>
        <v/>
      </c>
      <c r="R254" s="6" t="str">
        <f t="shared" si="167"/>
        <v/>
      </c>
      <c r="S254" s="6" t="str">
        <f t="shared" si="168"/>
        <v/>
      </c>
      <c r="T254" s="6" t="str">
        <f t="shared" si="169"/>
        <v/>
      </c>
      <c r="U254" s="6" t="str">
        <f t="shared" si="170"/>
        <v/>
      </c>
      <c r="V254" s="6" t="str">
        <f t="shared" si="171"/>
        <v/>
      </c>
      <c r="W254" t="str">
        <f t="shared" si="172"/>
        <v/>
      </c>
      <c r="X254" t="str">
        <f t="shared" si="173"/>
        <v/>
      </c>
      <c r="Y254" t="str">
        <f t="shared" si="174"/>
        <v/>
      </c>
      <c r="Z254" t="str">
        <f t="shared" si="175"/>
        <v/>
      </c>
      <c r="AA254" s="6" t="str">
        <f t="shared" si="176"/>
        <v/>
      </c>
      <c r="AB254" s="6" t="str">
        <f t="shared" si="177"/>
        <v/>
      </c>
      <c r="AC254" s="7" t="str">
        <f t="shared" si="178"/>
        <v/>
      </c>
      <c r="AD254" t="str">
        <f t="shared" si="179"/>
        <v/>
      </c>
      <c r="AE254" t="str">
        <f t="shared" si="180"/>
        <v/>
      </c>
      <c r="AF254" s="3" t="str">
        <f t="shared" si="181"/>
        <v/>
      </c>
      <c r="AG254" t="str">
        <f t="shared" si="182"/>
        <v/>
      </c>
      <c r="AH254" t="str">
        <f t="shared" si="183"/>
        <v/>
      </c>
      <c r="AI254" t="str">
        <f t="shared" si="147"/>
        <v/>
      </c>
      <c r="AJ254" t="str">
        <f t="shared" si="184"/>
        <v/>
      </c>
      <c r="AK254" t="str">
        <f t="shared" si="185"/>
        <v/>
      </c>
      <c r="AL254" t="str">
        <f t="shared" si="186"/>
        <v/>
      </c>
      <c r="AM254" t="str">
        <f t="shared" si="148"/>
        <v/>
      </c>
      <c r="AN254" t="str">
        <f t="shared" si="149"/>
        <v/>
      </c>
      <c r="AO254" t="str">
        <f t="shared" si="150"/>
        <v/>
      </c>
      <c r="AP254" t="str">
        <f>IF(AN254="","",IF(I254=0,IF(AO254=1,VLOOKUP(F254,Tables!A$1:C$18,2,FALSE),VLOOKUP(F254,Tables!A$1:C$18,3,FALSE)),IF(AO254=1,VLOOKUP(F254,Tables!H$1:J$95,2,FALSE),VLOOKUP(F254,Tables!H$1:J$95,3,FALSE))))</f>
        <v/>
      </c>
      <c r="AQ254" t="str">
        <f t="shared" si="187"/>
        <v/>
      </c>
      <c r="AR254" t="str">
        <f t="shared" si="151"/>
        <v/>
      </c>
      <c r="AS254" t="str">
        <f t="shared" si="152"/>
        <v/>
      </c>
      <c r="AT254" t="str">
        <f t="shared" si="153"/>
        <v/>
      </c>
      <c r="AU254" t="str">
        <f t="shared" si="154"/>
        <v/>
      </c>
      <c r="AV254" t="str">
        <f t="shared" si="155"/>
        <v/>
      </c>
      <c r="AW254" t="str">
        <f t="shared" si="156"/>
        <v/>
      </c>
      <c r="AX254" t="str">
        <f t="shared" si="188"/>
        <v/>
      </c>
      <c r="AY254" t="str">
        <f t="shared" si="189"/>
        <v/>
      </c>
    </row>
    <row r="255" spans="1:51" ht="15.75" x14ac:dyDescent="0.3">
      <c r="A255" t="str">
        <f t="shared" si="157"/>
        <v/>
      </c>
      <c r="B255" t="str">
        <f t="shared" si="158"/>
        <v/>
      </c>
      <c r="C255" t="str">
        <f t="shared" si="159"/>
        <v/>
      </c>
      <c r="D255" t="str">
        <f t="shared" si="160"/>
        <v/>
      </c>
      <c r="E255" t="str">
        <f t="shared" si="161"/>
        <v/>
      </c>
      <c r="F255" t="str">
        <f t="shared" si="162"/>
        <v/>
      </c>
      <c r="G255" t="str">
        <f t="shared" si="163"/>
        <v/>
      </c>
      <c r="H255" t="str">
        <f t="shared" si="164"/>
        <v/>
      </c>
      <c r="I255" t="str">
        <f t="shared" si="165"/>
        <v/>
      </c>
      <c r="J255" t="str">
        <f t="shared" si="144"/>
        <v/>
      </c>
      <c r="K255" t="str">
        <f>IF(A255="","",IF(I255=1,IF(VLOOKUP(J255,Tables!E$1:F$50,2,FALSE)=1,IF(MOD(G255,2)=1,1,2),IF(MOD(G255,2)=1,2,1)),IF(MOD(G255,2)=1,1,2)))</f>
        <v/>
      </c>
      <c r="L255" t="str">
        <f t="shared" si="145"/>
        <v/>
      </c>
      <c r="M255" s="2" t="str">
        <f t="shared" si="146"/>
        <v/>
      </c>
      <c r="N255" s="8"/>
      <c r="O255" s="8"/>
      <c r="P255" s="8"/>
      <c r="Q255" s="6" t="str">
        <f t="shared" si="166"/>
        <v/>
      </c>
      <c r="R255" s="6" t="str">
        <f t="shared" si="167"/>
        <v/>
      </c>
      <c r="S255" s="6" t="str">
        <f t="shared" si="168"/>
        <v/>
      </c>
      <c r="T255" s="6" t="str">
        <f t="shared" si="169"/>
        <v/>
      </c>
      <c r="U255" s="6" t="str">
        <f t="shared" si="170"/>
        <v/>
      </c>
      <c r="V255" s="6" t="str">
        <f t="shared" si="171"/>
        <v/>
      </c>
      <c r="W255" t="str">
        <f t="shared" si="172"/>
        <v/>
      </c>
      <c r="X255" t="str">
        <f t="shared" si="173"/>
        <v/>
      </c>
      <c r="Y255" t="str">
        <f t="shared" si="174"/>
        <v/>
      </c>
      <c r="Z255" t="str">
        <f t="shared" si="175"/>
        <v/>
      </c>
      <c r="AA255" s="6" t="str">
        <f t="shared" si="176"/>
        <v/>
      </c>
      <c r="AB255" s="6" t="str">
        <f t="shared" si="177"/>
        <v/>
      </c>
      <c r="AC255" s="7" t="str">
        <f t="shared" si="178"/>
        <v/>
      </c>
      <c r="AD255" t="str">
        <f t="shared" si="179"/>
        <v/>
      </c>
      <c r="AE255" t="str">
        <f t="shared" si="180"/>
        <v/>
      </c>
      <c r="AF255" s="3" t="str">
        <f t="shared" si="181"/>
        <v/>
      </c>
      <c r="AG255" t="str">
        <f t="shared" si="182"/>
        <v/>
      </c>
      <c r="AH255" t="str">
        <f t="shared" si="183"/>
        <v/>
      </c>
      <c r="AI255" t="str">
        <f t="shared" si="147"/>
        <v/>
      </c>
      <c r="AJ255" t="str">
        <f t="shared" si="184"/>
        <v/>
      </c>
      <c r="AK255" t="str">
        <f t="shared" si="185"/>
        <v/>
      </c>
      <c r="AL255" t="str">
        <f t="shared" si="186"/>
        <v/>
      </c>
      <c r="AM255" t="str">
        <f t="shared" si="148"/>
        <v/>
      </c>
      <c r="AN255" t="str">
        <f t="shared" si="149"/>
        <v/>
      </c>
      <c r="AO255" t="str">
        <f t="shared" si="150"/>
        <v/>
      </c>
      <c r="AP255" t="str">
        <f>IF(AN255="","",IF(I255=0,IF(AO255=1,VLOOKUP(F255,Tables!A$1:C$18,2,FALSE),VLOOKUP(F255,Tables!A$1:C$18,3,FALSE)),IF(AO255=1,VLOOKUP(F255,Tables!H$1:J$95,2,FALSE),VLOOKUP(F255,Tables!H$1:J$95,3,FALSE))))</f>
        <v/>
      </c>
      <c r="AQ255" t="str">
        <f t="shared" si="187"/>
        <v/>
      </c>
      <c r="AR255" t="str">
        <f t="shared" si="151"/>
        <v/>
      </c>
      <c r="AS255" t="str">
        <f t="shared" si="152"/>
        <v/>
      </c>
      <c r="AT255" t="str">
        <f t="shared" si="153"/>
        <v/>
      </c>
      <c r="AU255" t="str">
        <f t="shared" si="154"/>
        <v/>
      </c>
      <c r="AV255" t="str">
        <f t="shared" si="155"/>
        <v/>
      </c>
      <c r="AW255" t="str">
        <f t="shared" si="156"/>
        <v/>
      </c>
      <c r="AX255" t="str">
        <f t="shared" si="188"/>
        <v/>
      </c>
      <c r="AY255" t="str">
        <f t="shared" si="189"/>
        <v/>
      </c>
    </row>
    <row r="256" spans="1:51" ht="15.75" x14ac:dyDescent="0.3">
      <c r="A256" t="str">
        <f t="shared" si="157"/>
        <v/>
      </c>
      <c r="B256" t="str">
        <f t="shared" si="158"/>
        <v/>
      </c>
      <c r="C256" t="str">
        <f t="shared" si="159"/>
        <v/>
      </c>
      <c r="D256" t="str">
        <f t="shared" si="160"/>
        <v/>
      </c>
      <c r="E256" t="str">
        <f t="shared" si="161"/>
        <v/>
      </c>
      <c r="F256" t="str">
        <f t="shared" si="162"/>
        <v/>
      </c>
      <c r="G256" t="str">
        <f t="shared" si="163"/>
        <v/>
      </c>
      <c r="H256" t="str">
        <f t="shared" si="164"/>
        <v/>
      </c>
      <c r="I256" t="str">
        <f t="shared" si="165"/>
        <v/>
      </c>
      <c r="J256" t="str">
        <f t="shared" si="144"/>
        <v/>
      </c>
      <c r="K256" t="str">
        <f>IF(A256="","",IF(I256=1,IF(VLOOKUP(J256,Tables!E$1:F$50,2,FALSE)=1,IF(MOD(G256,2)=1,1,2),IF(MOD(G256,2)=1,2,1)),IF(MOD(G256,2)=1,1,2)))</f>
        <v/>
      </c>
      <c r="L256" t="str">
        <f t="shared" si="145"/>
        <v/>
      </c>
      <c r="M256" s="2" t="str">
        <f t="shared" si="146"/>
        <v/>
      </c>
      <c r="N256" s="8"/>
      <c r="O256" s="8"/>
      <c r="P256" s="8"/>
      <c r="Q256" s="6" t="str">
        <f t="shared" si="166"/>
        <v/>
      </c>
      <c r="R256" s="6" t="str">
        <f t="shared" si="167"/>
        <v/>
      </c>
      <c r="S256" s="6" t="str">
        <f t="shared" si="168"/>
        <v/>
      </c>
      <c r="T256" s="6" t="str">
        <f t="shared" si="169"/>
        <v/>
      </c>
      <c r="U256" s="6" t="str">
        <f t="shared" si="170"/>
        <v/>
      </c>
      <c r="V256" s="6" t="str">
        <f t="shared" si="171"/>
        <v/>
      </c>
      <c r="W256" t="str">
        <f t="shared" si="172"/>
        <v/>
      </c>
      <c r="X256" t="str">
        <f t="shared" si="173"/>
        <v/>
      </c>
      <c r="Y256" t="str">
        <f t="shared" si="174"/>
        <v/>
      </c>
      <c r="Z256" t="str">
        <f t="shared" si="175"/>
        <v/>
      </c>
      <c r="AA256" s="6" t="str">
        <f t="shared" si="176"/>
        <v/>
      </c>
      <c r="AB256" s="6" t="str">
        <f t="shared" si="177"/>
        <v/>
      </c>
      <c r="AC256" s="7" t="str">
        <f t="shared" si="178"/>
        <v/>
      </c>
      <c r="AD256" t="str">
        <f t="shared" si="179"/>
        <v/>
      </c>
      <c r="AE256" t="str">
        <f t="shared" si="180"/>
        <v/>
      </c>
      <c r="AF256" s="3" t="str">
        <f t="shared" si="181"/>
        <v/>
      </c>
      <c r="AG256" t="str">
        <f t="shared" si="182"/>
        <v/>
      </c>
      <c r="AH256" t="str">
        <f t="shared" si="183"/>
        <v/>
      </c>
      <c r="AI256" t="str">
        <f t="shared" si="147"/>
        <v/>
      </c>
      <c r="AJ256" t="str">
        <f t="shared" si="184"/>
        <v/>
      </c>
      <c r="AK256" t="str">
        <f t="shared" si="185"/>
        <v/>
      </c>
      <c r="AL256" t="str">
        <f t="shared" si="186"/>
        <v/>
      </c>
      <c r="AM256" t="str">
        <f t="shared" si="148"/>
        <v/>
      </c>
      <c r="AN256" t="str">
        <f t="shared" si="149"/>
        <v/>
      </c>
      <c r="AO256" t="str">
        <f t="shared" si="150"/>
        <v/>
      </c>
      <c r="AP256" t="str">
        <f>IF(AN256="","",IF(I256=0,IF(AO256=1,VLOOKUP(F256,Tables!A$1:C$18,2,FALSE),VLOOKUP(F256,Tables!A$1:C$18,3,FALSE)),IF(AO256=1,VLOOKUP(F256,Tables!H$1:J$95,2,FALSE),VLOOKUP(F256,Tables!H$1:J$95,3,FALSE))))</f>
        <v/>
      </c>
      <c r="AQ256" t="str">
        <f t="shared" si="187"/>
        <v/>
      </c>
      <c r="AR256" t="str">
        <f t="shared" si="151"/>
        <v/>
      </c>
      <c r="AS256" t="str">
        <f t="shared" si="152"/>
        <v/>
      </c>
      <c r="AT256" t="str">
        <f t="shared" si="153"/>
        <v/>
      </c>
      <c r="AU256" t="str">
        <f t="shared" si="154"/>
        <v/>
      </c>
      <c r="AV256" t="str">
        <f t="shared" si="155"/>
        <v/>
      </c>
      <c r="AW256" t="str">
        <f t="shared" si="156"/>
        <v/>
      </c>
      <c r="AX256" t="str">
        <f t="shared" si="188"/>
        <v/>
      </c>
      <c r="AY256" t="str">
        <f t="shared" si="189"/>
        <v/>
      </c>
    </row>
    <row r="257" spans="1:51" ht="15.75" x14ac:dyDescent="0.3">
      <c r="A257" t="str">
        <f t="shared" si="157"/>
        <v/>
      </c>
      <c r="B257" t="str">
        <f t="shared" si="158"/>
        <v/>
      </c>
      <c r="C257" t="str">
        <f t="shared" si="159"/>
        <v/>
      </c>
      <c r="D257" t="str">
        <f t="shared" si="160"/>
        <v/>
      </c>
      <c r="E257" t="str">
        <f t="shared" si="161"/>
        <v/>
      </c>
      <c r="F257" t="str">
        <f t="shared" si="162"/>
        <v/>
      </c>
      <c r="G257" t="str">
        <f t="shared" si="163"/>
        <v/>
      </c>
      <c r="H257" t="str">
        <f t="shared" si="164"/>
        <v/>
      </c>
      <c r="I257" t="str">
        <f t="shared" si="165"/>
        <v/>
      </c>
      <c r="J257" t="str">
        <f t="shared" si="144"/>
        <v/>
      </c>
      <c r="K257" t="str">
        <f>IF(A257="","",IF(I257=1,IF(VLOOKUP(J257,Tables!E$1:F$50,2,FALSE)=1,IF(MOD(G257,2)=1,1,2),IF(MOD(G257,2)=1,2,1)),IF(MOD(G257,2)=1,1,2)))</f>
        <v/>
      </c>
      <c r="L257" t="str">
        <f t="shared" si="145"/>
        <v/>
      </c>
      <c r="M257" s="2" t="str">
        <f t="shared" si="146"/>
        <v/>
      </c>
      <c r="N257" s="8"/>
      <c r="O257" s="8"/>
      <c r="P257" s="8"/>
      <c r="Q257" s="6" t="str">
        <f t="shared" si="166"/>
        <v/>
      </c>
      <c r="R257" s="6" t="str">
        <f t="shared" si="167"/>
        <v/>
      </c>
      <c r="S257" s="6" t="str">
        <f t="shared" si="168"/>
        <v/>
      </c>
      <c r="T257" s="6" t="str">
        <f t="shared" si="169"/>
        <v/>
      </c>
      <c r="U257" s="6" t="str">
        <f t="shared" si="170"/>
        <v/>
      </c>
      <c r="V257" s="6" t="str">
        <f t="shared" si="171"/>
        <v/>
      </c>
      <c r="W257" t="str">
        <f t="shared" si="172"/>
        <v/>
      </c>
      <c r="X257" t="str">
        <f t="shared" si="173"/>
        <v/>
      </c>
      <c r="Y257" t="str">
        <f t="shared" si="174"/>
        <v/>
      </c>
      <c r="Z257" t="str">
        <f t="shared" si="175"/>
        <v/>
      </c>
      <c r="AA257" s="6" t="str">
        <f t="shared" si="176"/>
        <v/>
      </c>
      <c r="AB257" s="6" t="str">
        <f t="shared" si="177"/>
        <v/>
      </c>
      <c r="AC257" s="7" t="str">
        <f t="shared" si="178"/>
        <v/>
      </c>
      <c r="AD257" t="str">
        <f t="shared" si="179"/>
        <v/>
      </c>
      <c r="AE257" t="str">
        <f t="shared" si="180"/>
        <v/>
      </c>
      <c r="AF257" s="3" t="str">
        <f t="shared" si="181"/>
        <v/>
      </c>
      <c r="AG257" t="str">
        <f t="shared" si="182"/>
        <v/>
      </c>
      <c r="AH257" t="str">
        <f t="shared" si="183"/>
        <v/>
      </c>
      <c r="AI257" t="str">
        <f t="shared" si="147"/>
        <v/>
      </c>
      <c r="AJ257" t="str">
        <f t="shared" si="184"/>
        <v/>
      </c>
      <c r="AK257" t="str">
        <f t="shared" si="185"/>
        <v/>
      </c>
      <c r="AL257" t="str">
        <f t="shared" si="186"/>
        <v/>
      </c>
      <c r="AM257" t="str">
        <f t="shared" si="148"/>
        <v/>
      </c>
      <c r="AN257" t="str">
        <f t="shared" si="149"/>
        <v/>
      </c>
      <c r="AO257" t="str">
        <f t="shared" si="150"/>
        <v/>
      </c>
      <c r="AP257" t="str">
        <f>IF(AN257="","",IF(I257=0,IF(AO257=1,VLOOKUP(F257,Tables!A$1:C$18,2,FALSE),VLOOKUP(F257,Tables!A$1:C$18,3,FALSE)),IF(AO257=1,VLOOKUP(F257,Tables!H$1:J$95,2,FALSE),VLOOKUP(F257,Tables!H$1:J$95,3,FALSE))))</f>
        <v/>
      </c>
      <c r="AQ257" t="str">
        <f t="shared" si="187"/>
        <v/>
      </c>
      <c r="AR257" t="str">
        <f t="shared" si="151"/>
        <v/>
      </c>
      <c r="AS257" t="str">
        <f t="shared" si="152"/>
        <v/>
      </c>
      <c r="AT257" t="str">
        <f t="shared" si="153"/>
        <v/>
      </c>
      <c r="AU257" t="str">
        <f t="shared" si="154"/>
        <v/>
      </c>
      <c r="AV257" t="str">
        <f t="shared" si="155"/>
        <v/>
      </c>
      <c r="AW257" t="str">
        <f t="shared" si="156"/>
        <v/>
      </c>
      <c r="AX257" t="str">
        <f t="shared" si="188"/>
        <v/>
      </c>
      <c r="AY257" t="str">
        <f t="shared" si="189"/>
        <v/>
      </c>
    </row>
    <row r="258" spans="1:51" ht="15.75" x14ac:dyDescent="0.3">
      <c r="A258" t="str">
        <f t="shared" si="157"/>
        <v/>
      </c>
      <c r="B258" t="str">
        <f t="shared" si="158"/>
        <v/>
      </c>
      <c r="C258" t="str">
        <f t="shared" si="159"/>
        <v/>
      </c>
      <c r="D258" t="str">
        <f t="shared" si="160"/>
        <v/>
      </c>
      <c r="E258" t="str">
        <f t="shared" si="161"/>
        <v/>
      </c>
      <c r="F258" t="str">
        <f t="shared" si="162"/>
        <v/>
      </c>
      <c r="G258" t="str">
        <f t="shared" si="163"/>
        <v/>
      </c>
      <c r="H258" t="str">
        <f t="shared" si="164"/>
        <v/>
      </c>
      <c r="I258" t="str">
        <f t="shared" si="165"/>
        <v/>
      </c>
      <c r="J258" t="str">
        <f t="shared" si="144"/>
        <v/>
      </c>
      <c r="K258" t="str">
        <f>IF(A258="","",IF(I258=1,IF(VLOOKUP(J258,Tables!E$1:F$50,2,FALSE)=1,IF(MOD(G258,2)=1,1,2),IF(MOD(G258,2)=1,2,1)),IF(MOD(G258,2)=1,1,2)))</f>
        <v/>
      </c>
      <c r="L258" t="str">
        <f t="shared" si="145"/>
        <v/>
      </c>
      <c r="M258" s="2" t="str">
        <f t="shared" si="146"/>
        <v/>
      </c>
      <c r="N258" s="8"/>
      <c r="O258" s="8"/>
      <c r="P258" s="8"/>
      <c r="Q258" s="6" t="str">
        <f t="shared" si="166"/>
        <v/>
      </c>
      <c r="R258" s="6" t="str">
        <f t="shared" si="167"/>
        <v/>
      </c>
      <c r="S258" s="6" t="str">
        <f t="shared" si="168"/>
        <v/>
      </c>
      <c r="T258" s="6" t="str">
        <f t="shared" si="169"/>
        <v/>
      </c>
      <c r="U258" s="6" t="str">
        <f t="shared" si="170"/>
        <v/>
      </c>
      <c r="V258" s="6" t="str">
        <f t="shared" si="171"/>
        <v/>
      </c>
      <c r="W258" t="str">
        <f t="shared" si="172"/>
        <v/>
      </c>
      <c r="X258" t="str">
        <f t="shared" si="173"/>
        <v/>
      </c>
      <c r="Y258" t="str">
        <f t="shared" si="174"/>
        <v/>
      </c>
      <c r="Z258" t="str">
        <f t="shared" si="175"/>
        <v/>
      </c>
      <c r="AA258" s="6" t="str">
        <f t="shared" si="176"/>
        <v/>
      </c>
      <c r="AB258" s="6" t="str">
        <f t="shared" si="177"/>
        <v/>
      </c>
      <c r="AC258" s="7" t="str">
        <f t="shared" si="178"/>
        <v/>
      </c>
      <c r="AD258" t="str">
        <f t="shared" si="179"/>
        <v/>
      </c>
      <c r="AE258" t="str">
        <f t="shared" si="180"/>
        <v/>
      </c>
      <c r="AF258" s="3" t="str">
        <f t="shared" si="181"/>
        <v/>
      </c>
      <c r="AG258" t="str">
        <f t="shared" si="182"/>
        <v/>
      </c>
      <c r="AH258" t="str">
        <f t="shared" si="183"/>
        <v/>
      </c>
      <c r="AI258" t="str">
        <f t="shared" si="147"/>
        <v/>
      </c>
      <c r="AJ258" t="str">
        <f t="shared" si="184"/>
        <v/>
      </c>
      <c r="AK258" t="str">
        <f t="shared" si="185"/>
        <v/>
      </c>
      <c r="AL258" t="str">
        <f t="shared" si="186"/>
        <v/>
      </c>
      <c r="AM258" t="str">
        <f t="shared" si="148"/>
        <v/>
      </c>
      <c r="AN258" t="str">
        <f t="shared" si="149"/>
        <v/>
      </c>
      <c r="AO258" t="str">
        <f t="shared" si="150"/>
        <v/>
      </c>
      <c r="AP258" t="str">
        <f>IF(AN258="","",IF(I258=0,IF(AO258=1,VLOOKUP(F258,Tables!A$1:C$18,2,FALSE),VLOOKUP(F258,Tables!A$1:C$18,3,FALSE)),IF(AO258=1,VLOOKUP(F258,Tables!H$1:J$95,2,FALSE),VLOOKUP(F258,Tables!H$1:J$95,3,FALSE))))</f>
        <v/>
      </c>
      <c r="AQ258" t="str">
        <f t="shared" si="187"/>
        <v/>
      </c>
      <c r="AR258" t="str">
        <f t="shared" si="151"/>
        <v/>
      </c>
      <c r="AS258" t="str">
        <f t="shared" si="152"/>
        <v/>
      </c>
      <c r="AT258" t="str">
        <f t="shared" si="153"/>
        <v/>
      </c>
      <c r="AU258" t="str">
        <f t="shared" si="154"/>
        <v/>
      </c>
      <c r="AV258" t="str">
        <f t="shared" si="155"/>
        <v/>
      </c>
      <c r="AW258" t="str">
        <f t="shared" si="156"/>
        <v/>
      </c>
      <c r="AX258" t="str">
        <f t="shared" si="188"/>
        <v/>
      </c>
      <c r="AY258" t="str">
        <f t="shared" si="189"/>
        <v/>
      </c>
    </row>
    <row r="259" spans="1:51" ht="15.75" x14ac:dyDescent="0.3">
      <c r="A259" t="str">
        <f t="shared" si="157"/>
        <v/>
      </c>
      <c r="B259" t="str">
        <f t="shared" si="158"/>
        <v/>
      </c>
      <c r="C259" t="str">
        <f t="shared" si="159"/>
        <v/>
      </c>
      <c r="D259" t="str">
        <f t="shared" si="160"/>
        <v/>
      </c>
      <c r="E259" t="str">
        <f t="shared" si="161"/>
        <v/>
      </c>
      <c r="F259" t="str">
        <f t="shared" si="162"/>
        <v/>
      </c>
      <c r="G259" t="str">
        <f t="shared" si="163"/>
        <v/>
      </c>
      <c r="H259" t="str">
        <f t="shared" si="164"/>
        <v/>
      </c>
      <c r="I259" t="str">
        <f t="shared" si="165"/>
        <v/>
      </c>
      <c r="J259" t="str">
        <f t="shared" si="144"/>
        <v/>
      </c>
      <c r="K259" t="str">
        <f>IF(A259="","",IF(I259=1,IF(VLOOKUP(J259,Tables!E$1:F$50,2,FALSE)=1,IF(MOD(G259,2)=1,1,2),IF(MOD(G259,2)=1,2,1)),IF(MOD(G259,2)=1,1,2)))</f>
        <v/>
      </c>
      <c r="L259" t="str">
        <f t="shared" si="145"/>
        <v/>
      </c>
      <c r="M259" s="2" t="str">
        <f t="shared" si="146"/>
        <v/>
      </c>
      <c r="N259" s="8"/>
      <c r="O259" s="8"/>
      <c r="P259" s="8"/>
      <c r="Q259" s="6" t="str">
        <f t="shared" si="166"/>
        <v/>
      </c>
      <c r="R259" s="6" t="str">
        <f t="shared" si="167"/>
        <v/>
      </c>
      <c r="S259" s="6" t="str">
        <f t="shared" si="168"/>
        <v/>
      </c>
      <c r="T259" s="6" t="str">
        <f t="shared" si="169"/>
        <v/>
      </c>
      <c r="U259" s="6" t="str">
        <f t="shared" si="170"/>
        <v/>
      </c>
      <c r="V259" s="6" t="str">
        <f t="shared" si="171"/>
        <v/>
      </c>
      <c r="W259" t="str">
        <f t="shared" si="172"/>
        <v/>
      </c>
      <c r="X259" t="str">
        <f t="shared" si="173"/>
        <v/>
      </c>
      <c r="Y259" t="str">
        <f t="shared" si="174"/>
        <v/>
      </c>
      <c r="Z259" t="str">
        <f t="shared" si="175"/>
        <v/>
      </c>
      <c r="AA259" s="6" t="str">
        <f t="shared" si="176"/>
        <v/>
      </c>
      <c r="AB259" s="6" t="str">
        <f t="shared" si="177"/>
        <v/>
      </c>
      <c r="AC259" s="7" t="str">
        <f t="shared" si="178"/>
        <v/>
      </c>
      <c r="AD259" t="str">
        <f t="shared" si="179"/>
        <v/>
      </c>
      <c r="AE259" t="str">
        <f t="shared" si="180"/>
        <v/>
      </c>
      <c r="AF259" s="3" t="str">
        <f t="shared" si="181"/>
        <v/>
      </c>
      <c r="AG259" t="str">
        <f t="shared" si="182"/>
        <v/>
      </c>
      <c r="AH259" t="str">
        <f t="shared" si="183"/>
        <v/>
      </c>
      <c r="AI259" t="str">
        <f t="shared" si="147"/>
        <v/>
      </c>
      <c r="AJ259" t="str">
        <f t="shared" si="184"/>
        <v/>
      </c>
      <c r="AK259" t="str">
        <f t="shared" si="185"/>
        <v/>
      </c>
      <c r="AL259" t="str">
        <f t="shared" si="186"/>
        <v/>
      </c>
      <c r="AM259" t="str">
        <f t="shared" si="148"/>
        <v/>
      </c>
      <c r="AN259" t="str">
        <f t="shared" si="149"/>
        <v/>
      </c>
      <c r="AO259" t="str">
        <f t="shared" si="150"/>
        <v/>
      </c>
      <c r="AP259" t="str">
        <f>IF(AN259="","",IF(I259=0,IF(AO259=1,VLOOKUP(F259,Tables!A$1:C$18,2,FALSE),VLOOKUP(F259,Tables!A$1:C$18,3,FALSE)),IF(AO259=1,VLOOKUP(F259,Tables!H$1:J$95,2,FALSE),VLOOKUP(F259,Tables!H$1:J$95,3,FALSE))))</f>
        <v/>
      </c>
      <c r="AQ259" t="str">
        <f t="shared" si="187"/>
        <v/>
      </c>
      <c r="AR259" t="str">
        <f t="shared" si="151"/>
        <v/>
      </c>
      <c r="AS259" t="str">
        <f t="shared" si="152"/>
        <v/>
      </c>
      <c r="AT259" t="str">
        <f t="shared" si="153"/>
        <v/>
      </c>
      <c r="AU259" t="str">
        <f t="shared" si="154"/>
        <v/>
      </c>
      <c r="AV259" t="str">
        <f t="shared" si="155"/>
        <v/>
      </c>
      <c r="AW259" t="str">
        <f t="shared" si="156"/>
        <v/>
      </c>
      <c r="AX259" t="str">
        <f t="shared" si="188"/>
        <v/>
      </c>
      <c r="AY259" t="str">
        <f t="shared" si="189"/>
        <v/>
      </c>
    </row>
    <row r="260" spans="1:51" ht="15.75" x14ac:dyDescent="0.3">
      <c r="A260" t="str">
        <f t="shared" si="157"/>
        <v/>
      </c>
      <c r="B260" t="str">
        <f t="shared" si="158"/>
        <v/>
      </c>
      <c r="C260" t="str">
        <f t="shared" si="159"/>
        <v/>
      </c>
      <c r="D260" t="str">
        <f t="shared" si="160"/>
        <v/>
      </c>
      <c r="E260" t="str">
        <f t="shared" si="161"/>
        <v/>
      </c>
      <c r="F260" t="str">
        <f t="shared" si="162"/>
        <v/>
      </c>
      <c r="G260" t="str">
        <f t="shared" si="163"/>
        <v/>
      </c>
      <c r="H260" t="str">
        <f t="shared" si="164"/>
        <v/>
      </c>
      <c r="I260" t="str">
        <f t="shared" si="165"/>
        <v/>
      </c>
      <c r="J260" t="str">
        <f t="shared" si="144"/>
        <v/>
      </c>
      <c r="K260" t="str">
        <f>IF(A260="","",IF(I260=1,IF(VLOOKUP(J260,Tables!E$1:F$50,2,FALSE)=1,IF(MOD(G260,2)=1,1,2),IF(MOD(G260,2)=1,2,1)),IF(MOD(G260,2)=1,1,2)))</f>
        <v/>
      </c>
      <c r="L260" t="str">
        <f t="shared" si="145"/>
        <v/>
      </c>
      <c r="M260" s="2" t="str">
        <f t="shared" si="146"/>
        <v/>
      </c>
      <c r="N260" s="8"/>
      <c r="O260" s="8"/>
      <c r="P260" s="8"/>
      <c r="Q260" s="6" t="str">
        <f t="shared" si="166"/>
        <v/>
      </c>
      <c r="R260" s="6" t="str">
        <f t="shared" si="167"/>
        <v/>
      </c>
      <c r="S260" s="6" t="str">
        <f t="shared" si="168"/>
        <v/>
      </c>
      <c r="T260" s="6" t="str">
        <f t="shared" si="169"/>
        <v/>
      </c>
      <c r="U260" s="6" t="str">
        <f t="shared" si="170"/>
        <v/>
      </c>
      <c r="V260" s="6" t="str">
        <f t="shared" si="171"/>
        <v/>
      </c>
      <c r="W260" t="str">
        <f t="shared" si="172"/>
        <v/>
      </c>
      <c r="X260" t="str">
        <f t="shared" si="173"/>
        <v/>
      </c>
      <c r="Y260" t="str">
        <f t="shared" si="174"/>
        <v/>
      </c>
      <c r="Z260" t="str">
        <f t="shared" si="175"/>
        <v/>
      </c>
      <c r="AA260" s="6" t="str">
        <f t="shared" si="176"/>
        <v/>
      </c>
      <c r="AB260" s="6" t="str">
        <f t="shared" si="177"/>
        <v/>
      </c>
      <c r="AC260" s="7" t="str">
        <f t="shared" si="178"/>
        <v/>
      </c>
      <c r="AD260" t="str">
        <f t="shared" si="179"/>
        <v/>
      </c>
      <c r="AE260" t="str">
        <f t="shared" si="180"/>
        <v/>
      </c>
      <c r="AF260" s="3" t="str">
        <f t="shared" si="181"/>
        <v/>
      </c>
      <c r="AG260" t="str">
        <f t="shared" si="182"/>
        <v/>
      </c>
      <c r="AH260" t="str">
        <f t="shared" si="183"/>
        <v/>
      </c>
      <c r="AI260" t="str">
        <f t="shared" si="147"/>
        <v/>
      </c>
      <c r="AJ260" t="str">
        <f t="shared" si="184"/>
        <v/>
      </c>
      <c r="AK260" t="str">
        <f t="shared" si="185"/>
        <v/>
      </c>
      <c r="AL260" t="str">
        <f t="shared" si="186"/>
        <v/>
      </c>
      <c r="AM260" t="str">
        <f t="shared" si="148"/>
        <v/>
      </c>
      <c r="AN260" t="str">
        <f t="shared" si="149"/>
        <v/>
      </c>
      <c r="AO260" t="str">
        <f t="shared" si="150"/>
        <v/>
      </c>
      <c r="AP260" t="str">
        <f>IF(AN260="","",IF(I260=0,IF(AO260=1,VLOOKUP(F260,Tables!A$1:C$18,2,FALSE),VLOOKUP(F260,Tables!A$1:C$18,3,FALSE)),IF(AO260=1,VLOOKUP(F260,Tables!H$1:J$95,2,FALSE),VLOOKUP(F260,Tables!H$1:J$95,3,FALSE))))</f>
        <v/>
      </c>
      <c r="AQ260" t="str">
        <f t="shared" si="187"/>
        <v/>
      </c>
      <c r="AR260" t="str">
        <f t="shared" si="151"/>
        <v/>
      </c>
      <c r="AS260" t="str">
        <f t="shared" si="152"/>
        <v/>
      </c>
      <c r="AT260" t="str">
        <f t="shared" si="153"/>
        <v/>
      </c>
      <c r="AU260" t="str">
        <f t="shared" si="154"/>
        <v/>
      </c>
      <c r="AV260" t="str">
        <f t="shared" si="155"/>
        <v/>
      </c>
      <c r="AW260" t="str">
        <f t="shared" si="156"/>
        <v/>
      </c>
      <c r="AX260" t="str">
        <f t="shared" si="188"/>
        <v/>
      </c>
      <c r="AY260" t="str">
        <f t="shared" si="189"/>
        <v/>
      </c>
    </row>
    <row r="261" spans="1:51" ht="15.75" x14ac:dyDescent="0.3">
      <c r="A261" t="str">
        <f t="shared" si="157"/>
        <v/>
      </c>
      <c r="B261" t="str">
        <f t="shared" si="158"/>
        <v/>
      </c>
      <c r="C261" t="str">
        <f t="shared" si="159"/>
        <v/>
      </c>
      <c r="D261" t="str">
        <f t="shared" si="160"/>
        <v/>
      </c>
      <c r="E261" t="str">
        <f t="shared" si="161"/>
        <v/>
      </c>
      <c r="F261" t="str">
        <f t="shared" si="162"/>
        <v/>
      </c>
      <c r="G261" t="str">
        <f t="shared" si="163"/>
        <v/>
      </c>
      <c r="H261" t="str">
        <f t="shared" si="164"/>
        <v/>
      </c>
      <c r="I261" t="str">
        <f t="shared" si="165"/>
        <v/>
      </c>
      <c r="J261" t="str">
        <f t="shared" si="144"/>
        <v/>
      </c>
      <c r="K261" t="str">
        <f>IF(A261="","",IF(I261=1,IF(VLOOKUP(J261,Tables!E$1:F$50,2,FALSE)=1,IF(MOD(G261,2)=1,1,2),IF(MOD(G261,2)=1,2,1)),IF(MOD(G261,2)=1,1,2)))</f>
        <v/>
      </c>
      <c r="L261" t="str">
        <f t="shared" si="145"/>
        <v/>
      </c>
      <c r="M261" s="2" t="str">
        <f t="shared" si="146"/>
        <v/>
      </c>
      <c r="N261" s="8"/>
      <c r="O261" s="8"/>
      <c r="P261" s="8"/>
      <c r="Q261" s="6" t="str">
        <f t="shared" si="166"/>
        <v/>
      </c>
      <c r="R261" s="6" t="str">
        <f t="shared" si="167"/>
        <v/>
      </c>
      <c r="S261" s="6" t="str">
        <f t="shared" si="168"/>
        <v/>
      </c>
      <c r="T261" s="6" t="str">
        <f t="shared" si="169"/>
        <v/>
      </c>
      <c r="U261" s="6" t="str">
        <f t="shared" si="170"/>
        <v/>
      </c>
      <c r="V261" s="6" t="str">
        <f t="shared" si="171"/>
        <v/>
      </c>
      <c r="W261" t="str">
        <f t="shared" si="172"/>
        <v/>
      </c>
      <c r="X261" t="str">
        <f t="shared" si="173"/>
        <v/>
      </c>
      <c r="Y261" t="str">
        <f t="shared" si="174"/>
        <v/>
      </c>
      <c r="Z261" t="str">
        <f t="shared" si="175"/>
        <v/>
      </c>
      <c r="AA261" s="6" t="str">
        <f t="shared" si="176"/>
        <v/>
      </c>
      <c r="AB261" s="6" t="str">
        <f t="shared" si="177"/>
        <v/>
      </c>
      <c r="AC261" s="7" t="str">
        <f t="shared" si="178"/>
        <v/>
      </c>
      <c r="AD261" t="str">
        <f t="shared" si="179"/>
        <v/>
      </c>
      <c r="AE261" t="str">
        <f t="shared" si="180"/>
        <v/>
      </c>
      <c r="AF261" s="3" t="str">
        <f t="shared" si="181"/>
        <v/>
      </c>
      <c r="AG261" t="str">
        <f t="shared" si="182"/>
        <v/>
      </c>
      <c r="AH261" t="str">
        <f t="shared" si="183"/>
        <v/>
      </c>
      <c r="AI261" t="str">
        <f t="shared" si="147"/>
        <v/>
      </c>
      <c r="AJ261" t="str">
        <f t="shared" si="184"/>
        <v/>
      </c>
      <c r="AK261" t="str">
        <f t="shared" si="185"/>
        <v/>
      </c>
      <c r="AL261" t="str">
        <f t="shared" si="186"/>
        <v/>
      </c>
      <c r="AM261" t="str">
        <f t="shared" si="148"/>
        <v/>
      </c>
      <c r="AN261" t="str">
        <f t="shared" si="149"/>
        <v/>
      </c>
      <c r="AO261" t="str">
        <f t="shared" si="150"/>
        <v/>
      </c>
      <c r="AP261" t="str">
        <f>IF(AN261="","",IF(I261=0,IF(AO261=1,VLOOKUP(F261,Tables!A$1:C$18,2,FALSE),VLOOKUP(F261,Tables!A$1:C$18,3,FALSE)),IF(AO261=1,VLOOKUP(F261,Tables!H$1:J$95,2,FALSE),VLOOKUP(F261,Tables!H$1:J$95,3,FALSE))))</f>
        <v/>
      </c>
      <c r="AQ261" t="str">
        <f t="shared" si="187"/>
        <v/>
      </c>
      <c r="AR261" t="str">
        <f t="shared" si="151"/>
        <v/>
      </c>
      <c r="AS261" t="str">
        <f t="shared" si="152"/>
        <v/>
      </c>
      <c r="AT261" t="str">
        <f t="shared" si="153"/>
        <v/>
      </c>
      <c r="AU261" t="str">
        <f t="shared" si="154"/>
        <v/>
      </c>
      <c r="AV261" t="str">
        <f t="shared" si="155"/>
        <v/>
      </c>
      <c r="AW261" t="str">
        <f t="shared" si="156"/>
        <v/>
      </c>
      <c r="AX261" t="str">
        <f t="shared" si="188"/>
        <v/>
      </c>
      <c r="AY261" t="str">
        <f t="shared" si="189"/>
        <v/>
      </c>
    </row>
    <row r="262" spans="1:51" ht="15.75" x14ac:dyDescent="0.3">
      <c r="A262" t="str">
        <f t="shared" si="157"/>
        <v/>
      </c>
      <c r="B262" t="str">
        <f t="shared" si="158"/>
        <v/>
      </c>
      <c r="C262" t="str">
        <f t="shared" si="159"/>
        <v/>
      </c>
      <c r="D262" t="str">
        <f t="shared" si="160"/>
        <v/>
      </c>
      <c r="E262" t="str">
        <f t="shared" si="161"/>
        <v/>
      </c>
      <c r="F262" t="str">
        <f t="shared" si="162"/>
        <v/>
      </c>
      <c r="G262" t="str">
        <f t="shared" si="163"/>
        <v/>
      </c>
      <c r="H262" t="str">
        <f t="shared" si="164"/>
        <v/>
      </c>
      <c r="I262" t="str">
        <f t="shared" si="165"/>
        <v/>
      </c>
      <c r="J262" t="str">
        <f t="shared" si="144"/>
        <v/>
      </c>
      <c r="K262" t="str">
        <f>IF(A262="","",IF(I262=1,IF(VLOOKUP(J262,Tables!E$1:F$50,2,FALSE)=1,IF(MOD(G262,2)=1,1,2),IF(MOD(G262,2)=1,2,1)),IF(MOD(G262,2)=1,1,2)))</f>
        <v/>
      </c>
      <c r="L262" t="str">
        <f t="shared" si="145"/>
        <v/>
      </c>
      <c r="M262" s="2" t="str">
        <f t="shared" si="146"/>
        <v/>
      </c>
      <c r="N262" s="8"/>
      <c r="O262" s="8"/>
      <c r="P262" s="8"/>
      <c r="Q262" s="6" t="str">
        <f t="shared" si="166"/>
        <v/>
      </c>
      <c r="R262" s="6" t="str">
        <f t="shared" si="167"/>
        <v/>
      </c>
      <c r="S262" s="6" t="str">
        <f t="shared" si="168"/>
        <v/>
      </c>
      <c r="T262" s="6" t="str">
        <f t="shared" si="169"/>
        <v/>
      </c>
      <c r="U262" s="6" t="str">
        <f t="shared" si="170"/>
        <v/>
      </c>
      <c r="V262" s="6" t="str">
        <f t="shared" si="171"/>
        <v/>
      </c>
      <c r="W262" t="str">
        <f t="shared" si="172"/>
        <v/>
      </c>
      <c r="X262" t="str">
        <f t="shared" si="173"/>
        <v/>
      </c>
      <c r="Y262" t="str">
        <f t="shared" si="174"/>
        <v/>
      </c>
      <c r="Z262" t="str">
        <f t="shared" si="175"/>
        <v/>
      </c>
      <c r="AA262" s="6" t="str">
        <f t="shared" si="176"/>
        <v/>
      </c>
      <c r="AB262" s="6" t="str">
        <f t="shared" si="177"/>
        <v/>
      </c>
      <c r="AC262" s="7" t="str">
        <f t="shared" si="178"/>
        <v/>
      </c>
      <c r="AD262" t="str">
        <f t="shared" si="179"/>
        <v/>
      </c>
      <c r="AE262" t="str">
        <f t="shared" si="180"/>
        <v/>
      </c>
      <c r="AF262" s="3" t="str">
        <f t="shared" si="181"/>
        <v/>
      </c>
      <c r="AG262" t="str">
        <f t="shared" si="182"/>
        <v/>
      </c>
      <c r="AH262" t="str">
        <f t="shared" si="183"/>
        <v/>
      </c>
      <c r="AI262" t="str">
        <f t="shared" si="147"/>
        <v/>
      </c>
      <c r="AJ262" t="str">
        <f t="shared" si="184"/>
        <v/>
      </c>
      <c r="AK262" t="str">
        <f t="shared" si="185"/>
        <v/>
      </c>
      <c r="AL262" t="str">
        <f t="shared" si="186"/>
        <v/>
      </c>
      <c r="AM262" t="str">
        <f t="shared" si="148"/>
        <v/>
      </c>
      <c r="AN262" t="str">
        <f t="shared" si="149"/>
        <v/>
      </c>
      <c r="AO262" t="str">
        <f t="shared" si="150"/>
        <v/>
      </c>
      <c r="AP262" t="str">
        <f>IF(AN262="","",IF(I262=0,IF(AO262=1,VLOOKUP(F262,Tables!A$1:C$18,2,FALSE),VLOOKUP(F262,Tables!A$1:C$18,3,FALSE)),IF(AO262=1,VLOOKUP(F262,Tables!H$1:J$95,2,FALSE),VLOOKUP(F262,Tables!H$1:J$95,3,FALSE))))</f>
        <v/>
      </c>
      <c r="AQ262" t="str">
        <f t="shared" si="187"/>
        <v/>
      </c>
      <c r="AR262" t="str">
        <f t="shared" si="151"/>
        <v/>
      </c>
      <c r="AS262" t="str">
        <f t="shared" si="152"/>
        <v/>
      </c>
      <c r="AT262" t="str">
        <f t="shared" si="153"/>
        <v/>
      </c>
      <c r="AU262" t="str">
        <f t="shared" si="154"/>
        <v/>
      </c>
      <c r="AV262" t="str">
        <f t="shared" si="155"/>
        <v/>
      </c>
      <c r="AW262" t="str">
        <f t="shared" si="156"/>
        <v/>
      </c>
      <c r="AX262" t="str">
        <f t="shared" si="188"/>
        <v/>
      </c>
      <c r="AY262" t="str">
        <f t="shared" si="189"/>
        <v/>
      </c>
    </row>
    <row r="263" spans="1:51" ht="15.75" x14ac:dyDescent="0.3">
      <c r="A263" t="str">
        <f t="shared" si="157"/>
        <v/>
      </c>
      <c r="B263" t="str">
        <f t="shared" si="158"/>
        <v/>
      </c>
      <c r="C263" t="str">
        <f t="shared" si="159"/>
        <v/>
      </c>
      <c r="D263" t="str">
        <f t="shared" si="160"/>
        <v/>
      </c>
      <c r="E263" t="str">
        <f t="shared" si="161"/>
        <v/>
      </c>
      <c r="F263" t="str">
        <f t="shared" si="162"/>
        <v/>
      </c>
      <c r="G263" t="str">
        <f t="shared" si="163"/>
        <v/>
      </c>
      <c r="H263" t="str">
        <f t="shared" si="164"/>
        <v/>
      </c>
      <c r="I263" t="str">
        <f t="shared" si="165"/>
        <v/>
      </c>
      <c r="J263" t="str">
        <f t="shared" si="144"/>
        <v/>
      </c>
      <c r="K263" t="str">
        <f>IF(A263="","",IF(I263=1,IF(VLOOKUP(J263,Tables!E$1:F$50,2,FALSE)=1,IF(MOD(G263,2)=1,1,2),IF(MOD(G263,2)=1,2,1)),IF(MOD(G263,2)=1,1,2)))</f>
        <v/>
      </c>
      <c r="L263" t="str">
        <f t="shared" si="145"/>
        <v/>
      </c>
      <c r="M263" s="2" t="str">
        <f t="shared" si="146"/>
        <v/>
      </c>
      <c r="N263" s="8"/>
      <c r="O263" s="8"/>
      <c r="P263" s="8"/>
      <c r="Q263" s="6" t="str">
        <f t="shared" si="166"/>
        <v/>
      </c>
      <c r="R263" s="6" t="str">
        <f t="shared" si="167"/>
        <v/>
      </c>
      <c r="S263" s="6" t="str">
        <f t="shared" si="168"/>
        <v/>
      </c>
      <c r="T263" s="6" t="str">
        <f t="shared" si="169"/>
        <v/>
      </c>
      <c r="U263" s="6" t="str">
        <f t="shared" si="170"/>
        <v/>
      </c>
      <c r="V263" s="6" t="str">
        <f t="shared" si="171"/>
        <v/>
      </c>
      <c r="W263" t="str">
        <f t="shared" si="172"/>
        <v/>
      </c>
      <c r="X263" t="str">
        <f t="shared" si="173"/>
        <v/>
      </c>
      <c r="Y263" t="str">
        <f t="shared" si="174"/>
        <v/>
      </c>
      <c r="Z263" t="str">
        <f t="shared" si="175"/>
        <v/>
      </c>
      <c r="AA263" s="6" t="str">
        <f t="shared" si="176"/>
        <v/>
      </c>
      <c r="AB263" s="6" t="str">
        <f t="shared" si="177"/>
        <v/>
      </c>
      <c r="AC263" s="7" t="str">
        <f t="shared" si="178"/>
        <v/>
      </c>
      <c r="AD263" t="str">
        <f t="shared" si="179"/>
        <v/>
      </c>
      <c r="AE263" t="str">
        <f t="shared" si="180"/>
        <v/>
      </c>
      <c r="AF263" s="3" t="str">
        <f t="shared" si="181"/>
        <v/>
      </c>
      <c r="AG263" t="str">
        <f t="shared" si="182"/>
        <v/>
      </c>
      <c r="AH263" t="str">
        <f t="shared" si="183"/>
        <v/>
      </c>
      <c r="AI263" t="str">
        <f t="shared" si="147"/>
        <v/>
      </c>
      <c r="AJ263" t="str">
        <f t="shared" si="184"/>
        <v/>
      </c>
      <c r="AK263" t="str">
        <f t="shared" si="185"/>
        <v/>
      </c>
      <c r="AL263" t="str">
        <f t="shared" si="186"/>
        <v/>
      </c>
      <c r="AM263" t="str">
        <f t="shared" si="148"/>
        <v/>
      </c>
      <c r="AN263" t="str">
        <f t="shared" si="149"/>
        <v/>
      </c>
      <c r="AO263" t="str">
        <f t="shared" si="150"/>
        <v/>
      </c>
      <c r="AP263" t="str">
        <f>IF(AN263="","",IF(I263=0,IF(AO263=1,VLOOKUP(F263,Tables!A$1:C$18,2,FALSE),VLOOKUP(F263,Tables!A$1:C$18,3,FALSE)),IF(AO263=1,VLOOKUP(F263,Tables!H$1:J$95,2,FALSE),VLOOKUP(F263,Tables!H$1:J$95,3,FALSE))))</f>
        <v/>
      </c>
      <c r="AQ263" t="str">
        <f t="shared" si="187"/>
        <v/>
      </c>
      <c r="AR263" t="str">
        <f t="shared" si="151"/>
        <v/>
      </c>
      <c r="AS263" t="str">
        <f t="shared" si="152"/>
        <v/>
      </c>
      <c r="AT263" t="str">
        <f t="shared" si="153"/>
        <v/>
      </c>
      <c r="AU263" t="str">
        <f t="shared" si="154"/>
        <v/>
      </c>
      <c r="AV263" t="str">
        <f t="shared" si="155"/>
        <v/>
      </c>
      <c r="AW263" t="str">
        <f t="shared" si="156"/>
        <v/>
      </c>
      <c r="AX263" t="str">
        <f t="shared" si="188"/>
        <v/>
      </c>
      <c r="AY263" t="str">
        <f t="shared" si="189"/>
        <v/>
      </c>
    </row>
    <row r="264" spans="1:51" ht="15.75" x14ac:dyDescent="0.3">
      <c r="A264" t="str">
        <f t="shared" si="157"/>
        <v/>
      </c>
      <c r="B264" t="str">
        <f t="shared" si="158"/>
        <v/>
      </c>
      <c r="C264" t="str">
        <f t="shared" si="159"/>
        <v/>
      </c>
      <c r="D264" t="str">
        <f t="shared" si="160"/>
        <v/>
      </c>
      <c r="E264" t="str">
        <f t="shared" si="161"/>
        <v/>
      </c>
      <c r="F264" t="str">
        <f t="shared" si="162"/>
        <v/>
      </c>
      <c r="G264" t="str">
        <f t="shared" si="163"/>
        <v/>
      </c>
      <c r="H264" t="str">
        <f t="shared" si="164"/>
        <v/>
      </c>
      <c r="I264" t="str">
        <f t="shared" si="165"/>
        <v/>
      </c>
      <c r="J264" t="str">
        <f t="shared" si="144"/>
        <v/>
      </c>
      <c r="K264" t="str">
        <f>IF(A264="","",IF(I264=1,IF(VLOOKUP(J264,Tables!E$1:F$50,2,FALSE)=1,IF(MOD(G264,2)=1,1,2),IF(MOD(G264,2)=1,2,1)),IF(MOD(G264,2)=1,1,2)))</f>
        <v/>
      </c>
      <c r="L264" t="str">
        <f t="shared" si="145"/>
        <v/>
      </c>
      <c r="M264" s="2" t="str">
        <f t="shared" si="146"/>
        <v/>
      </c>
      <c r="N264" s="8"/>
      <c r="O264" s="8"/>
      <c r="P264" s="8"/>
      <c r="Q264" s="6" t="str">
        <f t="shared" si="166"/>
        <v/>
      </c>
      <c r="R264" s="6" t="str">
        <f t="shared" si="167"/>
        <v/>
      </c>
      <c r="S264" s="6" t="str">
        <f t="shared" si="168"/>
        <v/>
      </c>
      <c r="T264" s="6" t="str">
        <f t="shared" si="169"/>
        <v/>
      </c>
      <c r="U264" s="6" t="str">
        <f t="shared" si="170"/>
        <v/>
      </c>
      <c r="V264" s="6" t="str">
        <f t="shared" si="171"/>
        <v/>
      </c>
      <c r="W264" t="str">
        <f t="shared" si="172"/>
        <v/>
      </c>
      <c r="X264" t="str">
        <f t="shared" si="173"/>
        <v/>
      </c>
      <c r="Y264" t="str">
        <f t="shared" si="174"/>
        <v/>
      </c>
      <c r="Z264" t="str">
        <f t="shared" si="175"/>
        <v/>
      </c>
      <c r="AA264" s="6" t="str">
        <f t="shared" si="176"/>
        <v/>
      </c>
      <c r="AB264" s="6" t="str">
        <f t="shared" si="177"/>
        <v/>
      </c>
      <c r="AC264" s="7" t="str">
        <f t="shared" si="178"/>
        <v/>
      </c>
      <c r="AD264" t="str">
        <f t="shared" si="179"/>
        <v/>
      </c>
      <c r="AE264" t="str">
        <f t="shared" si="180"/>
        <v/>
      </c>
      <c r="AF264" s="3" t="str">
        <f t="shared" si="181"/>
        <v/>
      </c>
      <c r="AG264" t="str">
        <f t="shared" si="182"/>
        <v/>
      </c>
      <c r="AH264" t="str">
        <f t="shared" si="183"/>
        <v/>
      </c>
      <c r="AI264" t="str">
        <f t="shared" si="147"/>
        <v/>
      </c>
      <c r="AJ264" t="str">
        <f t="shared" si="184"/>
        <v/>
      </c>
      <c r="AK264" t="str">
        <f t="shared" si="185"/>
        <v/>
      </c>
      <c r="AL264" t="str">
        <f t="shared" si="186"/>
        <v/>
      </c>
      <c r="AM264" t="str">
        <f t="shared" si="148"/>
        <v/>
      </c>
      <c r="AN264" t="str">
        <f t="shared" si="149"/>
        <v/>
      </c>
      <c r="AO264" t="str">
        <f t="shared" si="150"/>
        <v/>
      </c>
      <c r="AP264" t="str">
        <f>IF(AN264="","",IF(I264=0,IF(AO264=1,VLOOKUP(F264,Tables!A$1:C$18,2,FALSE),VLOOKUP(F264,Tables!A$1:C$18,3,FALSE)),IF(AO264=1,VLOOKUP(F264,Tables!H$1:J$95,2,FALSE),VLOOKUP(F264,Tables!H$1:J$95,3,FALSE))))</f>
        <v/>
      </c>
      <c r="AQ264" t="str">
        <f t="shared" si="187"/>
        <v/>
      </c>
      <c r="AR264" t="str">
        <f t="shared" si="151"/>
        <v/>
      </c>
      <c r="AS264" t="str">
        <f t="shared" si="152"/>
        <v/>
      </c>
      <c r="AT264" t="str">
        <f t="shared" si="153"/>
        <v/>
      </c>
      <c r="AU264" t="str">
        <f t="shared" si="154"/>
        <v/>
      </c>
      <c r="AV264" t="str">
        <f t="shared" si="155"/>
        <v/>
      </c>
      <c r="AW264" t="str">
        <f t="shared" si="156"/>
        <v/>
      </c>
      <c r="AX264" t="str">
        <f t="shared" si="188"/>
        <v/>
      </c>
      <c r="AY264" t="str">
        <f t="shared" si="189"/>
        <v/>
      </c>
    </row>
    <row r="265" spans="1:51" ht="15.75" x14ac:dyDescent="0.3">
      <c r="A265" t="str">
        <f t="shared" si="157"/>
        <v/>
      </c>
      <c r="B265" t="str">
        <f t="shared" si="158"/>
        <v/>
      </c>
      <c r="C265" t="str">
        <f t="shared" si="159"/>
        <v/>
      </c>
      <c r="D265" t="str">
        <f t="shared" si="160"/>
        <v/>
      </c>
      <c r="E265" t="str">
        <f t="shared" si="161"/>
        <v/>
      </c>
      <c r="F265" t="str">
        <f t="shared" si="162"/>
        <v/>
      </c>
      <c r="G265" t="str">
        <f t="shared" si="163"/>
        <v/>
      </c>
      <c r="H265" t="str">
        <f t="shared" si="164"/>
        <v/>
      </c>
      <c r="I265" t="str">
        <f t="shared" si="165"/>
        <v/>
      </c>
      <c r="J265" t="str">
        <f t="shared" si="144"/>
        <v/>
      </c>
      <c r="K265" t="str">
        <f>IF(A265="","",IF(I265=1,IF(VLOOKUP(J265,Tables!E$1:F$50,2,FALSE)=1,IF(MOD(G265,2)=1,1,2),IF(MOD(G265,2)=1,2,1)),IF(MOD(G265,2)=1,1,2)))</f>
        <v/>
      </c>
      <c r="L265" t="str">
        <f t="shared" si="145"/>
        <v/>
      </c>
      <c r="M265" s="2" t="str">
        <f t="shared" si="146"/>
        <v/>
      </c>
      <c r="N265" s="8"/>
      <c r="O265" s="8"/>
      <c r="P265" s="8"/>
      <c r="Q265" s="6" t="str">
        <f t="shared" si="166"/>
        <v/>
      </c>
      <c r="R265" s="6" t="str">
        <f t="shared" si="167"/>
        <v/>
      </c>
      <c r="S265" s="6" t="str">
        <f t="shared" si="168"/>
        <v/>
      </c>
      <c r="T265" s="6" t="str">
        <f t="shared" si="169"/>
        <v/>
      </c>
      <c r="U265" s="6" t="str">
        <f t="shared" si="170"/>
        <v/>
      </c>
      <c r="V265" s="6" t="str">
        <f t="shared" si="171"/>
        <v/>
      </c>
      <c r="W265" t="str">
        <f t="shared" si="172"/>
        <v/>
      </c>
      <c r="X265" t="str">
        <f t="shared" si="173"/>
        <v/>
      </c>
      <c r="Y265" t="str">
        <f t="shared" si="174"/>
        <v/>
      </c>
      <c r="Z265" t="str">
        <f t="shared" si="175"/>
        <v/>
      </c>
      <c r="AA265" s="6" t="str">
        <f t="shared" si="176"/>
        <v/>
      </c>
      <c r="AB265" s="6" t="str">
        <f t="shared" si="177"/>
        <v/>
      </c>
      <c r="AC265" s="7" t="str">
        <f t="shared" si="178"/>
        <v/>
      </c>
      <c r="AD265" t="str">
        <f t="shared" si="179"/>
        <v/>
      </c>
      <c r="AE265" t="str">
        <f t="shared" si="180"/>
        <v/>
      </c>
      <c r="AF265" s="3" t="str">
        <f t="shared" si="181"/>
        <v/>
      </c>
      <c r="AG265" t="str">
        <f t="shared" si="182"/>
        <v/>
      </c>
      <c r="AH265" t="str">
        <f t="shared" si="183"/>
        <v/>
      </c>
      <c r="AI265" t="str">
        <f t="shared" si="147"/>
        <v/>
      </c>
      <c r="AJ265" t="str">
        <f t="shared" si="184"/>
        <v/>
      </c>
      <c r="AK265" t="str">
        <f t="shared" si="185"/>
        <v/>
      </c>
      <c r="AL265" t="str">
        <f t="shared" si="186"/>
        <v/>
      </c>
      <c r="AM265" t="str">
        <f t="shared" si="148"/>
        <v/>
      </c>
      <c r="AN265" t="str">
        <f t="shared" si="149"/>
        <v/>
      </c>
      <c r="AO265" t="str">
        <f t="shared" si="150"/>
        <v/>
      </c>
      <c r="AP265" t="str">
        <f>IF(AN265="","",IF(I265=0,IF(AO265=1,VLOOKUP(F265,Tables!A$1:C$18,2,FALSE),VLOOKUP(F265,Tables!A$1:C$18,3,FALSE)),IF(AO265=1,VLOOKUP(F265,Tables!H$1:J$95,2,FALSE),VLOOKUP(F265,Tables!H$1:J$95,3,FALSE))))</f>
        <v/>
      </c>
      <c r="AQ265" t="str">
        <f t="shared" si="187"/>
        <v/>
      </c>
      <c r="AR265" t="str">
        <f t="shared" si="151"/>
        <v/>
      </c>
      <c r="AS265" t="str">
        <f t="shared" si="152"/>
        <v/>
      </c>
      <c r="AT265" t="str">
        <f t="shared" si="153"/>
        <v/>
      </c>
      <c r="AU265" t="str">
        <f t="shared" si="154"/>
        <v/>
      </c>
      <c r="AV265" t="str">
        <f t="shared" si="155"/>
        <v/>
      </c>
      <c r="AW265" t="str">
        <f t="shared" si="156"/>
        <v/>
      </c>
      <c r="AX265" t="str">
        <f t="shared" si="188"/>
        <v/>
      </c>
      <c r="AY265" t="str">
        <f t="shared" si="189"/>
        <v/>
      </c>
    </row>
    <row r="266" spans="1:51" ht="15.75" x14ac:dyDescent="0.3">
      <c r="A266" t="str">
        <f t="shared" si="157"/>
        <v/>
      </c>
      <c r="B266" t="str">
        <f t="shared" si="158"/>
        <v/>
      </c>
      <c r="C266" t="str">
        <f t="shared" si="159"/>
        <v/>
      </c>
      <c r="D266" t="str">
        <f t="shared" si="160"/>
        <v/>
      </c>
      <c r="E266" t="str">
        <f t="shared" si="161"/>
        <v/>
      </c>
      <c r="F266" t="str">
        <f t="shared" si="162"/>
        <v/>
      </c>
      <c r="G266" t="str">
        <f t="shared" si="163"/>
        <v/>
      </c>
      <c r="H266" t="str">
        <f t="shared" si="164"/>
        <v/>
      </c>
      <c r="I266" t="str">
        <f t="shared" si="165"/>
        <v/>
      </c>
      <c r="J266" t="str">
        <f t="shared" si="144"/>
        <v/>
      </c>
      <c r="K266" t="str">
        <f>IF(A266="","",IF(I266=1,IF(VLOOKUP(J266,Tables!E$1:F$50,2,FALSE)=1,IF(MOD(G266,2)=1,1,2),IF(MOD(G266,2)=1,2,1)),IF(MOD(G266,2)=1,1,2)))</f>
        <v/>
      </c>
      <c r="L266" t="str">
        <f t="shared" si="145"/>
        <v/>
      </c>
      <c r="M266" s="2" t="str">
        <f t="shared" si="146"/>
        <v/>
      </c>
      <c r="N266" s="8"/>
      <c r="O266" s="8"/>
      <c r="P266" s="8"/>
      <c r="Q266" s="6" t="str">
        <f t="shared" si="166"/>
        <v/>
      </c>
      <c r="R266" s="6" t="str">
        <f t="shared" si="167"/>
        <v/>
      </c>
      <c r="S266" s="6" t="str">
        <f t="shared" si="168"/>
        <v/>
      </c>
      <c r="T266" s="6" t="str">
        <f t="shared" si="169"/>
        <v/>
      </c>
      <c r="U266" s="6" t="str">
        <f t="shared" si="170"/>
        <v/>
      </c>
      <c r="V266" s="6" t="str">
        <f t="shared" si="171"/>
        <v/>
      </c>
      <c r="W266" t="str">
        <f t="shared" si="172"/>
        <v/>
      </c>
      <c r="X266" t="str">
        <f t="shared" si="173"/>
        <v/>
      </c>
      <c r="Y266" t="str">
        <f t="shared" si="174"/>
        <v/>
      </c>
      <c r="Z266" t="str">
        <f t="shared" si="175"/>
        <v/>
      </c>
      <c r="AA266" s="6" t="str">
        <f t="shared" si="176"/>
        <v/>
      </c>
      <c r="AB266" s="6" t="str">
        <f t="shared" si="177"/>
        <v/>
      </c>
      <c r="AC266" s="7" t="str">
        <f t="shared" si="178"/>
        <v/>
      </c>
      <c r="AD266" t="str">
        <f t="shared" si="179"/>
        <v/>
      </c>
      <c r="AE266" t="str">
        <f t="shared" si="180"/>
        <v/>
      </c>
      <c r="AF266" s="3" t="str">
        <f t="shared" si="181"/>
        <v/>
      </c>
      <c r="AG266" t="str">
        <f t="shared" si="182"/>
        <v/>
      </c>
      <c r="AH266" t="str">
        <f t="shared" si="183"/>
        <v/>
      </c>
      <c r="AI266" t="str">
        <f t="shared" si="147"/>
        <v/>
      </c>
      <c r="AJ266" t="str">
        <f t="shared" si="184"/>
        <v/>
      </c>
      <c r="AK266" t="str">
        <f t="shared" si="185"/>
        <v/>
      </c>
      <c r="AL266" t="str">
        <f t="shared" si="186"/>
        <v/>
      </c>
      <c r="AM266" t="str">
        <f t="shared" si="148"/>
        <v/>
      </c>
      <c r="AN266" t="str">
        <f t="shared" si="149"/>
        <v/>
      </c>
      <c r="AO266" t="str">
        <f t="shared" si="150"/>
        <v/>
      </c>
      <c r="AP266" t="str">
        <f>IF(AN266="","",IF(I266=0,IF(AO266=1,VLOOKUP(F266,Tables!A$1:C$18,2,FALSE),VLOOKUP(F266,Tables!A$1:C$18,3,FALSE)),IF(AO266=1,VLOOKUP(F266,Tables!H$1:J$95,2,FALSE),VLOOKUP(F266,Tables!H$1:J$95,3,FALSE))))</f>
        <v/>
      </c>
      <c r="AQ266" t="str">
        <f t="shared" si="187"/>
        <v/>
      </c>
      <c r="AR266" t="str">
        <f t="shared" si="151"/>
        <v/>
      </c>
      <c r="AS266" t="str">
        <f t="shared" si="152"/>
        <v/>
      </c>
      <c r="AT266" t="str">
        <f t="shared" si="153"/>
        <v/>
      </c>
      <c r="AU266" t="str">
        <f t="shared" si="154"/>
        <v/>
      </c>
      <c r="AV266" t="str">
        <f t="shared" si="155"/>
        <v/>
      </c>
      <c r="AW266" t="str">
        <f t="shared" si="156"/>
        <v/>
      </c>
      <c r="AX266" t="str">
        <f t="shared" si="188"/>
        <v/>
      </c>
      <c r="AY266" t="str">
        <f t="shared" si="189"/>
        <v/>
      </c>
    </row>
    <row r="267" spans="1:51" ht="15.75" x14ac:dyDescent="0.3">
      <c r="A267" t="str">
        <f t="shared" si="157"/>
        <v/>
      </c>
      <c r="B267" t="str">
        <f t="shared" si="158"/>
        <v/>
      </c>
      <c r="C267" t="str">
        <f t="shared" si="159"/>
        <v/>
      </c>
      <c r="D267" t="str">
        <f t="shared" si="160"/>
        <v/>
      </c>
      <c r="E267" t="str">
        <f t="shared" si="161"/>
        <v/>
      </c>
      <c r="F267" t="str">
        <f t="shared" si="162"/>
        <v/>
      </c>
      <c r="G267" t="str">
        <f t="shared" si="163"/>
        <v/>
      </c>
      <c r="H267" t="str">
        <f t="shared" si="164"/>
        <v/>
      </c>
      <c r="I267" t="str">
        <f t="shared" si="165"/>
        <v/>
      </c>
      <c r="J267" t="str">
        <f t="shared" si="144"/>
        <v/>
      </c>
      <c r="K267" t="str">
        <f>IF(A267="","",IF(I267=1,IF(VLOOKUP(J267,Tables!E$1:F$50,2,FALSE)=1,IF(MOD(G267,2)=1,1,2),IF(MOD(G267,2)=1,2,1)),IF(MOD(G267,2)=1,1,2)))</f>
        <v/>
      </c>
      <c r="L267" t="str">
        <f t="shared" si="145"/>
        <v/>
      </c>
      <c r="M267" s="2" t="str">
        <f t="shared" si="146"/>
        <v/>
      </c>
      <c r="N267" s="8"/>
      <c r="O267" s="8"/>
      <c r="P267" s="8"/>
      <c r="Q267" s="6" t="str">
        <f t="shared" si="166"/>
        <v/>
      </c>
      <c r="R267" s="6" t="str">
        <f t="shared" si="167"/>
        <v/>
      </c>
      <c r="S267" s="6" t="str">
        <f t="shared" si="168"/>
        <v/>
      </c>
      <c r="T267" s="6" t="str">
        <f t="shared" si="169"/>
        <v/>
      </c>
      <c r="U267" s="6" t="str">
        <f t="shared" si="170"/>
        <v/>
      </c>
      <c r="V267" s="6" t="str">
        <f t="shared" si="171"/>
        <v/>
      </c>
      <c r="W267" t="str">
        <f t="shared" si="172"/>
        <v/>
      </c>
      <c r="X267" t="str">
        <f t="shared" si="173"/>
        <v/>
      </c>
      <c r="Y267" t="str">
        <f t="shared" si="174"/>
        <v/>
      </c>
      <c r="Z267" t="str">
        <f t="shared" si="175"/>
        <v/>
      </c>
      <c r="AA267" s="6" t="str">
        <f t="shared" si="176"/>
        <v/>
      </c>
      <c r="AB267" s="6" t="str">
        <f t="shared" si="177"/>
        <v/>
      </c>
      <c r="AC267" s="7" t="str">
        <f t="shared" si="178"/>
        <v/>
      </c>
      <c r="AD267" t="str">
        <f t="shared" si="179"/>
        <v/>
      </c>
      <c r="AE267" t="str">
        <f t="shared" si="180"/>
        <v/>
      </c>
      <c r="AF267" s="3" t="str">
        <f t="shared" si="181"/>
        <v/>
      </c>
      <c r="AG267" t="str">
        <f t="shared" si="182"/>
        <v/>
      </c>
      <c r="AH267" t="str">
        <f t="shared" si="183"/>
        <v/>
      </c>
      <c r="AI267" t="str">
        <f t="shared" si="147"/>
        <v/>
      </c>
      <c r="AJ267" t="str">
        <f t="shared" si="184"/>
        <v/>
      </c>
      <c r="AK267" t="str">
        <f t="shared" si="185"/>
        <v/>
      </c>
      <c r="AL267" t="str">
        <f t="shared" si="186"/>
        <v/>
      </c>
      <c r="AM267" t="str">
        <f t="shared" si="148"/>
        <v/>
      </c>
      <c r="AN267" t="str">
        <f t="shared" si="149"/>
        <v/>
      </c>
      <c r="AO267" t="str">
        <f t="shared" si="150"/>
        <v/>
      </c>
      <c r="AP267" t="str">
        <f>IF(AN267="","",IF(I267=0,IF(AO267=1,VLOOKUP(F267,Tables!A$1:C$18,2,FALSE),VLOOKUP(F267,Tables!A$1:C$18,3,FALSE)),IF(AO267=1,VLOOKUP(F267,Tables!H$1:J$95,2,FALSE),VLOOKUP(F267,Tables!H$1:J$95,3,FALSE))))</f>
        <v/>
      </c>
      <c r="AQ267" t="str">
        <f t="shared" si="187"/>
        <v/>
      </c>
      <c r="AR267" t="str">
        <f t="shared" si="151"/>
        <v/>
      </c>
      <c r="AS267" t="str">
        <f t="shared" si="152"/>
        <v/>
      </c>
      <c r="AT267" t="str">
        <f t="shared" si="153"/>
        <v/>
      </c>
      <c r="AU267" t="str">
        <f t="shared" si="154"/>
        <v/>
      </c>
      <c r="AV267" t="str">
        <f t="shared" si="155"/>
        <v/>
      </c>
      <c r="AW267" t="str">
        <f t="shared" si="156"/>
        <v/>
      </c>
      <c r="AX267" t="str">
        <f t="shared" si="188"/>
        <v/>
      </c>
      <c r="AY267" t="str">
        <f t="shared" si="189"/>
        <v/>
      </c>
    </row>
    <row r="268" spans="1:51" ht="15.75" x14ac:dyDescent="0.3">
      <c r="A268" t="str">
        <f t="shared" si="157"/>
        <v/>
      </c>
      <c r="B268" t="str">
        <f t="shared" si="158"/>
        <v/>
      </c>
      <c r="C268" t="str">
        <f t="shared" si="159"/>
        <v/>
      </c>
      <c r="D268" t="str">
        <f t="shared" si="160"/>
        <v/>
      </c>
      <c r="E268" t="str">
        <f t="shared" si="161"/>
        <v/>
      </c>
      <c r="F268" t="str">
        <f t="shared" si="162"/>
        <v/>
      </c>
      <c r="G268" t="str">
        <f t="shared" si="163"/>
        <v/>
      </c>
      <c r="H268" t="str">
        <f t="shared" si="164"/>
        <v/>
      </c>
      <c r="I268" t="str">
        <f t="shared" si="165"/>
        <v/>
      </c>
      <c r="J268" t="str">
        <f t="shared" si="144"/>
        <v/>
      </c>
      <c r="K268" t="str">
        <f>IF(A268="","",IF(I268=1,IF(VLOOKUP(J268,Tables!E$1:F$50,2,FALSE)=1,IF(MOD(G268,2)=1,1,2),IF(MOD(G268,2)=1,2,1)),IF(MOD(G268,2)=1,1,2)))</f>
        <v/>
      </c>
      <c r="L268" t="str">
        <f t="shared" si="145"/>
        <v/>
      </c>
      <c r="M268" s="2" t="str">
        <f t="shared" si="146"/>
        <v/>
      </c>
      <c r="N268" s="8"/>
      <c r="O268" s="8"/>
      <c r="P268" s="8"/>
      <c r="Q268" s="6" t="str">
        <f t="shared" si="166"/>
        <v/>
      </c>
      <c r="R268" s="6" t="str">
        <f t="shared" si="167"/>
        <v/>
      </c>
      <c r="S268" s="6" t="str">
        <f t="shared" si="168"/>
        <v/>
      </c>
      <c r="T268" s="6" t="str">
        <f t="shared" si="169"/>
        <v/>
      </c>
      <c r="U268" s="6" t="str">
        <f t="shared" si="170"/>
        <v/>
      </c>
      <c r="V268" s="6" t="str">
        <f t="shared" si="171"/>
        <v/>
      </c>
      <c r="W268" t="str">
        <f t="shared" si="172"/>
        <v/>
      </c>
      <c r="X268" t="str">
        <f t="shared" si="173"/>
        <v/>
      </c>
      <c r="Y268" t="str">
        <f t="shared" si="174"/>
        <v/>
      </c>
      <c r="Z268" t="str">
        <f t="shared" si="175"/>
        <v/>
      </c>
      <c r="AA268" s="6" t="str">
        <f t="shared" si="176"/>
        <v/>
      </c>
      <c r="AB268" s="6" t="str">
        <f t="shared" si="177"/>
        <v/>
      </c>
      <c r="AC268" s="7" t="str">
        <f t="shared" si="178"/>
        <v/>
      </c>
      <c r="AD268" t="str">
        <f t="shared" si="179"/>
        <v/>
      </c>
      <c r="AE268" t="str">
        <f t="shared" si="180"/>
        <v/>
      </c>
      <c r="AF268" s="3" t="str">
        <f t="shared" si="181"/>
        <v/>
      </c>
      <c r="AG268" t="str">
        <f t="shared" si="182"/>
        <v/>
      </c>
      <c r="AH268" t="str">
        <f t="shared" si="183"/>
        <v/>
      </c>
      <c r="AI268" t="str">
        <f t="shared" si="147"/>
        <v/>
      </c>
      <c r="AJ268" t="str">
        <f t="shared" si="184"/>
        <v/>
      </c>
      <c r="AK268" t="str">
        <f t="shared" si="185"/>
        <v/>
      </c>
      <c r="AL268" t="str">
        <f t="shared" si="186"/>
        <v/>
      </c>
      <c r="AM268" t="str">
        <f t="shared" si="148"/>
        <v/>
      </c>
      <c r="AN268" t="str">
        <f t="shared" si="149"/>
        <v/>
      </c>
      <c r="AO268" t="str">
        <f t="shared" si="150"/>
        <v/>
      </c>
      <c r="AP268" t="str">
        <f>IF(AN268="","",IF(I268=0,IF(AO268=1,VLOOKUP(F268,Tables!A$1:C$18,2,FALSE),VLOOKUP(F268,Tables!A$1:C$18,3,FALSE)),IF(AO268=1,VLOOKUP(F268,Tables!H$1:J$95,2,FALSE),VLOOKUP(F268,Tables!H$1:J$95,3,FALSE))))</f>
        <v/>
      </c>
      <c r="AQ268" t="str">
        <f t="shared" si="187"/>
        <v/>
      </c>
      <c r="AR268" t="str">
        <f t="shared" si="151"/>
        <v/>
      </c>
      <c r="AS268" t="str">
        <f t="shared" si="152"/>
        <v/>
      </c>
      <c r="AT268" t="str">
        <f t="shared" si="153"/>
        <v/>
      </c>
      <c r="AU268" t="str">
        <f t="shared" si="154"/>
        <v/>
      </c>
      <c r="AV268" t="str">
        <f t="shared" si="155"/>
        <v/>
      </c>
      <c r="AW268" t="str">
        <f t="shared" si="156"/>
        <v/>
      </c>
      <c r="AX268" t="str">
        <f t="shared" si="188"/>
        <v/>
      </c>
      <c r="AY268" t="str">
        <f t="shared" si="189"/>
        <v/>
      </c>
    </row>
    <row r="269" spans="1:51" ht="15.75" x14ac:dyDescent="0.3">
      <c r="A269" t="str">
        <f t="shared" si="157"/>
        <v/>
      </c>
      <c r="B269" t="str">
        <f t="shared" si="158"/>
        <v/>
      </c>
      <c r="C269" t="str">
        <f t="shared" si="159"/>
        <v/>
      </c>
      <c r="D269" t="str">
        <f t="shared" si="160"/>
        <v/>
      </c>
      <c r="E269" t="str">
        <f t="shared" si="161"/>
        <v/>
      </c>
      <c r="F269" t="str">
        <f t="shared" si="162"/>
        <v/>
      </c>
      <c r="G269" t="str">
        <f t="shared" si="163"/>
        <v/>
      </c>
      <c r="H269" t="str">
        <f t="shared" si="164"/>
        <v/>
      </c>
      <c r="I269" t="str">
        <f t="shared" si="165"/>
        <v/>
      </c>
      <c r="J269" t="str">
        <f t="shared" si="144"/>
        <v/>
      </c>
      <c r="K269" t="str">
        <f>IF(A269="","",IF(I269=1,IF(VLOOKUP(J269,Tables!E$1:F$50,2,FALSE)=1,IF(MOD(G269,2)=1,1,2),IF(MOD(G269,2)=1,2,1)),IF(MOD(G269,2)=1,1,2)))</f>
        <v/>
      </c>
      <c r="L269" t="str">
        <f t="shared" si="145"/>
        <v/>
      </c>
      <c r="M269" s="2" t="str">
        <f t="shared" si="146"/>
        <v/>
      </c>
      <c r="N269" s="8"/>
      <c r="O269" s="8"/>
      <c r="P269" s="8"/>
      <c r="Q269" s="6" t="str">
        <f t="shared" si="166"/>
        <v/>
      </c>
      <c r="R269" s="6" t="str">
        <f t="shared" si="167"/>
        <v/>
      </c>
      <c r="S269" s="6" t="str">
        <f t="shared" si="168"/>
        <v/>
      </c>
      <c r="T269" s="6" t="str">
        <f t="shared" si="169"/>
        <v/>
      </c>
      <c r="U269" s="6" t="str">
        <f t="shared" si="170"/>
        <v/>
      </c>
      <c r="V269" s="6" t="str">
        <f t="shared" si="171"/>
        <v/>
      </c>
      <c r="W269" t="str">
        <f t="shared" si="172"/>
        <v/>
      </c>
      <c r="X269" t="str">
        <f t="shared" si="173"/>
        <v/>
      </c>
      <c r="Y269" t="str">
        <f t="shared" si="174"/>
        <v/>
      </c>
      <c r="Z269" t="str">
        <f t="shared" si="175"/>
        <v/>
      </c>
      <c r="AA269" s="6" t="str">
        <f t="shared" si="176"/>
        <v/>
      </c>
      <c r="AB269" s="6" t="str">
        <f t="shared" si="177"/>
        <v/>
      </c>
      <c r="AC269" s="7" t="str">
        <f t="shared" si="178"/>
        <v/>
      </c>
      <c r="AD269" t="str">
        <f t="shared" si="179"/>
        <v/>
      </c>
      <c r="AE269" t="str">
        <f t="shared" si="180"/>
        <v/>
      </c>
      <c r="AF269" s="3" t="str">
        <f t="shared" si="181"/>
        <v/>
      </c>
      <c r="AG269" t="str">
        <f t="shared" si="182"/>
        <v/>
      </c>
      <c r="AH269" t="str">
        <f t="shared" si="183"/>
        <v/>
      </c>
      <c r="AI269" t="str">
        <f t="shared" si="147"/>
        <v/>
      </c>
      <c r="AJ269" t="str">
        <f t="shared" si="184"/>
        <v/>
      </c>
      <c r="AK269" t="str">
        <f t="shared" si="185"/>
        <v/>
      </c>
      <c r="AL269" t="str">
        <f t="shared" si="186"/>
        <v/>
      </c>
      <c r="AM269" t="str">
        <f t="shared" si="148"/>
        <v/>
      </c>
      <c r="AN269" t="str">
        <f t="shared" si="149"/>
        <v/>
      </c>
      <c r="AO269" t="str">
        <f t="shared" si="150"/>
        <v/>
      </c>
      <c r="AP269" t="str">
        <f>IF(AN269="","",IF(I269=0,IF(AO269=1,VLOOKUP(F269,Tables!A$1:C$18,2,FALSE),VLOOKUP(F269,Tables!A$1:C$18,3,FALSE)),IF(AO269=1,VLOOKUP(F269,Tables!H$1:J$95,2,FALSE),VLOOKUP(F269,Tables!H$1:J$95,3,FALSE))))</f>
        <v/>
      </c>
      <c r="AQ269" t="str">
        <f t="shared" si="187"/>
        <v/>
      </c>
      <c r="AR269" t="str">
        <f t="shared" si="151"/>
        <v/>
      </c>
      <c r="AS269" t="str">
        <f t="shared" si="152"/>
        <v/>
      </c>
      <c r="AT269" t="str">
        <f t="shared" si="153"/>
        <v/>
      </c>
      <c r="AU269" t="str">
        <f t="shared" si="154"/>
        <v/>
      </c>
      <c r="AV269" t="str">
        <f t="shared" si="155"/>
        <v/>
      </c>
      <c r="AW269" t="str">
        <f t="shared" si="156"/>
        <v/>
      </c>
      <c r="AX269" t="str">
        <f t="shared" si="188"/>
        <v/>
      </c>
      <c r="AY269" t="str">
        <f t="shared" si="189"/>
        <v/>
      </c>
    </row>
    <row r="270" spans="1:51" ht="15.75" x14ac:dyDescent="0.3">
      <c r="A270" t="str">
        <f t="shared" si="157"/>
        <v/>
      </c>
      <c r="B270" t="str">
        <f t="shared" si="158"/>
        <v/>
      </c>
      <c r="C270" t="str">
        <f t="shared" si="159"/>
        <v/>
      </c>
      <c r="D270" t="str">
        <f t="shared" si="160"/>
        <v/>
      </c>
      <c r="E270" t="str">
        <f t="shared" si="161"/>
        <v/>
      </c>
      <c r="F270" t="str">
        <f t="shared" si="162"/>
        <v/>
      </c>
      <c r="G270" t="str">
        <f t="shared" si="163"/>
        <v/>
      </c>
      <c r="H270" t="str">
        <f t="shared" si="164"/>
        <v/>
      </c>
      <c r="I270" t="str">
        <f t="shared" si="165"/>
        <v/>
      </c>
      <c r="J270" t="str">
        <f t="shared" si="144"/>
        <v/>
      </c>
      <c r="K270" t="str">
        <f>IF(A270="","",IF(I270=1,IF(VLOOKUP(J270,Tables!E$1:F$50,2,FALSE)=1,IF(MOD(G270,2)=1,1,2),IF(MOD(G270,2)=1,2,1)),IF(MOD(G270,2)=1,1,2)))</f>
        <v/>
      </c>
      <c r="L270" t="str">
        <f t="shared" si="145"/>
        <v/>
      </c>
      <c r="M270" s="2" t="str">
        <f t="shared" si="146"/>
        <v/>
      </c>
      <c r="N270" s="8"/>
      <c r="O270" s="8"/>
      <c r="P270" s="8"/>
      <c r="Q270" s="6" t="str">
        <f t="shared" si="166"/>
        <v/>
      </c>
      <c r="R270" s="6" t="str">
        <f t="shared" si="167"/>
        <v/>
      </c>
      <c r="S270" s="6" t="str">
        <f t="shared" si="168"/>
        <v/>
      </c>
      <c r="T270" s="6" t="str">
        <f t="shared" si="169"/>
        <v/>
      </c>
      <c r="U270" s="6" t="str">
        <f t="shared" si="170"/>
        <v/>
      </c>
      <c r="V270" s="6" t="str">
        <f t="shared" si="171"/>
        <v/>
      </c>
      <c r="W270" t="str">
        <f t="shared" si="172"/>
        <v/>
      </c>
      <c r="X270" t="str">
        <f t="shared" si="173"/>
        <v/>
      </c>
      <c r="Y270" t="str">
        <f t="shared" si="174"/>
        <v/>
      </c>
      <c r="Z270" t="str">
        <f t="shared" si="175"/>
        <v/>
      </c>
      <c r="AA270" s="6" t="str">
        <f t="shared" si="176"/>
        <v/>
      </c>
      <c r="AB270" s="6" t="str">
        <f t="shared" si="177"/>
        <v/>
      </c>
      <c r="AC270" s="7" t="str">
        <f t="shared" si="178"/>
        <v/>
      </c>
      <c r="AD270" t="str">
        <f t="shared" si="179"/>
        <v/>
      </c>
      <c r="AE270" t="str">
        <f t="shared" si="180"/>
        <v/>
      </c>
      <c r="AF270" s="3" t="str">
        <f t="shared" si="181"/>
        <v/>
      </c>
      <c r="AG270" t="str">
        <f t="shared" si="182"/>
        <v/>
      </c>
      <c r="AH270" t="str">
        <f t="shared" si="183"/>
        <v/>
      </c>
      <c r="AI270" t="str">
        <f t="shared" si="147"/>
        <v/>
      </c>
      <c r="AJ270" t="str">
        <f t="shared" si="184"/>
        <v/>
      </c>
      <c r="AK270" t="str">
        <f t="shared" si="185"/>
        <v/>
      </c>
      <c r="AL270" t="str">
        <f t="shared" si="186"/>
        <v/>
      </c>
      <c r="AM270" t="str">
        <f t="shared" si="148"/>
        <v/>
      </c>
      <c r="AN270" t="str">
        <f t="shared" si="149"/>
        <v/>
      </c>
      <c r="AO270" t="str">
        <f t="shared" si="150"/>
        <v/>
      </c>
      <c r="AP270" t="str">
        <f>IF(AN270="","",IF(I270=0,IF(AO270=1,VLOOKUP(F270,Tables!A$1:C$18,2,FALSE),VLOOKUP(F270,Tables!A$1:C$18,3,FALSE)),IF(AO270=1,VLOOKUP(F270,Tables!H$1:J$95,2,FALSE),VLOOKUP(F270,Tables!H$1:J$95,3,FALSE))))</f>
        <v/>
      </c>
      <c r="AQ270" t="str">
        <f t="shared" si="187"/>
        <v/>
      </c>
      <c r="AR270" t="str">
        <f t="shared" si="151"/>
        <v/>
      </c>
      <c r="AS270" t="str">
        <f t="shared" si="152"/>
        <v/>
      </c>
      <c r="AT270" t="str">
        <f t="shared" si="153"/>
        <v/>
      </c>
      <c r="AU270" t="str">
        <f t="shared" si="154"/>
        <v/>
      </c>
      <c r="AV270" t="str">
        <f t="shared" si="155"/>
        <v/>
      </c>
      <c r="AW270" t="str">
        <f t="shared" si="156"/>
        <v/>
      </c>
      <c r="AX270" t="str">
        <f t="shared" si="188"/>
        <v/>
      </c>
      <c r="AY270" t="str">
        <f t="shared" si="189"/>
        <v/>
      </c>
    </row>
    <row r="271" spans="1:51" ht="15.75" x14ac:dyDescent="0.3">
      <c r="A271" t="str">
        <f t="shared" si="157"/>
        <v/>
      </c>
      <c r="B271" t="str">
        <f t="shared" si="158"/>
        <v/>
      </c>
      <c r="C271" t="str">
        <f t="shared" si="159"/>
        <v/>
      </c>
      <c r="D271" t="str">
        <f t="shared" si="160"/>
        <v/>
      </c>
      <c r="E271" t="str">
        <f t="shared" si="161"/>
        <v/>
      </c>
      <c r="F271" t="str">
        <f t="shared" si="162"/>
        <v/>
      </c>
      <c r="G271" t="str">
        <f t="shared" si="163"/>
        <v/>
      </c>
      <c r="H271" t="str">
        <f t="shared" si="164"/>
        <v/>
      </c>
      <c r="I271" t="str">
        <f t="shared" si="165"/>
        <v/>
      </c>
      <c r="J271" t="str">
        <f t="shared" si="144"/>
        <v/>
      </c>
      <c r="K271" t="str">
        <f>IF(A271="","",IF(I271=1,IF(VLOOKUP(J271,Tables!E$1:F$50,2,FALSE)=1,IF(MOD(G271,2)=1,1,2),IF(MOD(G271,2)=1,2,1)),IF(MOD(G271,2)=1,1,2)))</f>
        <v/>
      </c>
      <c r="L271" t="str">
        <f t="shared" si="145"/>
        <v/>
      </c>
      <c r="M271" s="2" t="str">
        <f t="shared" si="146"/>
        <v/>
      </c>
      <c r="N271" s="8"/>
      <c r="O271" s="8"/>
      <c r="P271" s="8"/>
      <c r="Q271" s="6" t="str">
        <f t="shared" si="166"/>
        <v/>
      </c>
      <c r="R271" s="6" t="str">
        <f t="shared" si="167"/>
        <v/>
      </c>
      <c r="S271" s="6" t="str">
        <f t="shared" si="168"/>
        <v/>
      </c>
      <c r="T271" s="6" t="str">
        <f t="shared" si="169"/>
        <v/>
      </c>
      <c r="U271" s="6" t="str">
        <f t="shared" si="170"/>
        <v/>
      </c>
      <c r="V271" s="6" t="str">
        <f t="shared" si="171"/>
        <v/>
      </c>
      <c r="W271" t="str">
        <f t="shared" si="172"/>
        <v/>
      </c>
      <c r="X271" t="str">
        <f t="shared" si="173"/>
        <v/>
      </c>
      <c r="Y271" t="str">
        <f t="shared" si="174"/>
        <v/>
      </c>
      <c r="Z271" t="str">
        <f t="shared" si="175"/>
        <v/>
      </c>
      <c r="AA271" s="6" t="str">
        <f t="shared" si="176"/>
        <v/>
      </c>
      <c r="AB271" s="6" t="str">
        <f t="shared" si="177"/>
        <v/>
      </c>
      <c r="AC271" s="7" t="str">
        <f t="shared" si="178"/>
        <v/>
      </c>
      <c r="AD271" t="str">
        <f t="shared" si="179"/>
        <v/>
      </c>
      <c r="AE271" t="str">
        <f t="shared" si="180"/>
        <v/>
      </c>
      <c r="AF271" s="3" t="str">
        <f t="shared" si="181"/>
        <v/>
      </c>
      <c r="AG271" t="str">
        <f t="shared" si="182"/>
        <v/>
      </c>
      <c r="AH271" t="str">
        <f t="shared" si="183"/>
        <v/>
      </c>
      <c r="AI271" t="str">
        <f t="shared" si="147"/>
        <v/>
      </c>
      <c r="AJ271" t="str">
        <f t="shared" si="184"/>
        <v/>
      </c>
      <c r="AK271" t="str">
        <f t="shared" si="185"/>
        <v/>
      </c>
      <c r="AL271" t="str">
        <f t="shared" si="186"/>
        <v/>
      </c>
      <c r="AM271" t="str">
        <f t="shared" si="148"/>
        <v/>
      </c>
      <c r="AN271" t="str">
        <f t="shared" si="149"/>
        <v/>
      </c>
      <c r="AO271" t="str">
        <f t="shared" si="150"/>
        <v/>
      </c>
      <c r="AP271" t="str">
        <f>IF(AN271="","",IF(I271=0,IF(AO271=1,VLOOKUP(F271,Tables!A$1:C$18,2,FALSE),VLOOKUP(F271,Tables!A$1:C$18,3,FALSE)),IF(AO271=1,VLOOKUP(F271,Tables!H$1:J$95,2,FALSE),VLOOKUP(F271,Tables!H$1:J$95,3,FALSE))))</f>
        <v/>
      </c>
      <c r="AQ271" t="str">
        <f t="shared" si="187"/>
        <v/>
      </c>
      <c r="AR271" t="str">
        <f t="shared" si="151"/>
        <v/>
      </c>
      <c r="AS271" t="str">
        <f t="shared" si="152"/>
        <v/>
      </c>
      <c r="AT271" t="str">
        <f t="shared" si="153"/>
        <v/>
      </c>
      <c r="AU271" t="str">
        <f t="shared" si="154"/>
        <v/>
      </c>
      <c r="AV271" t="str">
        <f t="shared" si="155"/>
        <v/>
      </c>
      <c r="AW271" t="str">
        <f t="shared" si="156"/>
        <v/>
      </c>
      <c r="AX271" t="str">
        <f t="shared" si="188"/>
        <v/>
      </c>
      <c r="AY271" t="str">
        <f t="shared" si="189"/>
        <v/>
      </c>
    </row>
    <row r="272" spans="1:51" ht="15.75" x14ac:dyDescent="0.3">
      <c r="A272" t="str">
        <f t="shared" si="157"/>
        <v/>
      </c>
      <c r="B272" t="str">
        <f t="shared" si="158"/>
        <v/>
      </c>
      <c r="C272" t="str">
        <f t="shared" si="159"/>
        <v/>
      </c>
      <c r="D272" t="str">
        <f t="shared" si="160"/>
        <v/>
      </c>
      <c r="E272" t="str">
        <f t="shared" si="161"/>
        <v/>
      </c>
      <c r="F272" t="str">
        <f t="shared" si="162"/>
        <v/>
      </c>
      <c r="G272" t="str">
        <f t="shared" si="163"/>
        <v/>
      </c>
      <c r="H272" t="str">
        <f t="shared" si="164"/>
        <v/>
      </c>
      <c r="I272" t="str">
        <f t="shared" si="165"/>
        <v/>
      </c>
      <c r="J272" t="str">
        <f t="shared" si="144"/>
        <v/>
      </c>
      <c r="K272" t="str">
        <f>IF(A272="","",IF(I272=1,IF(VLOOKUP(J272,Tables!E$1:F$50,2,FALSE)=1,IF(MOD(G272,2)=1,1,2),IF(MOD(G272,2)=1,2,1)),IF(MOD(G272,2)=1,1,2)))</f>
        <v/>
      </c>
      <c r="L272" t="str">
        <f t="shared" si="145"/>
        <v/>
      </c>
      <c r="M272" s="2" t="str">
        <f t="shared" si="146"/>
        <v/>
      </c>
      <c r="N272" s="8"/>
      <c r="O272" s="8"/>
      <c r="P272" s="8"/>
      <c r="Q272" s="6" t="str">
        <f t="shared" si="166"/>
        <v/>
      </c>
      <c r="R272" s="6" t="str">
        <f t="shared" si="167"/>
        <v/>
      </c>
      <c r="S272" s="6" t="str">
        <f t="shared" si="168"/>
        <v/>
      </c>
      <c r="T272" s="6" t="str">
        <f t="shared" si="169"/>
        <v/>
      </c>
      <c r="U272" s="6" t="str">
        <f t="shared" si="170"/>
        <v/>
      </c>
      <c r="V272" s="6" t="str">
        <f t="shared" si="171"/>
        <v/>
      </c>
      <c r="W272" t="str">
        <f t="shared" si="172"/>
        <v/>
      </c>
      <c r="X272" t="str">
        <f t="shared" si="173"/>
        <v/>
      </c>
      <c r="Y272" t="str">
        <f t="shared" si="174"/>
        <v/>
      </c>
      <c r="Z272" t="str">
        <f t="shared" si="175"/>
        <v/>
      </c>
      <c r="AA272" s="6" t="str">
        <f t="shared" si="176"/>
        <v/>
      </c>
      <c r="AB272" s="6" t="str">
        <f t="shared" si="177"/>
        <v/>
      </c>
      <c r="AC272" s="7" t="str">
        <f t="shared" si="178"/>
        <v/>
      </c>
      <c r="AD272" t="str">
        <f t="shared" si="179"/>
        <v/>
      </c>
      <c r="AE272" t="str">
        <f t="shared" si="180"/>
        <v/>
      </c>
      <c r="AF272" s="3" t="str">
        <f t="shared" si="181"/>
        <v/>
      </c>
      <c r="AG272" t="str">
        <f t="shared" si="182"/>
        <v/>
      </c>
      <c r="AH272" t="str">
        <f t="shared" si="183"/>
        <v/>
      </c>
      <c r="AI272" t="str">
        <f t="shared" si="147"/>
        <v/>
      </c>
      <c r="AJ272" t="str">
        <f t="shared" si="184"/>
        <v/>
      </c>
      <c r="AK272" t="str">
        <f t="shared" si="185"/>
        <v/>
      </c>
      <c r="AL272" t="str">
        <f t="shared" si="186"/>
        <v/>
      </c>
      <c r="AM272" t="str">
        <f t="shared" si="148"/>
        <v/>
      </c>
      <c r="AN272" t="str">
        <f t="shared" si="149"/>
        <v/>
      </c>
      <c r="AO272" t="str">
        <f t="shared" si="150"/>
        <v/>
      </c>
      <c r="AP272" t="str">
        <f>IF(AN272="","",IF(I272=0,IF(AO272=1,VLOOKUP(F272,Tables!A$1:C$18,2,FALSE),VLOOKUP(F272,Tables!A$1:C$18,3,FALSE)),IF(AO272=1,VLOOKUP(F272,Tables!H$1:J$95,2,FALSE),VLOOKUP(F272,Tables!H$1:J$95,3,FALSE))))</f>
        <v/>
      </c>
      <c r="AQ272" t="str">
        <f t="shared" si="187"/>
        <v/>
      </c>
      <c r="AR272" t="str">
        <f t="shared" si="151"/>
        <v/>
      </c>
      <c r="AS272" t="str">
        <f t="shared" si="152"/>
        <v/>
      </c>
      <c r="AT272" t="str">
        <f t="shared" si="153"/>
        <v/>
      </c>
      <c r="AU272" t="str">
        <f t="shared" si="154"/>
        <v/>
      </c>
      <c r="AV272" t="str">
        <f t="shared" si="155"/>
        <v/>
      </c>
      <c r="AW272" t="str">
        <f t="shared" si="156"/>
        <v/>
      </c>
      <c r="AX272" t="str">
        <f t="shared" si="188"/>
        <v/>
      </c>
      <c r="AY272" t="str">
        <f t="shared" si="189"/>
        <v/>
      </c>
    </row>
    <row r="273" spans="1:51" ht="15.75" x14ac:dyDescent="0.3">
      <c r="A273" t="str">
        <f t="shared" si="157"/>
        <v/>
      </c>
      <c r="B273" t="str">
        <f t="shared" si="158"/>
        <v/>
      </c>
      <c r="C273" t="str">
        <f t="shared" si="159"/>
        <v/>
      </c>
      <c r="D273" t="str">
        <f t="shared" si="160"/>
        <v/>
      </c>
      <c r="E273" t="str">
        <f t="shared" si="161"/>
        <v/>
      </c>
      <c r="F273" t="str">
        <f t="shared" si="162"/>
        <v/>
      </c>
      <c r="G273" t="str">
        <f t="shared" si="163"/>
        <v/>
      </c>
      <c r="H273" t="str">
        <f t="shared" si="164"/>
        <v/>
      </c>
      <c r="I273" t="str">
        <f t="shared" si="165"/>
        <v/>
      </c>
      <c r="J273" t="str">
        <f t="shared" si="144"/>
        <v/>
      </c>
      <c r="K273" t="str">
        <f>IF(A273="","",IF(I273=1,IF(VLOOKUP(J273,Tables!E$1:F$50,2,FALSE)=1,IF(MOD(G273,2)=1,1,2),IF(MOD(G273,2)=1,2,1)),IF(MOD(G273,2)=1,1,2)))</f>
        <v/>
      </c>
      <c r="L273" t="str">
        <f t="shared" si="145"/>
        <v/>
      </c>
      <c r="M273" s="2" t="str">
        <f t="shared" si="146"/>
        <v/>
      </c>
      <c r="N273" s="8"/>
      <c r="O273" s="8"/>
      <c r="P273" s="8"/>
      <c r="Q273" s="6" t="str">
        <f t="shared" si="166"/>
        <v/>
      </c>
      <c r="R273" s="6" t="str">
        <f t="shared" si="167"/>
        <v/>
      </c>
      <c r="S273" s="6" t="str">
        <f t="shared" si="168"/>
        <v/>
      </c>
      <c r="T273" s="6" t="str">
        <f t="shared" si="169"/>
        <v/>
      </c>
      <c r="U273" s="6" t="str">
        <f t="shared" si="170"/>
        <v/>
      </c>
      <c r="V273" s="6" t="str">
        <f t="shared" si="171"/>
        <v/>
      </c>
      <c r="W273" t="str">
        <f t="shared" si="172"/>
        <v/>
      </c>
      <c r="X273" t="str">
        <f t="shared" si="173"/>
        <v/>
      </c>
      <c r="Y273" t="str">
        <f t="shared" si="174"/>
        <v/>
      </c>
      <c r="Z273" t="str">
        <f t="shared" si="175"/>
        <v/>
      </c>
      <c r="AA273" s="6" t="str">
        <f t="shared" si="176"/>
        <v/>
      </c>
      <c r="AB273" s="6" t="str">
        <f t="shared" si="177"/>
        <v/>
      </c>
      <c r="AC273" s="7" t="str">
        <f t="shared" si="178"/>
        <v/>
      </c>
      <c r="AD273" t="str">
        <f t="shared" si="179"/>
        <v/>
      </c>
      <c r="AE273" t="str">
        <f t="shared" si="180"/>
        <v/>
      </c>
      <c r="AF273" s="3" t="str">
        <f t="shared" si="181"/>
        <v/>
      </c>
      <c r="AG273" t="str">
        <f t="shared" si="182"/>
        <v/>
      </c>
      <c r="AH273" t="str">
        <f t="shared" si="183"/>
        <v/>
      </c>
      <c r="AI273" t="str">
        <f t="shared" si="147"/>
        <v/>
      </c>
      <c r="AJ273" t="str">
        <f t="shared" si="184"/>
        <v/>
      </c>
      <c r="AK273" t="str">
        <f t="shared" si="185"/>
        <v/>
      </c>
      <c r="AL273" t="str">
        <f t="shared" si="186"/>
        <v/>
      </c>
      <c r="AM273" t="str">
        <f t="shared" si="148"/>
        <v/>
      </c>
      <c r="AN273" t="str">
        <f t="shared" si="149"/>
        <v/>
      </c>
      <c r="AO273" t="str">
        <f t="shared" si="150"/>
        <v/>
      </c>
      <c r="AP273" t="str">
        <f>IF(AN273="","",IF(I273=0,IF(AO273=1,VLOOKUP(F273,Tables!A$1:C$18,2,FALSE),VLOOKUP(F273,Tables!A$1:C$18,3,FALSE)),IF(AO273=1,VLOOKUP(F273,Tables!H$1:J$95,2,FALSE),VLOOKUP(F273,Tables!H$1:J$95,3,FALSE))))</f>
        <v/>
      </c>
      <c r="AQ273" t="str">
        <f t="shared" si="187"/>
        <v/>
      </c>
      <c r="AR273" t="str">
        <f t="shared" si="151"/>
        <v/>
      </c>
      <c r="AS273" t="str">
        <f t="shared" si="152"/>
        <v/>
      </c>
      <c r="AT273" t="str">
        <f t="shared" si="153"/>
        <v/>
      </c>
      <c r="AU273" t="str">
        <f t="shared" si="154"/>
        <v/>
      </c>
      <c r="AV273" t="str">
        <f t="shared" si="155"/>
        <v/>
      </c>
      <c r="AW273" t="str">
        <f t="shared" si="156"/>
        <v/>
      </c>
      <c r="AX273" t="str">
        <f t="shared" si="188"/>
        <v/>
      </c>
      <c r="AY273" t="str">
        <f t="shared" si="189"/>
        <v/>
      </c>
    </row>
    <row r="274" spans="1:51" ht="15.75" x14ac:dyDescent="0.3">
      <c r="A274" t="str">
        <f t="shared" si="157"/>
        <v/>
      </c>
      <c r="B274" t="str">
        <f t="shared" si="158"/>
        <v/>
      </c>
      <c r="C274" t="str">
        <f t="shared" si="159"/>
        <v/>
      </c>
      <c r="D274" t="str">
        <f t="shared" si="160"/>
        <v/>
      </c>
      <c r="E274" t="str">
        <f t="shared" si="161"/>
        <v/>
      </c>
      <c r="F274" t="str">
        <f t="shared" si="162"/>
        <v/>
      </c>
      <c r="G274" t="str">
        <f t="shared" si="163"/>
        <v/>
      </c>
      <c r="H274" t="str">
        <f t="shared" si="164"/>
        <v/>
      </c>
      <c r="I274" t="str">
        <f t="shared" si="165"/>
        <v/>
      </c>
      <c r="J274" t="str">
        <f t="shared" ref="J274:J337" si="190">IF(I274=1,IF(F274="0-0",1,J273+1),"")</f>
        <v/>
      </c>
      <c r="K274" t="str">
        <f>IF(A274="","",IF(I274=1,IF(VLOOKUP(J274,Tables!E$1:F$50,2,FALSE)=1,IF(MOD(G274,2)=1,1,2),IF(MOD(G274,2)=1,2,1)),IF(MOD(G274,2)=1,1,2)))</f>
        <v/>
      </c>
      <c r="L274" t="str">
        <f t="shared" ref="L274:L337" si="191">IF(A274="","",IF(MOD(K274,2)=1,2,1))</f>
        <v/>
      </c>
      <c r="M274" s="2" t="str">
        <f t="shared" ref="M274:M337" si="192">IF(A274="","",IF(K274=1,I$1,I$2))</f>
        <v/>
      </c>
      <c r="N274" s="8"/>
      <c r="O274" s="8"/>
      <c r="P274" s="8"/>
      <c r="Q274" s="6" t="str">
        <f t="shared" si="166"/>
        <v/>
      </c>
      <c r="R274" s="6" t="str">
        <f t="shared" si="167"/>
        <v/>
      </c>
      <c r="S274" s="6" t="str">
        <f t="shared" si="168"/>
        <v/>
      </c>
      <c r="T274" s="6" t="str">
        <f t="shared" si="169"/>
        <v/>
      </c>
      <c r="U274" s="6" t="str">
        <f t="shared" si="170"/>
        <v/>
      </c>
      <c r="V274" s="6" t="str">
        <f t="shared" si="171"/>
        <v/>
      </c>
      <c r="W274" t="str">
        <f t="shared" si="172"/>
        <v/>
      </c>
      <c r="X274" t="str">
        <f t="shared" si="173"/>
        <v/>
      </c>
      <c r="Y274" t="str">
        <f t="shared" si="174"/>
        <v/>
      </c>
      <c r="Z274" t="str">
        <f t="shared" si="175"/>
        <v/>
      </c>
      <c r="AA274" s="6" t="str">
        <f t="shared" si="176"/>
        <v/>
      </c>
      <c r="AB274" s="6" t="str">
        <f t="shared" si="177"/>
        <v/>
      </c>
      <c r="AC274" s="7" t="str">
        <f t="shared" si="178"/>
        <v/>
      </c>
      <c r="AD274" t="str">
        <f t="shared" si="179"/>
        <v/>
      </c>
      <c r="AE274" t="str">
        <f t="shared" si="180"/>
        <v/>
      </c>
      <c r="AF274" s="3" t="str">
        <f t="shared" si="181"/>
        <v/>
      </c>
      <c r="AG274" t="str">
        <f t="shared" si="182"/>
        <v/>
      </c>
      <c r="AH274" t="str">
        <f t="shared" si="183"/>
        <v/>
      </c>
      <c r="AI274" t="str">
        <f t="shared" ref="AI274:AI337" si="193">IF(N274="","",IF(AND(W274=0,X274=0),TRUE,FALSE))</f>
        <v/>
      </c>
      <c r="AJ274" t="str">
        <f t="shared" si="184"/>
        <v/>
      </c>
      <c r="AK274" t="str">
        <f t="shared" si="185"/>
        <v/>
      </c>
      <c r="AL274" t="str">
        <f t="shared" si="186"/>
        <v/>
      </c>
      <c r="AM274" t="str">
        <f t="shared" ref="AM274:AM337" si="194">IF(N274="","",LEN(AL274))</f>
        <v/>
      </c>
      <c r="AN274" t="str">
        <f t="shared" ref="AN274:AN337" si="195">IF(OR(N274="P",N274="R"),L274,IF(OR(N274="Q",N274="S"),K274,IF(AND(AC274="",OR(AD274=FALSE,AD274=""),OR(AE274=FALSE,AE274=""),OR(AI274=FALSE,AI274="")),"",IF(OR(AD274=TRUE,AE274=TRUE,AND((MOD(AM274,2)=0),AF274=TRUE),AND((MOD(AM274,2)=1),OR(AG274=TRUE,AH274=TRUE))),K274,L274))))</f>
        <v/>
      </c>
      <c r="AO274" t="str">
        <f t="shared" ref="AO274:AO337" si="196">IF(AN274="","",IF(AN274=K274,1,0))</f>
        <v/>
      </c>
      <c r="AP274" t="str">
        <f>IF(AN274="","",IF(I274=0,IF(AO274=1,VLOOKUP(F274,Tables!A$1:C$18,2,FALSE),VLOOKUP(F274,Tables!A$1:C$18,3,FALSE)),IF(AO274=1,VLOOKUP(F274,Tables!H$1:J$95,2,FALSE),VLOOKUP(F274,Tables!H$1:J$95,3,FALSE))))</f>
        <v/>
      </c>
      <c r="AQ274" t="str">
        <f t="shared" si="187"/>
        <v/>
      </c>
      <c r="AR274" t="str">
        <f t="shared" ref="AR274:AR337" si="197">IF(AN274="","",IF(AQ274=1,D274+1,D274))</f>
        <v/>
      </c>
      <c r="AS274" t="str">
        <f t="shared" ref="AS274:AS337" si="198">IF(AN274="","",IF(AQ274=2,E274+1,E274))</f>
        <v/>
      </c>
      <c r="AT274" t="str">
        <f t="shared" ref="AT274:AT337" si="199">IF(AN274="","",IF(AND(AR274&gt;5,(AR274-AS274)&gt;1),1,IF(AND(AS274&gt;5,(AS274-AR274)&gt;1),2,IF(AND(H274=1,AR274=7),1,IF(AND(H274=1,AS274=7),2,0)))))</f>
        <v/>
      </c>
      <c r="AU274" t="str">
        <f t="shared" ref="AU274:AU337" si="200">IF(AN274="","",IF(AT274=1,B274+1,B274))</f>
        <v/>
      </c>
      <c r="AV274" t="str">
        <f t="shared" ref="AV274:AV337" si="201">IF(AN274="","",IF(AT274=2,C274+1,C274))</f>
        <v/>
      </c>
      <c r="AW274" t="str">
        <f t="shared" ref="AW274:AW337" si="202">IF(J274="","",IF(AND(I274=1,MOD(J274,2)=1,NOT(AP274="GM")),1,""))</f>
        <v/>
      </c>
      <c r="AX274" t="str">
        <f t="shared" si="188"/>
        <v/>
      </c>
      <c r="AY274" t="str">
        <f t="shared" si="189"/>
        <v/>
      </c>
    </row>
    <row r="275" spans="1:51" ht="15.75" x14ac:dyDescent="0.3">
      <c r="A275" t="str">
        <f t="shared" ref="A275:A338" si="203">IF(AN274="","",A274+1)</f>
        <v/>
      </c>
      <c r="B275" t="str">
        <f t="shared" ref="B275:B338" si="204">IF(A275="","",AU274)</f>
        <v/>
      </c>
      <c r="C275" t="str">
        <f t="shared" ref="C275:C338" si="205">IF(A275="","",AV274)</f>
        <v/>
      </c>
      <c r="D275" t="str">
        <f t="shared" ref="D275:D338" si="206">IF(A275="","",IF(AT274=0,AR274,0))</f>
        <v/>
      </c>
      <c r="E275" t="str">
        <f t="shared" ref="E275:E338" si="207">IF(A275="","",IF(AT274=0,AS274,0))</f>
        <v/>
      </c>
      <c r="F275" t="str">
        <f t="shared" ref="F275:F338" si="208">IF(A275="","",IF(AW274=1,AX274,IF(AP274="GM","0-0",AP274)))</f>
        <v/>
      </c>
      <c r="G275" t="str">
        <f t="shared" ref="G275:G338" si="209">IF(A275="","",IF(AP274="GM",G274+1,G274))</f>
        <v/>
      </c>
      <c r="H275" t="str">
        <f t="shared" ref="H275:H338" si="210">IF(A275="","",IF(OR(B$14=1,(B275+C275+1)&lt;B$13),1,0))</f>
        <v/>
      </c>
      <c r="I275" t="str">
        <f t="shared" ref="I275:I338" si="211">IF(A275="","",IF(AND(D275=6,E275=6,H275=1),1,0))</f>
        <v/>
      </c>
      <c r="J275" t="str">
        <f t="shared" si="190"/>
        <v/>
      </c>
      <c r="K275" t="str">
        <f>IF(A275="","",IF(I275=1,IF(VLOOKUP(J275,Tables!E$1:F$50,2,FALSE)=1,IF(MOD(G275,2)=1,1,2),IF(MOD(G275,2)=1,2,1)),IF(MOD(G275,2)=1,1,2)))</f>
        <v/>
      </c>
      <c r="L275" t="str">
        <f t="shared" si="191"/>
        <v/>
      </c>
      <c r="M275" s="2" t="str">
        <f t="shared" si="192"/>
        <v/>
      </c>
      <c r="N275" s="8"/>
      <c r="O275" s="8"/>
      <c r="P275" s="8"/>
      <c r="Q275" s="6" t="str">
        <f t="shared" ref="Q275:Q338" si="212">IF(N275="","",SUBSTITUTE(N275, "c", ""))</f>
        <v/>
      </c>
      <c r="R275" s="6" t="str">
        <f t="shared" ref="R275:R338" si="213">SUBSTITUTE(O275, "c", "")</f>
        <v/>
      </c>
      <c r="S275" s="6" t="str">
        <f t="shared" ref="S275:S338" si="214">IF(N275="","",IF(MID(Q275,2,1)="+",1,0))</f>
        <v/>
      </c>
      <c r="T275" s="6" t="str">
        <f t="shared" ref="T275:T338" si="215">IF(O275="","",IF(MID(R275,2,1)="+",1,0))</f>
        <v/>
      </c>
      <c r="U275" s="6" t="str">
        <f t="shared" ref="U275:U338" si="216">IF(N275="","",IF(S275=1,SUBSTITUTE(Q275, "+", "",1),Q275))</f>
        <v/>
      </c>
      <c r="V275" s="6" t="str">
        <f t="shared" ref="V275:V338" si="217">IF(T275=1,SUBSTITUTE(R275, "+", "",1),R275)</f>
        <v/>
      </c>
      <c r="W275" t="str">
        <f t="shared" ref="W275:W338" si="218">IF(N275="","",IF(LEN(N275)=1,0,IF(ISERROR(FIND(MID(U275,2,1),"wdnxge!VPQRS"))=TRUE,1,0)))</f>
        <v/>
      </c>
      <c r="X275" t="str">
        <f t="shared" ref="X275:X338" si="219">IF(O275="","",IF(ISERROR(FIND(MID(V275,2,1),"wdnxge!VPQRS"))=TRUE,1,0))</f>
        <v/>
      </c>
      <c r="Y275" t="str">
        <f t="shared" ref="Y275:Y338" si="220">IF(N275="","",IF(W275=0,0,IF(LEN(U275)&gt;2,1,0)))</f>
        <v/>
      </c>
      <c r="Z275" t="str">
        <f t="shared" ref="Z275:Z338" si="221">IF(N275="","",IF(X275=0,0,IF(LEN(V275)&gt;2,1,0)))</f>
        <v/>
      </c>
      <c r="AA275" s="6" t="str">
        <f t="shared" ref="AA275:AA338" si="222">IF(N275="","",IF(Y275=0,Q275,LEFT(U275,1)))</f>
        <v/>
      </c>
      <c r="AB275" s="6" t="str">
        <f t="shared" ref="AB275:AB338" si="223">IF(N275="","",IF(Z275=0,V275,LEFT(V275,1)))</f>
        <v/>
      </c>
      <c r="AC275" s="7" t="str">
        <f t="shared" ref="AC275:AC338" si="224">IF(N275="","",IF(Y275=1,RIGHT(U275,(LEN(U275)-1)),IF(Z275=1,RIGHT(V275,(LEN(V275)-1)),"")))</f>
        <v/>
      </c>
      <c r="AD275" t="str">
        <f t="shared" ref="AD275:AD338" si="225">IF(AA275="","",OR(IF(ISERR(FIND("*",AA275)),FALSE,TRUE), IF(ISERR(FIND("*",AB275)),FALSE,TRUE)))</f>
        <v/>
      </c>
      <c r="AE275" t="str">
        <f t="shared" ref="AE275:AE338" si="226">IF(AA275="","",OR(IF(ISERR(FIND("#",AA275)),FALSE,TRUE), IF(ISERR(FIND("#",AB275)),FALSE,TRUE)))</f>
        <v/>
      </c>
      <c r="AF275" s="3" t="str">
        <f t="shared" ref="AF275:AF338" si="227">IF(AA275="","",IF(ISERR(FIND("*",AC275)),FALSE,TRUE))</f>
        <v/>
      </c>
      <c r="AG275" t="str">
        <f t="shared" ref="AG275:AG338" si="228">IF(AA275="","",IF(ISERR(FIND("#",AC275)),FALSE,TRUE))</f>
        <v/>
      </c>
      <c r="AH275" t="str">
        <f t="shared" ref="AH275:AH338" si="229">IF(AA275="","",IF(ISERR(FIND("@",AC275)),FALSE,TRUE))</f>
        <v/>
      </c>
      <c r="AI275" t="str">
        <f t="shared" si="193"/>
        <v/>
      </c>
      <c r="AJ275" t="str">
        <f t="shared" ref="AJ275:AJ338" si="230">SUBSTITUTE(SUBSTITUTE(SUBSTITUTE(SUBSTITUTE(SUBSTITUTE(SUBSTITUTE(SUBSTITUTE(AC275, "-", ""), "=", ""), "@", ""), "#", ""), "*", ""), ";", ""), "+", "")</f>
        <v/>
      </c>
      <c r="AK275" t="str">
        <f t="shared" ref="AK275:AK338" si="231">SUBSTITUTE(SUBSTITUTE(SUBSTITUTE(SUBSTITUTE(SUBSTITUTE(SUBSTITUTE(AJ275, "d", ""), "w", ""), "x", ""), "e", ""), "n", ""), "!", "")</f>
        <v/>
      </c>
      <c r="AL275" t="str">
        <f t="shared" ref="AL275:AL338" si="232">SUBSTITUTE(SUBSTITUTE(SUBSTITUTE(SUBSTITUTE(SUBSTITUTE(SUBSTITUTE(AK275, "1", ""), "2", ""), "3", ""), "7", ""), "8", ""), "9", "")</f>
        <v/>
      </c>
      <c r="AM275" t="str">
        <f t="shared" si="194"/>
        <v/>
      </c>
      <c r="AN275" t="str">
        <f t="shared" si="195"/>
        <v/>
      </c>
      <c r="AO275" t="str">
        <f t="shared" si="196"/>
        <v/>
      </c>
      <c r="AP275" t="str">
        <f>IF(AN275="","",IF(I275=0,IF(AO275=1,VLOOKUP(F275,Tables!A$1:C$18,2,FALSE),VLOOKUP(F275,Tables!A$1:C$18,3,FALSE)),IF(AO275=1,VLOOKUP(F275,Tables!H$1:J$95,2,FALSE),VLOOKUP(F275,Tables!H$1:J$95,3,FALSE))))</f>
        <v/>
      </c>
      <c r="AQ275" t="str">
        <f t="shared" ref="AQ275:AQ338" si="233">IF(AN275="","",IF(AP275="GM",AN275,0))</f>
        <v/>
      </c>
      <c r="AR275" t="str">
        <f t="shared" si="197"/>
        <v/>
      </c>
      <c r="AS275" t="str">
        <f t="shared" si="198"/>
        <v/>
      </c>
      <c r="AT275" t="str">
        <f t="shared" si="199"/>
        <v/>
      </c>
      <c r="AU275" t="str">
        <f t="shared" si="200"/>
        <v/>
      </c>
      <c r="AV275" t="str">
        <f t="shared" si="201"/>
        <v/>
      </c>
      <c r="AW275" t="str">
        <f t="shared" si="202"/>
        <v/>
      </c>
      <c r="AX275" t="str">
        <f t="shared" ref="AX275:AX338" si="234">IF(AW275=1,CONCATENATE(RIGHT(AP275,(LEN(AP275)-FIND("-",AP275))),"-",LEFT(AP275,FIND("-",AP275)-1)),"")</f>
        <v/>
      </c>
      <c r="AY275" t="str">
        <f t="shared" ref="AY275:AY338" si="235">IF(AA275="","",IF(OR(RIGHT(AC275,1)="@",RIGHT(AC275,1)="#"),AM275,IF(AI275=TRUE,0,AM275+1)))</f>
        <v/>
      </c>
    </row>
    <row r="276" spans="1:51" ht="15.75" x14ac:dyDescent="0.3">
      <c r="A276" t="str">
        <f t="shared" si="203"/>
        <v/>
      </c>
      <c r="B276" t="str">
        <f t="shared" si="204"/>
        <v/>
      </c>
      <c r="C276" t="str">
        <f t="shared" si="205"/>
        <v/>
      </c>
      <c r="D276" t="str">
        <f t="shared" si="206"/>
        <v/>
      </c>
      <c r="E276" t="str">
        <f t="shared" si="207"/>
        <v/>
      </c>
      <c r="F276" t="str">
        <f t="shared" si="208"/>
        <v/>
      </c>
      <c r="G276" t="str">
        <f t="shared" si="209"/>
        <v/>
      </c>
      <c r="H276" t="str">
        <f t="shared" si="210"/>
        <v/>
      </c>
      <c r="I276" t="str">
        <f t="shared" si="211"/>
        <v/>
      </c>
      <c r="J276" t="str">
        <f t="shared" si="190"/>
        <v/>
      </c>
      <c r="K276" t="str">
        <f>IF(A276="","",IF(I276=1,IF(VLOOKUP(J276,Tables!E$1:F$50,2,FALSE)=1,IF(MOD(G276,2)=1,1,2),IF(MOD(G276,2)=1,2,1)),IF(MOD(G276,2)=1,1,2)))</f>
        <v/>
      </c>
      <c r="L276" t="str">
        <f t="shared" si="191"/>
        <v/>
      </c>
      <c r="M276" s="2" t="str">
        <f t="shared" si="192"/>
        <v/>
      </c>
      <c r="N276" s="8"/>
      <c r="O276" s="8"/>
      <c r="P276" s="8"/>
      <c r="Q276" s="6" t="str">
        <f t="shared" si="212"/>
        <v/>
      </c>
      <c r="R276" s="6" t="str">
        <f t="shared" si="213"/>
        <v/>
      </c>
      <c r="S276" s="6" t="str">
        <f t="shared" si="214"/>
        <v/>
      </c>
      <c r="T276" s="6" t="str">
        <f t="shared" si="215"/>
        <v/>
      </c>
      <c r="U276" s="6" t="str">
        <f t="shared" si="216"/>
        <v/>
      </c>
      <c r="V276" s="6" t="str">
        <f t="shared" si="217"/>
        <v/>
      </c>
      <c r="W276" t="str">
        <f t="shared" si="218"/>
        <v/>
      </c>
      <c r="X276" t="str">
        <f t="shared" si="219"/>
        <v/>
      </c>
      <c r="Y276" t="str">
        <f t="shared" si="220"/>
        <v/>
      </c>
      <c r="Z276" t="str">
        <f t="shared" si="221"/>
        <v/>
      </c>
      <c r="AA276" s="6" t="str">
        <f t="shared" si="222"/>
        <v/>
      </c>
      <c r="AB276" s="6" t="str">
        <f t="shared" si="223"/>
        <v/>
      </c>
      <c r="AC276" s="7" t="str">
        <f t="shared" si="224"/>
        <v/>
      </c>
      <c r="AD276" t="str">
        <f t="shared" si="225"/>
        <v/>
      </c>
      <c r="AE276" t="str">
        <f t="shared" si="226"/>
        <v/>
      </c>
      <c r="AF276" s="3" t="str">
        <f t="shared" si="227"/>
        <v/>
      </c>
      <c r="AG276" t="str">
        <f t="shared" si="228"/>
        <v/>
      </c>
      <c r="AH276" t="str">
        <f t="shared" si="229"/>
        <v/>
      </c>
      <c r="AI276" t="str">
        <f t="shared" si="193"/>
        <v/>
      </c>
      <c r="AJ276" t="str">
        <f t="shared" si="230"/>
        <v/>
      </c>
      <c r="AK276" t="str">
        <f t="shared" si="231"/>
        <v/>
      </c>
      <c r="AL276" t="str">
        <f t="shared" si="232"/>
        <v/>
      </c>
      <c r="AM276" t="str">
        <f t="shared" si="194"/>
        <v/>
      </c>
      <c r="AN276" t="str">
        <f t="shared" si="195"/>
        <v/>
      </c>
      <c r="AO276" t="str">
        <f t="shared" si="196"/>
        <v/>
      </c>
      <c r="AP276" t="str">
        <f>IF(AN276="","",IF(I276=0,IF(AO276=1,VLOOKUP(F276,Tables!A$1:C$18,2,FALSE),VLOOKUP(F276,Tables!A$1:C$18,3,FALSE)),IF(AO276=1,VLOOKUP(F276,Tables!H$1:J$95,2,FALSE),VLOOKUP(F276,Tables!H$1:J$95,3,FALSE))))</f>
        <v/>
      </c>
      <c r="AQ276" t="str">
        <f t="shared" si="233"/>
        <v/>
      </c>
      <c r="AR276" t="str">
        <f t="shared" si="197"/>
        <v/>
      </c>
      <c r="AS276" t="str">
        <f t="shared" si="198"/>
        <v/>
      </c>
      <c r="AT276" t="str">
        <f t="shared" si="199"/>
        <v/>
      </c>
      <c r="AU276" t="str">
        <f t="shared" si="200"/>
        <v/>
      </c>
      <c r="AV276" t="str">
        <f t="shared" si="201"/>
        <v/>
      </c>
      <c r="AW276" t="str">
        <f t="shared" si="202"/>
        <v/>
      </c>
      <c r="AX276" t="str">
        <f t="shared" si="234"/>
        <v/>
      </c>
      <c r="AY276" t="str">
        <f t="shared" si="235"/>
        <v/>
      </c>
    </row>
    <row r="277" spans="1:51" ht="15.75" x14ac:dyDescent="0.3">
      <c r="A277" t="str">
        <f t="shared" si="203"/>
        <v/>
      </c>
      <c r="B277" t="str">
        <f t="shared" si="204"/>
        <v/>
      </c>
      <c r="C277" t="str">
        <f t="shared" si="205"/>
        <v/>
      </c>
      <c r="D277" t="str">
        <f t="shared" si="206"/>
        <v/>
      </c>
      <c r="E277" t="str">
        <f t="shared" si="207"/>
        <v/>
      </c>
      <c r="F277" t="str">
        <f t="shared" si="208"/>
        <v/>
      </c>
      <c r="G277" t="str">
        <f t="shared" si="209"/>
        <v/>
      </c>
      <c r="H277" t="str">
        <f t="shared" si="210"/>
        <v/>
      </c>
      <c r="I277" t="str">
        <f t="shared" si="211"/>
        <v/>
      </c>
      <c r="J277" t="str">
        <f t="shared" si="190"/>
        <v/>
      </c>
      <c r="K277" t="str">
        <f>IF(A277="","",IF(I277=1,IF(VLOOKUP(J277,Tables!E$1:F$50,2,FALSE)=1,IF(MOD(G277,2)=1,1,2),IF(MOD(G277,2)=1,2,1)),IF(MOD(G277,2)=1,1,2)))</f>
        <v/>
      </c>
      <c r="L277" t="str">
        <f t="shared" si="191"/>
        <v/>
      </c>
      <c r="M277" s="2" t="str">
        <f t="shared" si="192"/>
        <v/>
      </c>
      <c r="N277" s="8"/>
      <c r="O277" s="8"/>
      <c r="P277" s="8"/>
      <c r="Q277" s="6" t="str">
        <f t="shared" si="212"/>
        <v/>
      </c>
      <c r="R277" s="6" t="str">
        <f t="shared" si="213"/>
        <v/>
      </c>
      <c r="S277" s="6" t="str">
        <f t="shared" si="214"/>
        <v/>
      </c>
      <c r="T277" s="6" t="str">
        <f t="shared" si="215"/>
        <v/>
      </c>
      <c r="U277" s="6" t="str">
        <f t="shared" si="216"/>
        <v/>
      </c>
      <c r="V277" s="6" t="str">
        <f t="shared" si="217"/>
        <v/>
      </c>
      <c r="W277" t="str">
        <f t="shared" si="218"/>
        <v/>
      </c>
      <c r="X277" t="str">
        <f t="shared" si="219"/>
        <v/>
      </c>
      <c r="Y277" t="str">
        <f t="shared" si="220"/>
        <v/>
      </c>
      <c r="Z277" t="str">
        <f t="shared" si="221"/>
        <v/>
      </c>
      <c r="AA277" s="6" t="str">
        <f t="shared" si="222"/>
        <v/>
      </c>
      <c r="AB277" s="6" t="str">
        <f t="shared" si="223"/>
        <v/>
      </c>
      <c r="AC277" s="7" t="str">
        <f t="shared" si="224"/>
        <v/>
      </c>
      <c r="AD277" t="str">
        <f t="shared" si="225"/>
        <v/>
      </c>
      <c r="AE277" t="str">
        <f t="shared" si="226"/>
        <v/>
      </c>
      <c r="AF277" s="3" t="str">
        <f t="shared" si="227"/>
        <v/>
      </c>
      <c r="AG277" t="str">
        <f t="shared" si="228"/>
        <v/>
      </c>
      <c r="AH277" t="str">
        <f t="shared" si="229"/>
        <v/>
      </c>
      <c r="AI277" t="str">
        <f t="shared" si="193"/>
        <v/>
      </c>
      <c r="AJ277" t="str">
        <f t="shared" si="230"/>
        <v/>
      </c>
      <c r="AK277" t="str">
        <f t="shared" si="231"/>
        <v/>
      </c>
      <c r="AL277" t="str">
        <f t="shared" si="232"/>
        <v/>
      </c>
      <c r="AM277" t="str">
        <f t="shared" si="194"/>
        <v/>
      </c>
      <c r="AN277" t="str">
        <f t="shared" si="195"/>
        <v/>
      </c>
      <c r="AO277" t="str">
        <f t="shared" si="196"/>
        <v/>
      </c>
      <c r="AP277" t="str">
        <f>IF(AN277="","",IF(I277=0,IF(AO277=1,VLOOKUP(F277,Tables!A$1:C$18,2,FALSE),VLOOKUP(F277,Tables!A$1:C$18,3,FALSE)),IF(AO277=1,VLOOKUP(F277,Tables!H$1:J$95,2,FALSE),VLOOKUP(F277,Tables!H$1:J$95,3,FALSE))))</f>
        <v/>
      </c>
      <c r="AQ277" t="str">
        <f t="shared" si="233"/>
        <v/>
      </c>
      <c r="AR277" t="str">
        <f t="shared" si="197"/>
        <v/>
      </c>
      <c r="AS277" t="str">
        <f t="shared" si="198"/>
        <v/>
      </c>
      <c r="AT277" t="str">
        <f t="shared" si="199"/>
        <v/>
      </c>
      <c r="AU277" t="str">
        <f t="shared" si="200"/>
        <v/>
      </c>
      <c r="AV277" t="str">
        <f t="shared" si="201"/>
        <v/>
      </c>
      <c r="AW277" t="str">
        <f t="shared" si="202"/>
        <v/>
      </c>
      <c r="AX277" t="str">
        <f t="shared" si="234"/>
        <v/>
      </c>
      <c r="AY277" t="str">
        <f t="shared" si="235"/>
        <v/>
      </c>
    </row>
    <row r="278" spans="1:51" ht="15.75" x14ac:dyDescent="0.3">
      <c r="A278" t="str">
        <f t="shared" si="203"/>
        <v/>
      </c>
      <c r="B278" t="str">
        <f t="shared" si="204"/>
        <v/>
      </c>
      <c r="C278" t="str">
        <f t="shared" si="205"/>
        <v/>
      </c>
      <c r="D278" t="str">
        <f t="shared" si="206"/>
        <v/>
      </c>
      <c r="E278" t="str">
        <f t="shared" si="207"/>
        <v/>
      </c>
      <c r="F278" t="str">
        <f t="shared" si="208"/>
        <v/>
      </c>
      <c r="G278" t="str">
        <f t="shared" si="209"/>
        <v/>
      </c>
      <c r="H278" t="str">
        <f t="shared" si="210"/>
        <v/>
      </c>
      <c r="I278" t="str">
        <f t="shared" si="211"/>
        <v/>
      </c>
      <c r="J278" t="str">
        <f t="shared" si="190"/>
        <v/>
      </c>
      <c r="K278" t="str">
        <f>IF(A278="","",IF(I278=1,IF(VLOOKUP(J278,Tables!E$1:F$50,2,FALSE)=1,IF(MOD(G278,2)=1,1,2),IF(MOD(G278,2)=1,2,1)),IF(MOD(G278,2)=1,1,2)))</f>
        <v/>
      </c>
      <c r="L278" t="str">
        <f t="shared" si="191"/>
        <v/>
      </c>
      <c r="M278" s="2" t="str">
        <f t="shared" si="192"/>
        <v/>
      </c>
      <c r="N278" s="8"/>
      <c r="O278" s="8"/>
      <c r="P278" s="8"/>
      <c r="Q278" s="6" t="str">
        <f t="shared" si="212"/>
        <v/>
      </c>
      <c r="R278" s="6" t="str">
        <f t="shared" si="213"/>
        <v/>
      </c>
      <c r="S278" s="6" t="str">
        <f t="shared" si="214"/>
        <v/>
      </c>
      <c r="T278" s="6" t="str">
        <f t="shared" si="215"/>
        <v/>
      </c>
      <c r="U278" s="6" t="str">
        <f t="shared" si="216"/>
        <v/>
      </c>
      <c r="V278" s="6" t="str">
        <f t="shared" si="217"/>
        <v/>
      </c>
      <c r="W278" t="str">
        <f t="shared" si="218"/>
        <v/>
      </c>
      <c r="X278" t="str">
        <f t="shared" si="219"/>
        <v/>
      </c>
      <c r="Y278" t="str">
        <f t="shared" si="220"/>
        <v/>
      </c>
      <c r="Z278" t="str">
        <f t="shared" si="221"/>
        <v/>
      </c>
      <c r="AA278" s="6" t="str">
        <f t="shared" si="222"/>
        <v/>
      </c>
      <c r="AB278" s="6" t="str">
        <f t="shared" si="223"/>
        <v/>
      </c>
      <c r="AC278" s="7" t="str">
        <f t="shared" si="224"/>
        <v/>
      </c>
      <c r="AD278" t="str">
        <f t="shared" si="225"/>
        <v/>
      </c>
      <c r="AE278" t="str">
        <f t="shared" si="226"/>
        <v/>
      </c>
      <c r="AF278" s="3" t="str">
        <f t="shared" si="227"/>
        <v/>
      </c>
      <c r="AG278" t="str">
        <f t="shared" si="228"/>
        <v/>
      </c>
      <c r="AH278" t="str">
        <f t="shared" si="229"/>
        <v/>
      </c>
      <c r="AI278" t="str">
        <f t="shared" si="193"/>
        <v/>
      </c>
      <c r="AJ278" t="str">
        <f t="shared" si="230"/>
        <v/>
      </c>
      <c r="AK278" t="str">
        <f t="shared" si="231"/>
        <v/>
      </c>
      <c r="AL278" t="str">
        <f t="shared" si="232"/>
        <v/>
      </c>
      <c r="AM278" t="str">
        <f t="shared" si="194"/>
        <v/>
      </c>
      <c r="AN278" t="str">
        <f t="shared" si="195"/>
        <v/>
      </c>
      <c r="AO278" t="str">
        <f t="shared" si="196"/>
        <v/>
      </c>
      <c r="AP278" t="str">
        <f>IF(AN278="","",IF(I278=0,IF(AO278=1,VLOOKUP(F278,Tables!A$1:C$18,2,FALSE),VLOOKUP(F278,Tables!A$1:C$18,3,FALSE)),IF(AO278=1,VLOOKUP(F278,Tables!H$1:J$95,2,FALSE),VLOOKUP(F278,Tables!H$1:J$95,3,FALSE))))</f>
        <v/>
      </c>
      <c r="AQ278" t="str">
        <f t="shared" si="233"/>
        <v/>
      </c>
      <c r="AR278" t="str">
        <f t="shared" si="197"/>
        <v/>
      </c>
      <c r="AS278" t="str">
        <f t="shared" si="198"/>
        <v/>
      </c>
      <c r="AT278" t="str">
        <f t="shared" si="199"/>
        <v/>
      </c>
      <c r="AU278" t="str">
        <f t="shared" si="200"/>
        <v/>
      </c>
      <c r="AV278" t="str">
        <f t="shared" si="201"/>
        <v/>
      </c>
      <c r="AW278" t="str">
        <f t="shared" si="202"/>
        <v/>
      </c>
      <c r="AX278" t="str">
        <f t="shared" si="234"/>
        <v/>
      </c>
      <c r="AY278" t="str">
        <f t="shared" si="235"/>
        <v/>
      </c>
    </row>
    <row r="279" spans="1:51" ht="15.75" x14ac:dyDescent="0.3">
      <c r="A279" t="str">
        <f t="shared" si="203"/>
        <v/>
      </c>
      <c r="B279" t="str">
        <f t="shared" si="204"/>
        <v/>
      </c>
      <c r="C279" t="str">
        <f t="shared" si="205"/>
        <v/>
      </c>
      <c r="D279" t="str">
        <f t="shared" si="206"/>
        <v/>
      </c>
      <c r="E279" t="str">
        <f t="shared" si="207"/>
        <v/>
      </c>
      <c r="F279" t="str">
        <f t="shared" si="208"/>
        <v/>
      </c>
      <c r="G279" t="str">
        <f t="shared" si="209"/>
        <v/>
      </c>
      <c r="H279" t="str">
        <f t="shared" si="210"/>
        <v/>
      </c>
      <c r="I279" t="str">
        <f t="shared" si="211"/>
        <v/>
      </c>
      <c r="J279" t="str">
        <f t="shared" si="190"/>
        <v/>
      </c>
      <c r="K279" t="str">
        <f>IF(A279="","",IF(I279=1,IF(VLOOKUP(J279,Tables!E$1:F$50,2,FALSE)=1,IF(MOD(G279,2)=1,1,2),IF(MOD(G279,2)=1,2,1)),IF(MOD(G279,2)=1,1,2)))</f>
        <v/>
      </c>
      <c r="L279" t="str">
        <f t="shared" si="191"/>
        <v/>
      </c>
      <c r="M279" s="2" t="str">
        <f t="shared" si="192"/>
        <v/>
      </c>
      <c r="N279" s="8"/>
      <c r="O279" s="8"/>
      <c r="P279" s="8"/>
      <c r="Q279" s="6" t="str">
        <f t="shared" si="212"/>
        <v/>
      </c>
      <c r="R279" s="6" t="str">
        <f t="shared" si="213"/>
        <v/>
      </c>
      <c r="S279" s="6" t="str">
        <f t="shared" si="214"/>
        <v/>
      </c>
      <c r="T279" s="6" t="str">
        <f t="shared" si="215"/>
        <v/>
      </c>
      <c r="U279" s="6" t="str">
        <f t="shared" si="216"/>
        <v/>
      </c>
      <c r="V279" s="6" t="str">
        <f t="shared" si="217"/>
        <v/>
      </c>
      <c r="W279" t="str">
        <f t="shared" si="218"/>
        <v/>
      </c>
      <c r="X279" t="str">
        <f t="shared" si="219"/>
        <v/>
      </c>
      <c r="Y279" t="str">
        <f t="shared" si="220"/>
        <v/>
      </c>
      <c r="Z279" t="str">
        <f t="shared" si="221"/>
        <v/>
      </c>
      <c r="AA279" s="6" t="str">
        <f t="shared" si="222"/>
        <v/>
      </c>
      <c r="AB279" s="6" t="str">
        <f t="shared" si="223"/>
        <v/>
      </c>
      <c r="AC279" s="7" t="str">
        <f t="shared" si="224"/>
        <v/>
      </c>
      <c r="AD279" t="str">
        <f t="shared" si="225"/>
        <v/>
      </c>
      <c r="AE279" t="str">
        <f t="shared" si="226"/>
        <v/>
      </c>
      <c r="AF279" s="3" t="str">
        <f t="shared" si="227"/>
        <v/>
      </c>
      <c r="AG279" t="str">
        <f t="shared" si="228"/>
        <v/>
      </c>
      <c r="AH279" t="str">
        <f t="shared" si="229"/>
        <v/>
      </c>
      <c r="AI279" t="str">
        <f t="shared" si="193"/>
        <v/>
      </c>
      <c r="AJ279" t="str">
        <f t="shared" si="230"/>
        <v/>
      </c>
      <c r="AK279" t="str">
        <f t="shared" si="231"/>
        <v/>
      </c>
      <c r="AL279" t="str">
        <f t="shared" si="232"/>
        <v/>
      </c>
      <c r="AM279" t="str">
        <f t="shared" si="194"/>
        <v/>
      </c>
      <c r="AN279" t="str">
        <f t="shared" si="195"/>
        <v/>
      </c>
      <c r="AO279" t="str">
        <f t="shared" si="196"/>
        <v/>
      </c>
      <c r="AP279" t="str">
        <f>IF(AN279="","",IF(I279=0,IF(AO279=1,VLOOKUP(F279,Tables!A$1:C$18,2,FALSE),VLOOKUP(F279,Tables!A$1:C$18,3,FALSE)),IF(AO279=1,VLOOKUP(F279,Tables!H$1:J$95,2,FALSE),VLOOKUP(F279,Tables!H$1:J$95,3,FALSE))))</f>
        <v/>
      </c>
      <c r="AQ279" t="str">
        <f t="shared" si="233"/>
        <v/>
      </c>
      <c r="AR279" t="str">
        <f t="shared" si="197"/>
        <v/>
      </c>
      <c r="AS279" t="str">
        <f t="shared" si="198"/>
        <v/>
      </c>
      <c r="AT279" t="str">
        <f t="shared" si="199"/>
        <v/>
      </c>
      <c r="AU279" t="str">
        <f t="shared" si="200"/>
        <v/>
      </c>
      <c r="AV279" t="str">
        <f t="shared" si="201"/>
        <v/>
      </c>
      <c r="AW279" t="str">
        <f t="shared" si="202"/>
        <v/>
      </c>
      <c r="AX279" t="str">
        <f t="shared" si="234"/>
        <v/>
      </c>
      <c r="AY279" t="str">
        <f t="shared" si="235"/>
        <v/>
      </c>
    </row>
    <row r="280" spans="1:51" ht="15.75" x14ac:dyDescent="0.3">
      <c r="A280" t="str">
        <f t="shared" si="203"/>
        <v/>
      </c>
      <c r="B280" t="str">
        <f t="shared" si="204"/>
        <v/>
      </c>
      <c r="C280" t="str">
        <f t="shared" si="205"/>
        <v/>
      </c>
      <c r="D280" t="str">
        <f t="shared" si="206"/>
        <v/>
      </c>
      <c r="E280" t="str">
        <f t="shared" si="207"/>
        <v/>
      </c>
      <c r="F280" t="str">
        <f t="shared" si="208"/>
        <v/>
      </c>
      <c r="G280" t="str">
        <f t="shared" si="209"/>
        <v/>
      </c>
      <c r="H280" t="str">
        <f t="shared" si="210"/>
        <v/>
      </c>
      <c r="I280" t="str">
        <f t="shared" si="211"/>
        <v/>
      </c>
      <c r="J280" t="str">
        <f t="shared" si="190"/>
        <v/>
      </c>
      <c r="K280" t="str">
        <f>IF(A280="","",IF(I280=1,IF(VLOOKUP(J280,Tables!E$1:F$50,2,FALSE)=1,IF(MOD(G280,2)=1,1,2),IF(MOD(G280,2)=1,2,1)),IF(MOD(G280,2)=1,1,2)))</f>
        <v/>
      </c>
      <c r="L280" t="str">
        <f t="shared" si="191"/>
        <v/>
      </c>
      <c r="M280" s="2" t="str">
        <f t="shared" si="192"/>
        <v/>
      </c>
      <c r="N280" s="8"/>
      <c r="O280" s="8"/>
      <c r="P280" s="8"/>
      <c r="Q280" s="6" t="str">
        <f t="shared" si="212"/>
        <v/>
      </c>
      <c r="R280" s="6" t="str">
        <f t="shared" si="213"/>
        <v/>
      </c>
      <c r="S280" s="6" t="str">
        <f t="shared" si="214"/>
        <v/>
      </c>
      <c r="T280" s="6" t="str">
        <f t="shared" si="215"/>
        <v/>
      </c>
      <c r="U280" s="6" t="str">
        <f t="shared" si="216"/>
        <v/>
      </c>
      <c r="V280" s="6" t="str">
        <f t="shared" si="217"/>
        <v/>
      </c>
      <c r="W280" t="str">
        <f t="shared" si="218"/>
        <v/>
      </c>
      <c r="X280" t="str">
        <f t="shared" si="219"/>
        <v/>
      </c>
      <c r="Y280" t="str">
        <f t="shared" si="220"/>
        <v/>
      </c>
      <c r="Z280" t="str">
        <f t="shared" si="221"/>
        <v/>
      </c>
      <c r="AA280" s="6" t="str">
        <f t="shared" si="222"/>
        <v/>
      </c>
      <c r="AB280" s="6" t="str">
        <f t="shared" si="223"/>
        <v/>
      </c>
      <c r="AC280" s="7" t="str">
        <f t="shared" si="224"/>
        <v/>
      </c>
      <c r="AD280" t="str">
        <f t="shared" si="225"/>
        <v/>
      </c>
      <c r="AE280" t="str">
        <f t="shared" si="226"/>
        <v/>
      </c>
      <c r="AF280" s="3" t="str">
        <f t="shared" si="227"/>
        <v/>
      </c>
      <c r="AG280" t="str">
        <f t="shared" si="228"/>
        <v/>
      </c>
      <c r="AH280" t="str">
        <f t="shared" si="229"/>
        <v/>
      </c>
      <c r="AI280" t="str">
        <f t="shared" si="193"/>
        <v/>
      </c>
      <c r="AJ280" t="str">
        <f t="shared" si="230"/>
        <v/>
      </c>
      <c r="AK280" t="str">
        <f t="shared" si="231"/>
        <v/>
      </c>
      <c r="AL280" t="str">
        <f t="shared" si="232"/>
        <v/>
      </c>
      <c r="AM280" t="str">
        <f t="shared" si="194"/>
        <v/>
      </c>
      <c r="AN280" t="str">
        <f t="shared" si="195"/>
        <v/>
      </c>
      <c r="AO280" t="str">
        <f t="shared" si="196"/>
        <v/>
      </c>
      <c r="AP280" t="str">
        <f>IF(AN280="","",IF(I280=0,IF(AO280=1,VLOOKUP(F280,Tables!A$1:C$18,2,FALSE),VLOOKUP(F280,Tables!A$1:C$18,3,FALSE)),IF(AO280=1,VLOOKUP(F280,Tables!H$1:J$95,2,FALSE),VLOOKUP(F280,Tables!H$1:J$95,3,FALSE))))</f>
        <v/>
      </c>
      <c r="AQ280" t="str">
        <f t="shared" si="233"/>
        <v/>
      </c>
      <c r="AR280" t="str">
        <f t="shared" si="197"/>
        <v/>
      </c>
      <c r="AS280" t="str">
        <f t="shared" si="198"/>
        <v/>
      </c>
      <c r="AT280" t="str">
        <f t="shared" si="199"/>
        <v/>
      </c>
      <c r="AU280" t="str">
        <f t="shared" si="200"/>
        <v/>
      </c>
      <c r="AV280" t="str">
        <f t="shared" si="201"/>
        <v/>
      </c>
      <c r="AW280" t="str">
        <f t="shared" si="202"/>
        <v/>
      </c>
      <c r="AX280" t="str">
        <f t="shared" si="234"/>
        <v/>
      </c>
      <c r="AY280" t="str">
        <f t="shared" si="235"/>
        <v/>
      </c>
    </row>
    <row r="281" spans="1:51" ht="15.75" x14ac:dyDescent="0.3">
      <c r="A281" t="str">
        <f t="shared" si="203"/>
        <v/>
      </c>
      <c r="B281" t="str">
        <f t="shared" si="204"/>
        <v/>
      </c>
      <c r="C281" t="str">
        <f t="shared" si="205"/>
        <v/>
      </c>
      <c r="D281" t="str">
        <f t="shared" si="206"/>
        <v/>
      </c>
      <c r="E281" t="str">
        <f t="shared" si="207"/>
        <v/>
      </c>
      <c r="F281" t="str">
        <f t="shared" si="208"/>
        <v/>
      </c>
      <c r="G281" t="str">
        <f t="shared" si="209"/>
        <v/>
      </c>
      <c r="H281" t="str">
        <f t="shared" si="210"/>
        <v/>
      </c>
      <c r="I281" t="str">
        <f t="shared" si="211"/>
        <v/>
      </c>
      <c r="J281" t="str">
        <f t="shared" si="190"/>
        <v/>
      </c>
      <c r="K281" t="str">
        <f>IF(A281="","",IF(I281=1,IF(VLOOKUP(J281,Tables!E$1:F$50,2,FALSE)=1,IF(MOD(G281,2)=1,1,2),IF(MOD(G281,2)=1,2,1)),IF(MOD(G281,2)=1,1,2)))</f>
        <v/>
      </c>
      <c r="L281" t="str">
        <f t="shared" si="191"/>
        <v/>
      </c>
      <c r="M281" s="2" t="str">
        <f t="shared" si="192"/>
        <v/>
      </c>
      <c r="N281" s="8"/>
      <c r="O281" s="8"/>
      <c r="P281" s="8"/>
      <c r="Q281" s="6" t="str">
        <f t="shared" si="212"/>
        <v/>
      </c>
      <c r="R281" s="6" t="str">
        <f t="shared" si="213"/>
        <v/>
      </c>
      <c r="S281" s="6" t="str">
        <f t="shared" si="214"/>
        <v/>
      </c>
      <c r="T281" s="6" t="str">
        <f t="shared" si="215"/>
        <v/>
      </c>
      <c r="U281" s="6" t="str">
        <f t="shared" si="216"/>
        <v/>
      </c>
      <c r="V281" s="6" t="str">
        <f t="shared" si="217"/>
        <v/>
      </c>
      <c r="W281" t="str">
        <f t="shared" si="218"/>
        <v/>
      </c>
      <c r="X281" t="str">
        <f t="shared" si="219"/>
        <v/>
      </c>
      <c r="Y281" t="str">
        <f t="shared" si="220"/>
        <v/>
      </c>
      <c r="Z281" t="str">
        <f t="shared" si="221"/>
        <v/>
      </c>
      <c r="AA281" s="6" t="str">
        <f t="shared" si="222"/>
        <v/>
      </c>
      <c r="AB281" s="6" t="str">
        <f t="shared" si="223"/>
        <v/>
      </c>
      <c r="AC281" s="7" t="str">
        <f t="shared" si="224"/>
        <v/>
      </c>
      <c r="AD281" t="str">
        <f t="shared" si="225"/>
        <v/>
      </c>
      <c r="AE281" t="str">
        <f t="shared" si="226"/>
        <v/>
      </c>
      <c r="AF281" s="3" t="str">
        <f t="shared" si="227"/>
        <v/>
      </c>
      <c r="AG281" t="str">
        <f t="shared" si="228"/>
        <v/>
      </c>
      <c r="AH281" t="str">
        <f t="shared" si="229"/>
        <v/>
      </c>
      <c r="AI281" t="str">
        <f t="shared" si="193"/>
        <v/>
      </c>
      <c r="AJ281" t="str">
        <f t="shared" si="230"/>
        <v/>
      </c>
      <c r="AK281" t="str">
        <f t="shared" si="231"/>
        <v/>
      </c>
      <c r="AL281" t="str">
        <f t="shared" si="232"/>
        <v/>
      </c>
      <c r="AM281" t="str">
        <f t="shared" si="194"/>
        <v/>
      </c>
      <c r="AN281" t="str">
        <f t="shared" si="195"/>
        <v/>
      </c>
      <c r="AO281" t="str">
        <f t="shared" si="196"/>
        <v/>
      </c>
      <c r="AP281" t="str">
        <f>IF(AN281="","",IF(I281=0,IF(AO281=1,VLOOKUP(F281,Tables!A$1:C$18,2,FALSE),VLOOKUP(F281,Tables!A$1:C$18,3,FALSE)),IF(AO281=1,VLOOKUP(F281,Tables!H$1:J$95,2,FALSE),VLOOKUP(F281,Tables!H$1:J$95,3,FALSE))))</f>
        <v/>
      </c>
      <c r="AQ281" t="str">
        <f t="shared" si="233"/>
        <v/>
      </c>
      <c r="AR281" t="str">
        <f t="shared" si="197"/>
        <v/>
      </c>
      <c r="AS281" t="str">
        <f t="shared" si="198"/>
        <v/>
      </c>
      <c r="AT281" t="str">
        <f t="shared" si="199"/>
        <v/>
      </c>
      <c r="AU281" t="str">
        <f t="shared" si="200"/>
        <v/>
      </c>
      <c r="AV281" t="str">
        <f t="shared" si="201"/>
        <v/>
      </c>
      <c r="AW281" t="str">
        <f t="shared" si="202"/>
        <v/>
      </c>
      <c r="AX281" t="str">
        <f t="shared" si="234"/>
        <v/>
      </c>
      <c r="AY281" t="str">
        <f t="shared" si="235"/>
        <v/>
      </c>
    </row>
    <row r="282" spans="1:51" ht="15.75" x14ac:dyDescent="0.3">
      <c r="A282" t="str">
        <f t="shared" si="203"/>
        <v/>
      </c>
      <c r="B282" t="str">
        <f t="shared" si="204"/>
        <v/>
      </c>
      <c r="C282" t="str">
        <f t="shared" si="205"/>
        <v/>
      </c>
      <c r="D282" t="str">
        <f t="shared" si="206"/>
        <v/>
      </c>
      <c r="E282" t="str">
        <f t="shared" si="207"/>
        <v/>
      </c>
      <c r="F282" t="str">
        <f t="shared" si="208"/>
        <v/>
      </c>
      <c r="G282" t="str">
        <f t="shared" si="209"/>
        <v/>
      </c>
      <c r="H282" t="str">
        <f t="shared" si="210"/>
        <v/>
      </c>
      <c r="I282" t="str">
        <f t="shared" si="211"/>
        <v/>
      </c>
      <c r="J282" t="str">
        <f t="shared" si="190"/>
        <v/>
      </c>
      <c r="K282" t="str">
        <f>IF(A282="","",IF(I282=1,IF(VLOOKUP(J282,Tables!E$1:F$50,2,FALSE)=1,IF(MOD(G282,2)=1,1,2),IF(MOD(G282,2)=1,2,1)),IF(MOD(G282,2)=1,1,2)))</f>
        <v/>
      </c>
      <c r="L282" t="str">
        <f t="shared" si="191"/>
        <v/>
      </c>
      <c r="M282" s="2" t="str">
        <f t="shared" si="192"/>
        <v/>
      </c>
      <c r="N282" s="8"/>
      <c r="O282" s="8"/>
      <c r="P282" s="8"/>
      <c r="Q282" s="6" t="str">
        <f t="shared" si="212"/>
        <v/>
      </c>
      <c r="R282" s="6" t="str">
        <f t="shared" si="213"/>
        <v/>
      </c>
      <c r="S282" s="6" t="str">
        <f t="shared" si="214"/>
        <v/>
      </c>
      <c r="T282" s="6" t="str">
        <f t="shared" si="215"/>
        <v/>
      </c>
      <c r="U282" s="6" t="str">
        <f t="shared" si="216"/>
        <v/>
      </c>
      <c r="V282" s="6" t="str">
        <f t="shared" si="217"/>
        <v/>
      </c>
      <c r="W282" t="str">
        <f t="shared" si="218"/>
        <v/>
      </c>
      <c r="X282" t="str">
        <f t="shared" si="219"/>
        <v/>
      </c>
      <c r="Y282" t="str">
        <f t="shared" si="220"/>
        <v/>
      </c>
      <c r="Z282" t="str">
        <f t="shared" si="221"/>
        <v/>
      </c>
      <c r="AA282" s="6" t="str">
        <f t="shared" si="222"/>
        <v/>
      </c>
      <c r="AB282" s="6" t="str">
        <f t="shared" si="223"/>
        <v/>
      </c>
      <c r="AC282" s="7" t="str">
        <f t="shared" si="224"/>
        <v/>
      </c>
      <c r="AD282" t="str">
        <f t="shared" si="225"/>
        <v/>
      </c>
      <c r="AE282" t="str">
        <f t="shared" si="226"/>
        <v/>
      </c>
      <c r="AF282" s="3" t="str">
        <f t="shared" si="227"/>
        <v/>
      </c>
      <c r="AG282" t="str">
        <f t="shared" si="228"/>
        <v/>
      </c>
      <c r="AH282" t="str">
        <f t="shared" si="229"/>
        <v/>
      </c>
      <c r="AI282" t="str">
        <f t="shared" si="193"/>
        <v/>
      </c>
      <c r="AJ282" t="str">
        <f t="shared" si="230"/>
        <v/>
      </c>
      <c r="AK282" t="str">
        <f t="shared" si="231"/>
        <v/>
      </c>
      <c r="AL282" t="str">
        <f t="shared" si="232"/>
        <v/>
      </c>
      <c r="AM282" t="str">
        <f t="shared" si="194"/>
        <v/>
      </c>
      <c r="AN282" t="str">
        <f t="shared" si="195"/>
        <v/>
      </c>
      <c r="AO282" t="str">
        <f t="shared" si="196"/>
        <v/>
      </c>
      <c r="AP282" t="str">
        <f>IF(AN282="","",IF(I282=0,IF(AO282=1,VLOOKUP(F282,Tables!A$1:C$18,2,FALSE),VLOOKUP(F282,Tables!A$1:C$18,3,FALSE)),IF(AO282=1,VLOOKUP(F282,Tables!H$1:J$95,2,FALSE),VLOOKUP(F282,Tables!H$1:J$95,3,FALSE))))</f>
        <v/>
      </c>
      <c r="AQ282" t="str">
        <f t="shared" si="233"/>
        <v/>
      </c>
      <c r="AR282" t="str">
        <f t="shared" si="197"/>
        <v/>
      </c>
      <c r="AS282" t="str">
        <f t="shared" si="198"/>
        <v/>
      </c>
      <c r="AT282" t="str">
        <f t="shared" si="199"/>
        <v/>
      </c>
      <c r="AU282" t="str">
        <f t="shared" si="200"/>
        <v/>
      </c>
      <c r="AV282" t="str">
        <f t="shared" si="201"/>
        <v/>
      </c>
      <c r="AW282" t="str">
        <f t="shared" si="202"/>
        <v/>
      </c>
      <c r="AX282" t="str">
        <f t="shared" si="234"/>
        <v/>
      </c>
      <c r="AY282" t="str">
        <f t="shared" si="235"/>
        <v/>
      </c>
    </row>
    <row r="283" spans="1:51" ht="15.75" x14ac:dyDescent="0.3">
      <c r="A283" t="str">
        <f t="shared" si="203"/>
        <v/>
      </c>
      <c r="B283" t="str">
        <f t="shared" si="204"/>
        <v/>
      </c>
      <c r="C283" t="str">
        <f t="shared" si="205"/>
        <v/>
      </c>
      <c r="D283" t="str">
        <f t="shared" si="206"/>
        <v/>
      </c>
      <c r="E283" t="str">
        <f t="shared" si="207"/>
        <v/>
      </c>
      <c r="F283" t="str">
        <f t="shared" si="208"/>
        <v/>
      </c>
      <c r="G283" t="str">
        <f t="shared" si="209"/>
        <v/>
      </c>
      <c r="H283" t="str">
        <f t="shared" si="210"/>
        <v/>
      </c>
      <c r="I283" t="str">
        <f t="shared" si="211"/>
        <v/>
      </c>
      <c r="J283" t="str">
        <f t="shared" si="190"/>
        <v/>
      </c>
      <c r="K283" t="str">
        <f>IF(A283="","",IF(I283=1,IF(VLOOKUP(J283,Tables!E$1:F$50,2,FALSE)=1,IF(MOD(G283,2)=1,1,2),IF(MOD(G283,2)=1,2,1)),IF(MOD(G283,2)=1,1,2)))</f>
        <v/>
      </c>
      <c r="L283" t="str">
        <f t="shared" si="191"/>
        <v/>
      </c>
      <c r="M283" s="2" t="str">
        <f t="shared" si="192"/>
        <v/>
      </c>
      <c r="N283" s="8"/>
      <c r="O283" s="8"/>
      <c r="P283" s="8"/>
      <c r="Q283" s="6" t="str">
        <f t="shared" si="212"/>
        <v/>
      </c>
      <c r="R283" s="6" t="str">
        <f t="shared" si="213"/>
        <v/>
      </c>
      <c r="S283" s="6" t="str">
        <f t="shared" si="214"/>
        <v/>
      </c>
      <c r="T283" s="6" t="str">
        <f t="shared" si="215"/>
        <v/>
      </c>
      <c r="U283" s="6" t="str">
        <f t="shared" si="216"/>
        <v/>
      </c>
      <c r="V283" s="6" t="str">
        <f t="shared" si="217"/>
        <v/>
      </c>
      <c r="W283" t="str">
        <f t="shared" si="218"/>
        <v/>
      </c>
      <c r="X283" t="str">
        <f t="shared" si="219"/>
        <v/>
      </c>
      <c r="Y283" t="str">
        <f t="shared" si="220"/>
        <v/>
      </c>
      <c r="Z283" t="str">
        <f t="shared" si="221"/>
        <v/>
      </c>
      <c r="AA283" s="6" t="str">
        <f t="shared" si="222"/>
        <v/>
      </c>
      <c r="AB283" s="6" t="str">
        <f t="shared" si="223"/>
        <v/>
      </c>
      <c r="AC283" s="7" t="str">
        <f t="shared" si="224"/>
        <v/>
      </c>
      <c r="AD283" t="str">
        <f t="shared" si="225"/>
        <v/>
      </c>
      <c r="AE283" t="str">
        <f t="shared" si="226"/>
        <v/>
      </c>
      <c r="AF283" s="3" t="str">
        <f t="shared" si="227"/>
        <v/>
      </c>
      <c r="AG283" t="str">
        <f t="shared" si="228"/>
        <v/>
      </c>
      <c r="AH283" t="str">
        <f t="shared" si="229"/>
        <v/>
      </c>
      <c r="AI283" t="str">
        <f t="shared" si="193"/>
        <v/>
      </c>
      <c r="AJ283" t="str">
        <f t="shared" si="230"/>
        <v/>
      </c>
      <c r="AK283" t="str">
        <f t="shared" si="231"/>
        <v/>
      </c>
      <c r="AL283" t="str">
        <f t="shared" si="232"/>
        <v/>
      </c>
      <c r="AM283" t="str">
        <f t="shared" si="194"/>
        <v/>
      </c>
      <c r="AN283" t="str">
        <f t="shared" si="195"/>
        <v/>
      </c>
      <c r="AO283" t="str">
        <f t="shared" si="196"/>
        <v/>
      </c>
      <c r="AP283" t="str">
        <f>IF(AN283="","",IF(I283=0,IF(AO283=1,VLOOKUP(F283,Tables!A$1:C$18,2,FALSE),VLOOKUP(F283,Tables!A$1:C$18,3,FALSE)),IF(AO283=1,VLOOKUP(F283,Tables!H$1:J$95,2,FALSE),VLOOKUP(F283,Tables!H$1:J$95,3,FALSE))))</f>
        <v/>
      </c>
      <c r="AQ283" t="str">
        <f t="shared" si="233"/>
        <v/>
      </c>
      <c r="AR283" t="str">
        <f t="shared" si="197"/>
        <v/>
      </c>
      <c r="AS283" t="str">
        <f t="shared" si="198"/>
        <v/>
      </c>
      <c r="AT283" t="str">
        <f t="shared" si="199"/>
        <v/>
      </c>
      <c r="AU283" t="str">
        <f t="shared" si="200"/>
        <v/>
      </c>
      <c r="AV283" t="str">
        <f t="shared" si="201"/>
        <v/>
      </c>
      <c r="AW283" t="str">
        <f t="shared" si="202"/>
        <v/>
      </c>
      <c r="AX283" t="str">
        <f t="shared" si="234"/>
        <v/>
      </c>
      <c r="AY283" t="str">
        <f t="shared" si="235"/>
        <v/>
      </c>
    </row>
    <row r="284" spans="1:51" ht="15.75" x14ac:dyDescent="0.3">
      <c r="A284" t="str">
        <f t="shared" si="203"/>
        <v/>
      </c>
      <c r="B284" t="str">
        <f t="shared" si="204"/>
        <v/>
      </c>
      <c r="C284" t="str">
        <f t="shared" si="205"/>
        <v/>
      </c>
      <c r="D284" t="str">
        <f t="shared" si="206"/>
        <v/>
      </c>
      <c r="E284" t="str">
        <f t="shared" si="207"/>
        <v/>
      </c>
      <c r="F284" t="str">
        <f t="shared" si="208"/>
        <v/>
      </c>
      <c r="G284" t="str">
        <f t="shared" si="209"/>
        <v/>
      </c>
      <c r="H284" t="str">
        <f t="shared" si="210"/>
        <v/>
      </c>
      <c r="I284" t="str">
        <f t="shared" si="211"/>
        <v/>
      </c>
      <c r="J284" t="str">
        <f t="shared" si="190"/>
        <v/>
      </c>
      <c r="K284" t="str">
        <f>IF(A284="","",IF(I284=1,IF(VLOOKUP(J284,Tables!E$1:F$50,2,FALSE)=1,IF(MOD(G284,2)=1,1,2),IF(MOD(G284,2)=1,2,1)),IF(MOD(G284,2)=1,1,2)))</f>
        <v/>
      </c>
      <c r="L284" t="str">
        <f t="shared" si="191"/>
        <v/>
      </c>
      <c r="M284" s="2" t="str">
        <f t="shared" si="192"/>
        <v/>
      </c>
      <c r="N284" s="8"/>
      <c r="O284" s="8"/>
      <c r="P284" s="8"/>
      <c r="Q284" s="6" t="str">
        <f t="shared" si="212"/>
        <v/>
      </c>
      <c r="R284" s="6" t="str">
        <f t="shared" si="213"/>
        <v/>
      </c>
      <c r="S284" s="6" t="str">
        <f t="shared" si="214"/>
        <v/>
      </c>
      <c r="T284" s="6" t="str">
        <f t="shared" si="215"/>
        <v/>
      </c>
      <c r="U284" s="6" t="str">
        <f t="shared" si="216"/>
        <v/>
      </c>
      <c r="V284" s="6" t="str">
        <f t="shared" si="217"/>
        <v/>
      </c>
      <c r="W284" t="str">
        <f t="shared" si="218"/>
        <v/>
      </c>
      <c r="X284" t="str">
        <f t="shared" si="219"/>
        <v/>
      </c>
      <c r="Y284" t="str">
        <f t="shared" si="220"/>
        <v/>
      </c>
      <c r="Z284" t="str">
        <f t="shared" si="221"/>
        <v/>
      </c>
      <c r="AA284" s="6" t="str">
        <f t="shared" si="222"/>
        <v/>
      </c>
      <c r="AB284" s="6" t="str">
        <f t="shared" si="223"/>
        <v/>
      </c>
      <c r="AC284" s="7" t="str">
        <f t="shared" si="224"/>
        <v/>
      </c>
      <c r="AD284" t="str">
        <f t="shared" si="225"/>
        <v/>
      </c>
      <c r="AE284" t="str">
        <f t="shared" si="226"/>
        <v/>
      </c>
      <c r="AF284" s="3" t="str">
        <f t="shared" si="227"/>
        <v/>
      </c>
      <c r="AG284" t="str">
        <f t="shared" si="228"/>
        <v/>
      </c>
      <c r="AH284" t="str">
        <f t="shared" si="229"/>
        <v/>
      </c>
      <c r="AI284" t="str">
        <f t="shared" si="193"/>
        <v/>
      </c>
      <c r="AJ284" t="str">
        <f t="shared" si="230"/>
        <v/>
      </c>
      <c r="AK284" t="str">
        <f t="shared" si="231"/>
        <v/>
      </c>
      <c r="AL284" t="str">
        <f t="shared" si="232"/>
        <v/>
      </c>
      <c r="AM284" t="str">
        <f t="shared" si="194"/>
        <v/>
      </c>
      <c r="AN284" t="str">
        <f t="shared" si="195"/>
        <v/>
      </c>
      <c r="AO284" t="str">
        <f t="shared" si="196"/>
        <v/>
      </c>
      <c r="AP284" t="str">
        <f>IF(AN284="","",IF(I284=0,IF(AO284=1,VLOOKUP(F284,Tables!A$1:C$18,2,FALSE),VLOOKUP(F284,Tables!A$1:C$18,3,FALSE)),IF(AO284=1,VLOOKUP(F284,Tables!H$1:J$95,2,FALSE),VLOOKUP(F284,Tables!H$1:J$95,3,FALSE))))</f>
        <v/>
      </c>
      <c r="AQ284" t="str">
        <f t="shared" si="233"/>
        <v/>
      </c>
      <c r="AR284" t="str">
        <f t="shared" si="197"/>
        <v/>
      </c>
      <c r="AS284" t="str">
        <f t="shared" si="198"/>
        <v/>
      </c>
      <c r="AT284" t="str">
        <f t="shared" si="199"/>
        <v/>
      </c>
      <c r="AU284" t="str">
        <f t="shared" si="200"/>
        <v/>
      </c>
      <c r="AV284" t="str">
        <f t="shared" si="201"/>
        <v/>
      </c>
      <c r="AW284" t="str">
        <f t="shared" si="202"/>
        <v/>
      </c>
      <c r="AX284" t="str">
        <f t="shared" si="234"/>
        <v/>
      </c>
      <c r="AY284" t="str">
        <f t="shared" si="235"/>
        <v/>
      </c>
    </row>
    <row r="285" spans="1:51" ht="15.75" x14ac:dyDescent="0.3">
      <c r="A285" t="str">
        <f t="shared" si="203"/>
        <v/>
      </c>
      <c r="B285" t="str">
        <f t="shared" si="204"/>
        <v/>
      </c>
      <c r="C285" t="str">
        <f t="shared" si="205"/>
        <v/>
      </c>
      <c r="D285" t="str">
        <f t="shared" si="206"/>
        <v/>
      </c>
      <c r="E285" t="str">
        <f t="shared" si="207"/>
        <v/>
      </c>
      <c r="F285" t="str">
        <f t="shared" si="208"/>
        <v/>
      </c>
      <c r="G285" t="str">
        <f t="shared" si="209"/>
        <v/>
      </c>
      <c r="H285" t="str">
        <f t="shared" si="210"/>
        <v/>
      </c>
      <c r="I285" t="str">
        <f t="shared" si="211"/>
        <v/>
      </c>
      <c r="J285" t="str">
        <f t="shared" si="190"/>
        <v/>
      </c>
      <c r="K285" t="str">
        <f>IF(A285="","",IF(I285=1,IF(VLOOKUP(J285,Tables!E$1:F$50,2,FALSE)=1,IF(MOD(G285,2)=1,1,2),IF(MOD(G285,2)=1,2,1)),IF(MOD(G285,2)=1,1,2)))</f>
        <v/>
      </c>
      <c r="L285" t="str">
        <f t="shared" si="191"/>
        <v/>
      </c>
      <c r="M285" s="2" t="str">
        <f t="shared" si="192"/>
        <v/>
      </c>
      <c r="N285" s="8"/>
      <c r="O285" s="8"/>
      <c r="P285" s="8"/>
      <c r="Q285" s="6" t="str">
        <f t="shared" si="212"/>
        <v/>
      </c>
      <c r="R285" s="6" t="str">
        <f t="shared" si="213"/>
        <v/>
      </c>
      <c r="S285" s="6" t="str">
        <f t="shared" si="214"/>
        <v/>
      </c>
      <c r="T285" s="6" t="str">
        <f t="shared" si="215"/>
        <v/>
      </c>
      <c r="U285" s="6" t="str">
        <f t="shared" si="216"/>
        <v/>
      </c>
      <c r="V285" s="6" t="str">
        <f t="shared" si="217"/>
        <v/>
      </c>
      <c r="W285" t="str">
        <f t="shared" si="218"/>
        <v/>
      </c>
      <c r="X285" t="str">
        <f t="shared" si="219"/>
        <v/>
      </c>
      <c r="Y285" t="str">
        <f t="shared" si="220"/>
        <v/>
      </c>
      <c r="Z285" t="str">
        <f t="shared" si="221"/>
        <v/>
      </c>
      <c r="AA285" s="6" t="str">
        <f t="shared" si="222"/>
        <v/>
      </c>
      <c r="AB285" s="6" t="str">
        <f t="shared" si="223"/>
        <v/>
      </c>
      <c r="AC285" s="7" t="str">
        <f t="shared" si="224"/>
        <v/>
      </c>
      <c r="AD285" t="str">
        <f t="shared" si="225"/>
        <v/>
      </c>
      <c r="AE285" t="str">
        <f t="shared" si="226"/>
        <v/>
      </c>
      <c r="AF285" s="3" t="str">
        <f t="shared" si="227"/>
        <v/>
      </c>
      <c r="AG285" t="str">
        <f t="shared" si="228"/>
        <v/>
      </c>
      <c r="AH285" t="str">
        <f t="shared" si="229"/>
        <v/>
      </c>
      <c r="AI285" t="str">
        <f t="shared" si="193"/>
        <v/>
      </c>
      <c r="AJ285" t="str">
        <f t="shared" si="230"/>
        <v/>
      </c>
      <c r="AK285" t="str">
        <f t="shared" si="231"/>
        <v/>
      </c>
      <c r="AL285" t="str">
        <f t="shared" si="232"/>
        <v/>
      </c>
      <c r="AM285" t="str">
        <f t="shared" si="194"/>
        <v/>
      </c>
      <c r="AN285" t="str">
        <f t="shared" si="195"/>
        <v/>
      </c>
      <c r="AO285" t="str">
        <f t="shared" si="196"/>
        <v/>
      </c>
      <c r="AP285" t="str">
        <f>IF(AN285="","",IF(I285=0,IF(AO285=1,VLOOKUP(F285,Tables!A$1:C$18,2,FALSE),VLOOKUP(F285,Tables!A$1:C$18,3,FALSE)),IF(AO285=1,VLOOKUP(F285,Tables!H$1:J$95,2,FALSE),VLOOKUP(F285,Tables!H$1:J$95,3,FALSE))))</f>
        <v/>
      </c>
      <c r="AQ285" t="str">
        <f t="shared" si="233"/>
        <v/>
      </c>
      <c r="AR285" t="str">
        <f t="shared" si="197"/>
        <v/>
      </c>
      <c r="AS285" t="str">
        <f t="shared" si="198"/>
        <v/>
      </c>
      <c r="AT285" t="str">
        <f t="shared" si="199"/>
        <v/>
      </c>
      <c r="AU285" t="str">
        <f t="shared" si="200"/>
        <v/>
      </c>
      <c r="AV285" t="str">
        <f t="shared" si="201"/>
        <v/>
      </c>
      <c r="AW285" t="str">
        <f t="shared" si="202"/>
        <v/>
      </c>
      <c r="AX285" t="str">
        <f t="shared" si="234"/>
        <v/>
      </c>
      <c r="AY285" t="str">
        <f t="shared" si="235"/>
        <v/>
      </c>
    </row>
    <row r="286" spans="1:51" ht="15.75" x14ac:dyDescent="0.3">
      <c r="A286" t="str">
        <f t="shared" si="203"/>
        <v/>
      </c>
      <c r="B286" t="str">
        <f t="shared" si="204"/>
        <v/>
      </c>
      <c r="C286" t="str">
        <f t="shared" si="205"/>
        <v/>
      </c>
      <c r="D286" t="str">
        <f t="shared" si="206"/>
        <v/>
      </c>
      <c r="E286" t="str">
        <f t="shared" si="207"/>
        <v/>
      </c>
      <c r="F286" t="str">
        <f t="shared" si="208"/>
        <v/>
      </c>
      <c r="G286" t="str">
        <f t="shared" si="209"/>
        <v/>
      </c>
      <c r="H286" t="str">
        <f t="shared" si="210"/>
        <v/>
      </c>
      <c r="I286" t="str">
        <f t="shared" si="211"/>
        <v/>
      </c>
      <c r="J286" t="str">
        <f t="shared" si="190"/>
        <v/>
      </c>
      <c r="K286" t="str">
        <f>IF(A286="","",IF(I286=1,IF(VLOOKUP(J286,Tables!E$1:F$50,2,FALSE)=1,IF(MOD(G286,2)=1,1,2),IF(MOD(G286,2)=1,2,1)),IF(MOD(G286,2)=1,1,2)))</f>
        <v/>
      </c>
      <c r="L286" t="str">
        <f t="shared" si="191"/>
        <v/>
      </c>
      <c r="M286" s="2" t="str">
        <f t="shared" si="192"/>
        <v/>
      </c>
      <c r="N286" s="8"/>
      <c r="O286" s="8"/>
      <c r="P286" s="8"/>
      <c r="Q286" s="6" t="str">
        <f t="shared" si="212"/>
        <v/>
      </c>
      <c r="R286" s="6" t="str">
        <f t="shared" si="213"/>
        <v/>
      </c>
      <c r="S286" s="6" t="str">
        <f t="shared" si="214"/>
        <v/>
      </c>
      <c r="T286" s="6" t="str">
        <f t="shared" si="215"/>
        <v/>
      </c>
      <c r="U286" s="6" t="str">
        <f t="shared" si="216"/>
        <v/>
      </c>
      <c r="V286" s="6" t="str">
        <f t="shared" si="217"/>
        <v/>
      </c>
      <c r="W286" t="str">
        <f t="shared" si="218"/>
        <v/>
      </c>
      <c r="X286" t="str">
        <f t="shared" si="219"/>
        <v/>
      </c>
      <c r="Y286" t="str">
        <f t="shared" si="220"/>
        <v/>
      </c>
      <c r="Z286" t="str">
        <f t="shared" si="221"/>
        <v/>
      </c>
      <c r="AA286" s="6" t="str">
        <f t="shared" si="222"/>
        <v/>
      </c>
      <c r="AB286" s="6" t="str">
        <f t="shared" si="223"/>
        <v/>
      </c>
      <c r="AC286" s="7" t="str">
        <f t="shared" si="224"/>
        <v/>
      </c>
      <c r="AD286" t="str">
        <f t="shared" si="225"/>
        <v/>
      </c>
      <c r="AE286" t="str">
        <f t="shared" si="226"/>
        <v/>
      </c>
      <c r="AF286" s="3" t="str">
        <f t="shared" si="227"/>
        <v/>
      </c>
      <c r="AG286" t="str">
        <f t="shared" si="228"/>
        <v/>
      </c>
      <c r="AH286" t="str">
        <f t="shared" si="229"/>
        <v/>
      </c>
      <c r="AI286" t="str">
        <f t="shared" si="193"/>
        <v/>
      </c>
      <c r="AJ286" t="str">
        <f t="shared" si="230"/>
        <v/>
      </c>
      <c r="AK286" t="str">
        <f t="shared" si="231"/>
        <v/>
      </c>
      <c r="AL286" t="str">
        <f t="shared" si="232"/>
        <v/>
      </c>
      <c r="AM286" t="str">
        <f t="shared" si="194"/>
        <v/>
      </c>
      <c r="AN286" t="str">
        <f t="shared" si="195"/>
        <v/>
      </c>
      <c r="AO286" t="str">
        <f t="shared" si="196"/>
        <v/>
      </c>
      <c r="AP286" t="str">
        <f>IF(AN286="","",IF(I286=0,IF(AO286=1,VLOOKUP(F286,Tables!A$1:C$18,2,FALSE),VLOOKUP(F286,Tables!A$1:C$18,3,FALSE)),IF(AO286=1,VLOOKUP(F286,Tables!H$1:J$95,2,FALSE),VLOOKUP(F286,Tables!H$1:J$95,3,FALSE))))</f>
        <v/>
      </c>
      <c r="AQ286" t="str">
        <f t="shared" si="233"/>
        <v/>
      </c>
      <c r="AR286" t="str">
        <f t="shared" si="197"/>
        <v/>
      </c>
      <c r="AS286" t="str">
        <f t="shared" si="198"/>
        <v/>
      </c>
      <c r="AT286" t="str">
        <f t="shared" si="199"/>
        <v/>
      </c>
      <c r="AU286" t="str">
        <f t="shared" si="200"/>
        <v/>
      </c>
      <c r="AV286" t="str">
        <f t="shared" si="201"/>
        <v/>
      </c>
      <c r="AW286" t="str">
        <f t="shared" si="202"/>
        <v/>
      </c>
      <c r="AX286" t="str">
        <f t="shared" si="234"/>
        <v/>
      </c>
      <c r="AY286" t="str">
        <f t="shared" si="235"/>
        <v/>
      </c>
    </row>
    <row r="287" spans="1:51" ht="15.75" x14ac:dyDescent="0.3">
      <c r="A287" t="str">
        <f t="shared" si="203"/>
        <v/>
      </c>
      <c r="B287" t="str">
        <f t="shared" si="204"/>
        <v/>
      </c>
      <c r="C287" t="str">
        <f t="shared" si="205"/>
        <v/>
      </c>
      <c r="D287" t="str">
        <f t="shared" si="206"/>
        <v/>
      </c>
      <c r="E287" t="str">
        <f t="shared" si="207"/>
        <v/>
      </c>
      <c r="F287" t="str">
        <f t="shared" si="208"/>
        <v/>
      </c>
      <c r="G287" t="str">
        <f t="shared" si="209"/>
        <v/>
      </c>
      <c r="H287" t="str">
        <f t="shared" si="210"/>
        <v/>
      </c>
      <c r="I287" t="str">
        <f t="shared" si="211"/>
        <v/>
      </c>
      <c r="J287" t="str">
        <f t="shared" si="190"/>
        <v/>
      </c>
      <c r="K287" t="str">
        <f>IF(A287="","",IF(I287=1,IF(VLOOKUP(J287,Tables!E$1:F$50,2,FALSE)=1,IF(MOD(G287,2)=1,1,2),IF(MOD(G287,2)=1,2,1)),IF(MOD(G287,2)=1,1,2)))</f>
        <v/>
      </c>
      <c r="L287" t="str">
        <f t="shared" si="191"/>
        <v/>
      </c>
      <c r="M287" s="2" t="str">
        <f t="shared" si="192"/>
        <v/>
      </c>
      <c r="N287" s="8"/>
      <c r="O287" s="8"/>
      <c r="P287" s="8"/>
      <c r="Q287" s="6" t="str">
        <f t="shared" si="212"/>
        <v/>
      </c>
      <c r="R287" s="6" t="str">
        <f t="shared" si="213"/>
        <v/>
      </c>
      <c r="S287" s="6" t="str">
        <f t="shared" si="214"/>
        <v/>
      </c>
      <c r="T287" s="6" t="str">
        <f t="shared" si="215"/>
        <v/>
      </c>
      <c r="U287" s="6" t="str">
        <f t="shared" si="216"/>
        <v/>
      </c>
      <c r="V287" s="6" t="str">
        <f t="shared" si="217"/>
        <v/>
      </c>
      <c r="W287" t="str">
        <f t="shared" si="218"/>
        <v/>
      </c>
      <c r="X287" t="str">
        <f t="shared" si="219"/>
        <v/>
      </c>
      <c r="Y287" t="str">
        <f t="shared" si="220"/>
        <v/>
      </c>
      <c r="Z287" t="str">
        <f t="shared" si="221"/>
        <v/>
      </c>
      <c r="AA287" s="6" t="str">
        <f t="shared" si="222"/>
        <v/>
      </c>
      <c r="AB287" s="6" t="str">
        <f t="shared" si="223"/>
        <v/>
      </c>
      <c r="AC287" s="7" t="str">
        <f t="shared" si="224"/>
        <v/>
      </c>
      <c r="AD287" t="str">
        <f t="shared" si="225"/>
        <v/>
      </c>
      <c r="AE287" t="str">
        <f t="shared" si="226"/>
        <v/>
      </c>
      <c r="AF287" s="3" t="str">
        <f t="shared" si="227"/>
        <v/>
      </c>
      <c r="AG287" t="str">
        <f t="shared" si="228"/>
        <v/>
      </c>
      <c r="AH287" t="str">
        <f t="shared" si="229"/>
        <v/>
      </c>
      <c r="AI287" t="str">
        <f t="shared" si="193"/>
        <v/>
      </c>
      <c r="AJ287" t="str">
        <f t="shared" si="230"/>
        <v/>
      </c>
      <c r="AK287" t="str">
        <f t="shared" si="231"/>
        <v/>
      </c>
      <c r="AL287" t="str">
        <f t="shared" si="232"/>
        <v/>
      </c>
      <c r="AM287" t="str">
        <f t="shared" si="194"/>
        <v/>
      </c>
      <c r="AN287" t="str">
        <f t="shared" si="195"/>
        <v/>
      </c>
      <c r="AO287" t="str">
        <f t="shared" si="196"/>
        <v/>
      </c>
      <c r="AP287" t="str">
        <f>IF(AN287="","",IF(I287=0,IF(AO287=1,VLOOKUP(F287,Tables!A$1:C$18,2,FALSE),VLOOKUP(F287,Tables!A$1:C$18,3,FALSE)),IF(AO287=1,VLOOKUP(F287,Tables!H$1:J$95,2,FALSE),VLOOKUP(F287,Tables!H$1:J$95,3,FALSE))))</f>
        <v/>
      </c>
      <c r="AQ287" t="str">
        <f t="shared" si="233"/>
        <v/>
      </c>
      <c r="AR287" t="str">
        <f t="shared" si="197"/>
        <v/>
      </c>
      <c r="AS287" t="str">
        <f t="shared" si="198"/>
        <v/>
      </c>
      <c r="AT287" t="str">
        <f t="shared" si="199"/>
        <v/>
      </c>
      <c r="AU287" t="str">
        <f t="shared" si="200"/>
        <v/>
      </c>
      <c r="AV287" t="str">
        <f t="shared" si="201"/>
        <v/>
      </c>
      <c r="AW287" t="str">
        <f t="shared" si="202"/>
        <v/>
      </c>
      <c r="AX287" t="str">
        <f t="shared" si="234"/>
        <v/>
      </c>
      <c r="AY287" t="str">
        <f t="shared" si="235"/>
        <v/>
      </c>
    </row>
    <row r="288" spans="1:51" ht="15.75" x14ac:dyDescent="0.3">
      <c r="A288" t="str">
        <f t="shared" si="203"/>
        <v/>
      </c>
      <c r="B288" t="str">
        <f t="shared" si="204"/>
        <v/>
      </c>
      <c r="C288" t="str">
        <f t="shared" si="205"/>
        <v/>
      </c>
      <c r="D288" t="str">
        <f t="shared" si="206"/>
        <v/>
      </c>
      <c r="E288" t="str">
        <f t="shared" si="207"/>
        <v/>
      </c>
      <c r="F288" t="str">
        <f t="shared" si="208"/>
        <v/>
      </c>
      <c r="G288" t="str">
        <f t="shared" si="209"/>
        <v/>
      </c>
      <c r="H288" t="str">
        <f t="shared" si="210"/>
        <v/>
      </c>
      <c r="I288" t="str">
        <f t="shared" si="211"/>
        <v/>
      </c>
      <c r="J288" t="str">
        <f t="shared" si="190"/>
        <v/>
      </c>
      <c r="K288" t="str">
        <f>IF(A288="","",IF(I288=1,IF(VLOOKUP(J288,Tables!E$1:F$50,2,FALSE)=1,IF(MOD(G288,2)=1,1,2),IF(MOD(G288,2)=1,2,1)),IF(MOD(G288,2)=1,1,2)))</f>
        <v/>
      </c>
      <c r="L288" t="str">
        <f t="shared" si="191"/>
        <v/>
      </c>
      <c r="M288" s="2" t="str">
        <f t="shared" si="192"/>
        <v/>
      </c>
      <c r="N288" s="8"/>
      <c r="O288" s="8"/>
      <c r="P288" s="8"/>
      <c r="Q288" s="6" t="str">
        <f t="shared" si="212"/>
        <v/>
      </c>
      <c r="R288" s="6" t="str">
        <f t="shared" si="213"/>
        <v/>
      </c>
      <c r="S288" s="6" t="str">
        <f t="shared" si="214"/>
        <v/>
      </c>
      <c r="T288" s="6" t="str">
        <f t="shared" si="215"/>
        <v/>
      </c>
      <c r="U288" s="6" t="str">
        <f t="shared" si="216"/>
        <v/>
      </c>
      <c r="V288" s="6" t="str">
        <f t="shared" si="217"/>
        <v/>
      </c>
      <c r="W288" t="str">
        <f t="shared" si="218"/>
        <v/>
      </c>
      <c r="X288" t="str">
        <f t="shared" si="219"/>
        <v/>
      </c>
      <c r="Y288" t="str">
        <f t="shared" si="220"/>
        <v/>
      </c>
      <c r="Z288" t="str">
        <f t="shared" si="221"/>
        <v/>
      </c>
      <c r="AA288" s="6" t="str">
        <f t="shared" si="222"/>
        <v/>
      </c>
      <c r="AB288" s="6" t="str">
        <f t="shared" si="223"/>
        <v/>
      </c>
      <c r="AC288" s="7" t="str">
        <f t="shared" si="224"/>
        <v/>
      </c>
      <c r="AD288" t="str">
        <f t="shared" si="225"/>
        <v/>
      </c>
      <c r="AE288" t="str">
        <f t="shared" si="226"/>
        <v/>
      </c>
      <c r="AF288" s="3" t="str">
        <f t="shared" si="227"/>
        <v/>
      </c>
      <c r="AG288" t="str">
        <f t="shared" si="228"/>
        <v/>
      </c>
      <c r="AH288" t="str">
        <f t="shared" si="229"/>
        <v/>
      </c>
      <c r="AI288" t="str">
        <f t="shared" si="193"/>
        <v/>
      </c>
      <c r="AJ288" t="str">
        <f t="shared" si="230"/>
        <v/>
      </c>
      <c r="AK288" t="str">
        <f t="shared" si="231"/>
        <v/>
      </c>
      <c r="AL288" t="str">
        <f t="shared" si="232"/>
        <v/>
      </c>
      <c r="AM288" t="str">
        <f t="shared" si="194"/>
        <v/>
      </c>
      <c r="AN288" t="str">
        <f t="shared" si="195"/>
        <v/>
      </c>
      <c r="AO288" t="str">
        <f t="shared" si="196"/>
        <v/>
      </c>
      <c r="AP288" t="str">
        <f>IF(AN288="","",IF(I288=0,IF(AO288=1,VLOOKUP(F288,Tables!A$1:C$18,2,FALSE),VLOOKUP(F288,Tables!A$1:C$18,3,FALSE)),IF(AO288=1,VLOOKUP(F288,Tables!H$1:J$95,2,FALSE),VLOOKUP(F288,Tables!H$1:J$95,3,FALSE))))</f>
        <v/>
      </c>
      <c r="AQ288" t="str">
        <f t="shared" si="233"/>
        <v/>
      </c>
      <c r="AR288" t="str">
        <f t="shared" si="197"/>
        <v/>
      </c>
      <c r="AS288" t="str">
        <f t="shared" si="198"/>
        <v/>
      </c>
      <c r="AT288" t="str">
        <f t="shared" si="199"/>
        <v/>
      </c>
      <c r="AU288" t="str">
        <f t="shared" si="200"/>
        <v/>
      </c>
      <c r="AV288" t="str">
        <f t="shared" si="201"/>
        <v/>
      </c>
      <c r="AW288" t="str">
        <f t="shared" si="202"/>
        <v/>
      </c>
      <c r="AX288" t="str">
        <f t="shared" si="234"/>
        <v/>
      </c>
      <c r="AY288" t="str">
        <f t="shared" si="235"/>
        <v/>
      </c>
    </row>
    <row r="289" spans="1:51" ht="15.75" x14ac:dyDescent="0.3">
      <c r="A289" t="str">
        <f t="shared" si="203"/>
        <v/>
      </c>
      <c r="B289" t="str">
        <f t="shared" si="204"/>
        <v/>
      </c>
      <c r="C289" t="str">
        <f t="shared" si="205"/>
        <v/>
      </c>
      <c r="D289" t="str">
        <f t="shared" si="206"/>
        <v/>
      </c>
      <c r="E289" t="str">
        <f t="shared" si="207"/>
        <v/>
      </c>
      <c r="F289" t="str">
        <f t="shared" si="208"/>
        <v/>
      </c>
      <c r="G289" t="str">
        <f t="shared" si="209"/>
        <v/>
      </c>
      <c r="H289" t="str">
        <f t="shared" si="210"/>
        <v/>
      </c>
      <c r="I289" t="str">
        <f t="shared" si="211"/>
        <v/>
      </c>
      <c r="J289" t="str">
        <f t="shared" si="190"/>
        <v/>
      </c>
      <c r="K289" t="str">
        <f>IF(A289="","",IF(I289=1,IF(VLOOKUP(J289,Tables!E$1:F$50,2,FALSE)=1,IF(MOD(G289,2)=1,1,2),IF(MOD(G289,2)=1,2,1)),IF(MOD(G289,2)=1,1,2)))</f>
        <v/>
      </c>
      <c r="L289" t="str">
        <f t="shared" si="191"/>
        <v/>
      </c>
      <c r="M289" s="2" t="str">
        <f t="shared" si="192"/>
        <v/>
      </c>
      <c r="N289" s="8"/>
      <c r="O289" s="8"/>
      <c r="P289" s="8"/>
      <c r="Q289" s="6" t="str">
        <f t="shared" si="212"/>
        <v/>
      </c>
      <c r="R289" s="6" t="str">
        <f t="shared" si="213"/>
        <v/>
      </c>
      <c r="S289" s="6" t="str">
        <f t="shared" si="214"/>
        <v/>
      </c>
      <c r="T289" s="6" t="str">
        <f t="shared" si="215"/>
        <v/>
      </c>
      <c r="U289" s="6" t="str">
        <f t="shared" si="216"/>
        <v/>
      </c>
      <c r="V289" s="6" t="str">
        <f t="shared" si="217"/>
        <v/>
      </c>
      <c r="W289" t="str">
        <f t="shared" si="218"/>
        <v/>
      </c>
      <c r="X289" t="str">
        <f t="shared" si="219"/>
        <v/>
      </c>
      <c r="Y289" t="str">
        <f t="shared" si="220"/>
        <v/>
      </c>
      <c r="Z289" t="str">
        <f t="shared" si="221"/>
        <v/>
      </c>
      <c r="AA289" s="6" t="str">
        <f t="shared" si="222"/>
        <v/>
      </c>
      <c r="AB289" s="6" t="str">
        <f t="shared" si="223"/>
        <v/>
      </c>
      <c r="AC289" s="7" t="str">
        <f t="shared" si="224"/>
        <v/>
      </c>
      <c r="AD289" t="str">
        <f t="shared" si="225"/>
        <v/>
      </c>
      <c r="AE289" t="str">
        <f t="shared" si="226"/>
        <v/>
      </c>
      <c r="AF289" s="3" t="str">
        <f t="shared" si="227"/>
        <v/>
      </c>
      <c r="AG289" t="str">
        <f t="shared" si="228"/>
        <v/>
      </c>
      <c r="AH289" t="str">
        <f t="shared" si="229"/>
        <v/>
      </c>
      <c r="AI289" t="str">
        <f t="shared" si="193"/>
        <v/>
      </c>
      <c r="AJ289" t="str">
        <f t="shared" si="230"/>
        <v/>
      </c>
      <c r="AK289" t="str">
        <f t="shared" si="231"/>
        <v/>
      </c>
      <c r="AL289" t="str">
        <f t="shared" si="232"/>
        <v/>
      </c>
      <c r="AM289" t="str">
        <f t="shared" si="194"/>
        <v/>
      </c>
      <c r="AN289" t="str">
        <f t="shared" si="195"/>
        <v/>
      </c>
      <c r="AO289" t="str">
        <f t="shared" si="196"/>
        <v/>
      </c>
      <c r="AP289" t="str">
        <f>IF(AN289="","",IF(I289=0,IF(AO289=1,VLOOKUP(F289,Tables!A$1:C$18,2,FALSE),VLOOKUP(F289,Tables!A$1:C$18,3,FALSE)),IF(AO289=1,VLOOKUP(F289,Tables!H$1:J$95,2,FALSE),VLOOKUP(F289,Tables!H$1:J$95,3,FALSE))))</f>
        <v/>
      </c>
      <c r="AQ289" t="str">
        <f t="shared" si="233"/>
        <v/>
      </c>
      <c r="AR289" t="str">
        <f t="shared" si="197"/>
        <v/>
      </c>
      <c r="AS289" t="str">
        <f t="shared" si="198"/>
        <v/>
      </c>
      <c r="AT289" t="str">
        <f t="shared" si="199"/>
        <v/>
      </c>
      <c r="AU289" t="str">
        <f t="shared" si="200"/>
        <v/>
      </c>
      <c r="AV289" t="str">
        <f t="shared" si="201"/>
        <v/>
      </c>
      <c r="AW289" t="str">
        <f t="shared" si="202"/>
        <v/>
      </c>
      <c r="AX289" t="str">
        <f t="shared" si="234"/>
        <v/>
      </c>
      <c r="AY289" t="str">
        <f t="shared" si="235"/>
        <v/>
      </c>
    </row>
    <row r="290" spans="1:51" ht="15.75" x14ac:dyDescent="0.3">
      <c r="A290" t="str">
        <f t="shared" si="203"/>
        <v/>
      </c>
      <c r="B290" t="str">
        <f t="shared" si="204"/>
        <v/>
      </c>
      <c r="C290" t="str">
        <f t="shared" si="205"/>
        <v/>
      </c>
      <c r="D290" t="str">
        <f t="shared" si="206"/>
        <v/>
      </c>
      <c r="E290" t="str">
        <f t="shared" si="207"/>
        <v/>
      </c>
      <c r="F290" t="str">
        <f t="shared" si="208"/>
        <v/>
      </c>
      <c r="G290" t="str">
        <f t="shared" si="209"/>
        <v/>
      </c>
      <c r="H290" t="str">
        <f t="shared" si="210"/>
        <v/>
      </c>
      <c r="I290" t="str">
        <f t="shared" si="211"/>
        <v/>
      </c>
      <c r="J290" t="str">
        <f t="shared" si="190"/>
        <v/>
      </c>
      <c r="K290" t="str">
        <f>IF(A290="","",IF(I290=1,IF(VLOOKUP(J290,Tables!E$1:F$50,2,FALSE)=1,IF(MOD(G290,2)=1,1,2),IF(MOD(G290,2)=1,2,1)),IF(MOD(G290,2)=1,1,2)))</f>
        <v/>
      </c>
      <c r="L290" t="str">
        <f t="shared" si="191"/>
        <v/>
      </c>
      <c r="M290" s="2" t="str">
        <f t="shared" si="192"/>
        <v/>
      </c>
      <c r="N290" s="8"/>
      <c r="O290" s="8"/>
      <c r="P290" s="8"/>
      <c r="Q290" s="6" t="str">
        <f t="shared" si="212"/>
        <v/>
      </c>
      <c r="R290" s="6" t="str">
        <f t="shared" si="213"/>
        <v/>
      </c>
      <c r="S290" s="6" t="str">
        <f t="shared" si="214"/>
        <v/>
      </c>
      <c r="T290" s="6" t="str">
        <f t="shared" si="215"/>
        <v/>
      </c>
      <c r="U290" s="6" t="str">
        <f t="shared" si="216"/>
        <v/>
      </c>
      <c r="V290" s="6" t="str">
        <f t="shared" si="217"/>
        <v/>
      </c>
      <c r="W290" t="str">
        <f t="shared" si="218"/>
        <v/>
      </c>
      <c r="X290" t="str">
        <f t="shared" si="219"/>
        <v/>
      </c>
      <c r="Y290" t="str">
        <f t="shared" si="220"/>
        <v/>
      </c>
      <c r="Z290" t="str">
        <f t="shared" si="221"/>
        <v/>
      </c>
      <c r="AA290" s="6" t="str">
        <f t="shared" si="222"/>
        <v/>
      </c>
      <c r="AB290" s="6" t="str">
        <f t="shared" si="223"/>
        <v/>
      </c>
      <c r="AC290" s="7" t="str">
        <f t="shared" si="224"/>
        <v/>
      </c>
      <c r="AD290" t="str">
        <f t="shared" si="225"/>
        <v/>
      </c>
      <c r="AE290" t="str">
        <f t="shared" si="226"/>
        <v/>
      </c>
      <c r="AF290" s="3" t="str">
        <f t="shared" si="227"/>
        <v/>
      </c>
      <c r="AG290" t="str">
        <f t="shared" si="228"/>
        <v/>
      </c>
      <c r="AH290" t="str">
        <f t="shared" si="229"/>
        <v/>
      </c>
      <c r="AI290" t="str">
        <f t="shared" si="193"/>
        <v/>
      </c>
      <c r="AJ290" t="str">
        <f t="shared" si="230"/>
        <v/>
      </c>
      <c r="AK290" t="str">
        <f t="shared" si="231"/>
        <v/>
      </c>
      <c r="AL290" t="str">
        <f t="shared" si="232"/>
        <v/>
      </c>
      <c r="AM290" t="str">
        <f t="shared" si="194"/>
        <v/>
      </c>
      <c r="AN290" t="str">
        <f t="shared" si="195"/>
        <v/>
      </c>
      <c r="AO290" t="str">
        <f t="shared" si="196"/>
        <v/>
      </c>
      <c r="AP290" t="str">
        <f>IF(AN290="","",IF(I290=0,IF(AO290=1,VLOOKUP(F290,Tables!A$1:C$18,2,FALSE),VLOOKUP(F290,Tables!A$1:C$18,3,FALSE)),IF(AO290=1,VLOOKUP(F290,Tables!H$1:J$95,2,FALSE),VLOOKUP(F290,Tables!H$1:J$95,3,FALSE))))</f>
        <v/>
      </c>
      <c r="AQ290" t="str">
        <f t="shared" si="233"/>
        <v/>
      </c>
      <c r="AR290" t="str">
        <f t="shared" si="197"/>
        <v/>
      </c>
      <c r="AS290" t="str">
        <f t="shared" si="198"/>
        <v/>
      </c>
      <c r="AT290" t="str">
        <f t="shared" si="199"/>
        <v/>
      </c>
      <c r="AU290" t="str">
        <f t="shared" si="200"/>
        <v/>
      </c>
      <c r="AV290" t="str">
        <f t="shared" si="201"/>
        <v/>
      </c>
      <c r="AW290" t="str">
        <f t="shared" si="202"/>
        <v/>
      </c>
      <c r="AX290" t="str">
        <f t="shared" si="234"/>
        <v/>
      </c>
      <c r="AY290" t="str">
        <f t="shared" si="235"/>
        <v/>
      </c>
    </row>
    <row r="291" spans="1:51" ht="15.75" x14ac:dyDescent="0.3">
      <c r="A291" t="str">
        <f t="shared" si="203"/>
        <v/>
      </c>
      <c r="B291" t="str">
        <f t="shared" si="204"/>
        <v/>
      </c>
      <c r="C291" t="str">
        <f t="shared" si="205"/>
        <v/>
      </c>
      <c r="D291" t="str">
        <f t="shared" si="206"/>
        <v/>
      </c>
      <c r="E291" t="str">
        <f t="shared" si="207"/>
        <v/>
      </c>
      <c r="F291" t="str">
        <f t="shared" si="208"/>
        <v/>
      </c>
      <c r="G291" t="str">
        <f t="shared" si="209"/>
        <v/>
      </c>
      <c r="H291" t="str">
        <f t="shared" si="210"/>
        <v/>
      </c>
      <c r="I291" t="str">
        <f t="shared" si="211"/>
        <v/>
      </c>
      <c r="J291" t="str">
        <f t="shared" si="190"/>
        <v/>
      </c>
      <c r="K291" t="str">
        <f>IF(A291="","",IF(I291=1,IF(VLOOKUP(J291,Tables!E$1:F$50,2,FALSE)=1,IF(MOD(G291,2)=1,1,2),IF(MOD(G291,2)=1,2,1)),IF(MOD(G291,2)=1,1,2)))</f>
        <v/>
      </c>
      <c r="L291" t="str">
        <f t="shared" si="191"/>
        <v/>
      </c>
      <c r="M291" s="2" t="str">
        <f t="shared" si="192"/>
        <v/>
      </c>
      <c r="N291" s="8"/>
      <c r="O291" s="8"/>
      <c r="P291" s="8"/>
      <c r="Q291" s="6" t="str">
        <f t="shared" si="212"/>
        <v/>
      </c>
      <c r="R291" s="6" t="str">
        <f t="shared" si="213"/>
        <v/>
      </c>
      <c r="S291" s="6" t="str">
        <f t="shared" si="214"/>
        <v/>
      </c>
      <c r="T291" s="6" t="str">
        <f t="shared" si="215"/>
        <v/>
      </c>
      <c r="U291" s="6" t="str">
        <f t="shared" si="216"/>
        <v/>
      </c>
      <c r="V291" s="6" t="str">
        <f t="shared" si="217"/>
        <v/>
      </c>
      <c r="W291" t="str">
        <f t="shared" si="218"/>
        <v/>
      </c>
      <c r="X291" t="str">
        <f t="shared" si="219"/>
        <v/>
      </c>
      <c r="Y291" t="str">
        <f t="shared" si="220"/>
        <v/>
      </c>
      <c r="Z291" t="str">
        <f t="shared" si="221"/>
        <v/>
      </c>
      <c r="AA291" s="6" t="str">
        <f t="shared" si="222"/>
        <v/>
      </c>
      <c r="AB291" s="6" t="str">
        <f t="shared" si="223"/>
        <v/>
      </c>
      <c r="AC291" s="7" t="str">
        <f t="shared" si="224"/>
        <v/>
      </c>
      <c r="AD291" t="str">
        <f t="shared" si="225"/>
        <v/>
      </c>
      <c r="AE291" t="str">
        <f t="shared" si="226"/>
        <v/>
      </c>
      <c r="AF291" s="3" t="str">
        <f t="shared" si="227"/>
        <v/>
      </c>
      <c r="AG291" t="str">
        <f t="shared" si="228"/>
        <v/>
      </c>
      <c r="AH291" t="str">
        <f t="shared" si="229"/>
        <v/>
      </c>
      <c r="AI291" t="str">
        <f t="shared" si="193"/>
        <v/>
      </c>
      <c r="AJ291" t="str">
        <f t="shared" si="230"/>
        <v/>
      </c>
      <c r="AK291" t="str">
        <f t="shared" si="231"/>
        <v/>
      </c>
      <c r="AL291" t="str">
        <f t="shared" si="232"/>
        <v/>
      </c>
      <c r="AM291" t="str">
        <f t="shared" si="194"/>
        <v/>
      </c>
      <c r="AN291" t="str">
        <f t="shared" si="195"/>
        <v/>
      </c>
      <c r="AO291" t="str">
        <f t="shared" si="196"/>
        <v/>
      </c>
      <c r="AP291" t="str">
        <f>IF(AN291="","",IF(I291=0,IF(AO291=1,VLOOKUP(F291,Tables!A$1:C$18,2,FALSE),VLOOKUP(F291,Tables!A$1:C$18,3,FALSE)),IF(AO291=1,VLOOKUP(F291,Tables!H$1:J$95,2,FALSE),VLOOKUP(F291,Tables!H$1:J$95,3,FALSE))))</f>
        <v/>
      </c>
      <c r="AQ291" t="str">
        <f t="shared" si="233"/>
        <v/>
      </c>
      <c r="AR291" t="str">
        <f t="shared" si="197"/>
        <v/>
      </c>
      <c r="AS291" t="str">
        <f t="shared" si="198"/>
        <v/>
      </c>
      <c r="AT291" t="str">
        <f t="shared" si="199"/>
        <v/>
      </c>
      <c r="AU291" t="str">
        <f t="shared" si="200"/>
        <v/>
      </c>
      <c r="AV291" t="str">
        <f t="shared" si="201"/>
        <v/>
      </c>
      <c r="AW291" t="str">
        <f t="shared" si="202"/>
        <v/>
      </c>
      <c r="AX291" t="str">
        <f t="shared" si="234"/>
        <v/>
      </c>
      <c r="AY291" t="str">
        <f t="shared" si="235"/>
        <v/>
      </c>
    </row>
    <row r="292" spans="1:51" ht="15.75" x14ac:dyDescent="0.3">
      <c r="A292" t="str">
        <f t="shared" si="203"/>
        <v/>
      </c>
      <c r="B292" t="str">
        <f t="shared" si="204"/>
        <v/>
      </c>
      <c r="C292" t="str">
        <f t="shared" si="205"/>
        <v/>
      </c>
      <c r="D292" t="str">
        <f t="shared" si="206"/>
        <v/>
      </c>
      <c r="E292" t="str">
        <f t="shared" si="207"/>
        <v/>
      </c>
      <c r="F292" t="str">
        <f t="shared" si="208"/>
        <v/>
      </c>
      <c r="G292" t="str">
        <f t="shared" si="209"/>
        <v/>
      </c>
      <c r="H292" t="str">
        <f t="shared" si="210"/>
        <v/>
      </c>
      <c r="I292" t="str">
        <f t="shared" si="211"/>
        <v/>
      </c>
      <c r="J292" t="str">
        <f t="shared" si="190"/>
        <v/>
      </c>
      <c r="K292" t="str">
        <f>IF(A292="","",IF(I292=1,IF(VLOOKUP(J292,Tables!E$1:F$50,2,FALSE)=1,IF(MOD(G292,2)=1,1,2),IF(MOD(G292,2)=1,2,1)),IF(MOD(G292,2)=1,1,2)))</f>
        <v/>
      </c>
      <c r="L292" t="str">
        <f t="shared" si="191"/>
        <v/>
      </c>
      <c r="M292" s="2" t="str">
        <f t="shared" si="192"/>
        <v/>
      </c>
      <c r="N292" s="8"/>
      <c r="O292" s="8"/>
      <c r="P292" s="8"/>
      <c r="Q292" s="6" t="str">
        <f t="shared" si="212"/>
        <v/>
      </c>
      <c r="R292" s="6" t="str">
        <f t="shared" si="213"/>
        <v/>
      </c>
      <c r="S292" s="6" t="str">
        <f t="shared" si="214"/>
        <v/>
      </c>
      <c r="T292" s="6" t="str">
        <f t="shared" si="215"/>
        <v/>
      </c>
      <c r="U292" s="6" t="str">
        <f t="shared" si="216"/>
        <v/>
      </c>
      <c r="V292" s="6" t="str">
        <f t="shared" si="217"/>
        <v/>
      </c>
      <c r="W292" t="str">
        <f t="shared" si="218"/>
        <v/>
      </c>
      <c r="X292" t="str">
        <f t="shared" si="219"/>
        <v/>
      </c>
      <c r="Y292" t="str">
        <f t="shared" si="220"/>
        <v/>
      </c>
      <c r="Z292" t="str">
        <f t="shared" si="221"/>
        <v/>
      </c>
      <c r="AA292" s="6" t="str">
        <f t="shared" si="222"/>
        <v/>
      </c>
      <c r="AB292" s="6" t="str">
        <f t="shared" si="223"/>
        <v/>
      </c>
      <c r="AC292" s="7" t="str">
        <f t="shared" si="224"/>
        <v/>
      </c>
      <c r="AD292" t="str">
        <f t="shared" si="225"/>
        <v/>
      </c>
      <c r="AE292" t="str">
        <f t="shared" si="226"/>
        <v/>
      </c>
      <c r="AF292" s="3" t="str">
        <f t="shared" si="227"/>
        <v/>
      </c>
      <c r="AG292" t="str">
        <f t="shared" si="228"/>
        <v/>
      </c>
      <c r="AH292" t="str">
        <f t="shared" si="229"/>
        <v/>
      </c>
      <c r="AI292" t="str">
        <f t="shared" si="193"/>
        <v/>
      </c>
      <c r="AJ292" t="str">
        <f t="shared" si="230"/>
        <v/>
      </c>
      <c r="AK292" t="str">
        <f t="shared" si="231"/>
        <v/>
      </c>
      <c r="AL292" t="str">
        <f t="shared" si="232"/>
        <v/>
      </c>
      <c r="AM292" t="str">
        <f t="shared" si="194"/>
        <v/>
      </c>
      <c r="AN292" t="str">
        <f t="shared" si="195"/>
        <v/>
      </c>
      <c r="AO292" t="str">
        <f t="shared" si="196"/>
        <v/>
      </c>
      <c r="AP292" t="str">
        <f>IF(AN292="","",IF(I292=0,IF(AO292=1,VLOOKUP(F292,Tables!A$1:C$18,2,FALSE),VLOOKUP(F292,Tables!A$1:C$18,3,FALSE)),IF(AO292=1,VLOOKUP(F292,Tables!H$1:J$95,2,FALSE),VLOOKUP(F292,Tables!H$1:J$95,3,FALSE))))</f>
        <v/>
      </c>
      <c r="AQ292" t="str">
        <f t="shared" si="233"/>
        <v/>
      </c>
      <c r="AR292" t="str">
        <f t="shared" si="197"/>
        <v/>
      </c>
      <c r="AS292" t="str">
        <f t="shared" si="198"/>
        <v/>
      </c>
      <c r="AT292" t="str">
        <f t="shared" si="199"/>
        <v/>
      </c>
      <c r="AU292" t="str">
        <f t="shared" si="200"/>
        <v/>
      </c>
      <c r="AV292" t="str">
        <f t="shared" si="201"/>
        <v/>
      </c>
      <c r="AW292" t="str">
        <f t="shared" si="202"/>
        <v/>
      </c>
      <c r="AX292" t="str">
        <f t="shared" si="234"/>
        <v/>
      </c>
      <c r="AY292" t="str">
        <f t="shared" si="235"/>
        <v/>
      </c>
    </row>
    <row r="293" spans="1:51" ht="15.75" x14ac:dyDescent="0.3">
      <c r="A293" t="str">
        <f t="shared" si="203"/>
        <v/>
      </c>
      <c r="B293" t="str">
        <f t="shared" si="204"/>
        <v/>
      </c>
      <c r="C293" t="str">
        <f t="shared" si="205"/>
        <v/>
      </c>
      <c r="D293" t="str">
        <f t="shared" si="206"/>
        <v/>
      </c>
      <c r="E293" t="str">
        <f t="shared" si="207"/>
        <v/>
      </c>
      <c r="F293" t="str">
        <f t="shared" si="208"/>
        <v/>
      </c>
      <c r="G293" t="str">
        <f t="shared" si="209"/>
        <v/>
      </c>
      <c r="H293" t="str">
        <f t="shared" si="210"/>
        <v/>
      </c>
      <c r="I293" t="str">
        <f t="shared" si="211"/>
        <v/>
      </c>
      <c r="J293" t="str">
        <f t="shared" si="190"/>
        <v/>
      </c>
      <c r="K293" t="str">
        <f>IF(A293="","",IF(I293=1,IF(VLOOKUP(J293,Tables!E$1:F$50,2,FALSE)=1,IF(MOD(G293,2)=1,1,2),IF(MOD(G293,2)=1,2,1)),IF(MOD(G293,2)=1,1,2)))</f>
        <v/>
      </c>
      <c r="L293" t="str">
        <f t="shared" si="191"/>
        <v/>
      </c>
      <c r="M293" s="2" t="str">
        <f t="shared" si="192"/>
        <v/>
      </c>
      <c r="N293" s="8"/>
      <c r="O293" s="8"/>
      <c r="P293" s="8"/>
      <c r="Q293" s="6" t="str">
        <f t="shared" si="212"/>
        <v/>
      </c>
      <c r="R293" s="6" t="str">
        <f t="shared" si="213"/>
        <v/>
      </c>
      <c r="S293" s="6" t="str">
        <f t="shared" si="214"/>
        <v/>
      </c>
      <c r="T293" s="6" t="str">
        <f t="shared" si="215"/>
        <v/>
      </c>
      <c r="U293" s="6" t="str">
        <f t="shared" si="216"/>
        <v/>
      </c>
      <c r="V293" s="6" t="str">
        <f t="shared" si="217"/>
        <v/>
      </c>
      <c r="W293" t="str">
        <f t="shared" si="218"/>
        <v/>
      </c>
      <c r="X293" t="str">
        <f t="shared" si="219"/>
        <v/>
      </c>
      <c r="Y293" t="str">
        <f t="shared" si="220"/>
        <v/>
      </c>
      <c r="Z293" t="str">
        <f t="shared" si="221"/>
        <v/>
      </c>
      <c r="AA293" s="6" t="str">
        <f t="shared" si="222"/>
        <v/>
      </c>
      <c r="AB293" s="6" t="str">
        <f t="shared" si="223"/>
        <v/>
      </c>
      <c r="AC293" s="7" t="str">
        <f t="shared" si="224"/>
        <v/>
      </c>
      <c r="AD293" t="str">
        <f t="shared" si="225"/>
        <v/>
      </c>
      <c r="AE293" t="str">
        <f t="shared" si="226"/>
        <v/>
      </c>
      <c r="AF293" s="3" t="str">
        <f t="shared" si="227"/>
        <v/>
      </c>
      <c r="AG293" t="str">
        <f t="shared" si="228"/>
        <v/>
      </c>
      <c r="AH293" t="str">
        <f t="shared" si="229"/>
        <v/>
      </c>
      <c r="AI293" t="str">
        <f t="shared" si="193"/>
        <v/>
      </c>
      <c r="AJ293" t="str">
        <f t="shared" si="230"/>
        <v/>
      </c>
      <c r="AK293" t="str">
        <f t="shared" si="231"/>
        <v/>
      </c>
      <c r="AL293" t="str">
        <f t="shared" si="232"/>
        <v/>
      </c>
      <c r="AM293" t="str">
        <f t="shared" si="194"/>
        <v/>
      </c>
      <c r="AN293" t="str">
        <f t="shared" si="195"/>
        <v/>
      </c>
      <c r="AO293" t="str">
        <f t="shared" si="196"/>
        <v/>
      </c>
      <c r="AP293" t="str">
        <f>IF(AN293="","",IF(I293=0,IF(AO293=1,VLOOKUP(F293,Tables!A$1:C$18,2,FALSE),VLOOKUP(F293,Tables!A$1:C$18,3,FALSE)),IF(AO293=1,VLOOKUP(F293,Tables!H$1:J$95,2,FALSE),VLOOKUP(F293,Tables!H$1:J$95,3,FALSE))))</f>
        <v/>
      </c>
      <c r="AQ293" t="str">
        <f t="shared" si="233"/>
        <v/>
      </c>
      <c r="AR293" t="str">
        <f t="shared" si="197"/>
        <v/>
      </c>
      <c r="AS293" t="str">
        <f t="shared" si="198"/>
        <v/>
      </c>
      <c r="AT293" t="str">
        <f t="shared" si="199"/>
        <v/>
      </c>
      <c r="AU293" t="str">
        <f t="shared" si="200"/>
        <v/>
      </c>
      <c r="AV293" t="str">
        <f t="shared" si="201"/>
        <v/>
      </c>
      <c r="AW293" t="str">
        <f t="shared" si="202"/>
        <v/>
      </c>
      <c r="AX293" t="str">
        <f t="shared" si="234"/>
        <v/>
      </c>
      <c r="AY293" t="str">
        <f t="shared" si="235"/>
        <v/>
      </c>
    </row>
    <row r="294" spans="1:51" ht="15.75" x14ac:dyDescent="0.3">
      <c r="A294" t="str">
        <f t="shared" si="203"/>
        <v/>
      </c>
      <c r="B294" t="str">
        <f t="shared" si="204"/>
        <v/>
      </c>
      <c r="C294" t="str">
        <f t="shared" si="205"/>
        <v/>
      </c>
      <c r="D294" t="str">
        <f t="shared" si="206"/>
        <v/>
      </c>
      <c r="E294" t="str">
        <f t="shared" si="207"/>
        <v/>
      </c>
      <c r="F294" t="str">
        <f t="shared" si="208"/>
        <v/>
      </c>
      <c r="G294" t="str">
        <f t="shared" si="209"/>
        <v/>
      </c>
      <c r="H294" t="str">
        <f t="shared" si="210"/>
        <v/>
      </c>
      <c r="I294" t="str">
        <f t="shared" si="211"/>
        <v/>
      </c>
      <c r="J294" t="str">
        <f t="shared" si="190"/>
        <v/>
      </c>
      <c r="K294" t="str">
        <f>IF(A294="","",IF(I294=1,IF(VLOOKUP(J294,Tables!E$1:F$50,2,FALSE)=1,IF(MOD(G294,2)=1,1,2),IF(MOD(G294,2)=1,2,1)),IF(MOD(G294,2)=1,1,2)))</f>
        <v/>
      </c>
      <c r="L294" t="str">
        <f t="shared" si="191"/>
        <v/>
      </c>
      <c r="M294" s="2" t="str">
        <f t="shared" si="192"/>
        <v/>
      </c>
      <c r="N294" s="8"/>
      <c r="O294" s="8"/>
      <c r="P294" s="8"/>
      <c r="Q294" s="6" t="str">
        <f t="shared" si="212"/>
        <v/>
      </c>
      <c r="R294" s="6" t="str">
        <f t="shared" si="213"/>
        <v/>
      </c>
      <c r="S294" s="6" t="str">
        <f t="shared" si="214"/>
        <v/>
      </c>
      <c r="T294" s="6" t="str">
        <f t="shared" si="215"/>
        <v/>
      </c>
      <c r="U294" s="6" t="str">
        <f t="shared" si="216"/>
        <v/>
      </c>
      <c r="V294" s="6" t="str">
        <f t="shared" si="217"/>
        <v/>
      </c>
      <c r="W294" t="str">
        <f t="shared" si="218"/>
        <v/>
      </c>
      <c r="X294" t="str">
        <f t="shared" si="219"/>
        <v/>
      </c>
      <c r="Y294" t="str">
        <f t="shared" si="220"/>
        <v/>
      </c>
      <c r="Z294" t="str">
        <f t="shared" si="221"/>
        <v/>
      </c>
      <c r="AA294" s="6" t="str">
        <f t="shared" si="222"/>
        <v/>
      </c>
      <c r="AB294" s="6" t="str">
        <f t="shared" si="223"/>
        <v/>
      </c>
      <c r="AC294" s="7" t="str">
        <f t="shared" si="224"/>
        <v/>
      </c>
      <c r="AD294" t="str">
        <f t="shared" si="225"/>
        <v/>
      </c>
      <c r="AE294" t="str">
        <f t="shared" si="226"/>
        <v/>
      </c>
      <c r="AF294" s="3" t="str">
        <f t="shared" si="227"/>
        <v/>
      </c>
      <c r="AG294" t="str">
        <f t="shared" si="228"/>
        <v/>
      </c>
      <c r="AH294" t="str">
        <f t="shared" si="229"/>
        <v/>
      </c>
      <c r="AI294" t="str">
        <f t="shared" si="193"/>
        <v/>
      </c>
      <c r="AJ294" t="str">
        <f t="shared" si="230"/>
        <v/>
      </c>
      <c r="AK294" t="str">
        <f t="shared" si="231"/>
        <v/>
      </c>
      <c r="AL294" t="str">
        <f t="shared" si="232"/>
        <v/>
      </c>
      <c r="AM294" t="str">
        <f t="shared" si="194"/>
        <v/>
      </c>
      <c r="AN294" t="str">
        <f t="shared" si="195"/>
        <v/>
      </c>
      <c r="AO294" t="str">
        <f t="shared" si="196"/>
        <v/>
      </c>
      <c r="AP294" t="str">
        <f>IF(AN294="","",IF(I294=0,IF(AO294=1,VLOOKUP(F294,Tables!A$1:C$18,2,FALSE),VLOOKUP(F294,Tables!A$1:C$18,3,FALSE)),IF(AO294=1,VLOOKUP(F294,Tables!H$1:J$95,2,FALSE),VLOOKUP(F294,Tables!H$1:J$95,3,FALSE))))</f>
        <v/>
      </c>
      <c r="AQ294" t="str">
        <f t="shared" si="233"/>
        <v/>
      </c>
      <c r="AR294" t="str">
        <f t="shared" si="197"/>
        <v/>
      </c>
      <c r="AS294" t="str">
        <f t="shared" si="198"/>
        <v/>
      </c>
      <c r="AT294" t="str">
        <f t="shared" si="199"/>
        <v/>
      </c>
      <c r="AU294" t="str">
        <f t="shared" si="200"/>
        <v/>
      </c>
      <c r="AV294" t="str">
        <f t="shared" si="201"/>
        <v/>
      </c>
      <c r="AW294" t="str">
        <f t="shared" si="202"/>
        <v/>
      </c>
      <c r="AX294" t="str">
        <f t="shared" si="234"/>
        <v/>
      </c>
      <c r="AY294" t="str">
        <f t="shared" si="235"/>
        <v/>
      </c>
    </row>
    <row r="295" spans="1:51" ht="15.75" x14ac:dyDescent="0.3">
      <c r="A295" t="str">
        <f t="shared" si="203"/>
        <v/>
      </c>
      <c r="B295" t="str">
        <f t="shared" si="204"/>
        <v/>
      </c>
      <c r="C295" t="str">
        <f t="shared" si="205"/>
        <v/>
      </c>
      <c r="D295" t="str">
        <f t="shared" si="206"/>
        <v/>
      </c>
      <c r="E295" t="str">
        <f t="shared" si="207"/>
        <v/>
      </c>
      <c r="F295" t="str">
        <f t="shared" si="208"/>
        <v/>
      </c>
      <c r="G295" t="str">
        <f t="shared" si="209"/>
        <v/>
      </c>
      <c r="H295" t="str">
        <f t="shared" si="210"/>
        <v/>
      </c>
      <c r="I295" t="str">
        <f t="shared" si="211"/>
        <v/>
      </c>
      <c r="J295" t="str">
        <f t="shared" si="190"/>
        <v/>
      </c>
      <c r="K295" t="str">
        <f>IF(A295="","",IF(I295=1,IF(VLOOKUP(J295,Tables!E$1:F$50,2,FALSE)=1,IF(MOD(G295,2)=1,1,2),IF(MOD(G295,2)=1,2,1)),IF(MOD(G295,2)=1,1,2)))</f>
        <v/>
      </c>
      <c r="L295" t="str">
        <f t="shared" si="191"/>
        <v/>
      </c>
      <c r="M295" s="2" t="str">
        <f t="shared" si="192"/>
        <v/>
      </c>
      <c r="N295" s="8"/>
      <c r="O295" s="8"/>
      <c r="P295" s="8"/>
      <c r="Q295" s="6" t="str">
        <f t="shared" si="212"/>
        <v/>
      </c>
      <c r="R295" s="6" t="str">
        <f t="shared" si="213"/>
        <v/>
      </c>
      <c r="S295" s="6" t="str">
        <f t="shared" si="214"/>
        <v/>
      </c>
      <c r="T295" s="6" t="str">
        <f t="shared" si="215"/>
        <v/>
      </c>
      <c r="U295" s="6" t="str">
        <f t="shared" si="216"/>
        <v/>
      </c>
      <c r="V295" s="6" t="str">
        <f t="shared" si="217"/>
        <v/>
      </c>
      <c r="W295" t="str">
        <f t="shared" si="218"/>
        <v/>
      </c>
      <c r="X295" t="str">
        <f t="shared" si="219"/>
        <v/>
      </c>
      <c r="Y295" t="str">
        <f t="shared" si="220"/>
        <v/>
      </c>
      <c r="Z295" t="str">
        <f t="shared" si="221"/>
        <v/>
      </c>
      <c r="AA295" s="6" t="str">
        <f t="shared" si="222"/>
        <v/>
      </c>
      <c r="AB295" s="6" t="str">
        <f t="shared" si="223"/>
        <v/>
      </c>
      <c r="AC295" s="7" t="str">
        <f t="shared" si="224"/>
        <v/>
      </c>
      <c r="AD295" t="str">
        <f t="shared" si="225"/>
        <v/>
      </c>
      <c r="AE295" t="str">
        <f t="shared" si="226"/>
        <v/>
      </c>
      <c r="AF295" s="3" t="str">
        <f t="shared" si="227"/>
        <v/>
      </c>
      <c r="AG295" t="str">
        <f t="shared" si="228"/>
        <v/>
      </c>
      <c r="AH295" t="str">
        <f t="shared" si="229"/>
        <v/>
      </c>
      <c r="AI295" t="str">
        <f t="shared" si="193"/>
        <v/>
      </c>
      <c r="AJ295" t="str">
        <f t="shared" si="230"/>
        <v/>
      </c>
      <c r="AK295" t="str">
        <f t="shared" si="231"/>
        <v/>
      </c>
      <c r="AL295" t="str">
        <f t="shared" si="232"/>
        <v/>
      </c>
      <c r="AM295" t="str">
        <f t="shared" si="194"/>
        <v/>
      </c>
      <c r="AN295" t="str">
        <f t="shared" si="195"/>
        <v/>
      </c>
      <c r="AO295" t="str">
        <f t="shared" si="196"/>
        <v/>
      </c>
      <c r="AP295" t="str">
        <f>IF(AN295="","",IF(I295=0,IF(AO295=1,VLOOKUP(F295,Tables!A$1:C$18,2,FALSE),VLOOKUP(F295,Tables!A$1:C$18,3,FALSE)),IF(AO295=1,VLOOKUP(F295,Tables!H$1:J$95,2,FALSE),VLOOKUP(F295,Tables!H$1:J$95,3,FALSE))))</f>
        <v/>
      </c>
      <c r="AQ295" t="str">
        <f t="shared" si="233"/>
        <v/>
      </c>
      <c r="AR295" t="str">
        <f t="shared" si="197"/>
        <v/>
      </c>
      <c r="AS295" t="str">
        <f t="shared" si="198"/>
        <v/>
      </c>
      <c r="AT295" t="str">
        <f t="shared" si="199"/>
        <v/>
      </c>
      <c r="AU295" t="str">
        <f t="shared" si="200"/>
        <v/>
      </c>
      <c r="AV295" t="str">
        <f t="shared" si="201"/>
        <v/>
      </c>
      <c r="AW295" t="str">
        <f t="shared" si="202"/>
        <v/>
      </c>
      <c r="AX295" t="str">
        <f t="shared" si="234"/>
        <v/>
      </c>
      <c r="AY295" t="str">
        <f t="shared" si="235"/>
        <v/>
      </c>
    </row>
    <row r="296" spans="1:51" ht="15.75" x14ac:dyDescent="0.3">
      <c r="A296" t="str">
        <f t="shared" si="203"/>
        <v/>
      </c>
      <c r="B296" t="str">
        <f t="shared" si="204"/>
        <v/>
      </c>
      <c r="C296" t="str">
        <f t="shared" si="205"/>
        <v/>
      </c>
      <c r="D296" t="str">
        <f t="shared" si="206"/>
        <v/>
      </c>
      <c r="E296" t="str">
        <f t="shared" si="207"/>
        <v/>
      </c>
      <c r="F296" t="str">
        <f t="shared" si="208"/>
        <v/>
      </c>
      <c r="G296" t="str">
        <f t="shared" si="209"/>
        <v/>
      </c>
      <c r="H296" t="str">
        <f t="shared" si="210"/>
        <v/>
      </c>
      <c r="I296" t="str">
        <f t="shared" si="211"/>
        <v/>
      </c>
      <c r="J296" t="str">
        <f t="shared" si="190"/>
        <v/>
      </c>
      <c r="K296" t="str">
        <f>IF(A296="","",IF(I296=1,IF(VLOOKUP(J296,Tables!E$1:F$50,2,FALSE)=1,IF(MOD(G296,2)=1,1,2),IF(MOD(G296,2)=1,2,1)),IF(MOD(G296,2)=1,1,2)))</f>
        <v/>
      </c>
      <c r="L296" t="str">
        <f t="shared" si="191"/>
        <v/>
      </c>
      <c r="M296" s="2" t="str">
        <f t="shared" si="192"/>
        <v/>
      </c>
      <c r="N296" s="8"/>
      <c r="O296" s="8"/>
      <c r="P296" s="8"/>
      <c r="Q296" s="6" t="str">
        <f t="shared" si="212"/>
        <v/>
      </c>
      <c r="R296" s="6" t="str">
        <f t="shared" si="213"/>
        <v/>
      </c>
      <c r="S296" s="6" t="str">
        <f t="shared" si="214"/>
        <v/>
      </c>
      <c r="T296" s="6" t="str">
        <f t="shared" si="215"/>
        <v/>
      </c>
      <c r="U296" s="6" t="str">
        <f t="shared" si="216"/>
        <v/>
      </c>
      <c r="V296" s="6" t="str">
        <f t="shared" si="217"/>
        <v/>
      </c>
      <c r="W296" t="str">
        <f t="shared" si="218"/>
        <v/>
      </c>
      <c r="X296" t="str">
        <f t="shared" si="219"/>
        <v/>
      </c>
      <c r="Y296" t="str">
        <f t="shared" si="220"/>
        <v/>
      </c>
      <c r="Z296" t="str">
        <f t="shared" si="221"/>
        <v/>
      </c>
      <c r="AA296" s="6" t="str">
        <f t="shared" si="222"/>
        <v/>
      </c>
      <c r="AB296" s="6" t="str">
        <f t="shared" si="223"/>
        <v/>
      </c>
      <c r="AC296" s="7" t="str">
        <f t="shared" si="224"/>
        <v/>
      </c>
      <c r="AD296" t="str">
        <f t="shared" si="225"/>
        <v/>
      </c>
      <c r="AE296" t="str">
        <f t="shared" si="226"/>
        <v/>
      </c>
      <c r="AF296" s="3" t="str">
        <f t="shared" si="227"/>
        <v/>
      </c>
      <c r="AG296" t="str">
        <f t="shared" si="228"/>
        <v/>
      </c>
      <c r="AH296" t="str">
        <f t="shared" si="229"/>
        <v/>
      </c>
      <c r="AI296" t="str">
        <f t="shared" si="193"/>
        <v/>
      </c>
      <c r="AJ296" t="str">
        <f t="shared" si="230"/>
        <v/>
      </c>
      <c r="AK296" t="str">
        <f t="shared" si="231"/>
        <v/>
      </c>
      <c r="AL296" t="str">
        <f t="shared" si="232"/>
        <v/>
      </c>
      <c r="AM296" t="str">
        <f t="shared" si="194"/>
        <v/>
      </c>
      <c r="AN296" t="str">
        <f t="shared" si="195"/>
        <v/>
      </c>
      <c r="AO296" t="str">
        <f t="shared" si="196"/>
        <v/>
      </c>
      <c r="AP296" t="str">
        <f>IF(AN296="","",IF(I296=0,IF(AO296=1,VLOOKUP(F296,Tables!A$1:C$18,2,FALSE),VLOOKUP(F296,Tables!A$1:C$18,3,FALSE)),IF(AO296=1,VLOOKUP(F296,Tables!H$1:J$95,2,FALSE),VLOOKUP(F296,Tables!H$1:J$95,3,FALSE))))</f>
        <v/>
      </c>
      <c r="AQ296" t="str">
        <f t="shared" si="233"/>
        <v/>
      </c>
      <c r="AR296" t="str">
        <f t="shared" si="197"/>
        <v/>
      </c>
      <c r="AS296" t="str">
        <f t="shared" si="198"/>
        <v/>
      </c>
      <c r="AT296" t="str">
        <f t="shared" si="199"/>
        <v/>
      </c>
      <c r="AU296" t="str">
        <f t="shared" si="200"/>
        <v/>
      </c>
      <c r="AV296" t="str">
        <f t="shared" si="201"/>
        <v/>
      </c>
      <c r="AW296" t="str">
        <f t="shared" si="202"/>
        <v/>
      </c>
      <c r="AX296" t="str">
        <f t="shared" si="234"/>
        <v/>
      </c>
      <c r="AY296" t="str">
        <f t="shared" si="235"/>
        <v/>
      </c>
    </row>
    <row r="297" spans="1:51" ht="15.75" x14ac:dyDescent="0.3">
      <c r="A297" t="str">
        <f t="shared" si="203"/>
        <v/>
      </c>
      <c r="B297" t="str">
        <f t="shared" si="204"/>
        <v/>
      </c>
      <c r="C297" t="str">
        <f t="shared" si="205"/>
        <v/>
      </c>
      <c r="D297" t="str">
        <f t="shared" si="206"/>
        <v/>
      </c>
      <c r="E297" t="str">
        <f t="shared" si="207"/>
        <v/>
      </c>
      <c r="F297" t="str">
        <f t="shared" si="208"/>
        <v/>
      </c>
      <c r="G297" t="str">
        <f t="shared" si="209"/>
        <v/>
      </c>
      <c r="H297" t="str">
        <f t="shared" si="210"/>
        <v/>
      </c>
      <c r="I297" t="str">
        <f t="shared" si="211"/>
        <v/>
      </c>
      <c r="J297" t="str">
        <f t="shared" si="190"/>
        <v/>
      </c>
      <c r="K297" t="str">
        <f>IF(A297="","",IF(I297=1,IF(VLOOKUP(J297,Tables!E$1:F$50,2,FALSE)=1,IF(MOD(G297,2)=1,1,2),IF(MOD(G297,2)=1,2,1)),IF(MOD(G297,2)=1,1,2)))</f>
        <v/>
      </c>
      <c r="L297" t="str">
        <f t="shared" si="191"/>
        <v/>
      </c>
      <c r="M297" s="2" t="str">
        <f t="shared" si="192"/>
        <v/>
      </c>
      <c r="N297" s="8"/>
      <c r="O297" s="8"/>
      <c r="P297" s="8"/>
      <c r="Q297" s="6" t="str">
        <f t="shared" si="212"/>
        <v/>
      </c>
      <c r="R297" s="6" t="str">
        <f t="shared" si="213"/>
        <v/>
      </c>
      <c r="S297" s="6" t="str">
        <f t="shared" si="214"/>
        <v/>
      </c>
      <c r="T297" s="6" t="str">
        <f t="shared" si="215"/>
        <v/>
      </c>
      <c r="U297" s="6" t="str">
        <f t="shared" si="216"/>
        <v/>
      </c>
      <c r="V297" s="6" t="str">
        <f t="shared" si="217"/>
        <v/>
      </c>
      <c r="W297" t="str">
        <f t="shared" si="218"/>
        <v/>
      </c>
      <c r="X297" t="str">
        <f t="shared" si="219"/>
        <v/>
      </c>
      <c r="Y297" t="str">
        <f t="shared" si="220"/>
        <v/>
      </c>
      <c r="Z297" t="str">
        <f t="shared" si="221"/>
        <v/>
      </c>
      <c r="AA297" s="6" t="str">
        <f t="shared" si="222"/>
        <v/>
      </c>
      <c r="AB297" s="6" t="str">
        <f t="shared" si="223"/>
        <v/>
      </c>
      <c r="AC297" s="7" t="str">
        <f t="shared" si="224"/>
        <v/>
      </c>
      <c r="AD297" t="str">
        <f t="shared" si="225"/>
        <v/>
      </c>
      <c r="AE297" t="str">
        <f t="shared" si="226"/>
        <v/>
      </c>
      <c r="AF297" s="3" t="str">
        <f t="shared" si="227"/>
        <v/>
      </c>
      <c r="AG297" t="str">
        <f t="shared" si="228"/>
        <v/>
      </c>
      <c r="AH297" t="str">
        <f t="shared" si="229"/>
        <v/>
      </c>
      <c r="AI297" t="str">
        <f t="shared" si="193"/>
        <v/>
      </c>
      <c r="AJ297" t="str">
        <f t="shared" si="230"/>
        <v/>
      </c>
      <c r="AK297" t="str">
        <f t="shared" si="231"/>
        <v/>
      </c>
      <c r="AL297" t="str">
        <f t="shared" si="232"/>
        <v/>
      </c>
      <c r="AM297" t="str">
        <f t="shared" si="194"/>
        <v/>
      </c>
      <c r="AN297" t="str">
        <f t="shared" si="195"/>
        <v/>
      </c>
      <c r="AO297" t="str">
        <f t="shared" si="196"/>
        <v/>
      </c>
      <c r="AP297" t="str">
        <f>IF(AN297="","",IF(I297=0,IF(AO297=1,VLOOKUP(F297,Tables!A$1:C$18,2,FALSE),VLOOKUP(F297,Tables!A$1:C$18,3,FALSE)),IF(AO297=1,VLOOKUP(F297,Tables!H$1:J$95,2,FALSE),VLOOKUP(F297,Tables!H$1:J$95,3,FALSE))))</f>
        <v/>
      </c>
      <c r="AQ297" t="str">
        <f t="shared" si="233"/>
        <v/>
      </c>
      <c r="AR297" t="str">
        <f t="shared" si="197"/>
        <v/>
      </c>
      <c r="AS297" t="str">
        <f t="shared" si="198"/>
        <v/>
      </c>
      <c r="AT297" t="str">
        <f t="shared" si="199"/>
        <v/>
      </c>
      <c r="AU297" t="str">
        <f t="shared" si="200"/>
        <v/>
      </c>
      <c r="AV297" t="str">
        <f t="shared" si="201"/>
        <v/>
      </c>
      <c r="AW297" t="str">
        <f t="shared" si="202"/>
        <v/>
      </c>
      <c r="AX297" t="str">
        <f t="shared" si="234"/>
        <v/>
      </c>
      <c r="AY297" t="str">
        <f t="shared" si="235"/>
        <v/>
      </c>
    </row>
    <row r="298" spans="1:51" ht="15.75" x14ac:dyDescent="0.3">
      <c r="A298" t="str">
        <f t="shared" si="203"/>
        <v/>
      </c>
      <c r="B298" t="str">
        <f t="shared" si="204"/>
        <v/>
      </c>
      <c r="C298" t="str">
        <f t="shared" si="205"/>
        <v/>
      </c>
      <c r="D298" t="str">
        <f t="shared" si="206"/>
        <v/>
      </c>
      <c r="E298" t="str">
        <f t="shared" si="207"/>
        <v/>
      </c>
      <c r="F298" t="str">
        <f t="shared" si="208"/>
        <v/>
      </c>
      <c r="G298" t="str">
        <f t="shared" si="209"/>
        <v/>
      </c>
      <c r="H298" t="str">
        <f t="shared" si="210"/>
        <v/>
      </c>
      <c r="I298" t="str">
        <f t="shared" si="211"/>
        <v/>
      </c>
      <c r="J298" t="str">
        <f t="shared" si="190"/>
        <v/>
      </c>
      <c r="K298" t="str">
        <f>IF(A298="","",IF(I298=1,IF(VLOOKUP(J298,Tables!E$1:F$50,2,FALSE)=1,IF(MOD(G298,2)=1,1,2),IF(MOD(G298,2)=1,2,1)),IF(MOD(G298,2)=1,1,2)))</f>
        <v/>
      </c>
      <c r="L298" t="str">
        <f t="shared" si="191"/>
        <v/>
      </c>
      <c r="M298" s="2" t="str">
        <f t="shared" si="192"/>
        <v/>
      </c>
      <c r="N298" s="8"/>
      <c r="O298" s="8"/>
      <c r="P298" s="8"/>
      <c r="Q298" s="6" t="str">
        <f t="shared" si="212"/>
        <v/>
      </c>
      <c r="R298" s="6" t="str">
        <f t="shared" si="213"/>
        <v/>
      </c>
      <c r="S298" s="6" t="str">
        <f t="shared" si="214"/>
        <v/>
      </c>
      <c r="T298" s="6" t="str">
        <f t="shared" si="215"/>
        <v/>
      </c>
      <c r="U298" s="6" t="str">
        <f t="shared" si="216"/>
        <v/>
      </c>
      <c r="V298" s="6" t="str">
        <f t="shared" si="217"/>
        <v/>
      </c>
      <c r="W298" t="str">
        <f t="shared" si="218"/>
        <v/>
      </c>
      <c r="X298" t="str">
        <f t="shared" si="219"/>
        <v/>
      </c>
      <c r="Y298" t="str">
        <f t="shared" si="220"/>
        <v/>
      </c>
      <c r="Z298" t="str">
        <f t="shared" si="221"/>
        <v/>
      </c>
      <c r="AA298" s="6" t="str">
        <f t="shared" si="222"/>
        <v/>
      </c>
      <c r="AB298" s="6" t="str">
        <f t="shared" si="223"/>
        <v/>
      </c>
      <c r="AC298" s="7" t="str">
        <f t="shared" si="224"/>
        <v/>
      </c>
      <c r="AD298" t="str">
        <f t="shared" si="225"/>
        <v/>
      </c>
      <c r="AE298" t="str">
        <f t="shared" si="226"/>
        <v/>
      </c>
      <c r="AF298" s="3" t="str">
        <f t="shared" si="227"/>
        <v/>
      </c>
      <c r="AG298" t="str">
        <f t="shared" si="228"/>
        <v/>
      </c>
      <c r="AH298" t="str">
        <f t="shared" si="229"/>
        <v/>
      </c>
      <c r="AI298" t="str">
        <f t="shared" si="193"/>
        <v/>
      </c>
      <c r="AJ298" t="str">
        <f t="shared" si="230"/>
        <v/>
      </c>
      <c r="AK298" t="str">
        <f t="shared" si="231"/>
        <v/>
      </c>
      <c r="AL298" t="str">
        <f t="shared" si="232"/>
        <v/>
      </c>
      <c r="AM298" t="str">
        <f t="shared" si="194"/>
        <v/>
      </c>
      <c r="AN298" t="str">
        <f t="shared" si="195"/>
        <v/>
      </c>
      <c r="AO298" t="str">
        <f t="shared" si="196"/>
        <v/>
      </c>
      <c r="AP298" t="str">
        <f>IF(AN298="","",IF(I298=0,IF(AO298=1,VLOOKUP(F298,Tables!A$1:C$18,2,FALSE),VLOOKUP(F298,Tables!A$1:C$18,3,FALSE)),IF(AO298=1,VLOOKUP(F298,Tables!H$1:J$95,2,FALSE),VLOOKUP(F298,Tables!H$1:J$95,3,FALSE))))</f>
        <v/>
      </c>
      <c r="AQ298" t="str">
        <f t="shared" si="233"/>
        <v/>
      </c>
      <c r="AR298" t="str">
        <f t="shared" si="197"/>
        <v/>
      </c>
      <c r="AS298" t="str">
        <f t="shared" si="198"/>
        <v/>
      </c>
      <c r="AT298" t="str">
        <f t="shared" si="199"/>
        <v/>
      </c>
      <c r="AU298" t="str">
        <f t="shared" si="200"/>
        <v/>
      </c>
      <c r="AV298" t="str">
        <f t="shared" si="201"/>
        <v/>
      </c>
      <c r="AW298" t="str">
        <f t="shared" si="202"/>
        <v/>
      </c>
      <c r="AX298" t="str">
        <f t="shared" si="234"/>
        <v/>
      </c>
      <c r="AY298" t="str">
        <f t="shared" si="235"/>
        <v/>
      </c>
    </row>
    <row r="299" spans="1:51" ht="15.75" x14ac:dyDescent="0.3">
      <c r="A299" t="str">
        <f t="shared" si="203"/>
        <v/>
      </c>
      <c r="B299" t="str">
        <f t="shared" si="204"/>
        <v/>
      </c>
      <c r="C299" t="str">
        <f t="shared" si="205"/>
        <v/>
      </c>
      <c r="D299" t="str">
        <f t="shared" si="206"/>
        <v/>
      </c>
      <c r="E299" t="str">
        <f t="shared" si="207"/>
        <v/>
      </c>
      <c r="F299" t="str">
        <f t="shared" si="208"/>
        <v/>
      </c>
      <c r="G299" t="str">
        <f t="shared" si="209"/>
        <v/>
      </c>
      <c r="H299" t="str">
        <f t="shared" si="210"/>
        <v/>
      </c>
      <c r="I299" t="str">
        <f t="shared" si="211"/>
        <v/>
      </c>
      <c r="J299" t="str">
        <f t="shared" si="190"/>
        <v/>
      </c>
      <c r="K299" t="str">
        <f>IF(A299="","",IF(I299=1,IF(VLOOKUP(J299,Tables!E$1:F$50,2,FALSE)=1,IF(MOD(G299,2)=1,1,2),IF(MOD(G299,2)=1,2,1)),IF(MOD(G299,2)=1,1,2)))</f>
        <v/>
      </c>
      <c r="L299" t="str">
        <f t="shared" si="191"/>
        <v/>
      </c>
      <c r="M299" s="2" t="str">
        <f t="shared" si="192"/>
        <v/>
      </c>
      <c r="N299" s="8"/>
      <c r="O299" s="8"/>
      <c r="P299" s="8"/>
      <c r="Q299" s="6" t="str">
        <f t="shared" si="212"/>
        <v/>
      </c>
      <c r="R299" s="6" t="str">
        <f t="shared" si="213"/>
        <v/>
      </c>
      <c r="S299" s="6" t="str">
        <f t="shared" si="214"/>
        <v/>
      </c>
      <c r="T299" s="6" t="str">
        <f t="shared" si="215"/>
        <v/>
      </c>
      <c r="U299" s="6" t="str">
        <f t="shared" si="216"/>
        <v/>
      </c>
      <c r="V299" s="6" t="str">
        <f t="shared" si="217"/>
        <v/>
      </c>
      <c r="W299" t="str">
        <f t="shared" si="218"/>
        <v/>
      </c>
      <c r="X299" t="str">
        <f t="shared" si="219"/>
        <v/>
      </c>
      <c r="Y299" t="str">
        <f t="shared" si="220"/>
        <v/>
      </c>
      <c r="Z299" t="str">
        <f t="shared" si="221"/>
        <v/>
      </c>
      <c r="AA299" s="6" t="str">
        <f t="shared" si="222"/>
        <v/>
      </c>
      <c r="AB299" s="6" t="str">
        <f t="shared" si="223"/>
        <v/>
      </c>
      <c r="AC299" s="7" t="str">
        <f t="shared" si="224"/>
        <v/>
      </c>
      <c r="AD299" t="str">
        <f t="shared" si="225"/>
        <v/>
      </c>
      <c r="AE299" t="str">
        <f t="shared" si="226"/>
        <v/>
      </c>
      <c r="AF299" s="3" t="str">
        <f t="shared" si="227"/>
        <v/>
      </c>
      <c r="AG299" t="str">
        <f t="shared" si="228"/>
        <v/>
      </c>
      <c r="AH299" t="str">
        <f t="shared" si="229"/>
        <v/>
      </c>
      <c r="AI299" t="str">
        <f t="shared" si="193"/>
        <v/>
      </c>
      <c r="AJ299" t="str">
        <f t="shared" si="230"/>
        <v/>
      </c>
      <c r="AK299" t="str">
        <f t="shared" si="231"/>
        <v/>
      </c>
      <c r="AL299" t="str">
        <f t="shared" si="232"/>
        <v/>
      </c>
      <c r="AM299" t="str">
        <f t="shared" si="194"/>
        <v/>
      </c>
      <c r="AN299" t="str">
        <f t="shared" si="195"/>
        <v/>
      </c>
      <c r="AO299" t="str">
        <f t="shared" si="196"/>
        <v/>
      </c>
      <c r="AP299" t="str">
        <f>IF(AN299="","",IF(I299=0,IF(AO299=1,VLOOKUP(F299,Tables!A$1:C$18,2,FALSE),VLOOKUP(F299,Tables!A$1:C$18,3,FALSE)),IF(AO299=1,VLOOKUP(F299,Tables!H$1:J$95,2,FALSE),VLOOKUP(F299,Tables!H$1:J$95,3,FALSE))))</f>
        <v/>
      </c>
      <c r="AQ299" t="str">
        <f t="shared" si="233"/>
        <v/>
      </c>
      <c r="AR299" t="str">
        <f t="shared" si="197"/>
        <v/>
      </c>
      <c r="AS299" t="str">
        <f t="shared" si="198"/>
        <v/>
      </c>
      <c r="AT299" t="str">
        <f t="shared" si="199"/>
        <v/>
      </c>
      <c r="AU299" t="str">
        <f t="shared" si="200"/>
        <v/>
      </c>
      <c r="AV299" t="str">
        <f t="shared" si="201"/>
        <v/>
      </c>
      <c r="AW299" t="str">
        <f t="shared" si="202"/>
        <v/>
      </c>
      <c r="AX299" t="str">
        <f t="shared" si="234"/>
        <v/>
      </c>
      <c r="AY299" t="str">
        <f t="shared" si="235"/>
        <v/>
      </c>
    </row>
    <row r="300" spans="1:51" ht="15.75" x14ac:dyDescent="0.3">
      <c r="A300" t="str">
        <f t="shared" si="203"/>
        <v/>
      </c>
      <c r="B300" t="str">
        <f t="shared" si="204"/>
        <v/>
      </c>
      <c r="C300" t="str">
        <f t="shared" si="205"/>
        <v/>
      </c>
      <c r="D300" t="str">
        <f t="shared" si="206"/>
        <v/>
      </c>
      <c r="E300" t="str">
        <f t="shared" si="207"/>
        <v/>
      </c>
      <c r="F300" t="str">
        <f t="shared" si="208"/>
        <v/>
      </c>
      <c r="G300" t="str">
        <f t="shared" si="209"/>
        <v/>
      </c>
      <c r="H300" t="str">
        <f t="shared" si="210"/>
        <v/>
      </c>
      <c r="I300" t="str">
        <f t="shared" si="211"/>
        <v/>
      </c>
      <c r="J300" t="str">
        <f t="shared" si="190"/>
        <v/>
      </c>
      <c r="K300" t="str">
        <f>IF(A300="","",IF(I300=1,IF(VLOOKUP(J300,Tables!E$1:F$50,2,FALSE)=1,IF(MOD(G300,2)=1,1,2),IF(MOD(G300,2)=1,2,1)),IF(MOD(G300,2)=1,1,2)))</f>
        <v/>
      </c>
      <c r="L300" t="str">
        <f t="shared" si="191"/>
        <v/>
      </c>
      <c r="M300" s="2" t="str">
        <f t="shared" si="192"/>
        <v/>
      </c>
      <c r="N300" s="8"/>
      <c r="O300" s="8"/>
      <c r="P300" s="8"/>
      <c r="Q300" s="6" t="str">
        <f t="shared" si="212"/>
        <v/>
      </c>
      <c r="R300" s="6" t="str">
        <f t="shared" si="213"/>
        <v/>
      </c>
      <c r="S300" s="6" t="str">
        <f t="shared" si="214"/>
        <v/>
      </c>
      <c r="T300" s="6" t="str">
        <f t="shared" si="215"/>
        <v/>
      </c>
      <c r="U300" s="6" t="str">
        <f t="shared" si="216"/>
        <v/>
      </c>
      <c r="V300" s="6" t="str">
        <f t="shared" si="217"/>
        <v/>
      </c>
      <c r="W300" t="str">
        <f t="shared" si="218"/>
        <v/>
      </c>
      <c r="X300" t="str">
        <f t="shared" si="219"/>
        <v/>
      </c>
      <c r="Y300" t="str">
        <f t="shared" si="220"/>
        <v/>
      </c>
      <c r="Z300" t="str">
        <f t="shared" si="221"/>
        <v/>
      </c>
      <c r="AA300" s="6" t="str">
        <f t="shared" si="222"/>
        <v/>
      </c>
      <c r="AB300" s="6" t="str">
        <f t="shared" si="223"/>
        <v/>
      </c>
      <c r="AC300" s="7" t="str">
        <f t="shared" si="224"/>
        <v/>
      </c>
      <c r="AD300" t="str">
        <f t="shared" si="225"/>
        <v/>
      </c>
      <c r="AE300" t="str">
        <f t="shared" si="226"/>
        <v/>
      </c>
      <c r="AF300" s="3" t="str">
        <f t="shared" si="227"/>
        <v/>
      </c>
      <c r="AG300" t="str">
        <f t="shared" si="228"/>
        <v/>
      </c>
      <c r="AH300" t="str">
        <f t="shared" si="229"/>
        <v/>
      </c>
      <c r="AI300" t="str">
        <f t="shared" si="193"/>
        <v/>
      </c>
      <c r="AJ300" t="str">
        <f t="shared" si="230"/>
        <v/>
      </c>
      <c r="AK300" t="str">
        <f t="shared" si="231"/>
        <v/>
      </c>
      <c r="AL300" t="str">
        <f t="shared" si="232"/>
        <v/>
      </c>
      <c r="AM300" t="str">
        <f t="shared" si="194"/>
        <v/>
      </c>
      <c r="AN300" t="str">
        <f t="shared" si="195"/>
        <v/>
      </c>
      <c r="AO300" t="str">
        <f t="shared" si="196"/>
        <v/>
      </c>
      <c r="AP300" t="str">
        <f>IF(AN300="","",IF(I300=0,IF(AO300=1,VLOOKUP(F300,Tables!A$1:C$18,2,FALSE),VLOOKUP(F300,Tables!A$1:C$18,3,FALSE)),IF(AO300=1,VLOOKUP(F300,Tables!H$1:J$95,2,FALSE),VLOOKUP(F300,Tables!H$1:J$95,3,FALSE))))</f>
        <v/>
      </c>
      <c r="AQ300" t="str">
        <f t="shared" si="233"/>
        <v/>
      </c>
      <c r="AR300" t="str">
        <f t="shared" si="197"/>
        <v/>
      </c>
      <c r="AS300" t="str">
        <f t="shared" si="198"/>
        <v/>
      </c>
      <c r="AT300" t="str">
        <f t="shared" si="199"/>
        <v/>
      </c>
      <c r="AU300" t="str">
        <f t="shared" si="200"/>
        <v/>
      </c>
      <c r="AV300" t="str">
        <f t="shared" si="201"/>
        <v/>
      </c>
      <c r="AW300" t="str">
        <f t="shared" si="202"/>
        <v/>
      </c>
      <c r="AX300" t="str">
        <f t="shared" si="234"/>
        <v/>
      </c>
      <c r="AY300" t="str">
        <f t="shared" si="235"/>
        <v/>
      </c>
    </row>
    <row r="301" spans="1:51" ht="15.75" x14ac:dyDescent="0.3">
      <c r="A301" t="str">
        <f t="shared" si="203"/>
        <v/>
      </c>
      <c r="B301" t="str">
        <f t="shared" si="204"/>
        <v/>
      </c>
      <c r="C301" t="str">
        <f t="shared" si="205"/>
        <v/>
      </c>
      <c r="D301" t="str">
        <f t="shared" si="206"/>
        <v/>
      </c>
      <c r="E301" t="str">
        <f t="shared" si="207"/>
        <v/>
      </c>
      <c r="F301" t="str">
        <f t="shared" si="208"/>
        <v/>
      </c>
      <c r="G301" t="str">
        <f t="shared" si="209"/>
        <v/>
      </c>
      <c r="H301" t="str">
        <f t="shared" si="210"/>
        <v/>
      </c>
      <c r="I301" t="str">
        <f t="shared" si="211"/>
        <v/>
      </c>
      <c r="J301" t="str">
        <f t="shared" si="190"/>
        <v/>
      </c>
      <c r="K301" t="str">
        <f>IF(A301="","",IF(I301=1,IF(VLOOKUP(J301,Tables!E$1:F$50,2,FALSE)=1,IF(MOD(G301,2)=1,1,2),IF(MOD(G301,2)=1,2,1)),IF(MOD(G301,2)=1,1,2)))</f>
        <v/>
      </c>
      <c r="L301" t="str">
        <f t="shared" si="191"/>
        <v/>
      </c>
      <c r="M301" s="2" t="str">
        <f t="shared" si="192"/>
        <v/>
      </c>
      <c r="N301" s="8"/>
      <c r="O301" s="8"/>
      <c r="P301" s="8"/>
      <c r="Q301" s="6" t="str">
        <f t="shared" si="212"/>
        <v/>
      </c>
      <c r="R301" s="6" t="str">
        <f t="shared" si="213"/>
        <v/>
      </c>
      <c r="S301" s="6" t="str">
        <f t="shared" si="214"/>
        <v/>
      </c>
      <c r="T301" s="6" t="str">
        <f t="shared" si="215"/>
        <v/>
      </c>
      <c r="U301" s="6" t="str">
        <f t="shared" si="216"/>
        <v/>
      </c>
      <c r="V301" s="6" t="str">
        <f t="shared" si="217"/>
        <v/>
      </c>
      <c r="W301" t="str">
        <f t="shared" si="218"/>
        <v/>
      </c>
      <c r="X301" t="str">
        <f t="shared" si="219"/>
        <v/>
      </c>
      <c r="Y301" t="str">
        <f t="shared" si="220"/>
        <v/>
      </c>
      <c r="Z301" t="str">
        <f t="shared" si="221"/>
        <v/>
      </c>
      <c r="AA301" s="6" t="str">
        <f t="shared" si="222"/>
        <v/>
      </c>
      <c r="AB301" s="6" t="str">
        <f t="shared" si="223"/>
        <v/>
      </c>
      <c r="AC301" s="7" t="str">
        <f t="shared" si="224"/>
        <v/>
      </c>
      <c r="AD301" t="str">
        <f t="shared" si="225"/>
        <v/>
      </c>
      <c r="AE301" t="str">
        <f t="shared" si="226"/>
        <v/>
      </c>
      <c r="AF301" s="3" t="str">
        <f t="shared" si="227"/>
        <v/>
      </c>
      <c r="AG301" t="str">
        <f t="shared" si="228"/>
        <v/>
      </c>
      <c r="AH301" t="str">
        <f t="shared" si="229"/>
        <v/>
      </c>
      <c r="AI301" t="str">
        <f t="shared" si="193"/>
        <v/>
      </c>
      <c r="AJ301" t="str">
        <f t="shared" si="230"/>
        <v/>
      </c>
      <c r="AK301" t="str">
        <f t="shared" si="231"/>
        <v/>
      </c>
      <c r="AL301" t="str">
        <f t="shared" si="232"/>
        <v/>
      </c>
      <c r="AM301" t="str">
        <f t="shared" si="194"/>
        <v/>
      </c>
      <c r="AN301" t="str">
        <f t="shared" si="195"/>
        <v/>
      </c>
      <c r="AO301" t="str">
        <f t="shared" si="196"/>
        <v/>
      </c>
      <c r="AP301" t="str">
        <f>IF(AN301="","",IF(I301=0,IF(AO301=1,VLOOKUP(F301,Tables!A$1:C$18,2,FALSE),VLOOKUP(F301,Tables!A$1:C$18,3,FALSE)),IF(AO301=1,VLOOKUP(F301,Tables!H$1:J$95,2,FALSE),VLOOKUP(F301,Tables!H$1:J$95,3,FALSE))))</f>
        <v/>
      </c>
      <c r="AQ301" t="str">
        <f t="shared" si="233"/>
        <v/>
      </c>
      <c r="AR301" t="str">
        <f t="shared" si="197"/>
        <v/>
      </c>
      <c r="AS301" t="str">
        <f t="shared" si="198"/>
        <v/>
      </c>
      <c r="AT301" t="str">
        <f t="shared" si="199"/>
        <v/>
      </c>
      <c r="AU301" t="str">
        <f t="shared" si="200"/>
        <v/>
      </c>
      <c r="AV301" t="str">
        <f t="shared" si="201"/>
        <v/>
      </c>
      <c r="AW301" t="str">
        <f t="shared" si="202"/>
        <v/>
      </c>
      <c r="AX301" t="str">
        <f t="shared" si="234"/>
        <v/>
      </c>
      <c r="AY301" t="str">
        <f t="shared" si="235"/>
        <v/>
      </c>
    </row>
    <row r="302" spans="1:51" ht="15.75" x14ac:dyDescent="0.3">
      <c r="A302" t="str">
        <f t="shared" si="203"/>
        <v/>
      </c>
      <c r="B302" t="str">
        <f t="shared" si="204"/>
        <v/>
      </c>
      <c r="C302" t="str">
        <f t="shared" si="205"/>
        <v/>
      </c>
      <c r="D302" t="str">
        <f t="shared" si="206"/>
        <v/>
      </c>
      <c r="E302" t="str">
        <f t="shared" si="207"/>
        <v/>
      </c>
      <c r="F302" t="str">
        <f t="shared" si="208"/>
        <v/>
      </c>
      <c r="G302" t="str">
        <f t="shared" si="209"/>
        <v/>
      </c>
      <c r="H302" t="str">
        <f t="shared" si="210"/>
        <v/>
      </c>
      <c r="I302" t="str">
        <f t="shared" si="211"/>
        <v/>
      </c>
      <c r="J302" t="str">
        <f t="shared" si="190"/>
        <v/>
      </c>
      <c r="K302" t="str">
        <f>IF(A302="","",IF(I302=1,IF(VLOOKUP(J302,Tables!E$1:F$50,2,FALSE)=1,IF(MOD(G302,2)=1,1,2),IF(MOD(G302,2)=1,2,1)),IF(MOD(G302,2)=1,1,2)))</f>
        <v/>
      </c>
      <c r="L302" t="str">
        <f t="shared" si="191"/>
        <v/>
      </c>
      <c r="M302" s="2" t="str">
        <f t="shared" si="192"/>
        <v/>
      </c>
      <c r="N302" s="8"/>
      <c r="O302" s="8"/>
      <c r="P302" s="8"/>
      <c r="Q302" s="6" t="str">
        <f t="shared" si="212"/>
        <v/>
      </c>
      <c r="R302" s="6" t="str">
        <f t="shared" si="213"/>
        <v/>
      </c>
      <c r="S302" s="6" t="str">
        <f t="shared" si="214"/>
        <v/>
      </c>
      <c r="T302" s="6" t="str">
        <f t="shared" si="215"/>
        <v/>
      </c>
      <c r="U302" s="6" t="str">
        <f t="shared" si="216"/>
        <v/>
      </c>
      <c r="V302" s="6" t="str">
        <f t="shared" si="217"/>
        <v/>
      </c>
      <c r="W302" t="str">
        <f t="shared" si="218"/>
        <v/>
      </c>
      <c r="X302" t="str">
        <f t="shared" si="219"/>
        <v/>
      </c>
      <c r="Y302" t="str">
        <f t="shared" si="220"/>
        <v/>
      </c>
      <c r="Z302" t="str">
        <f t="shared" si="221"/>
        <v/>
      </c>
      <c r="AA302" s="6" t="str">
        <f t="shared" si="222"/>
        <v/>
      </c>
      <c r="AB302" s="6" t="str">
        <f t="shared" si="223"/>
        <v/>
      </c>
      <c r="AC302" s="7" t="str">
        <f t="shared" si="224"/>
        <v/>
      </c>
      <c r="AD302" t="str">
        <f t="shared" si="225"/>
        <v/>
      </c>
      <c r="AE302" t="str">
        <f t="shared" si="226"/>
        <v/>
      </c>
      <c r="AF302" s="3" t="str">
        <f t="shared" si="227"/>
        <v/>
      </c>
      <c r="AG302" t="str">
        <f t="shared" si="228"/>
        <v/>
      </c>
      <c r="AH302" t="str">
        <f t="shared" si="229"/>
        <v/>
      </c>
      <c r="AI302" t="str">
        <f t="shared" si="193"/>
        <v/>
      </c>
      <c r="AJ302" t="str">
        <f t="shared" si="230"/>
        <v/>
      </c>
      <c r="AK302" t="str">
        <f t="shared" si="231"/>
        <v/>
      </c>
      <c r="AL302" t="str">
        <f t="shared" si="232"/>
        <v/>
      </c>
      <c r="AM302" t="str">
        <f t="shared" si="194"/>
        <v/>
      </c>
      <c r="AN302" t="str">
        <f t="shared" si="195"/>
        <v/>
      </c>
      <c r="AO302" t="str">
        <f t="shared" si="196"/>
        <v/>
      </c>
      <c r="AP302" t="str">
        <f>IF(AN302="","",IF(I302=0,IF(AO302=1,VLOOKUP(F302,Tables!A$1:C$18,2,FALSE),VLOOKUP(F302,Tables!A$1:C$18,3,FALSE)),IF(AO302=1,VLOOKUP(F302,Tables!H$1:J$95,2,FALSE),VLOOKUP(F302,Tables!H$1:J$95,3,FALSE))))</f>
        <v/>
      </c>
      <c r="AQ302" t="str">
        <f t="shared" si="233"/>
        <v/>
      </c>
      <c r="AR302" t="str">
        <f t="shared" si="197"/>
        <v/>
      </c>
      <c r="AS302" t="str">
        <f t="shared" si="198"/>
        <v/>
      </c>
      <c r="AT302" t="str">
        <f t="shared" si="199"/>
        <v/>
      </c>
      <c r="AU302" t="str">
        <f t="shared" si="200"/>
        <v/>
      </c>
      <c r="AV302" t="str">
        <f t="shared" si="201"/>
        <v/>
      </c>
      <c r="AW302" t="str">
        <f t="shared" si="202"/>
        <v/>
      </c>
      <c r="AX302" t="str">
        <f t="shared" si="234"/>
        <v/>
      </c>
      <c r="AY302" t="str">
        <f t="shared" si="235"/>
        <v/>
      </c>
    </row>
    <row r="303" spans="1:51" ht="15.75" x14ac:dyDescent="0.3">
      <c r="A303" t="str">
        <f t="shared" si="203"/>
        <v/>
      </c>
      <c r="B303" t="str">
        <f t="shared" si="204"/>
        <v/>
      </c>
      <c r="C303" t="str">
        <f t="shared" si="205"/>
        <v/>
      </c>
      <c r="D303" t="str">
        <f t="shared" si="206"/>
        <v/>
      </c>
      <c r="E303" t="str">
        <f t="shared" si="207"/>
        <v/>
      </c>
      <c r="F303" t="str">
        <f t="shared" si="208"/>
        <v/>
      </c>
      <c r="G303" t="str">
        <f t="shared" si="209"/>
        <v/>
      </c>
      <c r="H303" t="str">
        <f t="shared" si="210"/>
        <v/>
      </c>
      <c r="I303" t="str">
        <f t="shared" si="211"/>
        <v/>
      </c>
      <c r="J303" t="str">
        <f t="shared" si="190"/>
        <v/>
      </c>
      <c r="K303" t="str">
        <f>IF(A303="","",IF(I303=1,IF(VLOOKUP(J303,Tables!E$1:F$50,2,FALSE)=1,IF(MOD(G303,2)=1,1,2),IF(MOD(G303,2)=1,2,1)),IF(MOD(G303,2)=1,1,2)))</f>
        <v/>
      </c>
      <c r="L303" t="str">
        <f t="shared" si="191"/>
        <v/>
      </c>
      <c r="M303" s="2" t="str">
        <f t="shared" si="192"/>
        <v/>
      </c>
      <c r="N303" s="8"/>
      <c r="O303" s="8"/>
      <c r="P303" s="8"/>
      <c r="Q303" s="6" t="str">
        <f t="shared" si="212"/>
        <v/>
      </c>
      <c r="R303" s="6" t="str">
        <f t="shared" si="213"/>
        <v/>
      </c>
      <c r="S303" s="6" t="str">
        <f t="shared" si="214"/>
        <v/>
      </c>
      <c r="T303" s="6" t="str">
        <f t="shared" si="215"/>
        <v/>
      </c>
      <c r="U303" s="6" t="str">
        <f t="shared" si="216"/>
        <v/>
      </c>
      <c r="V303" s="6" t="str">
        <f t="shared" si="217"/>
        <v/>
      </c>
      <c r="W303" t="str">
        <f t="shared" si="218"/>
        <v/>
      </c>
      <c r="X303" t="str">
        <f t="shared" si="219"/>
        <v/>
      </c>
      <c r="Y303" t="str">
        <f t="shared" si="220"/>
        <v/>
      </c>
      <c r="Z303" t="str">
        <f t="shared" si="221"/>
        <v/>
      </c>
      <c r="AA303" s="6" t="str">
        <f t="shared" si="222"/>
        <v/>
      </c>
      <c r="AB303" s="6" t="str">
        <f t="shared" si="223"/>
        <v/>
      </c>
      <c r="AC303" s="7" t="str">
        <f t="shared" si="224"/>
        <v/>
      </c>
      <c r="AD303" t="str">
        <f t="shared" si="225"/>
        <v/>
      </c>
      <c r="AE303" t="str">
        <f t="shared" si="226"/>
        <v/>
      </c>
      <c r="AF303" s="3" t="str">
        <f t="shared" si="227"/>
        <v/>
      </c>
      <c r="AG303" t="str">
        <f t="shared" si="228"/>
        <v/>
      </c>
      <c r="AH303" t="str">
        <f t="shared" si="229"/>
        <v/>
      </c>
      <c r="AI303" t="str">
        <f t="shared" si="193"/>
        <v/>
      </c>
      <c r="AJ303" t="str">
        <f t="shared" si="230"/>
        <v/>
      </c>
      <c r="AK303" t="str">
        <f t="shared" si="231"/>
        <v/>
      </c>
      <c r="AL303" t="str">
        <f t="shared" si="232"/>
        <v/>
      </c>
      <c r="AM303" t="str">
        <f t="shared" si="194"/>
        <v/>
      </c>
      <c r="AN303" t="str">
        <f t="shared" si="195"/>
        <v/>
      </c>
      <c r="AO303" t="str">
        <f t="shared" si="196"/>
        <v/>
      </c>
      <c r="AP303" t="str">
        <f>IF(AN303="","",IF(I303=0,IF(AO303=1,VLOOKUP(F303,Tables!A$1:C$18,2,FALSE),VLOOKUP(F303,Tables!A$1:C$18,3,FALSE)),IF(AO303=1,VLOOKUP(F303,Tables!H$1:J$95,2,FALSE),VLOOKUP(F303,Tables!H$1:J$95,3,FALSE))))</f>
        <v/>
      </c>
      <c r="AQ303" t="str">
        <f t="shared" si="233"/>
        <v/>
      </c>
      <c r="AR303" t="str">
        <f t="shared" si="197"/>
        <v/>
      </c>
      <c r="AS303" t="str">
        <f t="shared" si="198"/>
        <v/>
      </c>
      <c r="AT303" t="str">
        <f t="shared" si="199"/>
        <v/>
      </c>
      <c r="AU303" t="str">
        <f t="shared" si="200"/>
        <v/>
      </c>
      <c r="AV303" t="str">
        <f t="shared" si="201"/>
        <v/>
      </c>
      <c r="AW303" t="str">
        <f t="shared" si="202"/>
        <v/>
      </c>
      <c r="AX303" t="str">
        <f t="shared" si="234"/>
        <v/>
      </c>
      <c r="AY303" t="str">
        <f t="shared" si="235"/>
        <v/>
      </c>
    </row>
    <row r="304" spans="1:51" ht="15.75" x14ac:dyDescent="0.3">
      <c r="A304" t="str">
        <f t="shared" si="203"/>
        <v/>
      </c>
      <c r="B304" t="str">
        <f t="shared" si="204"/>
        <v/>
      </c>
      <c r="C304" t="str">
        <f t="shared" si="205"/>
        <v/>
      </c>
      <c r="D304" t="str">
        <f t="shared" si="206"/>
        <v/>
      </c>
      <c r="E304" t="str">
        <f t="shared" si="207"/>
        <v/>
      </c>
      <c r="F304" t="str">
        <f t="shared" si="208"/>
        <v/>
      </c>
      <c r="G304" t="str">
        <f t="shared" si="209"/>
        <v/>
      </c>
      <c r="H304" t="str">
        <f t="shared" si="210"/>
        <v/>
      </c>
      <c r="I304" t="str">
        <f t="shared" si="211"/>
        <v/>
      </c>
      <c r="J304" t="str">
        <f t="shared" si="190"/>
        <v/>
      </c>
      <c r="K304" t="str">
        <f>IF(A304="","",IF(I304=1,IF(VLOOKUP(J304,Tables!E$1:F$50,2,FALSE)=1,IF(MOD(G304,2)=1,1,2),IF(MOD(G304,2)=1,2,1)),IF(MOD(G304,2)=1,1,2)))</f>
        <v/>
      </c>
      <c r="L304" t="str">
        <f t="shared" si="191"/>
        <v/>
      </c>
      <c r="M304" s="2" t="str">
        <f t="shared" si="192"/>
        <v/>
      </c>
      <c r="N304" s="8"/>
      <c r="O304" s="8"/>
      <c r="P304" s="8"/>
      <c r="Q304" s="6" t="str">
        <f t="shared" si="212"/>
        <v/>
      </c>
      <c r="R304" s="6" t="str">
        <f t="shared" si="213"/>
        <v/>
      </c>
      <c r="S304" s="6" t="str">
        <f t="shared" si="214"/>
        <v/>
      </c>
      <c r="T304" s="6" t="str">
        <f t="shared" si="215"/>
        <v/>
      </c>
      <c r="U304" s="6" t="str">
        <f t="shared" si="216"/>
        <v/>
      </c>
      <c r="V304" s="6" t="str">
        <f t="shared" si="217"/>
        <v/>
      </c>
      <c r="W304" t="str">
        <f t="shared" si="218"/>
        <v/>
      </c>
      <c r="X304" t="str">
        <f t="shared" si="219"/>
        <v/>
      </c>
      <c r="Y304" t="str">
        <f t="shared" si="220"/>
        <v/>
      </c>
      <c r="Z304" t="str">
        <f t="shared" si="221"/>
        <v/>
      </c>
      <c r="AA304" s="6" t="str">
        <f t="shared" si="222"/>
        <v/>
      </c>
      <c r="AB304" s="6" t="str">
        <f t="shared" si="223"/>
        <v/>
      </c>
      <c r="AC304" s="7" t="str">
        <f t="shared" si="224"/>
        <v/>
      </c>
      <c r="AD304" t="str">
        <f t="shared" si="225"/>
        <v/>
      </c>
      <c r="AE304" t="str">
        <f t="shared" si="226"/>
        <v/>
      </c>
      <c r="AF304" s="3" t="str">
        <f t="shared" si="227"/>
        <v/>
      </c>
      <c r="AG304" t="str">
        <f t="shared" si="228"/>
        <v/>
      </c>
      <c r="AH304" t="str">
        <f t="shared" si="229"/>
        <v/>
      </c>
      <c r="AI304" t="str">
        <f t="shared" si="193"/>
        <v/>
      </c>
      <c r="AJ304" t="str">
        <f t="shared" si="230"/>
        <v/>
      </c>
      <c r="AK304" t="str">
        <f t="shared" si="231"/>
        <v/>
      </c>
      <c r="AL304" t="str">
        <f t="shared" si="232"/>
        <v/>
      </c>
      <c r="AM304" t="str">
        <f t="shared" si="194"/>
        <v/>
      </c>
      <c r="AN304" t="str">
        <f t="shared" si="195"/>
        <v/>
      </c>
      <c r="AO304" t="str">
        <f t="shared" si="196"/>
        <v/>
      </c>
      <c r="AP304" t="str">
        <f>IF(AN304="","",IF(I304=0,IF(AO304=1,VLOOKUP(F304,Tables!A$1:C$18,2,FALSE),VLOOKUP(F304,Tables!A$1:C$18,3,FALSE)),IF(AO304=1,VLOOKUP(F304,Tables!H$1:J$95,2,FALSE),VLOOKUP(F304,Tables!H$1:J$95,3,FALSE))))</f>
        <v/>
      </c>
      <c r="AQ304" t="str">
        <f t="shared" si="233"/>
        <v/>
      </c>
      <c r="AR304" t="str">
        <f t="shared" si="197"/>
        <v/>
      </c>
      <c r="AS304" t="str">
        <f t="shared" si="198"/>
        <v/>
      </c>
      <c r="AT304" t="str">
        <f t="shared" si="199"/>
        <v/>
      </c>
      <c r="AU304" t="str">
        <f t="shared" si="200"/>
        <v/>
      </c>
      <c r="AV304" t="str">
        <f t="shared" si="201"/>
        <v/>
      </c>
      <c r="AW304" t="str">
        <f t="shared" si="202"/>
        <v/>
      </c>
      <c r="AX304" t="str">
        <f t="shared" si="234"/>
        <v/>
      </c>
      <c r="AY304" t="str">
        <f t="shared" si="235"/>
        <v/>
      </c>
    </row>
    <row r="305" spans="1:51" ht="15.75" x14ac:dyDescent="0.3">
      <c r="A305" t="str">
        <f t="shared" si="203"/>
        <v/>
      </c>
      <c r="B305" t="str">
        <f t="shared" si="204"/>
        <v/>
      </c>
      <c r="C305" t="str">
        <f t="shared" si="205"/>
        <v/>
      </c>
      <c r="D305" t="str">
        <f t="shared" si="206"/>
        <v/>
      </c>
      <c r="E305" t="str">
        <f t="shared" si="207"/>
        <v/>
      </c>
      <c r="F305" t="str">
        <f t="shared" si="208"/>
        <v/>
      </c>
      <c r="G305" t="str">
        <f t="shared" si="209"/>
        <v/>
      </c>
      <c r="H305" t="str">
        <f t="shared" si="210"/>
        <v/>
      </c>
      <c r="I305" t="str">
        <f t="shared" si="211"/>
        <v/>
      </c>
      <c r="J305" t="str">
        <f t="shared" si="190"/>
        <v/>
      </c>
      <c r="K305" t="str">
        <f>IF(A305="","",IF(I305=1,IF(VLOOKUP(J305,Tables!E$1:F$50,2,FALSE)=1,IF(MOD(G305,2)=1,1,2),IF(MOD(G305,2)=1,2,1)),IF(MOD(G305,2)=1,1,2)))</f>
        <v/>
      </c>
      <c r="L305" t="str">
        <f t="shared" si="191"/>
        <v/>
      </c>
      <c r="M305" s="2" t="str">
        <f t="shared" si="192"/>
        <v/>
      </c>
      <c r="N305" s="8"/>
      <c r="O305" s="8"/>
      <c r="P305" s="8"/>
      <c r="Q305" s="6" t="str">
        <f t="shared" si="212"/>
        <v/>
      </c>
      <c r="R305" s="6" t="str">
        <f t="shared" si="213"/>
        <v/>
      </c>
      <c r="S305" s="6" t="str">
        <f t="shared" si="214"/>
        <v/>
      </c>
      <c r="T305" s="6" t="str">
        <f t="shared" si="215"/>
        <v/>
      </c>
      <c r="U305" s="6" t="str">
        <f t="shared" si="216"/>
        <v/>
      </c>
      <c r="V305" s="6" t="str">
        <f t="shared" si="217"/>
        <v/>
      </c>
      <c r="W305" t="str">
        <f t="shared" si="218"/>
        <v/>
      </c>
      <c r="X305" t="str">
        <f t="shared" si="219"/>
        <v/>
      </c>
      <c r="Y305" t="str">
        <f t="shared" si="220"/>
        <v/>
      </c>
      <c r="Z305" t="str">
        <f t="shared" si="221"/>
        <v/>
      </c>
      <c r="AA305" s="6" t="str">
        <f t="shared" si="222"/>
        <v/>
      </c>
      <c r="AB305" s="6" t="str">
        <f t="shared" si="223"/>
        <v/>
      </c>
      <c r="AC305" s="7" t="str">
        <f t="shared" si="224"/>
        <v/>
      </c>
      <c r="AD305" t="str">
        <f t="shared" si="225"/>
        <v/>
      </c>
      <c r="AE305" t="str">
        <f t="shared" si="226"/>
        <v/>
      </c>
      <c r="AF305" s="3" t="str">
        <f t="shared" si="227"/>
        <v/>
      </c>
      <c r="AG305" t="str">
        <f t="shared" si="228"/>
        <v/>
      </c>
      <c r="AH305" t="str">
        <f t="shared" si="229"/>
        <v/>
      </c>
      <c r="AI305" t="str">
        <f t="shared" si="193"/>
        <v/>
      </c>
      <c r="AJ305" t="str">
        <f t="shared" si="230"/>
        <v/>
      </c>
      <c r="AK305" t="str">
        <f t="shared" si="231"/>
        <v/>
      </c>
      <c r="AL305" t="str">
        <f t="shared" si="232"/>
        <v/>
      </c>
      <c r="AM305" t="str">
        <f t="shared" si="194"/>
        <v/>
      </c>
      <c r="AN305" t="str">
        <f t="shared" si="195"/>
        <v/>
      </c>
      <c r="AO305" t="str">
        <f t="shared" si="196"/>
        <v/>
      </c>
      <c r="AP305" t="str">
        <f>IF(AN305="","",IF(I305=0,IF(AO305=1,VLOOKUP(F305,Tables!A$1:C$18,2,FALSE),VLOOKUP(F305,Tables!A$1:C$18,3,FALSE)),IF(AO305=1,VLOOKUP(F305,Tables!H$1:J$95,2,FALSE),VLOOKUP(F305,Tables!H$1:J$95,3,FALSE))))</f>
        <v/>
      </c>
      <c r="AQ305" t="str">
        <f t="shared" si="233"/>
        <v/>
      </c>
      <c r="AR305" t="str">
        <f t="shared" si="197"/>
        <v/>
      </c>
      <c r="AS305" t="str">
        <f t="shared" si="198"/>
        <v/>
      </c>
      <c r="AT305" t="str">
        <f t="shared" si="199"/>
        <v/>
      </c>
      <c r="AU305" t="str">
        <f t="shared" si="200"/>
        <v/>
      </c>
      <c r="AV305" t="str">
        <f t="shared" si="201"/>
        <v/>
      </c>
      <c r="AW305" t="str">
        <f t="shared" si="202"/>
        <v/>
      </c>
      <c r="AX305" t="str">
        <f t="shared" si="234"/>
        <v/>
      </c>
      <c r="AY305" t="str">
        <f t="shared" si="235"/>
        <v/>
      </c>
    </row>
    <row r="306" spans="1:51" ht="15.75" x14ac:dyDescent="0.3">
      <c r="A306" t="str">
        <f t="shared" si="203"/>
        <v/>
      </c>
      <c r="B306" t="str">
        <f t="shared" si="204"/>
        <v/>
      </c>
      <c r="C306" t="str">
        <f t="shared" si="205"/>
        <v/>
      </c>
      <c r="D306" t="str">
        <f t="shared" si="206"/>
        <v/>
      </c>
      <c r="E306" t="str">
        <f t="shared" si="207"/>
        <v/>
      </c>
      <c r="F306" t="str">
        <f t="shared" si="208"/>
        <v/>
      </c>
      <c r="G306" t="str">
        <f t="shared" si="209"/>
        <v/>
      </c>
      <c r="H306" t="str">
        <f t="shared" si="210"/>
        <v/>
      </c>
      <c r="I306" t="str">
        <f t="shared" si="211"/>
        <v/>
      </c>
      <c r="J306" t="str">
        <f t="shared" si="190"/>
        <v/>
      </c>
      <c r="K306" t="str">
        <f>IF(A306="","",IF(I306=1,IF(VLOOKUP(J306,Tables!E$1:F$50,2,FALSE)=1,IF(MOD(G306,2)=1,1,2),IF(MOD(G306,2)=1,2,1)),IF(MOD(G306,2)=1,1,2)))</f>
        <v/>
      </c>
      <c r="L306" t="str">
        <f t="shared" si="191"/>
        <v/>
      </c>
      <c r="M306" s="2" t="str">
        <f t="shared" si="192"/>
        <v/>
      </c>
      <c r="N306" s="8"/>
      <c r="O306" s="8"/>
      <c r="P306" s="8"/>
      <c r="Q306" s="6" t="str">
        <f t="shared" si="212"/>
        <v/>
      </c>
      <c r="R306" s="6" t="str">
        <f t="shared" si="213"/>
        <v/>
      </c>
      <c r="S306" s="6" t="str">
        <f t="shared" si="214"/>
        <v/>
      </c>
      <c r="T306" s="6" t="str">
        <f t="shared" si="215"/>
        <v/>
      </c>
      <c r="U306" s="6" t="str">
        <f t="shared" si="216"/>
        <v/>
      </c>
      <c r="V306" s="6" t="str">
        <f t="shared" si="217"/>
        <v/>
      </c>
      <c r="W306" t="str">
        <f t="shared" si="218"/>
        <v/>
      </c>
      <c r="X306" t="str">
        <f t="shared" si="219"/>
        <v/>
      </c>
      <c r="Y306" t="str">
        <f t="shared" si="220"/>
        <v/>
      </c>
      <c r="Z306" t="str">
        <f t="shared" si="221"/>
        <v/>
      </c>
      <c r="AA306" s="6" t="str">
        <f t="shared" si="222"/>
        <v/>
      </c>
      <c r="AB306" s="6" t="str">
        <f t="shared" si="223"/>
        <v/>
      </c>
      <c r="AC306" s="7" t="str">
        <f t="shared" si="224"/>
        <v/>
      </c>
      <c r="AD306" t="str">
        <f t="shared" si="225"/>
        <v/>
      </c>
      <c r="AE306" t="str">
        <f t="shared" si="226"/>
        <v/>
      </c>
      <c r="AF306" s="3" t="str">
        <f t="shared" si="227"/>
        <v/>
      </c>
      <c r="AG306" t="str">
        <f t="shared" si="228"/>
        <v/>
      </c>
      <c r="AH306" t="str">
        <f t="shared" si="229"/>
        <v/>
      </c>
      <c r="AI306" t="str">
        <f t="shared" si="193"/>
        <v/>
      </c>
      <c r="AJ306" t="str">
        <f t="shared" si="230"/>
        <v/>
      </c>
      <c r="AK306" t="str">
        <f t="shared" si="231"/>
        <v/>
      </c>
      <c r="AL306" t="str">
        <f t="shared" si="232"/>
        <v/>
      </c>
      <c r="AM306" t="str">
        <f t="shared" si="194"/>
        <v/>
      </c>
      <c r="AN306" t="str">
        <f t="shared" si="195"/>
        <v/>
      </c>
      <c r="AO306" t="str">
        <f t="shared" si="196"/>
        <v/>
      </c>
      <c r="AP306" t="str">
        <f>IF(AN306="","",IF(I306=0,IF(AO306=1,VLOOKUP(F306,Tables!A$1:C$18,2,FALSE),VLOOKUP(F306,Tables!A$1:C$18,3,FALSE)),IF(AO306=1,VLOOKUP(F306,Tables!H$1:J$95,2,FALSE),VLOOKUP(F306,Tables!H$1:J$95,3,FALSE))))</f>
        <v/>
      </c>
      <c r="AQ306" t="str">
        <f t="shared" si="233"/>
        <v/>
      </c>
      <c r="AR306" t="str">
        <f t="shared" si="197"/>
        <v/>
      </c>
      <c r="AS306" t="str">
        <f t="shared" si="198"/>
        <v/>
      </c>
      <c r="AT306" t="str">
        <f t="shared" si="199"/>
        <v/>
      </c>
      <c r="AU306" t="str">
        <f t="shared" si="200"/>
        <v/>
      </c>
      <c r="AV306" t="str">
        <f t="shared" si="201"/>
        <v/>
      </c>
      <c r="AW306" t="str">
        <f t="shared" si="202"/>
        <v/>
      </c>
      <c r="AX306" t="str">
        <f t="shared" si="234"/>
        <v/>
      </c>
      <c r="AY306" t="str">
        <f t="shared" si="235"/>
        <v/>
      </c>
    </row>
    <row r="307" spans="1:51" ht="15.75" x14ac:dyDescent="0.3">
      <c r="A307" t="str">
        <f t="shared" si="203"/>
        <v/>
      </c>
      <c r="B307" t="str">
        <f t="shared" si="204"/>
        <v/>
      </c>
      <c r="C307" t="str">
        <f t="shared" si="205"/>
        <v/>
      </c>
      <c r="D307" t="str">
        <f t="shared" si="206"/>
        <v/>
      </c>
      <c r="E307" t="str">
        <f t="shared" si="207"/>
        <v/>
      </c>
      <c r="F307" t="str">
        <f t="shared" si="208"/>
        <v/>
      </c>
      <c r="G307" t="str">
        <f t="shared" si="209"/>
        <v/>
      </c>
      <c r="H307" t="str">
        <f t="shared" si="210"/>
        <v/>
      </c>
      <c r="I307" t="str">
        <f t="shared" si="211"/>
        <v/>
      </c>
      <c r="J307" t="str">
        <f t="shared" si="190"/>
        <v/>
      </c>
      <c r="K307" t="str">
        <f>IF(A307="","",IF(I307=1,IF(VLOOKUP(J307,Tables!E$1:F$50,2,FALSE)=1,IF(MOD(G307,2)=1,1,2),IF(MOD(G307,2)=1,2,1)),IF(MOD(G307,2)=1,1,2)))</f>
        <v/>
      </c>
      <c r="L307" t="str">
        <f t="shared" si="191"/>
        <v/>
      </c>
      <c r="M307" s="2" t="str">
        <f t="shared" si="192"/>
        <v/>
      </c>
      <c r="N307" s="8"/>
      <c r="O307" s="8"/>
      <c r="P307" s="8"/>
      <c r="Q307" s="6" t="str">
        <f t="shared" si="212"/>
        <v/>
      </c>
      <c r="R307" s="6" t="str">
        <f t="shared" si="213"/>
        <v/>
      </c>
      <c r="S307" s="6" t="str">
        <f t="shared" si="214"/>
        <v/>
      </c>
      <c r="T307" s="6" t="str">
        <f t="shared" si="215"/>
        <v/>
      </c>
      <c r="U307" s="6" t="str">
        <f t="shared" si="216"/>
        <v/>
      </c>
      <c r="V307" s="6" t="str">
        <f t="shared" si="217"/>
        <v/>
      </c>
      <c r="W307" t="str">
        <f t="shared" si="218"/>
        <v/>
      </c>
      <c r="X307" t="str">
        <f t="shared" si="219"/>
        <v/>
      </c>
      <c r="Y307" t="str">
        <f t="shared" si="220"/>
        <v/>
      </c>
      <c r="Z307" t="str">
        <f t="shared" si="221"/>
        <v/>
      </c>
      <c r="AA307" s="6" t="str">
        <f t="shared" si="222"/>
        <v/>
      </c>
      <c r="AB307" s="6" t="str">
        <f t="shared" si="223"/>
        <v/>
      </c>
      <c r="AC307" s="7" t="str">
        <f t="shared" si="224"/>
        <v/>
      </c>
      <c r="AD307" t="str">
        <f t="shared" si="225"/>
        <v/>
      </c>
      <c r="AE307" t="str">
        <f t="shared" si="226"/>
        <v/>
      </c>
      <c r="AF307" s="3" t="str">
        <f t="shared" si="227"/>
        <v/>
      </c>
      <c r="AG307" t="str">
        <f t="shared" si="228"/>
        <v/>
      </c>
      <c r="AH307" t="str">
        <f t="shared" si="229"/>
        <v/>
      </c>
      <c r="AI307" t="str">
        <f t="shared" si="193"/>
        <v/>
      </c>
      <c r="AJ307" t="str">
        <f t="shared" si="230"/>
        <v/>
      </c>
      <c r="AK307" t="str">
        <f t="shared" si="231"/>
        <v/>
      </c>
      <c r="AL307" t="str">
        <f t="shared" si="232"/>
        <v/>
      </c>
      <c r="AM307" t="str">
        <f t="shared" si="194"/>
        <v/>
      </c>
      <c r="AN307" t="str">
        <f t="shared" si="195"/>
        <v/>
      </c>
      <c r="AO307" t="str">
        <f t="shared" si="196"/>
        <v/>
      </c>
      <c r="AP307" t="str">
        <f>IF(AN307="","",IF(I307=0,IF(AO307=1,VLOOKUP(F307,Tables!A$1:C$18,2,FALSE),VLOOKUP(F307,Tables!A$1:C$18,3,FALSE)),IF(AO307=1,VLOOKUP(F307,Tables!H$1:J$95,2,FALSE),VLOOKUP(F307,Tables!H$1:J$95,3,FALSE))))</f>
        <v/>
      </c>
      <c r="AQ307" t="str">
        <f t="shared" si="233"/>
        <v/>
      </c>
      <c r="AR307" t="str">
        <f t="shared" si="197"/>
        <v/>
      </c>
      <c r="AS307" t="str">
        <f t="shared" si="198"/>
        <v/>
      </c>
      <c r="AT307" t="str">
        <f t="shared" si="199"/>
        <v/>
      </c>
      <c r="AU307" t="str">
        <f t="shared" si="200"/>
        <v/>
      </c>
      <c r="AV307" t="str">
        <f t="shared" si="201"/>
        <v/>
      </c>
      <c r="AW307" t="str">
        <f t="shared" si="202"/>
        <v/>
      </c>
      <c r="AX307" t="str">
        <f t="shared" si="234"/>
        <v/>
      </c>
      <c r="AY307" t="str">
        <f t="shared" si="235"/>
        <v/>
      </c>
    </row>
    <row r="308" spans="1:51" ht="15.75" x14ac:dyDescent="0.3">
      <c r="A308" t="str">
        <f t="shared" si="203"/>
        <v/>
      </c>
      <c r="B308" t="str">
        <f t="shared" si="204"/>
        <v/>
      </c>
      <c r="C308" t="str">
        <f t="shared" si="205"/>
        <v/>
      </c>
      <c r="D308" t="str">
        <f t="shared" si="206"/>
        <v/>
      </c>
      <c r="E308" t="str">
        <f t="shared" si="207"/>
        <v/>
      </c>
      <c r="F308" t="str">
        <f t="shared" si="208"/>
        <v/>
      </c>
      <c r="G308" t="str">
        <f t="shared" si="209"/>
        <v/>
      </c>
      <c r="H308" t="str">
        <f t="shared" si="210"/>
        <v/>
      </c>
      <c r="I308" t="str">
        <f t="shared" si="211"/>
        <v/>
      </c>
      <c r="J308" t="str">
        <f t="shared" si="190"/>
        <v/>
      </c>
      <c r="K308" t="str">
        <f>IF(A308="","",IF(I308=1,IF(VLOOKUP(J308,Tables!E$1:F$50,2,FALSE)=1,IF(MOD(G308,2)=1,1,2),IF(MOD(G308,2)=1,2,1)),IF(MOD(G308,2)=1,1,2)))</f>
        <v/>
      </c>
      <c r="L308" t="str">
        <f t="shared" si="191"/>
        <v/>
      </c>
      <c r="M308" s="2" t="str">
        <f t="shared" si="192"/>
        <v/>
      </c>
      <c r="N308" s="8"/>
      <c r="O308" s="8"/>
      <c r="P308" s="8"/>
      <c r="Q308" s="6" t="str">
        <f t="shared" si="212"/>
        <v/>
      </c>
      <c r="R308" s="6" t="str">
        <f t="shared" si="213"/>
        <v/>
      </c>
      <c r="S308" s="6" t="str">
        <f t="shared" si="214"/>
        <v/>
      </c>
      <c r="T308" s="6" t="str">
        <f t="shared" si="215"/>
        <v/>
      </c>
      <c r="U308" s="6" t="str">
        <f t="shared" si="216"/>
        <v/>
      </c>
      <c r="V308" s="6" t="str">
        <f t="shared" si="217"/>
        <v/>
      </c>
      <c r="W308" t="str">
        <f t="shared" si="218"/>
        <v/>
      </c>
      <c r="X308" t="str">
        <f t="shared" si="219"/>
        <v/>
      </c>
      <c r="Y308" t="str">
        <f t="shared" si="220"/>
        <v/>
      </c>
      <c r="Z308" t="str">
        <f t="shared" si="221"/>
        <v/>
      </c>
      <c r="AA308" s="6" t="str">
        <f t="shared" si="222"/>
        <v/>
      </c>
      <c r="AB308" s="6" t="str">
        <f t="shared" si="223"/>
        <v/>
      </c>
      <c r="AC308" s="7" t="str">
        <f t="shared" si="224"/>
        <v/>
      </c>
      <c r="AD308" t="str">
        <f t="shared" si="225"/>
        <v/>
      </c>
      <c r="AE308" t="str">
        <f t="shared" si="226"/>
        <v/>
      </c>
      <c r="AF308" s="3" t="str">
        <f t="shared" si="227"/>
        <v/>
      </c>
      <c r="AG308" t="str">
        <f t="shared" si="228"/>
        <v/>
      </c>
      <c r="AH308" t="str">
        <f t="shared" si="229"/>
        <v/>
      </c>
      <c r="AI308" t="str">
        <f t="shared" si="193"/>
        <v/>
      </c>
      <c r="AJ308" t="str">
        <f t="shared" si="230"/>
        <v/>
      </c>
      <c r="AK308" t="str">
        <f t="shared" si="231"/>
        <v/>
      </c>
      <c r="AL308" t="str">
        <f t="shared" si="232"/>
        <v/>
      </c>
      <c r="AM308" t="str">
        <f t="shared" si="194"/>
        <v/>
      </c>
      <c r="AN308" t="str">
        <f t="shared" si="195"/>
        <v/>
      </c>
      <c r="AO308" t="str">
        <f t="shared" si="196"/>
        <v/>
      </c>
      <c r="AP308" t="str">
        <f>IF(AN308="","",IF(I308=0,IF(AO308=1,VLOOKUP(F308,Tables!A$1:C$18,2,FALSE),VLOOKUP(F308,Tables!A$1:C$18,3,FALSE)),IF(AO308=1,VLOOKUP(F308,Tables!H$1:J$95,2,FALSE),VLOOKUP(F308,Tables!H$1:J$95,3,FALSE))))</f>
        <v/>
      </c>
      <c r="AQ308" t="str">
        <f t="shared" si="233"/>
        <v/>
      </c>
      <c r="AR308" t="str">
        <f t="shared" si="197"/>
        <v/>
      </c>
      <c r="AS308" t="str">
        <f t="shared" si="198"/>
        <v/>
      </c>
      <c r="AT308" t="str">
        <f t="shared" si="199"/>
        <v/>
      </c>
      <c r="AU308" t="str">
        <f t="shared" si="200"/>
        <v/>
      </c>
      <c r="AV308" t="str">
        <f t="shared" si="201"/>
        <v/>
      </c>
      <c r="AW308" t="str">
        <f t="shared" si="202"/>
        <v/>
      </c>
      <c r="AX308" t="str">
        <f t="shared" si="234"/>
        <v/>
      </c>
      <c r="AY308" t="str">
        <f t="shared" si="235"/>
        <v/>
      </c>
    </row>
    <row r="309" spans="1:51" ht="15.75" x14ac:dyDescent="0.3">
      <c r="A309" t="str">
        <f t="shared" si="203"/>
        <v/>
      </c>
      <c r="B309" t="str">
        <f t="shared" si="204"/>
        <v/>
      </c>
      <c r="C309" t="str">
        <f t="shared" si="205"/>
        <v/>
      </c>
      <c r="D309" t="str">
        <f t="shared" si="206"/>
        <v/>
      </c>
      <c r="E309" t="str">
        <f t="shared" si="207"/>
        <v/>
      </c>
      <c r="F309" t="str">
        <f t="shared" si="208"/>
        <v/>
      </c>
      <c r="G309" t="str">
        <f t="shared" si="209"/>
        <v/>
      </c>
      <c r="H309" t="str">
        <f t="shared" si="210"/>
        <v/>
      </c>
      <c r="I309" t="str">
        <f t="shared" si="211"/>
        <v/>
      </c>
      <c r="J309" t="str">
        <f t="shared" si="190"/>
        <v/>
      </c>
      <c r="K309" t="str">
        <f>IF(A309="","",IF(I309=1,IF(VLOOKUP(J309,Tables!E$1:F$50,2,FALSE)=1,IF(MOD(G309,2)=1,1,2),IF(MOD(G309,2)=1,2,1)),IF(MOD(G309,2)=1,1,2)))</f>
        <v/>
      </c>
      <c r="L309" t="str">
        <f t="shared" si="191"/>
        <v/>
      </c>
      <c r="M309" s="2" t="str">
        <f t="shared" si="192"/>
        <v/>
      </c>
      <c r="N309" s="8"/>
      <c r="O309" s="8"/>
      <c r="P309" s="8"/>
      <c r="Q309" s="6" t="str">
        <f t="shared" si="212"/>
        <v/>
      </c>
      <c r="R309" s="6" t="str">
        <f t="shared" si="213"/>
        <v/>
      </c>
      <c r="S309" s="6" t="str">
        <f t="shared" si="214"/>
        <v/>
      </c>
      <c r="T309" s="6" t="str">
        <f t="shared" si="215"/>
        <v/>
      </c>
      <c r="U309" s="6" t="str">
        <f t="shared" si="216"/>
        <v/>
      </c>
      <c r="V309" s="6" t="str">
        <f t="shared" si="217"/>
        <v/>
      </c>
      <c r="W309" t="str">
        <f t="shared" si="218"/>
        <v/>
      </c>
      <c r="X309" t="str">
        <f t="shared" si="219"/>
        <v/>
      </c>
      <c r="Y309" t="str">
        <f t="shared" si="220"/>
        <v/>
      </c>
      <c r="Z309" t="str">
        <f t="shared" si="221"/>
        <v/>
      </c>
      <c r="AA309" s="6" t="str">
        <f t="shared" si="222"/>
        <v/>
      </c>
      <c r="AB309" s="6" t="str">
        <f t="shared" si="223"/>
        <v/>
      </c>
      <c r="AC309" s="7" t="str">
        <f t="shared" si="224"/>
        <v/>
      </c>
      <c r="AD309" t="str">
        <f t="shared" si="225"/>
        <v/>
      </c>
      <c r="AE309" t="str">
        <f t="shared" si="226"/>
        <v/>
      </c>
      <c r="AF309" s="3" t="str">
        <f t="shared" si="227"/>
        <v/>
      </c>
      <c r="AG309" t="str">
        <f t="shared" si="228"/>
        <v/>
      </c>
      <c r="AH309" t="str">
        <f t="shared" si="229"/>
        <v/>
      </c>
      <c r="AI309" t="str">
        <f t="shared" si="193"/>
        <v/>
      </c>
      <c r="AJ309" t="str">
        <f t="shared" si="230"/>
        <v/>
      </c>
      <c r="AK309" t="str">
        <f t="shared" si="231"/>
        <v/>
      </c>
      <c r="AL309" t="str">
        <f t="shared" si="232"/>
        <v/>
      </c>
      <c r="AM309" t="str">
        <f t="shared" si="194"/>
        <v/>
      </c>
      <c r="AN309" t="str">
        <f t="shared" si="195"/>
        <v/>
      </c>
      <c r="AO309" t="str">
        <f t="shared" si="196"/>
        <v/>
      </c>
      <c r="AP309" t="str">
        <f>IF(AN309="","",IF(I309=0,IF(AO309=1,VLOOKUP(F309,Tables!A$1:C$18,2,FALSE),VLOOKUP(F309,Tables!A$1:C$18,3,FALSE)),IF(AO309=1,VLOOKUP(F309,Tables!H$1:J$95,2,FALSE),VLOOKUP(F309,Tables!H$1:J$95,3,FALSE))))</f>
        <v/>
      </c>
      <c r="AQ309" t="str">
        <f t="shared" si="233"/>
        <v/>
      </c>
      <c r="AR309" t="str">
        <f t="shared" si="197"/>
        <v/>
      </c>
      <c r="AS309" t="str">
        <f t="shared" si="198"/>
        <v/>
      </c>
      <c r="AT309" t="str">
        <f t="shared" si="199"/>
        <v/>
      </c>
      <c r="AU309" t="str">
        <f t="shared" si="200"/>
        <v/>
      </c>
      <c r="AV309" t="str">
        <f t="shared" si="201"/>
        <v/>
      </c>
      <c r="AW309" t="str">
        <f t="shared" si="202"/>
        <v/>
      </c>
      <c r="AX309" t="str">
        <f t="shared" si="234"/>
        <v/>
      </c>
      <c r="AY309" t="str">
        <f t="shared" si="235"/>
        <v/>
      </c>
    </row>
    <row r="310" spans="1:51" ht="15.75" x14ac:dyDescent="0.3">
      <c r="A310" t="str">
        <f t="shared" si="203"/>
        <v/>
      </c>
      <c r="B310" t="str">
        <f t="shared" si="204"/>
        <v/>
      </c>
      <c r="C310" t="str">
        <f t="shared" si="205"/>
        <v/>
      </c>
      <c r="D310" t="str">
        <f t="shared" si="206"/>
        <v/>
      </c>
      <c r="E310" t="str">
        <f t="shared" si="207"/>
        <v/>
      </c>
      <c r="F310" t="str">
        <f t="shared" si="208"/>
        <v/>
      </c>
      <c r="G310" t="str">
        <f t="shared" si="209"/>
        <v/>
      </c>
      <c r="H310" t="str">
        <f t="shared" si="210"/>
        <v/>
      </c>
      <c r="I310" t="str">
        <f t="shared" si="211"/>
        <v/>
      </c>
      <c r="J310" t="str">
        <f t="shared" si="190"/>
        <v/>
      </c>
      <c r="K310" t="str">
        <f>IF(A310="","",IF(I310=1,IF(VLOOKUP(J310,Tables!E$1:F$50,2,FALSE)=1,IF(MOD(G310,2)=1,1,2),IF(MOD(G310,2)=1,2,1)),IF(MOD(G310,2)=1,1,2)))</f>
        <v/>
      </c>
      <c r="L310" t="str">
        <f t="shared" si="191"/>
        <v/>
      </c>
      <c r="M310" s="2" t="str">
        <f t="shared" si="192"/>
        <v/>
      </c>
      <c r="N310" s="8"/>
      <c r="O310" s="8"/>
      <c r="P310" s="8"/>
      <c r="Q310" s="6" t="str">
        <f t="shared" si="212"/>
        <v/>
      </c>
      <c r="R310" s="6" t="str">
        <f t="shared" si="213"/>
        <v/>
      </c>
      <c r="S310" s="6" t="str">
        <f t="shared" si="214"/>
        <v/>
      </c>
      <c r="T310" s="6" t="str">
        <f t="shared" si="215"/>
        <v/>
      </c>
      <c r="U310" s="6" t="str">
        <f t="shared" si="216"/>
        <v/>
      </c>
      <c r="V310" s="6" t="str">
        <f t="shared" si="217"/>
        <v/>
      </c>
      <c r="W310" t="str">
        <f t="shared" si="218"/>
        <v/>
      </c>
      <c r="X310" t="str">
        <f t="shared" si="219"/>
        <v/>
      </c>
      <c r="Y310" t="str">
        <f t="shared" si="220"/>
        <v/>
      </c>
      <c r="Z310" t="str">
        <f t="shared" si="221"/>
        <v/>
      </c>
      <c r="AA310" s="6" t="str">
        <f t="shared" si="222"/>
        <v/>
      </c>
      <c r="AB310" s="6" t="str">
        <f t="shared" si="223"/>
        <v/>
      </c>
      <c r="AC310" s="7" t="str">
        <f t="shared" si="224"/>
        <v/>
      </c>
      <c r="AD310" t="str">
        <f t="shared" si="225"/>
        <v/>
      </c>
      <c r="AE310" t="str">
        <f t="shared" si="226"/>
        <v/>
      </c>
      <c r="AF310" s="3" t="str">
        <f t="shared" si="227"/>
        <v/>
      </c>
      <c r="AG310" t="str">
        <f t="shared" si="228"/>
        <v/>
      </c>
      <c r="AH310" t="str">
        <f t="shared" si="229"/>
        <v/>
      </c>
      <c r="AI310" t="str">
        <f t="shared" si="193"/>
        <v/>
      </c>
      <c r="AJ310" t="str">
        <f t="shared" si="230"/>
        <v/>
      </c>
      <c r="AK310" t="str">
        <f t="shared" si="231"/>
        <v/>
      </c>
      <c r="AL310" t="str">
        <f t="shared" si="232"/>
        <v/>
      </c>
      <c r="AM310" t="str">
        <f t="shared" si="194"/>
        <v/>
      </c>
      <c r="AN310" t="str">
        <f t="shared" si="195"/>
        <v/>
      </c>
      <c r="AO310" t="str">
        <f t="shared" si="196"/>
        <v/>
      </c>
      <c r="AP310" t="str">
        <f>IF(AN310="","",IF(I310=0,IF(AO310=1,VLOOKUP(F310,Tables!A$1:C$18,2,FALSE),VLOOKUP(F310,Tables!A$1:C$18,3,FALSE)),IF(AO310=1,VLOOKUP(F310,Tables!H$1:J$95,2,FALSE),VLOOKUP(F310,Tables!H$1:J$95,3,FALSE))))</f>
        <v/>
      </c>
      <c r="AQ310" t="str">
        <f t="shared" si="233"/>
        <v/>
      </c>
      <c r="AR310" t="str">
        <f t="shared" si="197"/>
        <v/>
      </c>
      <c r="AS310" t="str">
        <f t="shared" si="198"/>
        <v/>
      </c>
      <c r="AT310" t="str">
        <f t="shared" si="199"/>
        <v/>
      </c>
      <c r="AU310" t="str">
        <f t="shared" si="200"/>
        <v/>
      </c>
      <c r="AV310" t="str">
        <f t="shared" si="201"/>
        <v/>
      </c>
      <c r="AW310" t="str">
        <f t="shared" si="202"/>
        <v/>
      </c>
      <c r="AX310" t="str">
        <f t="shared" si="234"/>
        <v/>
      </c>
      <c r="AY310" t="str">
        <f t="shared" si="235"/>
        <v/>
      </c>
    </row>
    <row r="311" spans="1:51" ht="15.75" x14ac:dyDescent="0.3">
      <c r="A311" t="str">
        <f t="shared" si="203"/>
        <v/>
      </c>
      <c r="B311" t="str">
        <f t="shared" si="204"/>
        <v/>
      </c>
      <c r="C311" t="str">
        <f t="shared" si="205"/>
        <v/>
      </c>
      <c r="D311" t="str">
        <f t="shared" si="206"/>
        <v/>
      </c>
      <c r="E311" t="str">
        <f t="shared" si="207"/>
        <v/>
      </c>
      <c r="F311" t="str">
        <f t="shared" si="208"/>
        <v/>
      </c>
      <c r="G311" t="str">
        <f t="shared" si="209"/>
        <v/>
      </c>
      <c r="H311" t="str">
        <f t="shared" si="210"/>
        <v/>
      </c>
      <c r="I311" t="str">
        <f t="shared" si="211"/>
        <v/>
      </c>
      <c r="J311" t="str">
        <f t="shared" si="190"/>
        <v/>
      </c>
      <c r="K311" t="str">
        <f>IF(A311="","",IF(I311=1,IF(VLOOKUP(J311,Tables!E$1:F$50,2,FALSE)=1,IF(MOD(G311,2)=1,1,2),IF(MOD(G311,2)=1,2,1)),IF(MOD(G311,2)=1,1,2)))</f>
        <v/>
      </c>
      <c r="L311" t="str">
        <f t="shared" si="191"/>
        <v/>
      </c>
      <c r="M311" s="2" t="str">
        <f t="shared" si="192"/>
        <v/>
      </c>
      <c r="N311" s="8"/>
      <c r="O311" s="8"/>
      <c r="P311" s="8"/>
      <c r="Q311" s="6" t="str">
        <f t="shared" si="212"/>
        <v/>
      </c>
      <c r="R311" s="6" t="str">
        <f t="shared" si="213"/>
        <v/>
      </c>
      <c r="S311" s="6" t="str">
        <f t="shared" si="214"/>
        <v/>
      </c>
      <c r="T311" s="6" t="str">
        <f t="shared" si="215"/>
        <v/>
      </c>
      <c r="U311" s="6" t="str">
        <f t="shared" si="216"/>
        <v/>
      </c>
      <c r="V311" s="6" t="str">
        <f t="shared" si="217"/>
        <v/>
      </c>
      <c r="W311" t="str">
        <f t="shared" si="218"/>
        <v/>
      </c>
      <c r="X311" t="str">
        <f t="shared" si="219"/>
        <v/>
      </c>
      <c r="Y311" t="str">
        <f t="shared" si="220"/>
        <v/>
      </c>
      <c r="Z311" t="str">
        <f t="shared" si="221"/>
        <v/>
      </c>
      <c r="AA311" s="6" t="str">
        <f t="shared" si="222"/>
        <v/>
      </c>
      <c r="AB311" s="6" t="str">
        <f t="shared" si="223"/>
        <v/>
      </c>
      <c r="AC311" s="7" t="str">
        <f t="shared" si="224"/>
        <v/>
      </c>
      <c r="AD311" t="str">
        <f t="shared" si="225"/>
        <v/>
      </c>
      <c r="AE311" t="str">
        <f t="shared" si="226"/>
        <v/>
      </c>
      <c r="AF311" s="3" t="str">
        <f t="shared" si="227"/>
        <v/>
      </c>
      <c r="AG311" t="str">
        <f t="shared" si="228"/>
        <v/>
      </c>
      <c r="AH311" t="str">
        <f t="shared" si="229"/>
        <v/>
      </c>
      <c r="AI311" t="str">
        <f t="shared" si="193"/>
        <v/>
      </c>
      <c r="AJ311" t="str">
        <f t="shared" si="230"/>
        <v/>
      </c>
      <c r="AK311" t="str">
        <f t="shared" si="231"/>
        <v/>
      </c>
      <c r="AL311" t="str">
        <f t="shared" si="232"/>
        <v/>
      </c>
      <c r="AM311" t="str">
        <f t="shared" si="194"/>
        <v/>
      </c>
      <c r="AN311" t="str">
        <f t="shared" si="195"/>
        <v/>
      </c>
      <c r="AO311" t="str">
        <f t="shared" si="196"/>
        <v/>
      </c>
      <c r="AP311" t="str">
        <f>IF(AN311="","",IF(I311=0,IF(AO311=1,VLOOKUP(F311,Tables!A$1:C$18,2,FALSE),VLOOKUP(F311,Tables!A$1:C$18,3,FALSE)),IF(AO311=1,VLOOKUP(F311,Tables!H$1:J$95,2,FALSE),VLOOKUP(F311,Tables!H$1:J$95,3,FALSE))))</f>
        <v/>
      </c>
      <c r="AQ311" t="str">
        <f t="shared" si="233"/>
        <v/>
      </c>
      <c r="AR311" t="str">
        <f t="shared" si="197"/>
        <v/>
      </c>
      <c r="AS311" t="str">
        <f t="shared" si="198"/>
        <v/>
      </c>
      <c r="AT311" t="str">
        <f t="shared" si="199"/>
        <v/>
      </c>
      <c r="AU311" t="str">
        <f t="shared" si="200"/>
        <v/>
      </c>
      <c r="AV311" t="str">
        <f t="shared" si="201"/>
        <v/>
      </c>
      <c r="AW311" t="str">
        <f t="shared" si="202"/>
        <v/>
      </c>
      <c r="AX311" t="str">
        <f t="shared" si="234"/>
        <v/>
      </c>
      <c r="AY311" t="str">
        <f t="shared" si="235"/>
        <v/>
      </c>
    </row>
    <row r="312" spans="1:51" ht="15.75" x14ac:dyDescent="0.3">
      <c r="A312" t="str">
        <f t="shared" si="203"/>
        <v/>
      </c>
      <c r="B312" t="str">
        <f t="shared" si="204"/>
        <v/>
      </c>
      <c r="C312" t="str">
        <f t="shared" si="205"/>
        <v/>
      </c>
      <c r="D312" t="str">
        <f t="shared" si="206"/>
        <v/>
      </c>
      <c r="E312" t="str">
        <f t="shared" si="207"/>
        <v/>
      </c>
      <c r="F312" t="str">
        <f t="shared" si="208"/>
        <v/>
      </c>
      <c r="G312" t="str">
        <f t="shared" si="209"/>
        <v/>
      </c>
      <c r="H312" t="str">
        <f t="shared" si="210"/>
        <v/>
      </c>
      <c r="I312" t="str">
        <f t="shared" si="211"/>
        <v/>
      </c>
      <c r="J312" t="str">
        <f t="shared" si="190"/>
        <v/>
      </c>
      <c r="K312" t="str">
        <f>IF(A312="","",IF(I312=1,IF(VLOOKUP(J312,Tables!E$1:F$50,2,FALSE)=1,IF(MOD(G312,2)=1,1,2),IF(MOD(G312,2)=1,2,1)),IF(MOD(G312,2)=1,1,2)))</f>
        <v/>
      </c>
      <c r="L312" t="str">
        <f t="shared" si="191"/>
        <v/>
      </c>
      <c r="M312" s="2" t="str">
        <f t="shared" si="192"/>
        <v/>
      </c>
      <c r="N312" s="8"/>
      <c r="O312" s="8"/>
      <c r="P312" s="8"/>
      <c r="Q312" s="6" t="str">
        <f t="shared" si="212"/>
        <v/>
      </c>
      <c r="R312" s="6" t="str">
        <f t="shared" si="213"/>
        <v/>
      </c>
      <c r="S312" s="6" t="str">
        <f t="shared" si="214"/>
        <v/>
      </c>
      <c r="T312" s="6" t="str">
        <f t="shared" si="215"/>
        <v/>
      </c>
      <c r="U312" s="6" t="str">
        <f t="shared" si="216"/>
        <v/>
      </c>
      <c r="V312" s="6" t="str">
        <f t="shared" si="217"/>
        <v/>
      </c>
      <c r="W312" t="str">
        <f t="shared" si="218"/>
        <v/>
      </c>
      <c r="X312" t="str">
        <f t="shared" si="219"/>
        <v/>
      </c>
      <c r="Y312" t="str">
        <f t="shared" si="220"/>
        <v/>
      </c>
      <c r="Z312" t="str">
        <f t="shared" si="221"/>
        <v/>
      </c>
      <c r="AA312" s="6" t="str">
        <f t="shared" si="222"/>
        <v/>
      </c>
      <c r="AB312" s="6" t="str">
        <f t="shared" si="223"/>
        <v/>
      </c>
      <c r="AC312" s="7" t="str">
        <f t="shared" si="224"/>
        <v/>
      </c>
      <c r="AD312" t="str">
        <f t="shared" si="225"/>
        <v/>
      </c>
      <c r="AE312" t="str">
        <f t="shared" si="226"/>
        <v/>
      </c>
      <c r="AF312" s="3" t="str">
        <f t="shared" si="227"/>
        <v/>
      </c>
      <c r="AG312" t="str">
        <f t="shared" si="228"/>
        <v/>
      </c>
      <c r="AH312" t="str">
        <f t="shared" si="229"/>
        <v/>
      </c>
      <c r="AI312" t="str">
        <f t="shared" si="193"/>
        <v/>
      </c>
      <c r="AJ312" t="str">
        <f t="shared" si="230"/>
        <v/>
      </c>
      <c r="AK312" t="str">
        <f t="shared" si="231"/>
        <v/>
      </c>
      <c r="AL312" t="str">
        <f t="shared" si="232"/>
        <v/>
      </c>
      <c r="AM312" t="str">
        <f t="shared" si="194"/>
        <v/>
      </c>
      <c r="AN312" t="str">
        <f t="shared" si="195"/>
        <v/>
      </c>
      <c r="AO312" t="str">
        <f t="shared" si="196"/>
        <v/>
      </c>
      <c r="AP312" t="str">
        <f>IF(AN312="","",IF(I312=0,IF(AO312=1,VLOOKUP(F312,Tables!A$1:C$18,2,FALSE),VLOOKUP(F312,Tables!A$1:C$18,3,FALSE)),IF(AO312=1,VLOOKUP(F312,Tables!H$1:J$95,2,FALSE),VLOOKUP(F312,Tables!H$1:J$95,3,FALSE))))</f>
        <v/>
      </c>
      <c r="AQ312" t="str">
        <f t="shared" si="233"/>
        <v/>
      </c>
      <c r="AR312" t="str">
        <f t="shared" si="197"/>
        <v/>
      </c>
      <c r="AS312" t="str">
        <f t="shared" si="198"/>
        <v/>
      </c>
      <c r="AT312" t="str">
        <f t="shared" si="199"/>
        <v/>
      </c>
      <c r="AU312" t="str">
        <f t="shared" si="200"/>
        <v/>
      </c>
      <c r="AV312" t="str">
        <f t="shared" si="201"/>
        <v/>
      </c>
      <c r="AW312" t="str">
        <f t="shared" si="202"/>
        <v/>
      </c>
      <c r="AX312" t="str">
        <f t="shared" si="234"/>
        <v/>
      </c>
      <c r="AY312" t="str">
        <f t="shared" si="235"/>
        <v/>
      </c>
    </row>
    <row r="313" spans="1:51" ht="15.75" x14ac:dyDescent="0.3">
      <c r="A313" t="str">
        <f t="shared" si="203"/>
        <v/>
      </c>
      <c r="B313" t="str">
        <f t="shared" si="204"/>
        <v/>
      </c>
      <c r="C313" t="str">
        <f t="shared" si="205"/>
        <v/>
      </c>
      <c r="D313" t="str">
        <f t="shared" si="206"/>
        <v/>
      </c>
      <c r="E313" t="str">
        <f t="shared" si="207"/>
        <v/>
      </c>
      <c r="F313" t="str">
        <f t="shared" si="208"/>
        <v/>
      </c>
      <c r="G313" t="str">
        <f t="shared" si="209"/>
        <v/>
      </c>
      <c r="H313" t="str">
        <f t="shared" si="210"/>
        <v/>
      </c>
      <c r="I313" t="str">
        <f t="shared" si="211"/>
        <v/>
      </c>
      <c r="J313" t="str">
        <f t="shared" si="190"/>
        <v/>
      </c>
      <c r="K313" t="str">
        <f>IF(A313="","",IF(I313=1,IF(VLOOKUP(J313,Tables!E$1:F$50,2,FALSE)=1,IF(MOD(G313,2)=1,1,2),IF(MOD(G313,2)=1,2,1)),IF(MOD(G313,2)=1,1,2)))</f>
        <v/>
      </c>
      <c r="L313" t="str">
        <f t="shared" si="191"/>
        <v/>
      </c>
      <c r="M313" s="2" t="str">
        <f t="shared" si="192"/>
        <v/>
      </c>
      <c r="N313" s="8"/>
      <c r="O313" s="8"/>
      <c r="P313" s="8"/>
      <c r="Q313" s="6" t="str">
        <f t="shared" si="212"/>
        <v/>
      </c>
      <c r="R313" s="6" t="str">
        <f t="shared" si="213"/>
        <v/>
      </c>
      <c r="S313" s="6" t="str">
        <f t="shared" si="214"/>
        <v/>
      </c>
      <c r="T313" s="6" t="str">
        <f t="shared" si="215"/>
        <v/>
      </c>
      <c r="U313" s="6" t="str">
        <f t="shared" si="216"/>
        <v/>
      </c>
      <c r="V313" s="6" t="str">
        <f t="shared" si="217"/>
        <v/>
      </c>
      <c r="W313" t="str">
        <f t="shared" si="218"/>
        <v/>
      </c>
      <c r="X313" t="str">
        <f t="shared" si="219"/>
        <v/>
      </c>
      <c r="Y313" t="str">
        <f t="shared" si="220"/>
        <v/>
      </c>
      <c r="Z313" t="str">
        <f t="shared" si="221"/>
        <v/>
      </c>
      <c r="AA313" s="6" t="str">
        <f t="shared" si="222"/>
        <v/>
      </c>
      <c r="AB313" s="6" t="str">
        <f t="shared" si="223"/>
        <v/>
      </c>
      <c r="AC313" s="7" t="str">
        <f t="shared" si="224"/>
        <v/>
      </c>
      <c r="AD313" t="str">
        <f t="shared" si="225"/>
        <v/>
      </c>
      <c r="AE313" t="str">
        <f t="shared" si="226"/>
        <v/>
      </c>
      <c r="AF313" s="3" t="str">
        <f t="shared" si="227"/>
        <v/>
      </c>
      <c r="AG313" t="str">
        <f t="shared" si="228"/>
        <v/>
      </c>
      <c r="AH313" t="str">
        <f t="shared" si="229"/>
        <v/>
      </c>
      <c r="AI313" t="str">
        <f t="shared" si="193"/>
        <v/>
      </c>
      <c r="AJ313" t="str">
        <f t="shared" si="230"/>
        <v/>
      </c>
      <c r="AK313" t="str">
        <f t="shared" si="231"/>
        <v/>
      </c>
      <c r="AL313" t="str">
        <f t="shared" si="232"/>
        <v/>
      </c>
      <c r="AM313" t="str">
        <f t="shared" si="194"/>
        <v/>
      </c>
      <c r="AN313" t="str">
        <f t="shared" si="195"/>
        <v/>
      </c>
      <c r="AO313" t="str">
        <f t="shared" si="196"/>
        <v/>
      </c>
      <c r="AP313" t="str">
        <f>IF(AN313="","",IF(I313=0,IF(AO313=1,VLOOKUP(F313,Tables!A$1:C$18,2,FALSE),VLOOKUP(F313,Tables!A$1:C$18,3,FALSE)),IF(AO313=1,VLOOKUP(F313,Tables!H$1:J$95,2,FALSE),VLOOKUP(F313,Tables!H$1:J$95,3,FALSE))))</f>
        <v/>
      </c>
      <c r="AQ313" t="str">
        <f t="shared" si="233"/>
        <v/>
      </c>
      <c r="AR313" t="str">
        <f t="shared" si="197"/>
        <v/>
      </c>
      <c r="AS313" t="str">
        <f t="shared" si="198"/>
        <v/>
      </c>
      <c r="AT313" t="str">
        <f t="shared" si="199"/>
        <v/>
      </c>
      <c r="AU313" t="str">
        <f t="shared" si="200"/>
        <v/>
      </c>
      <c r="AV313" t="str">
        <f t="shared" si="201"/>
        <v/>
      </c>
      <c r="AW313" t="str">
        <f t="shared" si="202"/>
        <v/>
      </c>
      <c r="AX313" t="str">
        <f t="shared" si="234"/>
        <v/>
      </c>
      <c r="AY313" t="str">
        <f t="shared" si="235"/>
        <v/>
      </c>
    </row>
    <row r="314" spans="1:51" ht="15.75" x14ac:dyDescent="0.3">
      <c r="A314" t="str">
        <f t="shared" si="203"/>
        <v/>
      </c>
      <c r="B314" t="str">
        <f t="shared" si="204"/>
        <v/>
      </c>
      <c r="C314" t="str">
        <f t="shared" si="205"/>
        <v/>
      </c>
      <c r="D314" t="str">
        <f t="shared" si="206"/>
        <v/>
      </c>
      <c r="E314" t="str">
        <f t="shared" si="207"/>
        <v/>
      </c>
      <c r="F314" t="str">
        <f t="shared" si="208"/>
        <v/>
      </c>
      <c r="G314" t="str">
        <f t="shared" si="209"/>
        <v/>
      </c>
      <c r="H314" t="str">
        <f t="shared" si="210"/>
        <v/>
      </c>
      <c r="I314" t="str">
        <f t="shared" si="211"/>
        <v/>
      </c>
      <c r="J314" t="str">
        <f t="shared" si="190"/>
        <v/>
      </c>
      <c r="K314" t="str">
        <f>IF(A314="","",IF(I314=1,IF(VLOOKUP(J314,Tables!E$1:F$50,2,FALSE)=1,IF(MOD(G314,2)=1,1,2),IF(MOD(G314,2)=1,2,1)),IF(MOD(G314,2)=1,1,2)))</f>
        <v/>
      </c>
      <c r="L314" t="str">
        <f t="shared" si="191"/>
        <v/>
      </c>
      <c r="M314" s="2" t="str">
        <f t="shared" si="192"/>
        <v/>
      </c>
      <c r="N314" s="8"/>
      <c r="O314" s="8"/>
      <c r="P314" s="8"/>
      <c r="Q314" s="6" t="str">
        <f t="shared" si="212"/>
        <v/>
      </c>
      <c r="R314" s="6" t="str">
        <f t="shared" si="213"/>
        <v/>
      </c>
      <c r="S314" s="6" t="str">
        <f t="shared" si="214"/>
        <v/>
      </c>
      <c r="T314" s="6" t="str">
        <f t="shared" si="215"/>
        <v/>
      </c>
      <c r="U314" s="6" t="str">
        <f t="shared" si="216"/>
        <v/>
      </c>
      <c r="V314" s="6" t="str">
        <f t="shared" si="217"/>
        <v/>
      </c>
      <c r="W314" t="str">
        <f t="shared" si="218"/>
        <v/>
      </c>
      <c r="X314" t="str">
        <f t="shared" si="219"/>
        <v/>
      </c>
      <c r="Y314" t="str">
        <f t="shared" si="220"/>
        <v/>
      </c>
      <c r="Z314" t="str">
        <f t="shared" si="221"/>
        <v/>
      </c>
      <c r="AA314" s="6" t="str">
        <f t="shared" si="222"/>
        <v/>
      </c>
      <c r="AB314" s="6" t="str">
        <f t="shared" si="223"/>
        <v/>
      </c>
      <c r="AC314" s="7" t="str">
        <f t="shared" si="224"/>
        <v/>
      </c>
      <c r="AD314" t="str">
        <f t="shared" si="225"/>
        <v/>
      </c>
      <c r="AE314" t="str">
        <f t="shared" si="226"/>
        <v/>
      </c>
      <c r="AF314" s="3" t="str">
        <f t="shared" si="227"/>
        <v/>
      </c>
      <c r="AG314" t="str">
        <f t="shared" si="228"/>
        <v/>
      </c>
      <c r="AH314" t="str">
        <f t="shared" si="229"/>
        <v/>
      </c>
      <c r="AI314" t="str">
        <f t="shared" si="193"/>
        <v/>
      </c>
      <c r="AJ314" t="str">
        <f t="shared" si="230"/>
        <v/>
      </c>
      <c r="AK314" t="str">
        <f t="shared" si="231"/>
        <v/>
      </c>
      <c r="AL314" t="str">
        <f t="shared" si="232"/>
        <v/>
      </c>
      <c r="AM314" t="str">
        <f t="shared" si="194"/>
        <v/>
      </c>
      <c r="AN314" t="str">
        <f t="shared" si="195"/>
        <v/>
      </c>
      <c r="AO314" t="str">
        <f t="shared" si="196"/>
        <v/>
      </c>
      <c r="AP314" t="str">
        <f>IF(AN314="","",IF(I314=0,IF(AO314=1,VLOOKUP(F314,Tables!A$1:C$18,2,FALSE),VLOOKUP(F314,Tables!A$1:C$18,3,FALSE)),IF(AO314=1,VLOOKUP(F314,Tables!H$1:J$95,2,FALSE),VLOOKUP(F314,Tables!H$1:J$95,3,FALSE))))</f>
        <v/>
      </c>
      <c r="AQ314" t="str">
        <f t="shared" si="233"/>
        <v/>
      </c>
      <c r="AR314" t="str">
        <f t="shared" si="197"/>
        <v/>
      </c>
      <c r="AS314" t="str">
        <f t="shared" si="198"/>
        <v/>
      </c>
      <c r="AT314" t="str">
        <f t="shared" si="199"/>
        <v/>
      </c>
      <c r="AU314" t="str">
        <f t="shared" si="200"/>
        <v/>
      </c>
      <c r="AV314" t="str">
        <f t="shared" si="201"/>
        <v/>
      </c>
      <c r="AW314" t="str">
        <f t="shared" si="202"/>
        <v/>
      </c>
      <c r="AX314" t="str">
        <f t="shared" si="234"/>
        <v/>
      </c>
      <c r="AY314" t="str">
        <f t="shared" si="235"/>
        <v/>
      </c>
    </row>
    <row r="315" spans="1:51" ht="15.75" x14ac:dyDescent="0.3">
      <c r="A315" t="str">
        <f t="shared" si="203"/>
        <v/>
      </c>
      <c r="B315" t="str">
        <f t="shared" si="204"/>
        <v/>
      </c>
      <c r="C315" t="str">
        <f t="shared" si="205"/>
        <v/>
      </c>
      <c r="D315" t="str">
        <f t="shared" si="206"/>
        <v/>
      </c>
      <c r="E315" t="str">
        <f t="shared" si="207"/>
        <v/>
      </c>
      <c r="F315" t="str">
        <f t="shared" si="208"/>
        <v/>
      </c>
      <c r="G315" t="str">
        <f t="shared" si="209"/>
        <v/>
      </c>
      <c r="H315" t="str">
        <f t="shared" si="210"/>
        <v/>
      </c>
      <c r="I315" t="str">
        <f t="shared" si="211"/>
        <v/>
      </c>
      <c r="J315" t="str">
        <f t="shared" si="190"/>
        <v/>
      </c>
      <c r="K315" t="str">
        <f>IF(A315="","",IF(I315=1,IF(VLOOKUP(J315,Tables!E$1:F$50,2,FALSE)=1,IF(MOD(G315,2)=1,1,2),IF(MOD(G315,2)=1,2,1)),IF(MOD(G315,2)=1,1,2)))</f>
        <v/>
      </c>
      <c r="L315" t="str">
        <f t="shared" si="191"/>
        <v/>
      </c>
      <c r="M315" s="2" t="str">
        <f t="shared" si="192"/>
        <v/>
      </c>
      <c r="N315" s="8"/>
      <c r="O315" s="8"/>
      <c r="P315" s="8"/>
      <c r="Q315" s="6" t="str">
        <f t="shared" si="212"/>
        <v/>
      </c>
      <c r="R315" s="6" t="str">
        <f t="shared" si="213"/>
        <v/>
      </c>
      <c r="S315" s="6" t="str">
        <f t="shared" si="214"/>
        <v/>
      </c>
      <c r="T315" s="6" t="str">
        <f t="shared" si="215"/>
        <v/>
      </c>
      <c r="U315" s="6" t="str">
        <f t="shared" si="216"/>
        <v/>
      </c>
      <c r="V315" s="6" t="str">
        <f t="shared" si="217"/>
        <v/>
      </c>
      <c r="W315" t="str">
        <f t="shared" si="218"/>
        <v/>
      </c>
      <c r="X315" t="str">
        <f t="shared" si="219"/>
        <v/>
      </c>
      <c r="Y315" t="str">
        <f t="shared" si="220"/>
        <v/>
      </c>
      <c r="Z315" t="str">
        <f t="shared" si="221"/>
        <v/>
      </c>
      <c r="AA315" s="6" t="str">
        <f t="shared" si="222"/>
        <v/>
      </c>
      <c r="AB315" s="6" t="str">
        <f t="shared" si="223"/>
        <v/>
      </c>
      <c r="AC315" s="7" t="str">
        <f t="shared" si="224"/>
        <v/>
      </c>
      <c r="AD315" t="str">
        <f t="shared" si="225"/>
        <v/>
      </c>
      <c r="AE315" t="str">
        <f t="shared" si="226"/>
        <v/>
      </c>
      <c r="AF315" s="3" t="str">
        <f t="shared" si="227"/>
        <v/>
      </c>
      <c r="AG315" t="str">
        <f t="shared" si="228"/>
        <v/>
      </c>
      <c r="AH315" t="str">
        <f t="shared" si="229"/>
        <v/>
      </c>
      <c r="AI315" t="str">
        <f t="shared" si="193"/>
        <v/>
      </c>
      <c r="AJ315" t="str">
        <f t="shared" si="230"/>
        <v/>
      </c>
      <c r="AK315" t="str">
        <f t="shared" si="231"/>
        <v/>
      </c>
      <c r="AL315" t="str">
        <f t="shared" si="232"/>
        <v/>
      </c>
      <c r="AM315" t="str">
        <f t="shared" si="194"/>
        <v/>
      </c>
      <c r="AN315" t="str">
        <f t="shared" si="195"/>
        <v/>
      </c>
      <c r="AO315" t="str">
        <f t="shared" si="196"/>
        <v/>
      </c>
      <c r="AP315" t="str">
        <f>IF(AN315="","",IF(I315=0,IF(AO315=1,VLOOKUP(F315,Tables!A$1:C$18,2,FALSE),VLOOKUP(F315,Tables!A$1:C$18,3,FALSE)),IF(AO315=1,VLOOKUP(F315,Tables!H$1:J$95,2,FALSE),VLOOKUP(F315,Tables!H$1:J$95,3,FALSE))))</f>
        <v/>
      </c>
      <c r="AQ315" t="str">
        <f t="shared" si="233"/>
        <v/>
      </c>
      <c r="AR315" t="str">
        <f t="shared" si="197"/>
        <v/>
      </c>
      <c r="AS315" t="str">
        <f t="shared" si="198"/>
        <v/>
      </c>
      <c r="AT315" t="str">
        <f t="shared" si="199"/>
        <v/>
      </c>
      <c r="AU315" t="str">
        <f t="shared" si="200"/>
        <v/>
      </c>
      <c r="AV315" t="str">
        <f t="shared" si="201"/>
        <v/>
      </c>
      <c r="AW315" t="str">
        <f t="shared" si="202"/>
        <v/>
      </c>
      <c r="AX315" t="str">
        <f t="shared" si="234"/>
        <v/>
      </c>
      <c r="AY315" t="str">
        <f t="shared" si="235"/>
        <v/>
      </c>
    </row>
    <row r="316" spans="1:51" ht="15.75" x14ac:dyDescent="0.3">
      <c r="A316" t="str">
        <f t="shared" si="203"/>
        <v/>
      </c>
      <c r="B316" t="str">
        <f t="shared" si="204"/>
        <v/>
      </c>
      <c r="C316" t="str">
        <f t="shared" si="205"/>
        <v/>
      </c>
      <c r="D316" t="str">
        <f t="shared" si="206"/>
        <v/>
      </c>
      <c r="E316" t="str">
        <f t="shared" si="207"/>
        <v/>
      </c>
      <c r="F316" t="str">
        <f t="shared" si="208"/>
        <v/>
      </c>
      <c r="G316" t="str">
        <f t="shared" si="209"/>
        <v/>
      </c>
      <c r="H316" t="str">
        <f t="shared" si="210"/>
        <v/>
      </c>
      <c r="I316" t="str">
        <f t="shared" si="211"/>
        <v/>
      </c>
      <c r="J316" t="str">
        <f t="shared" si="190"/>
        <v/>
      </c>
      <c r="K316" t="str">
        <f>IF(A316="","",IF(I316=1,IF(VLOOKUP(J316,Tables!E$1:F$50,2,FALSE)=1,IF(MOD(G316,2)=1,1,2),IF(MOD(G316,2)=1,2,1)),IF(MOD(G316,2)=1,1,2)))</f>
        <v/>
      </c>
      <c r="L316" t="str">
        <f t="shared" si="191"/>
        <v/>
      </c>
      <c r="M316" s="2" t="str">
        <f t="shared" si="192"/>
        <v/>
      </c>
      <c r="N316" s="8"/>
      <c r="O316" s="8"/>
      <c r="P316" s="8"/>
      <c r="Q316" s="6" t="str">
        <f t="shared" si="212"/>
        <v/>
      </c>
      <c r="R316" s="6" t="str">
        <f t="shared" si="213"/>
        <v/>
      </c>
      <c r="S316" s="6" t="str">
        <f t="shared" si="214"/>
        <v/>
      </c>
      <c r="T316" s="6" t="str">
        <f t="shared" si="215"/>
        <v/>
      </c>
      <c r="U316" s="6" t="str">
        <f t="shared" si="216"/>
        <v/>
      </c>
      <c r="V316" s="6" t="str">
        <f t="shared" si="217"/>
        <v/>
      </c>
      <c r="W316" t="str">
        <f t="shared" si="218"/>
        <v/>
      </c>
      <c r="X316" t="str">
        <f t="shared" si="219"/>
        <v/>
      </c>
      <c r="Y316" t="str">
        <f t="shared" si="220"/>
        <v/>
      </c>
      <c r="Z316" t="str">
        <f t="shared" si="221"/>
        <v/>
      </c>
      <c r="AA316" s="6" t="str">
        <f t="shared" si="222"/>
        <v/>
      </c>
      <c r="AB316" s="6" t="str">
        <f t="shared" si="223"/>
        <v/>
      </c>
      <c r="AC316" s="7" t="str">
        <f t="shared" si="224"/>
        <v/>
      </c>
      <c r="AD316" t="str">
        <f t="shared" si="225"/>
        <v/>
      </c>
      <c r="AE316" t="str">
        <f t="shared" si="226"/>
        <v/>
      </c>
      <c r="AF316" s="3" t="str">
        <f t="shared" si="227"/>
        <v/>
      </c>
      <c r="AG316" t="str">
        <f t="shared" si="228"/>
        <v/>
      </c>
      <c r="AH316" t="str">
        <f t="shared" si="229"/>
        <v/>
      </c>
      <c r="AI316" t="str">
        <f t="shared" si="193"/>
        <v/>
      </c>
      <c r="AJ316" t="str">
        <f t="shared" si="230"/>
        <v/>
      </c>
      <c r="AK316" t="str">
        <f t="shared" si="231"/>
        <v/>
      </c>
      <c r="AL316" t="str">
        <f t="shared" si="232"/>
        <v/>
      </c>
      <c r="AM316" t="str">
        <f t="shared" si="194"/>
        <v/>
      </c>
      <c r="AN316" t="str">
        <f t="shared" si="195"/>
        <v/>
      </c>
      <c r="AO316" t="str">
        <f t="shared" si="196"/>
        <v/>
      </c>
      <c r="AP316" t="str">
        <f>IF(AN316="","",IF(I316=0,IF(AO316=1,VLOOKUP(F316,Tables!A$1:C$18,2,FALSE),VLOOKUP(F316,Tables!A$1:C$18,3,FALSE)),IF(AO316=1,VLOOKUP(F316,Tables!H$1:J$95,2,FALSE),VLOOKUP(F316,Tables!H$1:J$95,3,FALSE))))</f>
        <v/>
      </c>
      <c r="AQ316" t="str">
        <f t="shared" si="233"/>
        <v/>
      </c>
      <c r="AR316" t="str">
        <f t="shared" si="197"/>
        <v/>
      </c>
      <c r="AS316" t="str">
        <f t="shared" si="198"/>
        <v/>
      </c>
      <c r="AT316" t="str">
        <f t="shared" si="199"/>
        <v/>
      </c>
      <c r="AU316" t="str">
        <f t="shared" si="200"/>
        <v/>
      </c>
      <c r="AV316" t="str">
        <f t="shared" si="201"/>
        <v/>
      </c>
      <c r="AW316" t="str">
        <f t="shared" si="202"/>
        <v/>
      </c>
      <c r="AX316" t="str">
        <f t="shared" si="234"/>
        <v/>
      </c>
      <c r="AY316" t="str">
        <f t="shared" si="235"/>
        <v/>
      </c>
    </row>
    <row r="317" spans="1:51" ht="15.75" x14ac:dyDescent="0.3">
      <c r="A317" t="str">
        <f t="shared" si="203"/>
        <v/>
      </c>
      <c r="B317" t="str">
        <f t="shared" si="204"/>
        <v/>
      </c>
      <c r="C317" t="str">
        <f t="shared" si="205"/>
        <v/>
      </c>
      <c r="D317" t="str">
        <f t="shared" si="206"/>
        <v/>
      </c>
      <c r="E317" t="str">
        <f t="shared" si="207"/>
        <v/>
      </c>
      <c r="F317" t="str">
        <f t="shared" si="208"/>
        <v/>
      </c>
      <c r="G317" t="str">
        <f t="shared" si="209"/>
        <v/>
      </c>
      <c r="H317" t="str">
        <f t="shared" si="210"/>
        <v/>
      </c>
      <c r="I317" t="str">
        <f t="shared" si="211"/>
        <v/>
      </c>
      <c r="J317" t="str">
        <f t="shared" si="190"/>
        <v/>
      </c>
      <c r="K317" t="str">
        <f>IF(A317="","",IF(I317=1,IF(VLOOKUP(J317,Tables!E$1:F$50,2,FALSE)=1,IF(MOD(G317,2)=1,1,2),IF(MOD(G317,2)=1,2,1)),IF(MOD(G317,2)=1,1,2)))</f>
        <v/>
      </c>
      <c r="L317" t="str">
        <f t="shared" si="191"/>
        <v/>
      </c>
      <c r="M317" s="2" t="str">
        <f t="shared" si="192"/>
        <v/>
      </c>
      <c r="N317" s="8"/>
      <c r="O317" s="8"/>
      <c r="P317" s="8"/>
      <c r="Q317" s="6" t="str">
        <f t="shared" si="212"/>
        <v/>
      </c>
      <c r="R317" s="6" t="str">
        <f t="shared" si="213"/>
        <v/>
      </c>
      <c r="S317" s="6" t="str">
        <f t="shared" si="214"/>
        <v/>
      </c>
      <c r="T317" s="6" t="str">
        <f t="shared" si="215"/>
        <v/>
      </c>
      <c r="U317" s="6" t="str">
        <f t="shared" si="216"/>
        <v/>
      </c>
      <c r="V317" s="6" t="str">
        <f t="shared" si="217"/>
        <v/>
      </c>
      <c r="W317" t="str">
        <f t="shared" si="218"/>
        <v/>
      </c>
      <c r="X317" t="str">
        <f t="shared" si="219"/>
        <v/>
      </c>
      <c r="Y317" t="str">
        <f t="shared" si="220"/>
        <v/>
      </c>
      <c r="Z317" t="str">
        <f t="shared" si="221"/>
        <v/>
      </c>
      <c r="AA317" s="6" t="str">
        <f t="shared" si="222"/>
        <v/>
      </c>
      <c r="AB317" s="6" t="str">
        <f t="shared" si="223"/>
        <v/>
      </c>
      <c r="AC317" s="7" t="str">
        <f t="shared" si="224"/>
        <v/>
      </c>
      <c r="AD317" t="str">
        <f t="shared" si="225"/>
        <v/>
      </c>
      <c r="AE317" t="str">
        <f t="shared" si="226"/>
        <v/>
      </c>
      <c r="AF317" s="3" t="str">
        <f t="shared" si="227"/>
        <v/>
      </c>
      <c r="AG317" t="str">
        <f t="shared" si="228"/>
        <v/>
      </c>
      <c r="AH317" t="str">
        <f t="shared" si="229"/>
        <v/>
      </c>
      <c r="AI317" t="str">
        <f t="shared" si="193"/>
        <v/>
      </c>
      <c r="AJ317" t="str">
        <f t="shared" si="230"/>
        <v/>
      </c>
      <c r="AK317" t="str">
        <f t="shared" si="231"/>
        <v/>
      </c>
      <c r="AL317" t="str">
        <f t="shared" si="232"/>
        <v/>
      </c>
      <c r="AM317" t="str">
        <f t="shared" si="194"/>
        <v/>
      </c>
      <c r="AN317" t="str">
        <f t="shared" si="195"/>
        <v/>
      </c>
      <c r="AO317" t="str">
        <f t="shared" si="196"/>
        <v/>
      </c>
      <c r="AP317" t="str">
        <f>IF(AN317="","",IF(I317=0,IF(AO317=1,VLOOKUP(F317,Tables!A$1:C$18,2,FALSE),VLOOKUP(F317,Tables!A$1:C$18,3,FALSE)),IF(AO317=1,VLOOKUP(F317,Tables!H$1:J$95,2,FALSE),VLOOKUP(F317,Tables!H$1:J$95,3,FALSE))))</f>
        <v/>
      </c>
      <c r="AQ317" t="str">
        <f t="shared" si="233"/>
        <v/>
      </c>
      <c r="AR317" t="str">
        <f t="shared" si="197"/>
        <v/>
      </c>
      <c r="AS317" t="str">
        <f t="shared" si="198"/>
        <v/>
      </c>
      <c r="AT317" t="str">
        <f t="shared" si="199"/>
        <v/>
      </c>
      <c r="AU317" t="str">
        <f t="shared" si="200"/>
        <v/>
      </c>
      <c r="AV317" t="str">
        <f t="shared" si="201"/>
        <v/>
      </c>
      <c r="AW317" t="str">
        <f t="shared" si="202"/>
        <v/>
      </c>
      <c r="AX317" t="str">
        <f t="shared" si="234"/>
        <v/>
      </c>
      <c r="AY317" t="str">
        <f t="shared" si="235"/>
        <v/>
      </c>
    </row>
    <row r="318" spans="1:51" ht="15.75" x14ac:dyDescent="0.3">
      <c r="A318" t="str">
        <f t="shared" si="203"/>
        <v/>
      </c>
      <c r="B318" t="str">
        <f t="shared" si="204"/>
        <v/>
      </c>
      <c r="C318" t="str">
        <f t="shared" si="205"/>
        <v/>
      </c>
      <c r="D318" t="str">
        <f t="shared" si="206"/>
        <v/>
      </c>
      <c r="E318" t="str">
        <f t="shared" si="207"/>
        <v/>
      </c>
      <c r="F318" t="str">
        <f t="shared" si="208"/>
        <v/>
      </c>
      <c r="G318" t="str">
        <f t="shared" si="209"/>
        <v/>
      </c>
      <c r="H318" t="str">
        <f t="shared" si="210"/>
        <v/>
      </c>
      <c r="I318" t="str">
        <f t="shared" si="211"/>
        <v/>
      </c>
      <c r="J318" t="str">
        <f t="shared" si="190"/>
        <v/>
      </c>
      <c r="K318" t="str">
        <f>IF(A318="","",IF(I318=1,IF(VLOOKUP(J318,Tables!E$1:F$50,2,FALSE)=1,IF(MOD(G318,2)=1,1,2),IF(MOD(G318,2)=1,2,1)),IF(MOD(G318,2)=1,1,2)))</f>
        <v/>
      </c>
      <c r="L318" t="str">
        <f t="shared" si="191"/>
        <v/>
      </c>
      <c r="M318" s="2" t="str">
        <f t="shared" si="192"/>
        <v/>
      </c>
      <c r="N318" s="8"/>
      <c r="O318" s="8"/>
      <c r="P318" s="8"/>
      <c r="Q318" s="6" t="str">
        <f t="shared" si="212"/>
        <v/>
      </c>
      <c r="R318" s="6" t="str">
        <f t="shared" si="213"/>
        <v/>
      </c>
      <c r="S318" s="6" t="str">
        <f t="shared" si="214"/>
        <v/>
      </c>
      <c r="T318" s="6" t="str">
        <f t="shared" si="215"/>
        <v/>
      </c>
      <c r="U318" s="6" t="str">
        <f t="shared" si="216"/>
        <v/>
      </c>
      <c r="V318" s="6" t="str">
        <f t="shared" si="217"/>
        <v/>
      </c>
      <c r="W318" t="str">
        <f t="shared" si="218"/>
        <v/>
      </c>
      <c r="X318" t="str">
        <f t="shared" si="219"/>
        <v/>
      </c>
      <c r="Y318" t="str">
        <f t="shared" si="220"/>
        <v/>
      </c>
      <c r="Z318" t="str">
        <f t="shared" si="221"/>
        <v/>
      </c>
      <c r="AA318" s="6" t="str">
        <f t="shared" si="222"/>
        <v/>
      </c>
      <c r="AB318" s="6" t="str">
        <f t="shared" si="223"/>
        <v/>
      </c>
      <c r="AC318" s="7" t="str">
        <f t="shared" si="224"/>
        <v/>
      </c>
      <c r="AD318" t="str">
        <f t="shared" si="225"/>
        <v/>
      </c>
      <c r="AE318" t="str">
        <f t="shared" si="226"/>
        <v/>
      </c>
      <c r="AF318" s="3" t="str">
        <f t="shared" si="227"/>
        <v/>
      </c>
      <c r="AG318" t="str">
        <f t="shared" si="228"/>
        <v/>
      </c>
      <c r="AH318" t="str">
        <f t="shared" si="229"/>
        <v/>
      </c>
      <c r="AI318" t="str">
        <f t="shared" si="193"/>
        <v/>
      </c>
      <c r="AJ318" t="str">
        <f t="shared" si="230"/>
        <v/>
      </c>
      <c r="AK318" t="str">
        <f t="shared" si="231"/>
        <v/>
      </c>
      <c r="AL318" t="str">
        <f t="shared" si="232"/>
        <v/>
      </c>
      <c r="AM318" t="str">
        <f t="shared" si="194"/>
        <v/>
      </c>
      <c r="AN318" t="str">
        <f t="shared" si="195"/>
        <v/>
      </c>
      <c r="AO318" t="str">
        <f t="shared" si="196"/>
        <v/>
      </c>
      <c r="AP318" t="str">
        <f>IF(AN318="","",IF(I318=0,IF(AO318=1,VLOOKUP(F318,Tables!A$1:C$18,2,FALSE),VLOOKUP(F318,Tables!A$1:C$18,3,FALSE)),IF(AO318=1,VLOOKUP(F318,Tables!H$1:J$95,2,FALSE),VLOOKUP(F318,Tables!H$1:J$95,3,FALSE))))</f>
        <v/>
      </c>
      <c r="AQ318" t="str">
        <f t="shared" si="233"/>
        <v/>
      </c>
      <c r="AR318" t="str">
        <f t="shared" si="197"/>
        <v/>
      </c>
      <c r="AS318" t="str">
        <f t="shared" si="198"/>
        <v/>
      </c>
      <c r="AT318" t="str">
        <f t="shared" si="199"/>
        <v/>
      </c>
      <c r="AU318" t="str">
        <f t="shared" si="200"/>
        <v/>
      </c>
      <c r="AV318" t="str">
        <f t="shared" si="201"/>
        <v/>
      </c>
      <c r="AW318" t="str">
        <f t="shared" si="202"/>
        <v/>
      </c>
      <c r="AX318" t="str">
        <f t="shared" si="234"/>
        <v/>
      </c>
      <c r="AY318" t="str">
        <f t="shared" si="235"/>
        <v/>
      </c>
    </row>
    <row r="319" spans="1:51" ht="15.75" x14ac:dyDescent="0.3">
      <c r="A319" t="str">
        <f t="shared" si="203"/>
        <v/>
      </c>
      <c r="B319" t="str">
        <f t="shared" si="204"/>
        <v/>
      </c>
      <c r="C319" t="str">
        <f t="shared" si="205"/>
        <v/>
      </c>
      <c r="D319" t="str">
        <f t="shared" si="206"/>
        <v/>
      </c>
      <c r="E319" t="str">
        <f t="shared" si="207"/>
        <v/>
      </c>
      <c r="F319" t="str">
        <f t="shared" si="208"/>
        <v/>
      </c>
      <c r="G319" t="str">
        <f t="shared" si="209"/>
        <v/>
      </c>
      <c r="H319" t="str">
        <f t="shared" si="210"/>
        <v/>
      </c>
      <c r="I319" t="str">
        <f t="shared" si="211"/>
        <v/>
      </c>
      <c r="J319" t="str">
        <f t="shared" si="190"/>
        <v/>
      </c>
      <c r="K319" t="str">
        <f>IF(A319="","",IF(I319=1,IF(VLOOKUP(J319,Tables!E$1:F$50,2,FALSE)=1,IF(MOD(G319,2)=1,1,2),IF(MOD(G319,2)=1,2,1)),IF(MOD(G319,2)=1,1,2)))</f>
        <v/>
      </c>
      <c r="L319" t="str">
        <f t="shared" si="191"/>
        <v/>
      </c>
      <c r="M319" s="2" t="str">
        <f t="shared" si="192"/>
        <v/>
      </c>
      <c r="N319" s="8"/>
      <c r="O319" s="8"/>
      <c r="P319" s="8"/>
      <c r="Q319" s="6" t="str">
        <f t="shared" si="212"/>
        <v/>
      </c>
      <c r="R319" s="6" t="str">
        <f t="shared" si="213"/>
        <v/>
      </c>
      <c r="S319" s="6" t="str">
        <f t="shared" si="214"/>
        <v/>
      </c>
      <c r="T319" s="6" t="str">
        <f t="shared" si="215"/>
        <v/>
      </c>
      <c r="U319" s="6" t="str">
        <f t="shared" si="216"/>
        <v/>
      </c>
      <c r="V319" s="6" t="str">
        <f t="shared" si="217"/>
        <v/>
      </c>
      <c r="W319" t="str">
        <f t="shared" si="218"/>
        <v/>
      </c>
      <c r="X319" t="str">
        <f t="shared" si="219"/>
        <v/>
      </c>
      <c r="Y319" t="str">
        <f t="shared" si="220"/>
        <v/>
      </c>
      <c r="Z319" t="str">
        <f t="shared" si="221"/>
        <v/>
      </c>
      <c r="AA319" s="6" t="str">
        <f t="shared" si="222"/>
        <v/>
      </c>
      <c r="AB319" s="6" t="str">
        <f t="shared" si="223"/>
        <v/>
      </c>
      <c r="AC319" s="7" t="str">
        <f t="shared" si="224"/>
        <v/>
      </c>
      <c r="AD319" t="str">
        <f t="shared" si="225"/>
        <v/>
      </c>
      <c r="AE319" t="str">
        <f t="shared" si="226"/>
        <v/>
      </c>
      <c r="AF319" s="3" t="str">
        <f t="shared" si="227"/>
        <v/>
      </c>
      <c r="AG319" t="str">
        <f t="shared" si="228"/>
        <v/>
      </c>
      <c r="AH319" t="str">
        <f t="shared" si="229"/>
        <v/>
      </c>
      <c r="AI319" t="str">
        <f t="shared" si="193"/>
        <v/>
      </c>
      <c r="AJ319" t="str">
        <f t="shared" si="230"/>
        <v/>
      </c>
      <c r="AK319" t="str">
        <f t="shared" si="231"/>
        <v/>
      </c>
      <c r="AL319" t="str">
        <f t="shared" si="232"/>
        <v/>
      </c>
      <c r="AM319" t="str">
        <f t="shared" si="194"/>
        <v/>
      </c>
      <c r="AN319" t="str">
        <f t="shared" si="195"/>
        <v/>
      </c>
      <c r="AO319" t="str">
        <f t="shared" si="196"/>
        <v/>
      </c>
      <c r="AP319" t="str">
        <f>IF(AN319="","",IF(I319=0,IF(AO319=1,VLOOKUP(F319,Tables!A$1:C$18,2,FALSE),VLOOKUP(F319,Tables!A$1:C$18,3,FALSE)),IF(AO319=1,VLOOKUP(F319,Tables!H$1:J$95,2,FALSE),VLOOKUP(F319,Tables!H$1:J$95,3,FALSE))))</f>
        <v/>
      </c>
      <c r="AQ319" t="str">
        <f t="shared" si="233"/>
        <v/>
      </c>
      <c r="AR319" t="str">
        <f t="shared" si="197"/>
        <v/>
      </c>
      <c r="AS319" t="str">
        <f t="shared" si="198"/>
        <v/>
      </c>
      <c r="AT319" t="str">
        <f t="shared" si="199"/>
        <v/>
      </c>
      <c r="AU319" t="str">
        <f t="shared" si="200"/>
        <v/>
      </c>
      <c r="AV319" t="str">
        <f t="shared" si="201"/>
        <v/>
      </c>
      <c r="AW319" t="str">
        <f t="shared" si="202"/>
        <v/>
      </c>
      <c r="AX319" t="str">
        <f t="shared" si="234"/>
        <v/>
      </c>
      <c r="AY319" t="str">
        <f t="shared" si="235"/>
        <v/>
      </c>
    </row>
    <row r="320" spans="1:51" ht="15.75" x14ac:dyDescent="0.3">
      <c r="A320" t="str">
        <f t="shared" si="203"/>
        <v/>
      </c>
      <c r="B320" t="str">
        <f t="shared" si="204"/>
        <v/>
      </c>
      <c r="C320" t="str">
        <f t="shared" si="205"/>
        <v/>
      </c>
      <c r="D320" t="str">
        <f t="shared" si="206"/>
        <v/>
      </c>
      <c r="E320" t="str">
        <f t="shared" si="207"/>
        <v/>
      </c>
      <c r="F320" t="str">
        <f t="shared" si="208"/>
        <v/>
      </c>
      <c r="G320" t="str">
        <f t="shared" si="209"/>
        <v/>
      </c>
      <c r="H320" t="str">
        <f t="shared" si="210"/>
        <v/>
      </c>
      <c r="I320" t="str">
        <f t="shared" si="211"/>
        <v/>
      </c>
      <c r="J320" t="str">
        <f t="shared" si="190"/>
        <v/>
      </c>
      <c r="K320" t="str">
        <f>IF(A320="","",IF(I320=1,IF(VLOOKUP(J320,Tables!E$1:F$50,2,FALSE)=1,IF(MOD(G320,2)=1,1,2),IF(MOD(G320,2)=1,2,1)),IF(MOD(G320,2)=1,1,2)))</f>
        <v/>
      </c>
      <c r="L320" t="str">
        <f t="shared" si="191"/>
        <v/>
      </c>
      <c r="M320" s="2" t="str">
        <f t="shared" si="192"/>
        <v/>
      </c>
      <c r="N320" s="8"/>
      <c r="O320" s="8"/>
      <c r="P320" s="8"/>
      <c r="Q320" s="6" t="str">
        <f t="shared" si="212"/>
        <v/>
      </c>
      <c r="R320" s="6" t="str">
        <f t="shared" si="213"/>
        <v/>
      </c>
      <c r="S320" s="6" t="str">
        <f t="shared" si="214"/>
        <v/>
      </c>
      <c r="T320" s="6" t="str">
        <f t="shared" si="215"/>
        <v/>
      </c>
      <c r="U320" s="6" t="str">
        <f t="shared" si="216"/>
        <v/>
      </c>
      <c r="V320" s="6" t="str">
        <f t="shared" si="217"/>
        <v/>
      </c>
      <c r="W320" t="str">
        <f t="shared" si="218"/>
        <v/>
      </c>
      <c r="X320" t="str">
        <f t="shared" si="219"/>
        <v/>
      </c>
      <c r="Y320" t="str">
        <f t="shared" si="220"/>
        <v/>
      </c>
      <c r="Z320" t="str">
        <f t="shared" si="221"/>
        <v/>
      </c>
      <c r="AA320" s="6" t="str">
        <f t="shared" si="222"/>
        <v/>
      </c>
      <c r="AB320" s="6" t="str">
        <f t="shared" si="223"/>
        <v/>
      </c>
      <c r="AC320" s="7" t="str">
        <f t="shared" si="224"/>
        <v/>
      </c>
      <c r="AD320" t="str">
        <f t="shared" si="225"/>
        <v/>
      </c>
      <c r="AE320" t="str">
        <f t="shared" si="226"/>
        <v/>
      </c>
      <c r="AF320" s="3" t="str">
        <f t="shared" si="227"/>
        <v/>
      </c>
      <c r="AG320" t="str">
        <f t="shared" si="228"/>
        <v/>
      </c>
      <c r="AH320" t="str">
        <f t="shared" si="229"/>
        <v/>
      </c>
      <c r="AI320" t="str">
        <f t="shared" si="193"/>
        <v/>
      </c>
      <c r="AJ320" t="str">
        <f t="shared" si="230"/>
        <v/>
      </c>
      <c r="AK320" t="str">
        <f t="shared" si="231"/>
        <v/>
      </c>
      <c r="AL320" t="str">
        <f t="shared" si="232"/>
        <v/>
      </c>
      <c r="AM320" t="str">
        <f t="shared" si="194"/>
        <v/>
      </c>
      <c r="AN320" t="str">
        <f t="shared" si="195"/>
        <v/>
      </c>
      <c r="AO320" t="str">
        <f t="shared" si="196"/>
        <v/>
      </c>
      <c r="AP320" t="str">
        <f>IF(AN320="","",IF(I320=0,IF(AO320=1,VLOOKUP(F320,Tables!A$1:C$18,2,FALSE),VLOOKUP(F320,Tables!A$1:C$18,3,FALSE)),IF(AO320=1,VLOOKUP(F320,Tables!H$1:J$95,2,FALSE),VLOOKUP(F320,Tables!H$1:J$95,3,FALSE))))</f>
        <v/>
      </c>
      <c r="AQ320" t="str">
        <f t="shared" si="233"/>
        <v/>
      </c>
      <c r="AR320" t="str">
        <f t="shared" si="197"/>
        <v/>
      </c>
      <c r="AS320" t="str">
        <f t="shared" si="198"/>
        <v/>
      </c>
      <c r="AT320" t="str">
        <f t="shared" si="199"/>
        <v/>
      </c>
      <c r="AU320" t="str">
        <f t="shared" si="200"/>
        <v/>
      </c>
      <c r="AV320" t="str">
        <f t="shared" si="201"/>
        <v/>
      </c>
      <c r="AW320" t="str">
        <f t="shared" si="202"/>
        <v/>
      </c>
      <c r="AX320" t="str">
        <f t="shared" si="234"/>
        <v/>
      </c>
      <c r="AY320" t="str">
        <f t="shared" si="235"/>
        <v/>
      </c>
    </row>
    <row r="321" spans="1:51" ht="15.75" x14ac:dyDescent="0.3">
      <c r="A321" t="str">
        <f t="shared" si="203"/>
        <v/>
      </c>
      <c r="B321" t="str">
        <f t="shared" si="204"/>
        <v/>
      </c>
      <c r="C321" t="str">
        <f t="shared" si="205"/>
        <v/>
      </c>
      <c r="D321" t="str">
        <f t="shared" si="206"/>
        <v/>
      </c>
      <c r="E321" t="str">
        <f t="shared" si="207"/>
        <v/>
      </c>
      <c r="F321" t="str">
        <f t="shared" si="208"/>
        <v/>
      </c>
      <c r="G321" t="str">
        <f t="shared" si="209"/>
        <v/>
      </c>
      <c r="H321" t="str">
        <f t="shared" si="210"/>
        <v/>
      </c>
      <c r="I321" t="str">
        <f t="shared" si="211"/>
        <v/>
      </c>
      <c r="J321" t="str">
        <f t="shared" si="190"/>
        <v/>
      </c>
      <c r="K321" t="str">
        <f>IF(A321="","",IF(I321=1,IF(VLOOKUP(J321,Tables!E$1:F$50,2,FALSE)=1,IF(MOD(G321,2)=1,1,2),IF(MOD(G321,2)=1,2,1)),IF(MOD(G321,2)=1,1,2)))</f>
        <v/>
      </c>
      <c r="L321" t="str">
        <f t="shared" si="191"/>
        <v/>
      </c>
      <c r="M321" s="2" t="str">
        <f t="shared" si="192"/>
        <v/>
      </c>
      <c r="N321" s="8"/>
      <c r="O321" s="8"/>
      <c r="P321" s="8"/>
      <c r="Q321" s="6" t="str">
        <f t="shared" si="212"/>
        <v/>
      </c>
      <c r="R321" s="6" t="str">
        <f t="shared" si="213"/>
        <v/>
      </c>
      <c r="S321" s="6" t="str">
        <f t="shared" si="214"/>
        <v/>
      </c>
      <c r="T321" s="6" t="str">
        <f t="shared" si="215"/>
        <v/>
      </c>
      <c r="U321" s="6" t="str">
        <f t="shared" si="216"/>
        <v/>
      </c>
      <c r="V321" s="6" t="str">
        <f t="shared" si="217"/>
        <v/>
      </c>
      <c r="W321" t="str">
        <f t="shared" si="218"/>
        <v/>
      </c>
      <c r="X321" t="str">
        <f t="shared" si="219"/>
        <v/>
      </c>
      <c r="Y321" t="str">
        <f t="shared" si="220"/>
        <v/>
      </c>
      <c r="Z321" t="str">
        <f t="shared" si="221"/>
        <v/>
      </c>
      <c r="AA321" s="6" t="str">
        <f t="shared" si="222"/>
        <v/>
      </c>
      <c r="AB321" s="6" t="str">
        <f t="shared" si="223"/>
        <v/>
      </c>
      <c r="AC321" s="7" t="str">
        <f t="shared" si="224"/>
        <v/>
      </c>
      <c r="AD321" t="str">
        <f t="shared" si="225"/>
        <v/>
      </c>
      <c r="AE321" t="str">
        <f t="shared" si="226"/>
        <v/>
      </c>
      <c r="AF321" s="3" t="str">
        <f t="shared" si="227"/>
        <v/>
      </c>
      <c r="AG321" t="str">
        <f t="shared" si="228"/>
        <v/>
      </c>
      <c r="AH321" t="str">
        <f t="shared" si="229"/>
        <v/>
      </c>
      <c r="AI321" t="str">
        <f t="shared" si="193"/>
        <v/>
      </c>
      <c r="AJ321" t="str">
        <f t="shared" si="230"/>
        <v/>
      </c>
      <c r="AK321" t="str">
        <f t="shared" si="231"/>
        <v/>
      </c>
      <c r="AL321" t="str">
        <f t="shared" si="232"/>
        <v/>
      </c>
      <c r="AM321" t="str">
        <f t="shared" si="194"/>
        <v/>
      </c>
      <c r="AN321" t="str">
        <f t="shared" si="195"/>
        <v/>
      </c>
      <c r="AO321" t="str">
        <f t="shared" si="196"/>
        <v/>
      </c>
      <c r="AP321" t="str">
        <f>IF(AN321="","",IF(I321=0,IF(AO321=1,VLOOKUP(F321,Tables!A$1:C$18,2,FALSE),VLOOKUP(F321,Tables!A$1:C$18,3,FALSE)),IF(AO321=1,VLOOKUP(F321,Tables!H$1:J$95,2,FALSE),VLOOKUP(F321,Tables!H$1:J$95,3,FALSE))))</f>
        <v/>
      </c>
      <c r="AQ321" t="str">
        <f t="shared" si="233"/>
        <v/>
      </c>
      <c r="AR321" t="str">
        <f t="shared" si="197"/>
        <v/>
      </c>
      <c r="AS321" t="str">
        <f t="shared" si="198"/>
        <v/>
      </c>
      <c r="AT321" t="str">
        <f t="shared" si="199"/>
        <v/>
      </c>
      <c r="AU321" t="str">
        <f t="shared" si="200"/>
        <v/>
      </c>
      <c r="AV321" t="str">
        <f t="shared" si="201"/>
        <v/>
      </c>
      <c r="AW321" t="str">
        <f t="shared" si="202"/>
        <v/>
      </c>
      <c r="AX321" t="str">
        <f t="shared" si="234"/>
        <v/>
      </c>
      <c r="AY321" t="str">
        <f t="shared" si="235"/>
        <v/>
      </c>
    </row>
    <row r="322" spans="1:51" ht="15.75" x14ac:dyDescent="0.3">
      <c r="A322" t="str">
        <f t="shared" si="203"/>
        <v/>
      </c>
      <c r="B322" t="str">
        <f t="shared" si="204"/>
        <v/>
      </c>
      <c r="C322" t="str">
        <f t="shared" si="205"/>
        <v/>
      </c>
      <c r="D322" t="str">
        <f t="shared" si="206"/>
        <v/>
      </c>
      <c r="E322" t="str">
        <f t="shared" si="207"/>
        <v/>
      </c>
      <c r="F322" t="str">
        <f t="shared" si="208"/>
        <v/>
      </c>
      <c r="G322" t="str">
        <f t="shared" si="209"/>
        <v/>
      </c>
      <c r="H322" t="str">
        <f t="shared" si="210"/>
        <v/>
      </c>
      <c r="I322" t="str">
        <f t="shared" si="211"/>
        <v/>
      </c>
      <c r="J322" t="str">
        <f t="shared" si="190"/>
        <v/>
      </c>
      <c r="K322" t="str">
        <f>IF(A322="","",IF(I322=1,IF(VLOOKUP(J322,Tables!E$1:F$50,2,FALSE)=1,IF(MOD(G322,2)=1,1,2),IF(MOD(G322,2)=1,2,1)),IF(MOD(G322,2)=1,1,2)))</f>
        <v/>
      </c>
      <c r="L322" t="str">
        <f t="shared" si="191"/>
        <v/>
      </c>
      <c r="M322" s="2" t="str">
        <f t="shared" si="192"/>
        <v/>
      </c>
      <c r="N322" s="8"/>
      <c r="O322" s="8"/>
      <c r="P322" s="8"/>
      <c r="Q322" s="6" t="str">
        <f t="shared" si="212"/>
        <v/>
      </c>
      <c r="R322" s="6" t="str">
        <f t="shared" si="213"/>
        <v/>
      </c>
      <c r="S322" s="6" t="str">
        <f t="shared" si="214"/>
        <v/>
      </c>
      <c r="T322" s="6" t="str">
        <f t="shared" si="215"/>
        <v/>
      </c>
      <c r="U322" s="6" t="str">
        <f t="shared" si="216"/>
        <v/>
      </c>
      <c r="V322" s="6" t="str">
        <f t="shared" si="217"/>
        <v/>
      </c>
      <c r="W322" t="str">
        <f t="shared" si="218"/>
        <v/>
      </c>
      <c r="X322" t="str">
        <f t="shared" si="219"/>
        <v/>
      </c>
      <c r="Y322" t="str">
        <f t="shared" si="220"/>
        <v/>
      </c>
      <c r="Z322" t="str">
        <f t="shared" si="221"/>
        <v/>
      </c>
      <c r="AA322" s="6" t="str">
        <f t="shared" si="222"/>
        <v/>
      </c>
      <c r="AB322" s="6" t="str">
        <f t="shared" si="223"/>
        <v/>
      </c>
      <c r="AC322" s="7" t="str">
        <f t="shared" si="224"/>
        <v/>
      </c>
      <c r="AD322" t="str">
        <f t="shared" si="225"/>
        <v/>
      </c>
      <c r="AE322" t="str">
        <f t="shared" si="226"/>
        <v/>
      </c>
      <c r="AF322" s="3" t="str">
        <f t="shared" si="227"/>
        <v/>
      </c>
      <c r="AG322" t="str">
        <f t="shared" si="228"/>
        <v/>
      </c>
      <c r="AH322" t="str">
        <f t="shared" si="229"/>
        <v/>
      </c>
      <c r="AI322" t="str">
        <f t="shared" si="193"/>
        <v/>
      </c>
      <c r="AJ322" t="str">
        <f t="shared" si="230"/>
        <v/>
      </c>
      <c r="AK322" t="str">
        <f t="shared" si="231"/>
        <v/>
      </c>
      <c r="AL322" t="str">
        <f t="shared" si="232"/>
        <v/>
      </c>
      <c r="AM322" t="str">
        <f t="shared" si="194"/>
        <v/>
      </c>
      <c r="AN322" t="str">
        <f t="shared" si="195"/>
        <v/>
      </c>
      <c r="AO322" t="str">
        <f t="shared" si="196"/>
        <v/>
      </c>
      <c r="AP322" t="str">
        <f>IF(AN322="","",IF(I322=0,IF(AO322=1,VLOOKUP(F322,Tables!A$1:C$18,2,FALSE),VLOOKUP(F322,Tables!A$1:C$18,3,FALSE)),IF(AO322=1,VLOOKUP(F322,Tables!H$1:J$95,2,FALSE),VLOOKUP(F322,Tables!H$1:J$95,3,FALSE))))</f>
        <v/>
      </c>
      <c r="AQ322" t="str">
        <f t="shared" si="233"/>
        <v/>
      </c>
      <c r="AR322" t="str">
        <f t="shared" si="197"/>
        <v/>
      </c>
      <c r="AS322" t="str">
        <f t="shared" si="198"/>
        <v/>
      </c>
      <c r="AT322" t="str">
        <f t="shared" si="199"/>
        <v/>
      </c>
      <c r="AU322" t="str">
        <f t="shared" si="200"/>
        <v/>
      </c>
      <c r="AV322" t="str">
        <f t="shared" si="201"/>
        <v/>
      </c>
      <c r="AW322" t="str">
        <f t="shared" si="202"/>
        <v/>
      </c>
      <c r="AX322" t="str">
        <f t="shared" si="234"/>
        <v/>
      </c>
      <c r="AY322" t="str">
        <f t="shared" si="235"/>
        <v/>
      </c>
    </row>
    <row r="323" spans="1:51" ht="15.75" x14ac:dyDescent="0.3">
      <c r="A323" t="str">
        <f t="shared" si="203"/>
        <v/>
      </c>
      <c r="B323" t="str">
        <f t="shared" si="204"/>
        <v/>
      </c>
      <c r="C323" t="str">
        <f t="shared" si="205"/>
        <v/>
      </c>
      <c r="D323" t="str">
        <f t="shared" si="206"/>
        <v/>
      </c>
      <c r="E323" t="str">
        <f t="shared" si="207"/>
        <v/>
      </c>
      <c r="F323" t="str">
        <f t="shared" si="208"/>
        <v/>
      </c>
      <c r="G323" t="str">
        <f t="shared" si="209"/>
        <v/>
      </c>
      <c r="H323" t="str">
        <f t="shared" si="210"/>
        <v/>
      </c>
      <c r="I323" t="str">
        <f t="shared" si="211"/>
        <v/>
      </c>
      <c r="J323" t="str">
        <f t="shared" si="190"/>
        <v/>
      </c>
      <c r="K323" t="str">
        <f>IF(A323="","",IF(I323=1,IF(VLOOKUP(J323,Tables!E$1:F$50,2,FALSE)=1,IF(MOD(G323,2)=1,1,2),IF(MOD(G323,2)=1,2,1)),IF(MOD(G323,2)=1,1,2)))</f>
        <v/>
      </c>
      <c r="L323" t="str">
        <f t="shared" si="191"/>
        <v/>
      </c>
      <c r="M323" s="2" t="str">
        <f t="shared" si="192"/>
        <v/>
      </c>
      <c r="N323" s="8"/>
      <c r="O323" s="8"/>
      <c r="P323" s="8"/>
      <c r="Q323" s="6" t="str">
        <f t="shared" si="212"/>
        <v/>
      </c>
      <c r="R323" s="6" t="str">
        <f t="shared" si="213"/>
        <v/>
      </c>
      <c r="S323" s="6" t="str">
        <f t="shared" si="214"/>
        <v/>
      </c>
      <c r="T323" s="6" t="str">
        <f t="shared" si="215"/>
        <v/>
      </c>
      <c r="U323" s="6" t="str">
        <f t="shared" si="216"/>
        <v/>
      </c>
      <c r="V323" s="6" t="str">
        <f t="shared" si="217"/>
        <v/>
      </c>
      <c r="W323" t="str">
        <f t="shared" si="218"/>
        <v/>
      </c>
      <c r="X323" t="str">
        <f t="shared" si="219"/>
        <v/>
      </c>
      <c r="Y323" t="str">
        <f t="shared" si="220"/>
        <v/>
      </c>
      <c r="Z323" t="str">
        <f t="shared" si="221"/>
        <v/>
      </c>
      <c r="AA323" s="6" t="str">
        <f t="shared" si="222"/>
        <v/>
      </c>
      <c r="AB323" s="6" t="str">
        <f t="shared" si="223"/>
        <v/>
      </c>
      <c r="AC323" s="7" t="str">
        <f t="shared" si="224"/>
        <v/>
      </c>
      <c r="AD323" t="str">
        <f t="shared" si="225"/>
        <v/>
      </c>
      <c r="AE323" t="str">
        <f t="shared" si="226"/>
        <v/>
      </c>
      <c r="AF323" s="3" t="str">
        <f t="shared" si="227"/>
        <v/>
      </c>
      <c r="AG323" t="str">
        <f t="shared" si="228"/>
        <v/>
      </c>
      <c r="AH323" t="str">
        <f t="shared" si="229"/>
        <v/>
      </c>
      <c r="AI323" t="str">
        <f t="shared" si="193"/>
        <v/>
      </c>
      <c r="AJ323" t="str">
        <f t="shared" si="230"/>
        <v/>
      </c>
      <c r="AK323" t="str">
        <f t="shared" si="231"/>
        <v/>
      </c>
      <c r="AL323" t="str">
        <f t="shared" si="232"/>
        <v/>
      </c>
      <c r="AM323" t="str">
        <f t="shared" si="194"/>
        <v/>
      </c>
      <c r="AN323" t="str">
        <f t="shared" si="195"/>
        <v/>
      </c>
      <c r="AO323" t="str">
        <f t="shared" si="196"/>
        <v/>
      </c>
      <c r="AP323" t="str">
        <f>IF(AN323="","",IF(I323=0,IF(AO323=1,VLOOKUP(F323,Tables!A$1:C$18,2,FALSE),VLOOKUP(F323,Tables!A$1:C$18,3,FALSE)),IF(AO323=1,VLOOKUP(F323,Tables!H$1:J$95,2,FALSE),VLOOKUP(F323,Tables!H$1:J$95,3,FALSE))))</f>
        <v/>
      </c>
      <c r="AQ323" t="str">
        <f t="shared" si="233"/>
        <v/>
      </c>
      <c r="AR323" t="str">
        <f t="shared" si="197"/>
        <v/>
      </c>
      <c r="AS323" t="str">
        <f t="shared" si="198"/>
        <v/>
      </c>
      <c r="AT323" t="str">
        <f t="shared" si="199"/>
        <v/>
      </c>
      <c r="AU323" t="str">
        <f t="shared" si="200"/>
        <v/>
      </c>
      <c r="AV323" t="str">
        <f t="shared" si="201"/>
        <v/>
      </c>
      <c r="AW323" t="str">
        <f t="shared" si="202"/>
        <v/>
      </c>
      <c r="AX323" t="str">
        <f t="shared" si="234"/>
        <v/>
      </c>
      <c r="AY323" t="str">
        <f t="shared" si="235"/>
        <v/>
      </c>
    </row>
    <row r="324" spans="1:51" ht="15.75" x14ac:dyDescent="0.3">
      <c r="A324" t="str">
        <f t="shared" si="203"/>
        <v/>
      </c>
      <c r="B324" t="str">
        <f t="shared" si="204"/>
        <v/>
      </c>
      <c r="C324" t="str">
        <f t="shared" si="205"/>
        <v/>
      </c>
      <c r="D324" t="str">
        <f t="shared" si="206"/>
        <v/>
      </c>
      <c r="E324" t="str">
        <f t="shared" si="207"/>
        <v/>
      </c>
      <c r="F324" t="str">
        <f t="shared" si="208"/>
        <v/>
      </c>
      <c r="G324" t="str">
        <f t="shared" si="209"/>
        <v/>
      </c>
      <c r="H324" t="str">
        <f t="shared" si="210"/>
        <v/>
      </c>
      <c r="I324" t="str">
        <f t="shared" si="211"/>
        <v/>
      </c>
      <c r="J324" t="str">
        <f t="shared" si="190"/>
        <v/>
      </c>
      <c r="K324" t="str">
        <f>IF(A324="","",IF(I324=1,IF(VLOOKUP(J324,Tables!E$1:F$50,2,FALSE)=1,IF(MOD(G324,2)=1,1,2),IF(MOD(G324,2)=1,2,1)),IF(MOD(G324,2)=1,1,2)))</f>
        <v/>
      </c>
      <c r="L324" t="str">
        <f t="shared" si="191"/>
        <v/>
      </c>
      <c r="M324" s="2" t="str">
        <f t="shared" si="192"/>
        <v/>
      </c>
      <c r="N324" s="8"/>
      <c r="O324" s="8"/>
      <c r="P324" s="8"/>
      <c r="Q324" s="6" t="str">
        <f t="shared" si="212"/>
        <v/>
      </c>
      <c r="R324" s="6" t="str">
        <f t="shared" si="213"/>
        <v/>
      </c>
      <c r="S324" s="6" t="str">
        <f t="shared" si="214"/>
        <v/>
      </c>
      <c r="T324" s="6" t="str">
        <f t="shared" si="215"/>
        <v/>
      </c>
      <c r="U324" s="6" t="str">
        <f t="shared" si="216"/>
        <v/>
      </c>
      <c r="V324" s="6" t="str">
        <f t="shared" si="217"/>
        <v/>
      </c>
      <c r="W324" t="str">
        <f t="shared" si="218"/>
        <v/>
      </c>
      <c r="X324" t="str">
        <f t="shared" si="219"/>
        <v/>
      </c>
      <c r="Y324" t="str">
        <f t="shared" si="220"/>
        <v/>
      </c>
      <c r="Z324" t="str">
        <f t="shared" si="221"/>
        <v/>
      </c>
      <c r="AA324" s="6" t="str">
        <f t="shared" si="222"/>
        <v/>
      </c>
      <c r="AB324" s="6" t="str">
        <f t="shared" si="223"/>
        <v/>
      </c>
      <c r="AC324" s="7" t="str">
        <f t="shared" si="224"/>
        <v/>
      </c>
      <c r="AD324" t="str">
        <f t="shared" si="225"/>
        <v/>
      </c>
      <c r="AE324" t="str">
        <f t="shared" si="226"/>
        <v/>
      </c>
      <c r="AF324" s="3" t="str">
        <f t="shared" si="227"/>
        <v/>
      </c>
      <c r="AG324" t="str">
        <f t="shared" si="228"/>
        <v/>
      </c>
      <c r="AH324" t="str">
        <f t="shared" si="229"/>
        <v/>
      </c>
      <c r="AI324" t="str">
        <f t="shared" si="193"/>
        <v/>
      </c>
      <c r="AJ324" t="str">
        <f t="shared" si="230"/>
        <v/>
      </c>
      <c r="AK324" t="str">
        <f t="shared" si="231"/>
        <v/>
      </c>
      <c r="AL324" t="str">
        <f t="shared" si="232"/>
        <v/>
      </c>
      <c r="AM324" t="str">
        <f t="shared" si="194"/>
        <v/>
      </c>
      <c r="AN324" t="str">
        <f t="shared" si="195"/>
        <v/>
      </c>
      <c r="AO324" t="str">
        <f t="shared" si="196"/>
        <v/>
      </c>
      <c r="AP324" t="str">
        <f>IF(AN324="","",IF(I324=0,IF(AO324=1,VLOOKUP(F324,Tables!A$1:C$18,2,FALSE),VLOOKUP(F324,Tables!A$1:C$18,3,FALSE)),IF(AO324=1,VLOOKUP(F324,Tables!H$1:J$95,2,FALSE),VLOOKUP(F324,Tables!H$1:J$95,3,FALSE))))</f>
        <v/>
      </c>
      <c r="AQ324" t="str">
        <f t="shared" si="233"/>
        <v/>
      </c>
      <c r="AR324" t="str">
        <f t="shared" si="197"/>
        <v/>
      </c>
      <c r="AS324" t="str">
        <f t="shared" si="198"/>
        <v/>
      </c>
      <c r="AT324" t="str">
        <f t="shared" si="199"/>
        <v/>
      </c>
      <c r="AU324" t="str">
        <f t="shared" si="200"/>
        <v/>
      </c>
      <c r="AV324" t="str">
        <f t="shared" si="201"/>
        <v/>
      </c>
      <c r="AW324" t="str">
        <f t="shared" si="202"/>
        <v/>
      </c>
      <c r="AX324" t="str">
        <f t="shared" si="234"/>
        <v/>
      </c>
      <c r="AY324" t="str">
        <f t="shared" si="235"/>
        <v/>
      </c>
    </row>
    <row r="325" spans="1:51" ht="15.75" x14ac:dyDescent="0.3">
      <c r="A325" t="str">
        <f t="shared" si="203"/>
        <v/>
      </c>
      <c r="B325" t="str">
        <f t="shared" si="204"/>
        <v/>
      </c>
      <c r="C325" t="str">
        <f t="shared" si="205"/>
        <v/>
      </c>
      <c r="D325" t="str">
        <f t="shared" si="206"/>
        <v/>
      </c>
      <c r="E325" t="str">
        <f t="shared" si="207"/>
        <v/>
      </c>
      <c r="F325" t="str">
        <f t="shared" si="208"/>
        <v/>
      </c>
      <c r="G325" t="str">
        <f t="shared" si="209"/>
        <v/>
      </c>
      <c r="H325" t="str">
        <f t="shared" si="210"/>
        <v/>
      </c>
      <c r="I325" t="str">
        <f t="shared" si="211"/>
        <v/>
      </c>
      <c r="J325" t="str">
        <f t="shared" si="190"/>
        <v/>
      </c>
      <c r="K325" t="str">
        <f>IF(A325="","",IF(I325=1,IF(VLOOKUP(J325,Tables!E$1:F$50,2,FALSE)=1,IF(MOD(G325,2)=1,1,2),IF(MOD(G325,2)=1,2,1)),IF(MOD(G325,2)=1,1,2)))</f>
        <v/>
      </c>
      <c r="L325" t="str">
        <f t="shared" si="191"/>
        <v/>
      </c>
      <c r="M325" s="2" t="str">
        <f t="shared" si="192"/>
        <v/>
      </c>
      <c r="N325" s="8"/>
      <c r="O325" s="8"/>
      <c r="P325" s="8"/>
      <c r="Q325" s="6" t="str">
        <f t="shared" si="212"/>
        <v/>
      </c>
      <c r="R325" s="6" t="str">
        <f t="shared" si="213"/>
        <v/>
      </c>
      <c r="S325" s="6" t="str">
        <f t="shared" si="214"/>
        <v/>
      </c>
      <c r="T325" s="6" t="str">
        <f t="shared" si="215"/>
        <v/>
      </c>
      <c r="U325" s="6" t="str">
        <f t="shared" si="216"/>
        <v/>
      </c>
      <c r="V325" s="6" t="str">
        <f t="shared" si="217"/>
        <v/>
      </c>
      <c r="W325" t="str">
        <f t="shared" si="218"/>
        <v/>
      </c>
      <c r="X325" t="str">
        <f t="shared" si="219"/>
        <v/>
      </c>
      <c r="Y325" t="str">
        <f t="shared" si="220"/>
        <v/>
      </c>
      <c r="Z325" t="str">
        <f t="shared" si="221"/>
        <v/>
      </c>
      <c r="AA325" s="6" t="str">
        <f t="shared" si="222"/>
        <v/>
      </c>
      <c r="AB325" s="6" t="str">
        <f t="shared" si="223"/>
        <v/>
      </c>
      <c r="AC325" s="7" t="str">
        <f t="shared" si="224"/>
        <v/>
      </c>
      <c r="AD325" t="str">
        <f t="shared" si="225"/>
        <v/>
      </c>
      <c r="AE325" t="str">
        <f t="shared" si="226"/>
        <v/>
      </c>
      <c r="AF325" s="3" t="str">
        <f t="shared" si="227"/>
        <v/>
      </c>
      <c r="AG325" t="str">
        <f t="shared" si="228"/>
        <v/>
      </c>
      <c r="AH325" t="str">
        <f t="shared" si="229"/>
        <v/>
      </c>
      <c r="AI325" t="str">
        <f t="shared" si="193"/>
        <v/>
      </c>
      <c r="AJ325" t="str">
        <f t="shared" si="230"/>
        <v/>
      </c>
      <c r="AK325" t="str">
        <f t="shared" si="231"/>
        <v/>
      </c>
      <c r="AL325" t="str">
        <f t="shared" si="232"/>
        <v/>
      </c>
      <c r="AM325" t="str">
        <f t="shared" si="194"/>
        <v/>
      </c>
      <c r="AN325" t="str">
        <f t="shared" si="195"/>
        <v/>
      </c>
      <c r="AO325" t="str">
        <f t="shared" si="196"/>
        <v/>
      </c>
      <c r="AP325" t="str">
        <f>IF(AN325="","",IF(I325=0,IF(AO325=1,VLOOKUP(F325,Tables!A$1:C$18,2,FALSE),VLOOKUP(F325,Tables!A$1:C$18,3,FALSE)),IF(AO325=1,VLOOKUP(F325,Tables!H$1:J$95,2,FALSE),VLOOKUP(F325,Tables!H$1:J$95,3,FALSE))))</f>
        <v/>
      </c>
      <c r="AQ325" t="str">
        <f t="shared" si="233"/>
        <v/>
      </c>
      <c r="AR325" t="str">
        <f t="shared" si="197"/>
        <v/>
      </c>
      <c r="AS325" t="str">
        <f t="shared" si="198"/>
        <v/>
      </c>
      <c r="AT325" t="str">
        <f t="shared" si="199"/>
        <v/>
      </c>
      <c r="AU325" t="str">
        <f t="shared" si="200"/>
        <v/>
      </c>
      <c r="AV325" t="str">
        <f t="shared" si="201"/>
        <v/>
      </c>
      <c r="AW325" t="str">
        <f t="shared" si="202"/>
        <v/>
      </c>
      <c r="AX325" t="str">
        <f t="shared" si="234"/>
        <v/>
      </c>
      <c r="AY325" t="str">
        <f t="shared" si="235"/>
        <v/>
      </c>
    </row>
    <row r="326" spans="1:51" ht="15.75" x14ac:dyDescent="0.3">
      <c r="A326" t="str">
        <f t="shared" si="203"/>
        <v/>
      </c>
      <c r="B326" t="str">
        <f t="shared" si="204"/>
        <v/>
      </c>
      <c r="C326" t="str">
        <f t="shared" si="205"/>
        <v/>
      </c>
      <c r="D326" t="str">
        <f t="shared" si="206"/>
        <v/>
      </c>
      <c r="E326" t="str">
        <f t="shared" si="207"/>
        <v/>
      </c>
      <c r="F326" t="str">
        <f t="shared" si="208"/>
        <v/>
      </c>
      <c r="G326" t="str">
        <f t="shared" si="209"/>
        <v/>
      </c>
      <c r="H326" t="str">
        <f t="shared" si="210"/>
        <v/>
      </c>
      <c r="I326" t="str">
        <f t="shared" si="211"/>
        <v/>
      </c>
      <c r="J326" t="str">
        <f t="shared" si="190"/>
        <v/>
      </c>
      <c r="K326" t="str">
        <f>IF(A326="","",IF(I326=1,IF(VLOOKUP(J326,Tables!E$1:F$50,2,FALSE)=1,IF(MOD(G326,2)=1,1,2),IF(MOD(G326,2)=1,2,1)),IF(MOD(G326,2)=1,1,2)))</f>
        <v/>
      </c>
      <c r="L326" t="str">
        <f t="shared" si="191"/>
        <v/>
      </c>
      <c r="M326" s="2" t="str">
        <f t="shared" si="192"/>
        <v/>
      </c>
      <c r="N326" s="8"/>
      <c r="O326" s="8"/>
      <c r="P326" s="8"/>
      <c r="Q326" s="6" t="str">
        <f t="shared" si="212"/>
        <v/>
      </c>
      <c r="R326" s="6" t="str">
        <f t="shared" si="213"/>
        <v/>
      </c>
      <c r="S326" s="6" t="str">
        <f t="shared" si="214"/>
        <v/>
      </c>
      <c r="T326" s="6" t="str">
        <f t="shared" si="215"/>
        <v/>
      </c>
      <c r="U326" s="6" t="str">
        <f t="shared" si="216"/>
        <v/>
      </c>
      <c r="V326" s="6" t="str">
        <f t="shared" si="217"/>
        <v/>
      </c>
      <c r="W326" t="str">
        <f t="shared" si="218"/>
        <v/>
      </c>
      <c r="X326" t="str">
        <f t="shared" si="219"/>
        <v/>
      </c>
      <c r="Y326" t="str">
        <f t="shared" si="220"/>
        <v/>
      </c>
      <c r="Z326" t="str">
        <f t="shared" si="221"/>
        <v/>
      </c>
      <c r="AA326" s="6" t="str">
        <f t="shared" si="222"/>
        <v/>
      </c>
      <c r="AB326" s="6" t="str">
        <f t="shared" si="223"/>
        <v/>
      </c>
      <c r="AC326" s="7" t="str">
        <f t="shared" si="224"/>
        <v/>
      </c>
      <c r="AD326" t="str">
        <f t="shared" si="225"/>
        <v/>
      </c>
      <c r="AE326" t="str">
        <f t="shared" si="226"/>
        <v/>
      </c>
      <c r="AF326" s="3" t="str">
        <f t="shared" si="227"/>
        <v/>
      </c>
      <c r="AG326" t="str">
        <f t="shared" si="228"/>
        <v/>
      </c>
      <c r="AH326" t="str">
        <f t="shared" si="229"/>
        <v/>
      </c>
      <c r="AI326" t="str">
        <f t="shared" si="193"/>
        <v/>
      </c>
      <c r="AJ326" t="str">
        <f t="shared" si="230"/>
        <v/>
      </c>
      <c r="AK326" t="str">
        <f t="shared" si="231"/>
        <v/>
      </c>
      <c r="AL326" t="str">
        <f t="shared" si="232"/>
        <v/>
      </c>
      <c r="AM326" t="str">
        <f t="shared" si="194"/>
        <v/>
      </c>
      <c r="AN326" t="str">
        <f t="shared" si="195"/>
        <v/>
      </c>
      <c r="AO326" t="str">
        <f t="shared" si="196"/>
        <v/>
      </c>
      <c r="AP326" t="str">
        <f>IF(AN326="","",IF(I326=0,IF(AO326=1,VLOOKUP(F326,Tables!A$1:C$18,2,FALSE),VLOOKUP(F326,Tables!A$1:C$18,3,FALSE)),IF(AO326=1,VLOOKUP(F326,Tables!H$1:J$95,2,FALSE),VLOOKUP(F326,Tables!H$1:J$95,3,FALSE))))</f>
        <v/>
      </c>
      <c r="AQ326" t="str">
        <f t="shared" si="233"/>
        <v/>
      </c>
      <c r="AR326" t="str">
        <f t="shared" si="197"/>
        <v/>
      </c>
      <c r="AS326" t="str">
        <f t="shared" si="198"/>
        <v/>
      </c>
      <c r="AT326" t="str">
        <f t="shared" si="199"/>
        <v/>
      </c>
      <c r="AU326" t="str">
        <f t="shared" si="200"/>
        <v/>
      </c>
      <c r="AV326" t="str">
        <f t="shared" si="201"/>
        <v/>
      </c>
      <c r="AW326" t="str">
        <f t="shared" si="202"/>
        <v/>
      </c>
      <c r="AX326" t="str">
        <f t="shared" si="234"/>
        <v/>
      </c>
      <c r="AY326" t="str">
        <f t="shared" si="235"/>
        <v/>
      </c>
    </row>
    <row r="327" spans="1:51" ht="15.75" x14ac:dyDescent="0.3">
      <c r="A327" t="str">
        <f t="shared" si="203"/>
        <v/>
      </c>
      <c r="B327" t="str">
        <f t="shared" si="204"/>
        <v/>
      </c>
      <c r="C327" t="str">
        <f t="shared" si="205"/>
        <v/>
      </c>
      <c r="D327" t="str">
        <f t="shared" si="206"/>
        <v/>
      </c>
      <c r="E327" t="str">
        <f t="shared" si="207"/>
        <v/>
      </c>
      <c r="F327" t="str">
        <f t="shared" si="208"/>
        <v/>
      </c>
      <c r="G327" t="str">
        <f t="shared" si="209"/>
        <v/>
      </c>
      <c r="H327" t="str">
        <f t="shared" si="210"/>
        <v/>
      </c>
      <c r="I327" t="str">
        <f t="shared" si="211"/>
        <v/>
      </c>
      <c r="J327" t="str">
        <f t="shared" si="190"/>
        <v/>
      </c>
      <c r="K327" t="str">
        <f>IF(A327="","",IF(I327=1,IF(VLOOKUP(J327,Tables!E$1:F$50,2,FALSE)=1,IF(MOD(G327,2)=1,1,2),IF(MOD(G327,2)=1,2,1)),IF(MOD(G327,2)=1,1,2)))</f>
        <v/>
      </c>
      <c r="L327" t="str">
        <f t="shared" si="191"/>
        <v/>
      </c>
      <c r="M327" s="2" t="str">
        <f t="shared" si="192"/>
        <v/>
      </c>
      <c r="N327" s="8"/>
      <c r="O327" s="8"/>
      <c r="P327" s="8"/>
      <c r="Q327" s="6" t="str">
        <f t="shared" si="212"/>
        <v/>
      </c>
      <c r="R327" s="6" t="str">
        <f t="shared" si="213"/>
        <v/>
      </c>
      <c r="S327" s="6" t="str">
        <f t="shared" si="214"/>
        <v/>
      </c>
      <c r="T327" s="6" t="str">
        <f t="shared" si="215"/>
        <v/>
      </c>
      <c r="U327" s="6" t="str">
        <f t="shared" si="216"/>
        <v/>
      </c>
      <c r="V327" s="6" t="str">
        <f t="shared" si="217"/>
        <v/>
      </c>
      <c r="W327" t="str">
        <f t="shared" si="218"/>
        <v/>
      </c>
      <c r="X327" t="str">
        <f t="shared" si="219"/>
        <v/>
      </c>
      <c r="Y327" t="str">
        <f t="shared" si="220"/>
        <v/>
      </c>
      <c r="Z327" t="str">
        <f t="shared" si="221"/>
        <v/>
      </c>
      <c r="AA327" s="6" t="str">
        <f t="shared" si="222"/>
        <v/>
      </c>
      <c r="AB327" s="6" t="str">
        <f t="shared" si="223"/>
        <v/>
      </c>
      <c r="AC327" s="7" t="str">
        <f t="shared" si="224"/>
        <v/>
      </c>
      <c r="AD327" t="str">
        <f t="shared" si="225"/>
        <v/>
      </c>
      <c r="AE327" t="str">
        <f t="shared" si="226"/>
        <v/>
      </c>
      <c r="AF327" s="3" t="str">
        <f t="shared" si="227"/>
        <v/>
      </c>
      <c r="AG327" t="str">
        <f t="shared" si="228"/>
        <v/>
      </c>
      <c r="AH327" t="str">
        <f t="shared" si="229"/>
        <v/>
      </c>
      <c r="AI327" t="str">
        <f t="shared" si="193"/>
        <v/>
      </c>
      <c r="AJ327" t="str">
        <f t="shared" si="230"/>
        <v/>
      </c>
      <c r="AK327" t="str">
        <f t="shared" si="231"/>
        <v/>
      </c>
      <c r="AL327" t="str">
        <f t="shared" si="232"/>
        <v/>
      </c>
      <c r="AM327" t="str">
        <f t="shared" si="194"/>
        <v/>
      </c>
      <c r="AN327" t="str">
        <f t="shared" si="195"/>
        <v/>
      </c>
      <c r="AO327" t="str">
        <f t="shared" si="196"/>
        <v/>
      </c>
      <c r="AP327" t="str">
        <f>IF(AN327="","",IF(I327=0,IF(AO327=1,VLOOKUP(F327,Tables!A$1:C$18,2,FALSE),VLOOKUP(F327,Tables!A$1:C$18,3,FALSE)),IF(AO327=1,VLOOKUP(F327,Tables!H$1:J$95,2,FALSE),VLOOKUP(F327,Tables!H$1:J$95,3,FALSE))))</f>
        <v/>
      </c>
      <c r="AQ327" t="str">
        <f t="shared" si="233"/>
        <v/>
      </c>
      <c r="AR327" t="str">
        <f t="shared" si="197"/>
        <v/>
      </c>
      <c r="AS327" t="str">
        <f t="shared" si="198"/>
        <v/>
      </c>
      <c r="AT327" t="str">
        <f t="shared" si="199"/>
        <v/>
      </c>
      <c r="AU327" t="str">
        <f t="shared" si="200"/>
        <v/>
      </c>
      <c r="AV327" t="str">
        <f t="shared" si="201"/>
        <v/>
      </c>
      <c r="AW327" t="str">
        <f t="shared" si="202"/>
        <v/>
      </c>
      <c r="AX327" t="str">
        <f t="shared" si="234"/>
        <v/>
      </c>
      <c r="AY327" t="str">
        <f t="shared" si="235"/>
        <v/>
      </c>
    </row>
    <row r="328" spans="1:51" ht="15.75" x14ac:dyDescent="0.3">
      <c r="A328" t="str">
        <f t="shared" si="203"/>
        <v/>
      </c>
      <c r="B328" t="str">
        <f t="shared" si="204"/>
        <v/>
      </c>
      <c r="C328" t="str">
        <f t="shared" si="205"/>
        <v/>
      </c>
      <c r="D328" t="str">
        <f t="shared" si="206"/>
        <v/>
      </c>
      <c r="E328" t="str">
        <f t="shared" si="207"/>
        <v/>
      </c>
      <c r="F328" t="str">
        <f t="shared" si="208"/>
        <v/>
      </c>
      <c r="G328" t="str">
        <f t="shared" si="209"/>
        <v/>
      </c>
      <c r="H328" t="str">
        <f t="shared" si="210"/>
        <v/>
      </c>
      <c r="I328" t="str">
        <f t="shared" si="211"/>
        <v/>
      </c>
      <c r="J328" t="str">
        <f t="shared" si="190"/>
        <v/>
      </c>
      <c r="K328" t="str">
        <f>IF(A328="","",IF(I328=1,IF(VLOOKUP(J328,Tables!E$1:F$50,2,FALSE)=1,IF(MOD(G328,2)=1,1,2),IF(MOD(G328,2)=1,2,1)),IF(MOD(G328,2)=1,1,2)))</f>
        <v/>
      </c>
      <c r="L328" t="str">
        <f t="shared" si="191"/>
        <v/>
      </c>
      <c r="M328" s="2" t="str">
        <f t="shared" si="192"/>
        <v/>
      </c>
      <c r="N328" s="8"/>
      <c r="O328" s="8"/>
      <c r="P328" s="8"/>
      <c r="Q328" s="6" t="str">
        <f t="shared" si="212"/>
        <v/>
      </c>
      <c r="R328" s="6" t="str">
        <f t="shared" si="213"/>
        <v/>
      </c>
      <c r="S328" s="6" t="str">
        <f t="shared" si="214"/>
        <v/>
      </c>
      <c r="T328" s="6" t="str">
        <f t="shared" si="215"/>
        <v/>
      </c>
      <c r="U328" s="6" t="str">
        <f t="shared" si="216"/>
        <v/>
      </c>
      <c r="V328" s="6" t="str">
        <f t="shared" si="217"/>
        <v/>
      </c>
      <c r="W328" t="str">
        <f t="shared" si="218"/>
        <v/>
      </c>
      <c r="X328" t="str">
        <f t="shared" si="219"/>
        <v/>
      </c>
      <c r="Y328" t="str">
        <f t="shared" si="220"/>
        <v/>
      </c>
      <c r="Z328" t="str">
        <f t="shared" si="221"/>
        <v/>
      </c>
      <c r="AA328" s="6" t="str">
        <f t="shared" si="222"/>
        <v/>
      </c>
      <c r="AB328" s="6" t="str">
        <f t="shared" si="223"/>
        <v/>
      </c>
      <c r="AC328" s="7" t="str">
        <f t="shared" si="224"/>
        <v/>
      </c>
      <c r="AD328" t="str">
        <f t="shared" si="225"/>
        <v/>
      </c>
      <c r="AE328" t="str">
        <f t="shared" si="226"/>
        <v/>
      </c>
      <c r="AF328" s="3" t="str">
        <f t="shared" si="227"/>
        <v/>
      </c>
      <c r="AG328" t="str">
        <f t="shared" si="228"/>
        <v/>
      </c>
      <c r="AH328" t="str">
        <f t="shared" si="229"/>
        <v/>
      </c>
      <c r="AI328" t="str">
        <f t="shared" si="193"/>
        <v/>
      </c>
      <c r="AJ328" t="str">
        <f t="shared" si="230"/>
        <v/>
      </c>
      <c r="AK328" t="str">
        <f t="shared" si="231"/>
        <v/>
      </c>
      <c r="AL328" t="str">
        <f t="shared" si="232"/>
        <v/>
      </c>
      <c r="AM328" t="str">
        <f t="shared" si="194"/>
        <v/>
      </c>
      <c r="AN328" t="str">
        <f t="shared" si="195"/>
        <v/>
      </c>
      <c r="AO328" t="str">
        <f t="shared" si="196"/>
        <v/>
      </c>
      <c r="AP328" t="str">
        <f>IF(AN328="","",IF(I328=0,IF(AO328=1,VLOOKUP(F328,Tables!A$1:C$18,2,FALSE),VLOOKUP(F328,Tables!A$1:C$18,3,FALSE)),IF(AO328=1,VLOOKUP(F328,Tables!H$1:J$95,2,FALSE),VLOOKUP(F328,Tables!H$1:J$95,3,FALSE))))</f>
        <v/>
      </c>
      <c r="AQ328" t="str">
        <f t="shared" si="233"/>
        <v/>
      </c>
      <c r="AR328" t="str">
        <f t="shared" si="197"/>
        <v/>
      </c>
      <c r="AS328" t="str">
        <f t="shared" si="198"/>
        <v/>
      </c>
      <c r="AT328" t="str">
        <f t="shared" si="199"/>
        <v/>
      </c>
      <c r="AU328" t="str">
        <f t="shared" si="200"/>
        <v/>
      </c>
      <c r="AV328" t="str">
        <f t="shared" si="201"/>
        <v/>
      </c>
      <c r="AW328" t="str">
        <f t="shared" si="202"/>
        <v/>
      </c>
      <c r="AX328" t="str">
        <f t="shared" si="234"/>
        <v/>
      </c>
      <c r="AY328" t="str">
        <f t="shared" si="235"/>
        <v/>
      </c>
    </row>
    <row r="329" spans="1:51" ht="15.75" x14ac:dyDescent="0.3">
      <c r="A329" t="str">
        <f t="shared" si="203"/>
        <v/>
      </c>
      <c r="B329" t="str">
        <f t="shared" si="204"/>
        <v/>
      </c>
      <c r="C329" t="str">
        <f t="shared" si="205"/>
        <v/>
      </c>
      <c r="D329" t="str">
        <f t="shared" si="206"/>
        <v/>
      </c>
      <c r="E329" t="str">
        <f t="shared" si="207"/>
        <v/>
      </c>
      <c r="F329" t="str">
        <f t="shared" si="208"/>
        <v/>
      </c>
      <c r="G329" t="str">
        <f t="shared" si="209"/>
        <v/>
      </c>
      <c r="H329" t="str">
        <f t="shared" si="210"/>
        <v/>
      </c>
      <c r="I329" t="str">
        <f t="shared" si="211"/>
        <v/>
      </c>
      <c r="J329" t="str">
        <f t="shared" si="190"/>
        <v/>
      </c>
      <c r="K329" t="str">
        <f>IF(A329="","",IF(I329=1,IF(VLOOKUP(J329,Tables!E$1:F$50,2,FALSE)=1,IF(MOD(G329,2)=1,1,2),IF(MOD(G329,2)=1,2,1)),IF(MOD(G329,2)=1,1,2)))</f>
        <v/>
      </c>
      <c r="L329" t="str">
        <f t="shared" si="191"/>
        <v/>
      </c>
      <c r="M329" s="2" t="str">
        <f t="shared" si="192"/>
        <v/>
      </c>
      <c r="N329" s="8"/>
      <c r="O329" s="8"/>
      <c r="P329" s="8"/>
      <c r="Q329" s="6" t="str">
        <f t="shared" si="212"/>
        <v/>
      </c>
      <c r="R329" s="6" t="str">
        <f t="shared" si="213"/>
        <v/>
      </c>
      <c r="S329" s="6" t="str">
        <f t="shared" si="214"/>
        <v/>
      </c>
      <c r="T329" s="6" t="str">
        <f t="shared" si="215"/>
        <v/>
      </c>
      <c r="U329" s="6" t="str">
        <f t="shared" si="216"/>
        <v/>
      </c>
      <c r="V329" s="6" t="str">
        <f t="shared" si="217"/>
        <v/>
      </c>
      <c r="W329" t="str">
        <f t="shared" si="218"/>
        <v/>
      </c>
      <c r="X329" t="str">
        <f t="shared" si="219"/>
        <v/>
      </c>
      <c r="Y329" t="str">
        <f t="shared" si="220"/>
        <v/>
      </c>
      <c r="Z329" t="str">
        <f t="shared" si="221"/>
        <v/>
      </c>
      <c r="AA329" s="6" t="str">
        <f t="shared" si="222"/>
        <v/>
      </c>
      <c r="AB329" s="6" t="str">
        <f t="shared" si="223"/>
        <v/>
      </c>
      <c r="AC329" s="7" t="str">
        <f t="shared" si="224"/>
        <v/>
      </c>
      <c r="AD329" t="str">
        <f t="shared" si="225"/>
        <v/>
      </c>
      <c r="AE329" t="str">
        <f t="shared" si="226"/>
        <v/>
      </c>
      <c r="AF329" s="3" t="str">
        <f t="shared" si="227"/>
        <v/>
      </c>
      <c r="AG329" t="str">
        <f t="shared" si="228"/>
        <v/>
      </c>
      <c r="AH329" t="str">
        <f t="shared" si="229"/>
        <v/>
      </c>
      <c r="AI329" t="str">
        <f t="shared" si="193"/>
        <v/>
      </c>
      <c r="AJ329" t="str">
        <f t="shared" si="230"/>
        <v/>
      </c>
      <c r="AK329" t="str">
        <f t="shared" si="231"/>
        <v/>
      </c>
      <c r="AL329" t="str">
        <f t="shared" si="232"/>
        <v/>
      </c>
      <c r="AM329" t="str">
        <f t="shared" si="194"/>
        <v/>
      </c>
      <c r="AN329" t="str">
        <f t="shared" si="195"/>
        <v/>
      </c>
      <c r="AO329" t="str">
        <f t="shared" si="196"/>
        <v/>
      </c>
      <c r="AP329" t="str">
        <f>IF(AN329="","",IF(I329=0,IF(AO329=1,VLOOKUP(F329,Tables!A$1:C$18,2,FALSE),VLOOKUP(F329,Tables!A$1:C$18,3,FALSE)),IF(AO329=1,VLOOKUP(F329,Tables!H$1:J$95,2,FALSE),VLOOKUP(F329,Tables!H$1:J$95,3,FALSE))))</f>
        <v/>
      </c>
      <c r="AQ329" t="str">
        <f t="shared" si="233"/>
        <v/>
      </c>
      <c r="AR329" t="str">
        <f t="shared" si="197"/>
        <v/>
      </c>
      <c r="AS329" t="str">
        <f t="shared" si="198"/>
        <v/>
      </c>
      <c r="AT329" t="str">
        <f t="shared" si="199"/>
        <v/>
      </c>
      <c r="AU329" t="str">
        <f t="shared" si="200"/>
        <v/>
      </c>
      <c r="AV329" t="str">
        <f t="shared" si="201"/>
        <v/>
      </c>
      <c r="AW329" t="str">
        <f t="shared" si="202"/>
        <v/>
      </c>
      <c r="AX329" t="str">
        <f t="shared" si="234"/>
        <v/>
      </c>
      <c r="AY329" t="str">
        <f t="shared" si="235"/>
        <v/>
      </c>
    </row>
    <row r="330" spans="1:51" ht="15.75" x14ac:dyDescent="0.3">
      <c r="A330" t="str">
        <f t="shared" si="203"/>
        <v/>
      </c>
      <c r="B330" t="str">
        <f t="shared" si="204"/>
        <v/>
      </c>
      <c r="C330" t="str">
        <f t="shared" si="205"/>
        <v/>
      </c>
      <c r="D330" t="str">
        <f t="shared" si="206"/>
        <v/>
      </c>
      <c r="E330" t="str">
        <f t="shared" si="207"/>
        <v/>
      </c>
      <c r="F330" t="str">
        <f t="shared" si="208"/>
        <v/>
      </c>
      <c r="G330" t="str">
        <f t="shared" si="209"/>
        <v/>
      </c>
      <c r="H330" t="str">
        <f t="shared" si="210"/>
        <v/>
      </c>
      <c r="I330" t="str">
        <f t="shared" si="211"/>
        <v/>
      </c>
      <c r="J330" t="str">
        <f t="shared" si="190"/>
        <v/>
      </c>
      <c r="K330" t="str">
        <f>IF(A330="","",IF(I330=1,IF(VLOOKUP(J330,Tables!E$1:F$50,2,FALSE)=1,IF(MOD(G330,2)=1,1,2),IF(MOD(G330,2)=1,2,1)),IF(MOD(G330,2)=1,1,2)))</f>
        <v/>
      </c>
      <c r="L330" t="str">
        <f t="shared" si="191"/>
        <v/>
      </c>
      <c r="M330" s="2" t="str">
        <f t="shared" si="192"/>
        <v/>
      </c>
      <c r="N330" s="8"/>
      <c r="O330" s="8"/>
      <c r="P330" s="8"/>
      <c r="Q330" s="6" t="str">
        <f t="shared" si="212"/>
        <v/>
      </c>
      <c r="R330" s="6" t="str">
        <f t="shared" si="213"/>
        <v/>
      </c>
      <c r="S330" s="6" t="str">
        <f t="shared" si="214"/>
        <v/>
      </c>
      <c r="T330" s="6" t="str">
        <f t="shared" si="215"/>
        <v/>
      </c>
      <c r="U330" s="6" t="str">
        <f t="shared" si="216"/>
        <v/>
      </c>
      <c r="V330" s="6" t="str">
        <f t="shared" si="217"/>
        <v/>
      </c>
      <c r="W330" t="str">
        <f t="shared" si="218"/>
        <v/>
      </c>
      <c r="X330" t="str">
        <f t="shared" si="219"/>
        <v/>
      </c>
      <c r="Y330" t="str">
        <f t="shared" si="220"/>
        <v/>
      </c>
      <c r="Z330" t="str">
        <f t="shared" si="221"/>
        <v/>
      </c>
      <c r="AA330" s="6" t="str">
        <f t="shared" si="222"/>
        <v/>
      </c>
      <c r="AB330" s="6" t="str">
        <f t="shared" si="223"/>
        <v/>
      </c>
      <c r="AC330" s="7" t="str">
        <f t="shared" si="224"/>
        <v/>
      </c>
      <c r="AD330" t="str">
        <f t="shared" si="225"/>
        <v/>
      </c>
      <c r="AE330" t="str">
        <f t="shared" si="226"/>
        <v/>
      </c>
      <c r="AF330" s="3" t="str">
        <f t="shared" si="227"/>
        <v/>
      </c>
      <c r="AG330" t="str">
        <f t="shared" si="228"/>
        <v/>
      </c>
      <c r="AH330" t="str">
        <f t="shared" si="229"/>
        <v/>
      </c>
      <c r="AI330" t="str">
        <f t="shared" si="193"/>
        <v/>
      </c>
      <c r="AJ330" t="str">
        <f t="shared" si="230"/>
        <v/>
      </c>
      <c r="AK330" t="str">
        <f t="shared" si="231"/>
        <v/>
      </c>
      <c r="AL330" t="str">
        <f t="shared" si="232"/>
        <v/>
      </c>
      <c r="AM330" t="str">
        <f t="shared" si="194"/>
        <v/>
      </c>
      <c r="AN330" t="str">
        <f t="shared" si="195"/>
        <v/>
      </c>
      <c r="AO330" t="str">
        <f t="shared" si="196"/>
        <v/>
      </c>
      <c r="AP330" t="str">
        <f>IF(AN330="","",IF(I330=0,IF(AO330=1,VLOOKUP(F330,Tables!A$1:C$18,2,FALSE),VLOOKUP(F330,Tables!A$1:C$18,3,FALSE)),IF(AO330=1,VLOOKUP(F330,Tables!H$1:J$95,2,FALSE),VLOOKUP(F330,Tables!H$1:J$95,3,FALSE))))</f>
        <v/>
      </c>
      <c r="AQ330" t="str">
        <f t="shared" si="233"/>
        <v/>
      </c>
      <c r="AR330" t="str">
        <f t="shared" si="197"/>
        <v/>
      </c>
      <c r="AS330" t="str">
        <f t="shared" si="198"/>
        <v/>
      </c>
      <c r="AT330" t="str">
        <f t="shared" si="199"/>
        <v/>
      </c>
      <c r="AU330" t="str">
        <f t="shared" si="200"/>
        <v/>
      </c>
      <c r="AV330" t="str">
        <f t="shared" si="201"/>
        <v/>
      </c>
      <c r="AW330" t="str">
        <f t="shared" si="202"/>
        <v/>
      </c>
      <c r="AX330" t="str">
        <f t="shared" si="234"/>
        <v/>
      </c>
      <c r="AY330" t="str">
        <f t="shared" si="235"/>
        <v/>
      </c>
    </row>
    <row r="331" spans="1:51" ht="15.75" x14ac:dyDescent="0.3">
      <c r="A331" t="str">
        <f t="shared" si="203"/>
        <v/>
      </c>
      <c r="B331" t="str">
        <f t="shared" si="204"/>
        <v/>
      </c>
      <c r="C331" t="str">
        <f t="shared" si="205"/>
        <v/>
      </c>
      <c r="D331" t="str">
        <f t="shared" si="206"/>
        <v/>
      </c>
      <c r="E331" t="str">
        <f t="shared" si="207"/>
        <v/>
      </c>
      <c r="F331" t="str">
        <f t="shared" si="208"/>
        <v/>
      </c>
      <c r="G331" t="str">
        <f t="shared" si="209"/>
        <v/>
      </c>
      <c r="H331" t="str">
        <f t="shared" si="210"/>
        <v/>
      </c>
      <c r="I331" t="str">
        <f t="shared" si="211"/>
        <v/>
      </c>
      <c r="J331" t="str">
        <f t="shared" si="190"/>
        <v/>
      </c>
      <c r="K331" t="str">
        <f>IF(A331="","",IF(I331=1,IF(VLOOKUP(J331,Tables!E$1:F$50,2,FALSE)=1,IF(MOD(G331,2)=1,1,2),IF(MOD(G331,2)=1,2,1)),IF(MOD(G331,2)=1,1,2)))</f>
        <v/>
      </c>
      <c r="L331" t="str">
        <f t="shared" si="191"/>
        <v/>
      </c>
      <c r="M331" s="2" t="str">
        <f t="shared" si="192"/>
        <v/>
      </c>
      <c r="N331" s="8"/>
      <c r="O331" s="8"/>
      <c r="P331" s="8"/>
      <c r="Q331" s="6" t="str">
        <f t="shared" si="212"/>
        <v/>
      </c>
      <c r="R331" s="6" t="str">
        <f t="shared" si="213"/>
        <v/>
      </c>
      <c r="S331" s="6" t="str">
        <f t="shared" si="214"/>
        <v/>
      </c>
      <c r="T331" s="6" t="str">
        <f t="shared" si="215"/>
        <v/>
      </c>
      <c r="U331" s="6" t="str">
        <f t="shared" si="216"/>
        <v/>
      </c>
      <c r="V331" s="6" t="str">
        <f t="shared" si="217"/>
        <v/>
      </c>
      <c r="W331" t="str">
        <f t="shared" si="218"/>
        <v/>
      </c>
      <c r="X331" t="str">
        <f t="shared" si="219"/>
        <v/>
      </c>
      <c r="Y331" t="str">
        <f t="shared" si="220"/>
        <v/>
      </c>
      <c r="Z331" t="str">
        <f t="shared" si="221"/>
        <v/>
      </c>
      <c r="AA331" s="6" t="str">
        <f t="shared" si="222"/>
        <v/>
      </c>
      <c r="AB331" s="6" t="str">
        <f t="shared" si="223"/>
        <v/>
      </c>
      <c r="AC331" s="7" t="str">
        <f t="shared" si="224"/>
        <v/>
      </c>
      <c r="AD331" t="str">
        <f t="shared" si="225"/>
        <v/>
      </c>
      <c r="AE331" t="str">
        <f t="shared" si="226"/>
        <v/>
      </c>
      <c r="AF331" s="3" t="str">
        <f t="shared" si="227"/>
        <v/>
      </c>
      <c r="AG331" t="str">
        <f t="shared" si="228"/>
        <v/>
      </c>
      <c r="AH331" t="str">
        <f t="shared" si="229"/>
        <v/>
      </c>
      <c r="AI331" t="str">
        <f t="shared" si="193"/>
        <v/>
      </c>
      <c r="AJ331" t="str">
        <f t="shared" si="230"/>
        <v/>
      </c>
      <c r="AK331" t="str">
        <f t="shared" si="231"/>
        <v/>
      </c>
      <c r="AL331" t="str">
        <f t="shared" si="232"/>
        <v/>
      </c>
      <c r="AM331" t="str">
        <f t="shared" si="194"/>
        <v/>
      </c>
      <c r="AN331" t="str">
        <f t="shared" si="195"/>
        <v/>
      </c>
      <c r="AO331" t="str">
        <f t="shared" si="196"/>
        <v/>
      </c>
      <c r="AP331" t="str">
        <f>IF(AN331="","",IF(I331=0,IF(AO331=1,VLOOKUP(F331,Tables!A$1:C$18,2,FALSE),VLOOKUP(F331,Tables!A$1:C$18,3,FALSE)),IF(AO331=1,VLOOKUP(F331,Tables!H$1:J$95,2,FALSE),VLOOKUP(F331,Tables!H$1:J$95,3,FALSE))))</f>
        <v/>
      </c>
      <c r="AQ331" t="str">
        <f t="shared" si="233"/>
        <v/>
      </c>
      <c r="AR331" t="str">
        <f t="shared" si="197"/>
        <v/>
      </c>
      <c r="AS331" t="str">
        <f t="shared" si="198"/>
        <v/>
      </c>
      <c r="AT331" t="str">
        <f t="shared" si="199"/>
        <v/>
      </c>
      <c r="AU331" t="str">
        <f t="shared" si="200"/>
        <v/>
      </c>
      <c r="AV331" t="str">
        <f t="shared" si="201"/>
        <v/>
      </c>
      <c r="AW331" t="str">
        <f t="shared" si="202"/>
        <v/>
      </c>
      <c r="AX331" t="str">
        <f t="shared" si="234"/>
        <v/>
      </c>
      <c r="AY331" t="str">
        <f t="shared" si="235"/>
        <v/>
      </c>
    </row>
    <row r="332" spans="1:51" ht="15.75" x14ac:dyDescent="0.3">
      <c r="A332" t="str">
        <f t="shared" si="203"/>
        <v/>
      </c>
      <c r="B332" t="str">
        <f t="shared" si="204"/>
        <v/>
      </c>
      <c r="C332" t="str">
        <f t="shared" si="205"/>
        <v/>
      </c>
      <c r="D332" t="str">
        <f t="shared" si="206"/>
        <v/>
      </c>
      <c r="E332" t="str">
        <f t="shared" si="207"/>
        <v/>
      </c>
      <c r="F332" t="str">
        <f t="shared" si="208"/>
        <v/>
      </c>
      <c r="G332" t="str">
        <f t="shared" si="209"/>
        <v/>
      </c>
      <c r="H332" t="str">
        <f t="shared" si="210"/>
        <v/>
      </c>
      <c r="I332" t="str">
        <f t="shared" si="211"/>
        <v/>
      </c>
      <c r="J332" t="str">
        <f t="shared" si="190"/>
        <v/>
      </c>
      <c r="K332" t="str">
        <f>IF(A332="","",IF(I332=1,IF(VLOOKUP(J332,Tables!E$1:F$50,2,FALSE)=1,IF(MOD(G332,2)=1,1,2),IF(MOD(G332,2)=1,2,1)),IF(MOD(G332,2)=1,1,2)))</f>
        <v/>
      </c>
      <c r="L332" t="str">
        <f t="shared" si="191"/>
        <v/>
      </c>
      <c r="M332" s="2" t="str">
        <f t="shared" si="192"/>
        <v/>
      </c>
      <c r="N332" s="8"/>
      <c r="O332" s="8"/>
      <c r="P332" s="8"/>
      <c r="Q332" s="6" t="str">
        <f t="shared" si="212"/>
        <v/>
      </c>
      <c r="R332" s="6" t="str">
        <f t="shared" si="213"/>
        <v/>
      </c>
      <c r="S332" s="6" t="str">
        <f t="shared" si="214"/>
        <v/>
      </c>
      <c r="T332" s="6" t="str">
        <f t="shared" si="215"/>
        <v/>
      </c>
      <c r="U332" s="6" t="str">
        <f t="shared" si="216"/>
        <v/>
      </c>
      <c r="V332" s="6" t="str">
        <f t="shared" si="217"/>
        <v/>
      </c>
      <c r="W332" t="str">
        <f t="shared" si="218"/>
        <v/>
      </c>
      <c r="X332" t="str">
        <f t="shared" si="219"/>
        <v/>
      </c>
      <c r="Y332" t="str">
        <f t="shared" si="220"/>
        <v/>
      </c>
      <c r="Z332" t="str">
        <f t="shared" si="221"/>
        <v/>
      </c>
      <c r="AA332" s="6" t="str">
        <f t="shared" si="222"/>
        <v/>
      </c>
      <c r="AB332" s="6" t="str">
        <f t="shared" si="223"/>
        <v/>
      </c>
      <c r="AC332" s="7" t="str">
        <f t="shared" si="224"/>
        <v/>
      </c>
      <c r="AD332" t="str">
        <f t="shared" si="225"/>
        <v/>
      </c>
      <c r="AE332" t="str">
        <f t="shared" si="226"/>
        <v/>
      </c>
      <c r="AF332" s="3" t="str">
        <f t="shared" si="227"/>
        <v/>
      </c>
      <c r="AG332" t="str">
        <f t="shared" si="228"/>
        <v/>
      </c>
      <c r="AH332" t="str">
        <f t="shared" si="229"/>
        <v/>
      </c>
      <c r="AI332" t="str">
        <f t="shared" si="193"/>
        <v/>
      </c>
      <c r="AJ332" t="str">
        <f t="shared" si="230"/>
        <v/>
      </c>
      <c r="AK332" t="str">
        <f t="shared" si="231"/>
        <v/>
      </c>
      <c r="AL332" t="str">
        <f t="shared" si="232"/>
        <v/>
      </c>
      <c r="AM332" t="str">
        <f t="shared" si="194"/>
        <v/>
      </c>
      <c r="AN332" t="str">
        <f t="shared" si="195"/>
        <v/>
      </c>
      <c r="AO332" t="str">
        <f t="shared" si="196"/>
        <v/>
      </c>
      <c r="AP332" t="str">
        <f>IF(AN332="","",IF(I332=0,IF(AO332=1,VLOOKUP(F332,Tables!A$1:C$18,2,FALSE),VLOOKUP(F332,Tables!A$1:C$18,3,FALSE)),IF(AO332=1,VLOOKUP(F332,Tables!H$1:J$95,2,FALSE),VLOOKUP(F332,Tables!H$1:J$95,3,FALSE))))</f>
        <v/>
      </c>
      <c r="AQ332" t="str">
        <f t="shared" si="233"/>
        <v/>
      </c>
      <c r="AR332" t="str">
        <f t="shared" si="197"/>
        <v/>
      </c>
      <c r="AS332" t="str">
        <f t="shared" si="198"/>
        <v/>
      </c>
      <c r="AT332" t="str">
        <f t="shared" si="199"/>
        <v/>
      </c>
      <c r="AU332" t="str">
        <f t="shared" si="200"/>
        <v/>
      </c>
      <c r="AV332" t="str">
        <f t="shared" si="201"/>
        <v/>
      </c>
      <c r="AW332" t="str">
        <f t="shared" si="202"/>
        <v/>
      </c>
      <c r="AX332" t="str">
        <f t="shared" si="234"/>
        <v/>
      </c>
      <c r="AY332" t="str">
        <f t="shared" si="235"/>
        <v/>
      </c>
    </row>
    <row r="333" spans="1:51" ht="15.75" x14ac:dyDescent="0.3">
      <c r="A333" t="str">
        <f t="shared" si="203"/>
        <v/>
      </c>
      <c r="B333" t="str">
        <f t="shared" si="204"/>
        <v/>
      </c>
      <c r="C333" t="str">
        <f t="shared" si="205"/>
        <v/>
      </c>
      <c r="D333" t="str">
        <f t="shared" si="206"/>
        <v/>
      </c>
      <c r="E333" t="str">
        <f t="shared" si="207"/>
        <v/>
      </c>
      <c r="F333" t="str">
        <f t="shared" si="208"/>
        <v/>
      </c>
      <c r="G333" t="str">
        <f t="shared" si="209"/>
        <v/>
      </c>
      <c r="H333" t="str">
        <f t="shared" si="210"/>
        <v/>
      </c>
      <c r="I333" t="str">
        <f t="shared" si="211"/>
        <v/>
      </c>
      <c r="J333" t="str">
        <f t="shared" si="190"/>
        <v/>
      </c>
      <c r="K333" t="str">
        <f>IF(A333="","",IF(I333=1,IF(VLOOKUP(J333,Tables!E$1:F$50,2,FALSE)=1,IF(MOD(G333,2)=1,1,2),IF(MOD(G333,2)=1,2,1)),IF(MOD(G333,2)=1,1,2)))</f>
        <v/>
      </c>
      <c r="L333" t="str">
        <f t="shared" si="191"/>
        <v/>
      </c>
      <c r="M333" s="2" t="str">
        <f t="shared" si="192"/>
        <v/>
      </c>
      <c r="N333" s="8"/>
      <c r="O333" s="8"/>
      <c r="P333" s="8"/>
      <c r="Q333" s="6" t="str">
        <f t="shared" si="212"/>
        <v/>
      </c>
      <c r="R333" s="6" t="str">
        <f t="shared" si="213"/>
        <v/>
      </c>
      <c r="S333" s="6" t="str">
        <f t="shared" si="214"/>
        <v/>
      </c>
      <c r="T333" s="6" t="str">
        <f t="shared" si="215"/>
        <v/>
      </c>
      <c r="U333" s="6" t="str">
        <f t="shared" si="216"/>
        <v/>
      </c>
      <c r="V333" s="6" t="str">
        <f t="shared" si="217"/>
        <v/>
      </c>
      <c r="W333" t="str">
        <f t="shared" si="218"/>
        <v/>
      </c>
      <c r="X333" t="str">
        <f t="shared" si="219"/>
        <v/>
      </c>
      <c r="Y333" t="str">
        <f t="shared" si="220"/>
        <v/>
      </c>
      <c r="Z333" t="str">
        <f t="shared" si="221"/>
        <v/>
      </c>
      <c r="AA333" s="6" t="str">
        <f t="shared" si="222"/>
        <v/>
      </c>
      <c r="AB333" s="6" t="str">
        <f t="shared" si="223"/>
        <v/>
      </c>
      <c r="AC333" s="7" t="str">
        <f t="shared" si="224"/>
        <v/>
      </c>
      <c r="AD333" t="str">
        <f t="shared" si="225"/>
        <v/>
      </c>
      <c r="AE333" t="str">
        <f t="shared" si="226"/>
        <v/>
      </c>
      <c r="AF333" s="3" t="str">
        <f t="shared" si="227"/>
        <v/>
      </c>
      <c r="AG333" t="str">
        <f t="shared" si="228"/>
        <v/>
      </c>
      <c r="AH333" t="str">
        <f t="shared" si="229"/>
        <v/>
      </c>
      <c r="AI333" t="str">
        <f t="shared" si="193"/>
        <v/>
      </c>
      <c r="AJ333" t="str">
        <f t="shared" si="230"/>
        <v/>
      </c>
      <c r="AK333" t="str">
        <f t="shared" si="231"/>
        <v/>
      </c>
      <c r="AL333" t="str">
        <f t="shared" si="232"/>
        <v/>
      </c>
      <c r="AM333" t="str">
        <f t="shared" si="194"/>
        <v/>
      </c>
      <c r="AN333" t="str">
        <f t="shared" si="195"/>
        <v/>
      </c>
      <c r="AO333" t="str">
        <f t="shared" si="196"/>
        <v/>
      </c>
      <c r="AP333" t="str">
        <f>IF(AN333="","",IF(I333=0,IF(AO333=1,VLOOKUP(F333,Tables!A$1:C$18,2,FALSE),VLOOKUP(F333,Tables!A$1:C$18,3,FALSE)),IF(AO333=1,VLOOKUP(F333,Tables!H$1:J$95,2,FALSE),VLOOKUP(F333,Tables!H$1:J$95,3,FALSE))))</f>
        <v/>
      </c>
      <c r="AQ333" t="str">
        <f t="shared" si="233"/>
        <v/>
      </c>
      <c r="AR333" t="str">
        <f t="shared" si="197"/>
        <v/>
      </c>
      <c r="AS333" t="str">
        <f t="shared" si="198"/>
        <v/>
      </c>
      <c r="AT333" t="str">
        <f t="shared" si="199"/>
        <v/>
      </c>
      <c r="AU333" t="str">
        <f t="shared" si="200"/>
        <v/>
      </c>
      <c r="AV333" t="str">
        <f t="shared" si="201"/>
        <v/>
      </c>
      <c r="AW333" t="str">
        <f t="shared" si="202"/>
        <v/>
      </c>
      <c r="AX333" t="str">
        <f t="shared" si="234"/>
        <v/>
      </c>
      <c r="AY333" t="str">
        <f t="shared" si="235"/>
        <v/>
      </c>
    </row>
    <row r="334" spans="1:51" ht="15.75" x14ac:dyDescent="0.3">
      <c r="A334" t="str">
        <f t="shared" si="203"/>
        <v/>
      </c>
      <c r="B334" t="str">
        <f t="shared" si="204"/>
        <v/>
      </c>
      <c r="C334" t="str">
        <f t="shared" si="205"/>
        <v/>
      </c>
      <c r="D334" t="str">
        <f t="shared" si="206"/>
        <v/>
      </c>
      <c r="E334" t="str">
        <f t="shared" si="207"/>
        <v/>
      </c>
      <c r="F334" t="str">
        <f t="shared" si="208"/>
        <v/>
      </c>
      <c r="G334" t="str">
        <f t="shared" si="209"/>
        <v/>
      </c>
      <c r="H334" t="str">
        <f t="shared" si="210"/>
        <v/>
      </c>
      <c r="I334" t="str">
        <f t="shared" si="211"/>
        <v/>
      </c>
      <c r="J334" t="str">
        <f t="shared" si="190"/>
        <v/>
      </c>
      <c r="K334" t="str">
        <f>IF(A334="","",IF(I334=1,IF(VLOOKUP(J334,Tables!E$1:F$50,2,FALSE)=1,IF(MOD(G334,2)=1,1,2),IF(MOD(G334,2)=1,2,1)),IF(MOD(G334,2)=1,1,2)))</f>
        <v/>
      </c>
      <c r="L334" t="str">
        <f t="shared" si="191"/>
        <v/>
      </c>
      <c r="M334" s="2" t="str">
        <f t="shared" si="192"/>
        <v/>
      </c>
      <c r="N334" s="8"/>
      <c r="O334" s="8"/>
      <c r="P334" s="8"/>
      <c r="Q334" s="6" t="str">
        <f t="shared" si="212"/>
        <v/>
      </c>
      <c r="R334" s="6" t="str">
        <f t="shared" si="213"/>
        <v/>
      </c>
      <c r="S334" s="6" t="str">
        <f t="shared" si="214"/>
        <v/>
      </c>
      <c r="T334" s="6" t="str">
        <f t="shared" si="215"/>
        <v/>
      </c>
      <c r="U334" s="6" t="str">
        <f t="shared" si="216"/>
        <v/>
      </c>
      <c r="V334" s="6" t="str">
        <f t="shared" si="217"/>
        <v/>
      </c>
      <c r="W334" t="str">
        <f t="shared" si="218"/>
        <v/>
      </c>
      <c r="X334" t="str">
        <f t="shared" si="219"/>
        <v/>
      </c>
      <c r="Y334" t="str">
        <f t="shared" si="220"/>
        <v/>
      </c>
      <c r="Z334" t="str">
        <f t="shared" si="221"/>
        <v/>
      </c>
      <c r="AA334" s="6" t="str">
        <f t="shared" si="222"/>
        <v/>
      </c>
      <c r="AB334" s="6" t="str">
        <f t="shared" si="223"/>
        <v/>
      </c>
      <c r="AC334" s="7" t="str">
        <f t="shared" si="224"/>
        <v/>
      </c>
      <c r="AD334" t="str">
        <f t="shared" si="225"/>
        <v/>
      </c>
      <c r="AE334" t="str">
        <f t="shared" si="226"/>
        <v/>
      </c>
      <c r="AF334" s="3" t="str">
        <f t="shared" si="227"/>
        <v/>
      </c>
      <c r="AG334" t="str">
        <f t="shared" si="228"/>
        <v/>
      </c>
      <c r="AH334" t="str">
        <f t="shared" si="229"/>
        <v/>
      </c>
      <c r="AI334" t="str">
        <f t="shared" si="193"/>
        <v/>
      </c>
      <c r="AJ334" t="str">
        <f t="shared" si="230"/>
        <v/>
      </c>
      <c r="AK334" t="str">
        <f t="shared" si="231"/>
        <v/>
      </c>
      <c r="AL334" t="str">
        <f t="shared" si="232"/>
        <v/>
      </c>
      <c r="AM334" t="str">
        <f t="shared" si="194"/>
        <v/>
      </c>
      <c r="AN334" t="str">
        <f t="shared" si="195"/>
        <v/>
      </c>
      <c r="AO334" t="str">
        <f t="shared" si="196"/>
        <v/>
      </c>
      <c r="AP334" t="str">
        <f>IF(AN334="","",IF(I334=0,IF(AO334=1,VLOOKUP(F334,Tables!A$1:C$18,2,FALSE),VLOOKUP(F334,Tables!A$1:C$18,3,FALSE)),IF(AO334=1,VLOOKUP(F334,Tables!H$1:J$95,2,FALSE),VLOOKUP(F334,Tables!H$1:J$95,3,FALSE))))</f>
        <v/>
      </c>
      <c r="AQ334" t="str">
        <f t="shared" si="233"/>
        <v/>
      </c>
      <c r="AR334" t="str">
        <f t="shared" si="197"/>
        <v/>
      </c>
      <c r="AS334" t="str">
        <f t="shared" si="198"/>
        <v/>
      </c>
      <c r="AT334" t="str">
        <f t="shared" si="199"/>
        <v/>
      </c>
      <c r="AU334" t="str">
        <f t="shared" si="200"/>
        <v/>
      </c>
      <c r="AV334" t="str">
        <f t="shared" si="201"/>
        <v/>
      </c>
      <c r="AW334" t="str">
        <f t="shared" si="202"/>
        <v/>
      </c>
      <c r="AX334" t="str">
        <f t="shared" si="234"/>
        <v/>
      </c>
      <c r="AY334" t="str">
        <f t="shared" si="235"/>
        <v/>
      </c>
    </row>
    <row r="335" spans="1:51" ht="15.75" x14ac:dyDescent="0.3">
      <c r="A335" t="str">
        <f t="shared" si="203"/>
        <v/>
      </c>
      <c r="B335" t="str">
        <f t="shared" si="204"/>
        <v/>
      </c>
      <c r="C335" t="str">
        <f t="shared" si="205"/>
        <v/>
      </c>
      <c r="D335" t="str">
        <f t="shared" si="206"/>
        <v/>
      </c>
      <c r="E335" t="str">
        <f t="shared" si="207"/>
        <v/>
      </c>
      <c r="F335" t="str">
        <f t="shared" si="208"/>
        <v/>
      </c>
      <c r="G335" t="str">
        <f t="shared" si="209"/>
        <v/>
      </c>
      <c r="H335" t="str">
        <f t="shared" si="210"/>
        <v/>
      </c>
      <c r="I335" t="str">
        <f t="shared" si="211"/>
        <v/>
      </c>
      <c r="J335" t="str">
        <f t="shared" si="190"/>
        <v/>
      </c>
      <c r="K335" t="str">
        <f>IF(A335="","",IF(I335=1,IF(VLOOKUP(J335,Tables!E$1:F$50,2,FALSE)=1,IF(MOD(G335,2)=1,1,2),IF(MOD(G335,2)=1,2,1)),IF(MOD(G335,2)=1,1,2)))</f>
        <v/>
      </c>
      <c r="L335" t="str">
        <f t="shared" si="191"/>
        <v/>
      </c>
      <c r="M335" s="2" t="str">
        <f t="shared" si="192"/>
        <v/>
      </c>
      <c r="N335" s="8"/>
      <c r="O335" s="8"/>
      <c r="P335" s="8"/>
      <c r="Q335" s="6" t="str">
        <f t="shared" si="212"/>
        <v/>
      </c>
      <c r="R335" s="6" t="str">
        <f t="shared" si="213"/>
        <v/>
      </c>
      <c r="S335" s="6" t="str">
        <f t="shared" si="214"/>
        <v/>
      </c>
      <c r="T335" s="6" t="str">
        <f t="shared" si="215"/>
        <v/>
      </c>
      <c r="U335" s="6" t="str">
        <f t="shared" si="216"/>
        <v/>
      </c>
      <c r="V335" s="6" t="str">
        <f t="shared" si="217"/>
        <v/>
      </c>
      <c r="W335" t="str">
        <f t="shared" si="218"/>
        <v/>
      </c>
      <c r="X335" t="str">
        <f t="shared" si="219"/>
        <v/>
      </c>
      <c r="Y335" t="str">
        <f t="shared" si="220"/>
        <v/>
      </c>
      <c r="Z335" t="str">
        <f t="shared" si="221"/>
        <v/>
      </c>
      <c r="AA335" s="6" t="str">
        <f t="shared" si="222"/>
        <v/>
      </c>
      <c r="AB335" s="6" t="str">
        <f t="shared" si="223"/>
        <v/>
      </c>
      <c r="AC335" s="7" t="str">
        <f t="shared" si="224"/>
        <v/>
      </c>
      <c r="AD335" t="str">
        <f t="shared" si="225"/>
        <v/>
      </c>
      <c r="AE335" t="str">
        <f t="shared" si="226"/>
        <v/>
      </c>
      <c r="AF335" s="3" t="str">
        <f t="shared" si="227"/>
        <v/>
      </c>
      <c r="AG335" t="str">
        <f t="shared" si="228"/>
        <v/>
      </c>
      <c r="AH335" t="str">
        <f t="shared" si="229"/>
        <v/>
      </c>
      <c r="AI335" t="str">
        <f t="shared" si="193"/>
        <v/>
      </c>
      <c r="AJ335" t="str">
        <f t="shared" si="230"/>
        <v/>
      </c>
      <c r="AK335" t="str">
        <f t="shared" si="231"/>
        <v/>
      </c>
      <c r="AL335" t="str">
        <f t="shared" si="232"/>
        <v/>
      </c>
      <c r="AM335" t="str">
        <f t="shared" si="194"/>
        <v/>
      </c>
      <c r="AN335" t="str">
        <f t="shared" si="195"/>
        <v/>
      </c>
      <c r="AO335" t="str">
        <f t="shared" si="196"/>
        <v/>
      </c>
      <c r="AP335" t="str">
        <f>IF(AN335="","",IF(I335=0,IF(AO335=1,VLOOKUP(F335,Tables!A$1:C$18,2,FALSE),VLOOKUP(F335,Tables!A$1:C$18,3,FALSE)),IF(AO335=1,VLOOKUP(F335,Tables!H$1:J$95,2,FALSE),VLOOKUP(F335,Tables!H$1:J$95,3,FALSE))))</f>
        <v/>
      </c>
      <c r="AQ335" t="str">
        <f t="shared" si="233"/>
        <v/>
      </c>
      <c r="AR335" t="str">
        <f t="shared" si="197"/>
        <v/>
      </c>
      <c r="AS335" t="str">
        <f t="shared" si="198"/>
        <v/>
      </c>
      <c r="AT335" t="str">
        <f t="shared" si="199"/>
        <v/>
      </c>
      <c r="AU335" t="str">
        <f t="shared" si="200"/>
        <v/>
      </c>
      <c r="AV335" t="str">
        <f t="shared" si="201"/>
        <v/>
      </c>
      <c r="AW335" t="str">
        <f t="shared" si="202"/>
        <v/>
      </c>
      <c r="AX335" t="str">
        <f t="shared" si="234"/>
        <v/>
      </c>
      <c r="AY335" t="str">
        <f t="shared" si="235"/>
        <v/>
      </c>
    </row>
    <row r="336" spans="1:51" ht="15.75" x14ac:dyDescent="0.3">
      <c r="A336" t="str">
        <f t="shared" si="203"/>
        <v/>
      </c>
      <c r="B336" t="str">
        <f t="shared" si="204"/>
        <v/>
      </c>
      <c r="C336" t="str">
        <f t="shared" si="205"/>
        <v/>
      </c>
      <c r="D336" t="str">
        <f t="shared" si="206"/>
        <v/>
      </c>
      <c r="E336" t="str">
        <f t="shared" si="207"/>
        <v/>
      </c>
      <c r="F336" t="str">
        <f t="shared" si="208"/>
        <v/>
      </c>
      <c r="G336" t="str">
        <f t="shared" si="209"/>
        <v/>
      </c>
      <c r="H336" t="str">
        <f t="shared" si="210"/>
        <v/>
      </c>
      <c r="I336" t="str">
        <f t="shared" si="211"/>
        <v/>
      </c>
      <c r="J336" t="str">
        <f t="shared" si="190"/>
        <v/>
      </c>
      <c r="K336" t="str">
        <f>IF(A336="","",IF(I336=1,IF(VLOOKUP(J336,Tables!E$1:F$50,2,FALSE)=1,IF(MOD(G336,2)=1,1,2),IF(MOD(G336,2)=1,2,1)),IF(MOD(G336,2)=1,1,2)))</f>
        <v/>
      </c>
      <c r="L336" t="str">
        <f t="shared" si="191"/>
        <v/>
      </c>
      <c r="M336" s="2" t="str">
        <f t="shared" si="192"/>
        <v/>
      </c>
      <c r="N336" s="8"/>
      <c r="O336" s="8"/>
      <c r="P336" s="8"/>
      <c r="Q336" s="6" t="str">
        <f t="shared" si="212"/>
        <v/>
      </c>
      <c r="R336" s="6" t="str">
        <f t="shared" si="213"/>
        <v/>
      </c>
      <c r="S336" s="6" t="str">
        <f t="shared" si="214"/>
        <v/>
      </c>
      <c r="T336" s="6" t="str">
        <f t="shared" si="215"/>
        <v/>
      </c>
      <c r="U336" s="6" t="str">
        <f t="shared" si="216"/>
        <v/>
      </c>
      <c r="V336" s="6" t="str">
        <f t="shared" si="217"/>
        <v/>
      </c>
      <c r="W336" t="str">
        <f t="shared" si="218"/>
        <v/>
      </c>
      <c r="X336" t="str">
        <f t="shared" si="219"/>
        <v/>
      </c>
      <c r="Y336" t="str">
        <f t="shared" si="220"/>
        <v/>
      </c>
      <c r="Z336" t="str">
        <f t="shared" si="221"/>
        <v/>
      </c>
      <c r="AA336" s="6" t="str">
        <f t="shared" si="222"/>
        <v/>
      </c>
      <c r="AB336" s="6" t="str">
        <f t="shared" si="223"/>
        <v/>
      </c>
      <c r="AC336" s="7" t="str">
        <f t="shared" si="224"/>
        <v/>
      </c>
      <c r="AD336" t="str">
        <f t="shared" si="225"/>
        <v/>
      </c>
      <c r="AE336" t="str">
        <f t="shared" si="226"/>
        <v/>
      </c>
      <c r="AF336" s="3" t="str">
        <f t="shared" si="227"/>
        <v/>
      </c>
      <c r="AG336" t="str">
        <f t="shared" si="228"/>
        <v/>
      </c>
      <c r="AH336" t="str">
        <f t="shared" si="229"/>
        <v/>
      </c>
      <c r="AI336" t="str">
        <f t="shared" si="193"/>
        <v/>
      </c>
      <c r="AJ336" t="str">
        <f t="shared" si="230"/>
        <v/>
      </c>
      <c r="AK336" t="str">
        <f t="shared" si="231"/>
        <v/>
      </c>
      <c r="AL336" t="str">
        <f t="shared" si="232"/>
        <v/>
      </c>
      <c r="AM336" t="str">
        <f t="shared" si="194"/>
        <v/>
      </c>
      <c r="AN336" t="str">
        <f t="shared" si="195"/>
        <v/>
      </c>
      <c r="AO336" t="str">
        <f t="shared" si="196"/>
        <v/>
      </c>
      <c r="AP336" t="str">
        <f>IF(AN336="","",IF(I336=0,IF(AO336=1,VLOOKUP(F336,Tables!A$1:C$18,2,FALSE),VLOOKUP(F336,Tables!A$1:C$18,3,FALSE)),IF(AO336=1,VLOOKUP(F336,Tables!H$1:J$95,2,FALSE),VLOOKUP(F336,Tables!H$1:J$95,3,FALSE))))</f>
        <v/>
      </c>
      <c r="AQ336" t="str">
        <f t="shared" si="233"/>
        <v/>
      </c>
      <c r="AR336" t="str">
        <f t="shared" si="197"/>
        <v/>
      </c>
      <c r="AS336" t="str">
        <f t="shared" si="198"/>
        <v/>
      </c>
      <c r="AT336" t="str">
        <f t="shared" si="199"/>
        <v/>
      </c>
      <c r="AU336" t="str">
        <f t="shared" si="200"/>
        <v/>
      </c>
      <c r="AV336" t="str">
        <f t="shared" si="201"/>
        <v/>
      </c>
      <c r="AW336" t="str">
        <f t="shared" si="202"/>
        <v/>
      </c>
      <c r="AX336" t="str">
        <f t="shared" si="234"/>
        <v/>
      </c>
      <c r="AY336" t="str">
        <f t="shared" si="235"/>
        <v/>
      </c>
    </row>
    <row r="337" spans="1:51" ht="15.75" x14ac:dyDescent="0.3">
      <c r="A337" t="str">
        <f t="shared" si="203"/>
        <v/>
      </c>
      <c r="B337" t="str">
        <f t="shared" si="204"/>
        <v/>
      </c>
      <c r="C337" t="str">
        <f t="shared" si="205"/>
        <v/>
      </c>
      <c r="D337" t="str">
        <f t="shared" si="206"/>
        <v/>
      </c>
      <c r="E337" t="str">
        <f t="shared" si="207"/>
        <v/>
      </c>
      <c r="F337" t="str">
        <f t="shared" si="208"/>
        <v/>
      </c>
      <c r="G337" t="str">
        <f t="shared" si="209"/>
        <v/>
      </c>
      <c r="H337" t="str">
        <f t="shared" si="210"/>
        <v/>
      </c>
      <c r="I337" t="str">
        <f t="shared" si="211"/>
        <v/>
      </c>
      <c r="J337" t="str">
        <f t="shared" si="190"/>
        <v/>
      </c>
      <c r="K337" t="str">
        <f>IF(A337="","",IF(I337=1,IF(VLOOKUP(J337,Tables!E$1:F$50,2,FALSE)=1,IF(MOD(G337,2)=1,1,2),IF(MOD(G337,2)=1,2,1)),IF(MOD(G337,2)=1,1,2)))</f>
        <v/>
      </c>
      <c r="L337" t="str">
        <f t="shared" si="191"/>
        <v/>
      </c>
      <c r="M337" s="2" t="str">
        <f t="shared" si="192"/>
        <v/>
      </c>
      <c r="N337" s="8"/>
      <c r="O337" s="8"/>
      <c r="P337" s="8"/>
      <c r="Q337" s="6" t="str">
        <f t="shared" si="212"/>
        <v/>
      </c>
      <c r="R337" s="6" t="str">
        <f t="shared" si="213"/>
        <v/>
      </c>
      <c r="S337" s="6" t="str">
        <f t="shared" si="214"/>
        <v/>
      </c>
      <c r="T337" s="6" t="str">
        <f t="shared" si="215"/>
        <v/>
      </c>
      <c r="U337" s="6" t="str">
        <f t="shared" si="216"/>
        <v/>
      </c>
      <c r="V337" s="6" t="str">
        <f t="shared" si="217"/>
        <v/>
      </c>
      <c r="W337" t="str">
        <f t="shared" si="218"/>
        <v/>
      </c>
      <c r="X337" t="str">
        <f t="shared" si="219"/>
        <v/>
      </c>
      <c r="Y337" t="str">
        <f t="shared" si="220"/>
        <v/>
      </c>
      <c r="Z337" t="str">
        <f t="shared" si="221"/>
        <v/>
      </c>
      <c r="AA337" s="6" t="str">
        <f t="shared" si="222"/>
        <v/>
      </c>
      <c r="AB337" s="6" t="str">
        <f t="shared" si="223"/>
        <v/>
      </c>
      <c r="AC337" s="7" t="str">
        <f t="shared" si="224"/>
        <v/>
      </c>
      <c r="AD337" t="str">
        <f t="shared" si="225"/>
        <v/>
      </c>
      <c r="AE337" t="str">
        <f t="shared" si="226"/>
        <v/>
      </c>
      <c r="AF337" s="3" t="str">
        <f t="shared" si="227"/>
        <v/>
      </c>
      <c r="AG337" t="str">
        <f t="shared" si="228"/>
        <v/>
      </c>
      <c r="AH337" t="str">
        <f t="shared" si="229"/>
        <v/>
      </c>
      <c r="AI337" t="str">
        <f t="shared" si="193"/>
        <v/>
      </c>
      <c r="AJ337" t="str">
        <f t="shared" si="230"/>
        <v/>
      </c>
      <c r="AK337" t="str">
        <f t="shared" si="231"/>
        <v/>
      </c>
      <c r="AL337" t="str">
        <f t="shared" si="232"/>
        <v/>
      </c>
      <c r="AM337" t="str">
        <f t="shared" si="194"/>
        <v/>
      </c>
      <c r="AN337" t="str">
        <f t="shared" si="195"/>
        <v/>
      </c>
      <c r="AO337" t="str">
        <f t="shared" si="196"/>
        <v/>
      </c>
      <c r="AP337" t="str">
        <f>IF(AN337="","",IF(I337=0,IF(AO337=1,VLOOKUP(F337,Tables!A$1:C$18,2,FALSE),VLOOKUP(F337,Tables!A$1:C$18,3,FALSE)),IF(AO337=1,VLOOKUP(F337,Tables!H$1:J$95,2,FALSE),VLOOKUP(F337,Tables!H$1:J$95,3,FALSE))))</f>
        <v/>
      </c>
      <c r="AQ337" t="str">
        <f t="shared" si="233"/>
        <v/>
      </c>
      <c r="AR337" t="str">
        <f t="shared" si="197"/>
        <v/>
      </c>
      <c r="AS337" t="str">
        <f t="shared" si="198"/>
        <v/>
      </c>
      <c r="AT337" t="str">
        <f t="shared" si="199"/>
        <v/>
      </c>
      <c r="AU337" t="str">
        <f t="shared" si="200"/>
        <v/>
      </c>
      <c r="AV337" t="str">
        <f t="shared" si="201"/>
        <v/>
      </c>
      <c r="AW337" t="str">
        <f t="shared" si="202"/>
        <v/>
      </c>
      <c r="AX337" t="str">
        <f t="shared" si="234"/>
        <v/>
      </c>
      <c r="AY337" t="str">
        <f t="shared" si="235"/>
        <v/>
      </c>
    </row>
    <row r="338" spans="1:51" ht="15.75" x14ac:dyDescent="0.3">
      <c r="A338" t="str">
        <f t="shared" si="203"/>
        <v/>
      </c>
      <c r="B338" t="str">
        <f t="shared" si="204"/>
        <v/>
      </c>
      <c r="C338" t="str">
        <f t="shared" si="205"/>
        <v/>
      </c>
      <c r="D338" t="str">
        <f t="shared" si="206"/>
        <v/>
      </c>
      <c r="E338" t="str">
        <f t="shared" si="207"/>
        <v/>
      </c>
      <c r="F338" t="str">
        <f t="shared" si="208"/>
        <v/>
      </c>
      <c r="G338" t="str">
        <f t="shared" si="209"/>
        <v/>
      </c>
      <c r="H338" t="str">
        <f t="shared" si="210"/>
        <v/>
      </c>
      <c r="I338" t="str">
        <f t="shared" si="211"/>
        <v/>
      </c>
      <c r="J338" t="str">
        <f t="shared" ref="J338:J401" si="236">IF(I338=1,IF(F338="0-0",1,J337+1),"")</f>
        <v/>
      </c>
      <c r="K338" t="str">
        <f>IF(A338="","",IF(I338=1,IF(VLOOKUP(J338,Tables!E$1:F$50,2,FALSE)=1,IF(MOD(G338,2)=1,1,2),IF(MOD(G338,2)=1,2,1)),IF(MOD(G338,2)=1,1,2)))</f>
        <v/>
      </c>
      <c r="L338" t="str">
        <f t="shared" ref="L338:L401" si="237">IF(A338="","",IF(MOD(K338,2)=1,2,1))</f>
        <v/>
      </c>
      <c r="M338" s="2" t="str">
        <f t="shared" ref="M338:M401" si="238">IF(A338="","",IF(K338=1,I$1,I$2))</f>
        <v/>
      </c>
      <c r="N338" s="8"/>
      <c r="O338" s="8"/>
      <c r="P338" s="8"/>
      <c r="Q338" s="6" t="str">
        <f t="shared" si="212"/>
        <v/>
      </c>
      <c r="R338" s="6" t="str">
        <f t="shared" si="213"/>
        <v/>
      </c>
      <c r="S338" s="6" t="str">
        <f t="shared" si="214"/>
        <v/>
      </c>
      <c r="T338" s="6" t="str">
        <f t="shared" si="215"/>
        <v/>
      </c>
      <c r="U338" s="6" t="str">
        <f t="shared" si="216"/>
        <v/>
      </c>
      <c r="V338" s="6" t="str">
        <f t="shared" si="217"/>
        <v/>
      </c>
      <c r="W338" t="str">
        <f t="shared" si="218"/>
        <v/>
      </c>
      <c r="X338" t="str">
        <f t="shared" si="219"/>
        <v/>
      </c>
      <c r="Y338" t="str">
        <f t="shared" si="220"/>
        <v/>
      </c>
      <c r="Z338" t="str">
        <f t="shared" si="221"/>
        <v/>
      </c>
      <c r="AA338" s="6" t="str">
        <f t="shared" si="222"/>
        <v/>
      </c>
      <c r="AB338" s="6" t="str">
        <f t="shared" si="223"/>
        <v/>
      </c>
      <c r="AC338" s="7" t="str">
        <f t="shared" si="224"/>
        <v/>
      </c>
      <c r="AD338" t="str">
        <f t="shared" si="225"/>
        <v/>
      </c>
      <c r="AE338" t="str">
        <f t="shared" si="226"/>
        <v/>
      </c>
      <c r="AF338" s="3" t="str">
        <f t="shared" si="227"/>
        <v/>
      </c>
      <c r="AG338" t="str">
        <f t="shared" si="228"/>
        <v/>
      </c>
      <c r="AH338" t="str">
        <f t="shared" si="229"/>
        <v/>
      </c>
      <c r="AI338" t="str">
        <f t="shared" ref="AI338:AI401" si="239">IF(N338="","",IF(AND(W338=0,X338=0),TRUE,FALSE))</f>
        <v/>
      </c>
      <c r="AJ338" t="str">
        <f t="shared" si="230"/>
        <v/>
      </c>
      <c r="AK338" t="str">
        <f t="shared" si="231"/>
        <v/>
      </c>
      <c r="AL338" t="str">
        <f t="shared" si="232"/>
        <v/>
      </c>
      <c r="AM338" t="str">
        <f t="shared" ref="AM338:AM401" si="240">IF(N338="","",LEN(AL338))</f>
        <v/>
      </c>
      <c r="AN338" t="str">
        <f t="shared" ref="AN338:AN401" si="241">IF(OR(N338="P",N338="R"),L338,IF(OR(N338="Q",N338="S"),K338,IF(AND(AC338="",OR(AD338=FALSE,AD338=""),OR(AE338=FALSE,AE338=""),OR(AI338=FALSE,AI338="")),"",IF(OR(AD338=TRUE,AE338=TRUE,AND((MOD(AM338,2)=0),AF338=TRUE),AND((MOD(AM338,2)=1),OR(AG338=TRUE,AH338=TRUE))),K338,L338))))</f>
        <v/>
      </c>
      <c r="AO338" t="str">
        <f t="shared" ref="AO338:AO401" si="242">IF(AN338="","",IF(AN338=K338,1,0))</f>
        <v/>
      </c>
      <c r="AP338" t="str">
        <f>IF(AN338="","",IF(I338=0,IF(AO338=1,VLOOKUP(F338,Tables!A$1:C$18,2,FALSE),VLOOKUP(F338,Tables!A$1:C$18,3,FALSE)),IF(AO338=1,VLOOKUP(F338,Tables!H$1:J$95,2,FALSE),VLOOKUP(F338,Tables!H$1:J$95,3,FALSE))))</f>
        <v/>
      </c>
      <c r="AQ338" t="str">
        <f t="shared" si="233"/>
        <v/>
      </c>
      <c r="AR338" t="str">
        <f t="shared" ref="AR338:AR401" si="243">IF(AN338="","",IF(AQ338=1,D338+1,D338))</f>
        <v/>
      </c>
      <c r="AS338" t="str">
        <f t="shared" ref="AS338:AS401" si="244">IF(AN338="","",IF(AQ338=2,E338+1,E338))</f>
        <v/>
      </c>
      <c r="AT338" t="str">
        <f t="shared" ref="AT338:AT401" si="245">IF(AN338="","",IF(AND(AR338&gt;5,(AR338-AS338)&gt;1),1,IF(AND(AS338&gt;5,(AS338-AR338)&gt;1),2,IF(AND(H338=1,AR338=7),1,IF(AND(H338=1,AS338=7),2,0)))))</f>
        <v/>
      </c>
      <c r="AU338" t="str">
        <f t="shared" ref="AU338:AU401" si="246">IF(AN338="","",IF(AT338=1,B338+1,B338))</f>
        <v/>
      </c>
      <c r="AV338" t="str">
        <f t="shared" ref="AV338:AV401" si="247">IF(AN338="","",IF(AT338=2,C338+1,C338))</f>
        <v/>
      </c>
      <c r="AW338" t="str">
        <f t="shared" ref="AW338:AW401" si="248">IF(J338="","",IF(AND(I338=1,MOD(J338,2)=1,NOT(AP338="GM")),1,""))</f>
        <v/>
      </c>
      <c r="AX338" t="str">
        <f t="shared" si="234"/>
        <v/>
      </c>
      <c r="AY338" t="str">
        <f t="shared" si="235"/>
        <v/>
      </c>
    </row>
    <row r="339" spans="1:51" ht="15.75" x14ac:dyDescent="0.3">
      <c r="A339" t="str">
        <f t="shared" ref="A339:A402" si="249">IF(AN338="","",A338+1)</f>
        <v/>
      </c>
      <c r="B339" t="str">
        <f t="shared" ref="B339:B402" si="250">IF(A339="","",AU338)</f>
        <v/>
      </c>
      <c r="C339" t="str">
        <f t="shared" ref="C339:C402" si="251">IF(A339="","",AV338)</f>
        <v/>
      </c>
      <c r="D339" t="str">
        <f t="shared" ref="D339:D402" si="252">IF(A339="","",IF(AT338=0,AR338,0))</f>
        <v/>
      </c>
      <c r="E339" t="str">
        <f t="shared" ref="E339:E402" si="253">IF(A339="","",IF(AT338=0,AS338,0))</f>
        <v/>
      </c>
      <c r="F339" t="str">
        <f t="shared" ref="F339:F402" si="254">IF(A339="","",IF(AW338=1,AX338,IF(AP338="GM","0-0",AP338)))</f>
        <v/>
      </c>
      <c r="G339" t="str">
        <f t="shared" ref="G339:G402" si="255">IF(A339="","",IF(AP338="GM",G338+1,G338))</f>
        <v/>
      </c>
      <c r="H339" t="str">
        <f t="shared" ref="H339:H402" si="256">IF(A339="","",IF(OR(B$14=1,(B339+C339+1)&lt;B$13),1,0))</f>
        <v/>
      </c>
      <c r="I339" t="str">
        <f t="shared" ref="I339:I402" si="257">IF(A339="","",IF(AND(D339=6,E339=6,H339=1),1,0))</f>
        <v/>
      </c>
      <c r="J339" t="str">
        <f t="shared" si="236"/>
        <v/>
      </c>
      <c r="K339" t="str">
        <f>IF(A339="","",IF(I339=1,IF(VLOOKUP(J339,Tables!E$1:F$50,2,FALSE)=1,IF(MOD(G339,2)=1,1,2),IF(MOD(G339,2)=1,2,1)),IF(MOD(G339,2)=1,1,2)))</f>
        <v/>
      </c>
      <c r="L339" t="str">
        <f t="shared" si="237"/>
        <v/>
      </c>
      <c r="M339" s="2" t="str">
        <f t="shared" si="238"/>
        <v/>
      </c>
      <c r="N339" s="8"/>
      <c r="O339" s="8"/>
      <c r="P339" s="8"/>
      <c r="Q339" s="6" t="str">
        <f t="shared" ref="Q339:Q402" si="258">IF(N339="","",SUBSTITUTE(N339, "c", ""))</f>
        <v/>
      </c>
      <c r="R339" s="6" t="str">
        <f t="shared" ref="R339:R402" si="259">SUBSTITUTE(O339, "c", "")</f>
        <v/>
      </c>
      <c r="S339" s="6" t="str">
        <f t="shared" ref="S339:S402" si="260">IF(N339="","",IF(MID(Q339,2,1)="+",1,0))</f>
        <v/>
      </c>
      <c r="T339" s="6" t="str">
        <f t="shared" ref="T339:T402" si="261">IF(O339="","",IF(MID(R339,2,1)="+",1,0))</f>
        <v/>
      </c>
      <c r="U339" s="6" t="str">
        <f t="shared" ref="U339:U402" si="262">IF(N339="","",IF(S339=1,SUBSTITUTE(Q339, "+", "",1),Q339))</f>
        <v/>
      </c>
      <c r="V339" s="6" t="str">
        <f t="shared" ref="V339:V402" si="263">IF(T339=1,SUBSTITUTE(R339, "+", "",1),R339)</f>
        <v/>
      </c>
      <c r="W339" t="str">
        <f t="shared" ref="W339:W402" si="264">IF(N339="","",IF(LEN(N339)=1,0,IF(ISERROR(FIND(MID(U339,2,1),"wdnxge!VPQRS"))=TRUE,1,0)))</f>
        <v/>
      </c>
      <c r="X339" t="str">
        <f t="shared" ref="X339:X402" si="265">IF(O339="","",IF(ISERROR(FIND(MID(V339,2,1),"wdnxge!VPQRS"))=TRUE,1,0))</f>
        <v/>
      </c>
      <c r="Y339" t="str">
        <f t="shared" ref="Y339:Y402" si="266">IF(N339="","",IF(W339=0,0,IF(LEN(U339)&gt;2,1,0)))</f>
        <v/>
      </c>
      <c r="Z339" t="str">
        <f t="shared" ref="Z339:Z402" si="267">IF(N339="","",IF(X339=0,0,IF(LEN(V339)&gt;2,1,0)))</f>
        <v/>
      </c>
      <c r="AA339" s="6" t="str">
        <f t="shared" ref="AA339:AA402" si="268">IF(N339="","",IF(Y339=0,Q339,LEFT(U339,1)))</f>
        <v/>
      </c>
      <c r="AB339" s="6" t="str">
        <f t="shared" ref="AB339:AB402" si="269">IF(N339="","",IF(Z339=0,V339,LEFT(V339,1)))</f>
        <v/>
      </c>
      <c r="AC339" s="7" t="str">
        <f t="shared" ref="AC339:AC402" si="270">IF(N339="","",IF(Y339=1,RIGHT(U339,(LEN(U339)-1)),IF(Z339=1,RIGHT(V339,(LEN(V339)-1)),"")))</f>
        <v/>
      </c>
      <c r="AD339" t="str">
        <f t="shared" ref="AD339:AD402" si="271">IF(AA339="","",OR(IF(ISERR(FIND("*",AA339)),FALSE,TRUE), IF(ISERR(FIND("*",AB339)),FALSE,TRUE)))</f>
        <v/>
      </c>
      <c r="AE339" t="str">
        <f t="shared" ref="AE339:AE402" si="272">IF(AA339="","",OR(IF(ISERR(FIND("#",AA339)),FALSE,TRUE), IF(ISERR(FIND("#",AB339)),FALSE,TRUE)))</f>
        <v/>
      </c>
      <c r="AF339" s="3" t="str">
        <f t="shared" ref="AF339:AF402" si="273">IF(AA339="","",IF(ISERR(FIND("*",AC339)),FALSE,TRUE))</f>
        <v/>
      </c>
      <c r="AG339" t="str">
        <f t="shared" ref="AG339:AG402" si="274">IF(AA339="","",IF(ISERR(FIND("#",AC339)),FALSE,TRUE))</f>
        <v/>
      </c>
      <c r="AH339" t="str">
        <f t="shared" ref="AH339:AH402" si="275">IF(AA339="","",IF(ISERR(FIND("@",AC339)),FALSE,TRUE))</f>
        <v/>
      </c>
      <c r="AI339" t="str">
        <f t="shared" si="239"/>
        <v/>
      </c>
      <c r="AJ339" t="str">
        <f t="shared" ref="AJ339:AJ402" si="276">SUBSTITUTE(SUBSTITUTE(SUBSTITUTE(SUBSTITUTE(SUBSTITUTE(SUBSTITUTE(SUBSTITUTE(AC339, "-", ""), "=", ""), "@", ""), "#", ""), "*", ""), ";", ""), "+", "")</f>
        <v/>
      </c>
      <c r="AK339" t="str">
        <f t="shared" ref="AK339:AK402" si="277">SUBSTITUTE(SUBSTITUTE(SUBSTITUTE(SUBSTITUTE(SUBSTITUTE(SUBSTITUTE(AJ339, "d", ""), "w", ""), "x", ""), "e", ""), "n", ""), "!", "")</f>
        <v/>
      </c>
      <c r="AL339" t="str">
        <f t="shared" ref="AL339:AL402" si="278">SUBSTITUTE(SUBSTITUTE(SUBSTITUTE(SUBSTITUTE(SUBSTITUTE(SUBSTITUTE(AK339, "1", ""), "2", ""), "3", ""), "7", ""), "8", ""), "9", "")</f>
        <v/>
      </c>
      <c r="AM339" t="str">
        <f t="shared" si="240"/>
        <v/>
      </c>
      <c r="AN339" t="str">
        <f t="shared" si="241"/>
        <v/>
      </c>
      <c r="AO339" t="str">
        <f t="shared" si="242"/>
        <v/>
      </c>
      <c r="AP339" t="str">
        <f>IF(AN339="","",IF(I339=0,IF(AO339=1,VLOOKUP(F339,Tables!A$1:C$18,2,FALSE),VLOOKUP(F339,Tables!A$1:C$18,3,FALSE)),IF(AO339=1,VLOOKUP(F339,Tables!H$1:J$95,2,FALSE),VLOOKUP(F339,Tables!H$1:J$95,3,FALSE))))</f>
        <v/>
      </c>
      <c r="AQ339" t="str">
        <f t="shared" ref="AQ339:AQ402" si="279">IF(AN339="","",IF(AP339="GM",AN339,0))</f>
        <v/>
      </c>
      <c r="AR339" t="str">
        <f t="shared" si="243"/>
        <v/>
      </c>
      <c r="AS339" t="str">
        <f t="shared" si="244"/>
        <v/>
      </c>
      <c r="AT339" t="str">
        <f t="shared" si="245"/>
        <v/>
      </c>
      <c r="AU339" t="str">
        <f t="shared" si="246"/>
        <v/>
      </c>
      <c r="AV339" t="str">
        <f t="shared" si="247"/>
        <v/>
      </c>
      <c r="AW339" t="str">
        <f t="shared" si="248"/>
        <v/>
      </c>
      <c r="AX339" t="str">
        <f t="shared" ref="AX339:AX402" si="280">IF(AW339=1,CONCATENATE(RIGHT(AP339,(LEN(AP339)-FIND("-",AP339))),"-",LEFT(AP339,FIND("-",AP339)-1)),"")</f>
        <v/>
      </c>
      <c r="AY339" t="str">
        <f t="shared" ref="AY339:AY402" si="281">IF(AA339="","",IF(OR(RIGHT(AC339,1)="@",RIGHT(AC339,1)="#"),AM339,IF(AI339=TRUE,0,AM339+1)))</f>
        <v/>
      </c>
    </row>
    <row r="340" spans="1:51" ht="15.75" x14ac:dyDescent="0.3">
      <c r="A340" t="str">
        <f t="shared" si="249"/>
        <v/>
      </c>
      <c r="B340" t="str">
        <f t="shared" si="250"/>
        <v/>
      </c>
      <c r="C340" t="str">
        <f t="shared" si="251"/>
        <v/>
      </c>
      <c r="D340" t="str">
        <f t="shared" si="252"/>
        <v/>
      </c>
      <c r="E340" t="str">
        <f t="shared" si="253"/>
        <v/>
      </c>
      <c r="F340" t="str">
        <f t="shared" si="254"/>
        <v/>
      </c>
      <c r="G340" t="str">
        <f t="shared" si="255"/>
        <v/>
      </c>
      <c r="H340" t="str">
        <f t="shared" si="256"/>
        <v/>
      </c>
      <c r="I340" t="str">
        <f t="shared" si="257"/>
        <v/>
      </c>
      <c r="J340" t="str">
        <f t="shared" si="236"/>
        <v/>
      </c>
      <c r="K340" t="str">
        <f>IF(A340="","",IF(I340=1,IF(VLOOKUP(J340,Tables!E$1:F$50,2,FALSE)=1,IF(MOD(G340,2)=1,1,2),IF(MOD(G340,2)=1,2,1)),IF(MOD(G340,2)=1,1,2)))</f>
        <v/>
      </c>
      <c r="L340" t="str">
        <f t="shared" si="237"/>
        <v/>
      </c>
      <c r="M340" s="2" t="str">
        <f t="shared" si="238"/>
        <v/>
      </c>
      <c r="N340" s="8"/>
      <c r="O340" s="8"/>
      <c r="P340" s="8"/>
      <c r="Q340" s="6" t="str">
        <f t="shared" si="258"/>
        <v/>
      </c>
      <c r="R340" s="6" t="str">
        <f t="shared" si="259"/>
        <v/>
      </c>
      <c r="S340" s="6" t="str">
        <f t="shared" si="260"/>
        <v/>
      </c>
      <c r="T340" s="6" t="str">
        <f t="shared" si="261"/>
        <v/>
      </c>
      <c r="U340" s="6" t="str">
        <f t="shared" si="262"/>
        <v/>
      </c>
      <c r="V340" s="6" t="str">
        <f t="shared" si="263"/>
        <v/>
      </c>
      <c r="W340" t="str">
        <f t="shared" si="264"/>
        <v/>
      </c>
      <c r="X340" t="str">
        <f t="shared" si="265"/>
        <v/>
      </c>
      <c r="Y340" t="str">
        <f t="shared" si="266"/>
        <v/>
      </c>
      <c r="Z340" t="str">
        <f t="shared" si="267"/>
        <v/>
      </c>
      <c r="AA340" s="6" t="str">
        <f t="shared" si="268"/>
        <v/>
      </c>
      <c r="AB340" s="6" t="str">
        <f t="shared" si="269"/>
        <v/>
      </c>
      <c r="AC340" s="7" t="str">
        <f t="shared" si="270"/>
        <v/>
      </c>
      <c r="AD340" t="str">
        <f t="shared" si="271"/>
        <v/>
      </c>
      <c r="AE340" t="str">
        <f t="shared" si="272"/>
        <v/>
      </c>
      <c r="AF340" s="3" t="str">
        <f t="shared" si="273"/>
        <v/>
      </c>
      <c r="AG340" t="str">
        <f t="shared" si="274"/>
        <v/>
      </c>
      <c r="AH340" t="str">
        <f t="shared" si="275"/>
        <v/>
      </c>
      <c r="AI340" t="str">
        <f t="shared" si="239"/>
        <v/>
      </c>
      <c r="AJ340" t="str">
        <f t="shared" si="276"/>
        <v/>
      </c>
      <c r="AK340" t="str">
        <f t="shared" si="277"/>
        <v/>
      </c>
      <c r="AL340" t="str">
        <f t="shared" si="278"/>
        <v/>
      </c>
      <c r="AM340" t="str">
        <f t="shared" si="240"/>
        <v/>
      </c>
      <c r="AN340" t="str">
        <f t="shared" si="241"/>
        <v/>
      </c>
      <c r="AO340" t="str">
        <f t="shared" si="242"/>
        <v/>
      </c>
      <c r="AP340" t="str">
        <f>IF(AN340="","",IF(I340=0,IF(AO340=1,VLOOKUP(F340,Tables!A$1:C$18,2,FALSE),VLOOKUP(F340,Tables!A$1:C$18,3,FALSE)),IF(AO340=1,VLOOKUP(F340,Tables!H$1:J$95,2,FALSE),VLOOKUP(F340,Tables!H$1:J$95,3,FALSE))))</f>
        <v/>
      </c>
      <c r="AQ340" t="str">
        <f t="shared" si="279"/>
        <v/>
      </c>
      <c r="AR340" t="str">
        <f t="shared" si="243"/>
        <v/>
      </c>
      <c r="AS340" t="str">
        <f t="shared" si="244"/>
        <v/>
      </c>
      <c r="AT340" t="str">
        <f t="shared" si="245"/>
        <v/>
      </c>
      <c r="AU340" t="str">
        <f t="shared" si="246"/>
        <v/>
      </c>
      <c r="AV340" t="str">
        <f t="shared" si="247"/>
        <v/>
      </c>
      <c r="AW340" t="str">
        <f t="shared" si="248"/>
        <v/>
      </c>
      <c r="AX340" t="str">
        <f t="shared" si="280"/>
        <v/>
      </c>
      <c r="AY340" t="str">
        <f t="shared" si="281"/>
        <v/>
      </c>
    </row>
    <row r="341" spans="1:51" ht="15.75" x14ac:dyDescent="0.3">
      <c r="A341" t="str">
        <f t="shared" si="249"/>
        <v/>
      </c>
      <c r="B341" t="str">
        <f t="shared" si="250"/>
        <v/>
      </c>
      <c r="C341" t="str">
        <f t="shared" si="251"/>
        <v/>
      </c>
      <c r="D341" t="str">
        <f t="shared" si="252"/>
        <v/>
      </c>
      <c r="E341" t="str">
        <f t="shared" si="253"/>
        <v/>
      </c>
      <c r="F341" t="str">
        <f t="shared" si="254"/>
        <v/>
      </c>
      <c r="G341" t="str">
        <f t="shared" si="255"/>
        <v/>
      </c>
      <c r="H341" t="str">
        <f t="shared" si="256"/>
        <v/>
      </c>
      <c r="I341" t="str">
        <f t="shared" si="257"/>
        <v/>
      </c>
      <c r="J341" t="str">
        <f t="shared" si="236"/>
        <v/>
      </c>
      <c r="K341" t="str">
        <f>IF(A341="","",IF(I341=1,IF(VLOOKUP(J341,Tables!E$1:F$50,2,FALSE)=1,IF(MOD(G341,2)=1,1,2),IF(MOD(G341,2)=1,2,1)),IF(MOD(G341,2)=1,1,2)))</f>
        <v/>
      </c>
      <c r="L341" t="str">
        <f t="shared" si="237"/>
        <v/>
      </c>
      <c r="M341" s="2" t="str">
        <f t="shared" si="238"/>
        <v/>
      </c>
      <c r="N341" s="8"/>
      <c r="O341" s="8"/>
      <c r="P341" s="8"/>
      <c r="Q341" s="6" t="str">
        <f t="shared" si="258"/>
        <v/>
      </c>
      <c r="R341" s="6" t="str">
        <f t="shared" si="259"/>
        <v/>
      </c>
      <c r="S341" s="6" t="str">
        <f t="shared" si="260"/>
        <v/>
      </c>
      <c r="T341" s="6" t="str">
        <f t="shared" si="261"/>
        <v/>
      </c>
      <c r="U341" s="6" t="str">
        <f t="shared" si="262"/>
        <v/>
      </c>
      <c r="V341" s="6" t="str">
        <f t="shared" si="263"/>
        <v/>
      </c>
      <c r="W341" t="str">
        <f t="shared" si="264"/>
        <v/>
      </c>
      <c r="X341" t="str">
        <f t="shared" si="265"/>
        <v/>
      </c>
      <c r="Y341" t="str">
        <f t="shared" si="266"/>
        <v/>
      </c>
      <c r="Z341" t="str">
        <f t="shared" si="267"/>
        <v/>
      </c>
      <c r="AA341" s="6" t="str">
        <f t="shared" si="268"/>
        <v/>
      </c>
      <c r="AB341" s="6" t="str">
        <f t="shared" si="269"/>
        <v/>
      </c>
      <c r="AC341" s="7" t="str">
        <f t="shared" si="270"/>
        <v/>
      </c>
      <c r="AD341" t="str">
        <f t="shared" si="271"/>
        <v/>
      </c>
      <c r="AE341" t="str">
        <f t="shared" si="272"/>
        <v/>
      </c>
      <c r="AF341" s="3" t="str">
        <f t="shared" si="273"/>
        <v/>
      </c>
      <c r="AG341" t="str">
        <f t="shared" si="274"/>
        <v/>
      </c>
      <c r="AH341" t="str">
        <f t="shared" si="275"/>
        <v/>
      </c>
      <c r="AI341" t="str">
        <f t="shared" si="239"/>
        <v/>
      </c>
      <c r="AJ341" t="str">
        <f t="shared" si="276"/>
        <v/>
      </c>
      <c r="AK341" t="str">
        <f t="shared" si="277"/>
        <v/>
      </c>
      <c r="AL341" t="str">
        <f t="shared" si="278"/>
        <v/>
      </c>
      <c r="AM341" t="str">
        <f t="shared" si="240"/>
        <v/>
      </c>
      <c r="AN341" t="str">
        <f t="shared" si="241"/>
        <v/>
      </c>
      <c r="AO341" t="str">
        <f t="shared" si="242"/>
        <v/>
      </c>
      <c r="AP341" t="str">
        <f>IF(AN341="","",IF(I341=0,IF(AO341=1,VLOOKUP(F341,Tables!A$1:C$18,2,FALSE),VLOOKUP(F341,Tables!A$1:C$18,3,FALSE)),IF(AO341=1,VLOOKUP(F341,Tables!H$1:J$95,2,FALSE),VLOOKUP(F341,Tables!H$1:J$95,3,FALSE))))</f>
        <v/>
      </c>
      <c r="AQ341" t="str">
        <f t="shared" si="279"/>
        <v/>
      </c>
      <c r="AR341" t="str">
        <f t="shared" si="243"/>
        <v/>
      </c>
      <c r="AS341" t="str">
        <f t="shared" si="244"/>
        <v/>
      </c>
      <c r="AT341" t="str">
        <f t="shared" si="245"/>
        <v/>
      </c>
      <c r="AU341" t="str">
        <f t="shared" si="246"/>
        <v/>
      </c>
      <c r="AV341" t="str">
        <f t="shared" si="247"/>
        <v/>
      </c>
      <c r="AW341" t="str">
        <f t="shared" si="248"/>
        <v/>
      </c>
      <c r="AX341" t="str">
        <f t="shared" si="280"/>
        <v/>
      </c>
      <c r="AY341" t="str">
        <f t="shared" si="281"/>
        <v/>
      </c>
    </row>
    <row r="342" spans="1:51" ht="15.75" x14ac:dyDescent="0.3">
      <c r="A342" t="str">
        <f t="shared" si="249"/>
        <v/>
      </c>
      <c r="B342" t="str">
        <f t="shared" si="250"/>
        <v/>
      </c>
      <c r="C342" t="str">
        <f t="shared" si="251"/>
        <v/>
      </c>
      <c r="D342" t="str">
        <f t="shared" si="252"/>
        <v/>
      </c>
      <c r="E342" t="str">
        <f t="shared" si="253"/>
        <v/>
      </c>
      <c r="F342" t="str">
        <f t="shared" si="254"/>
        <v/>
      </c>
      <c r="G342" t="str">
        <f t="shared" si="255"/>
        <v/>
      </c>
      <c r="H342" t="str">
        <f t="shared" si="256"/>
        <v/>
      </c>
      <c r="I342" t="str">
        <f t="shared" si="257"/>
        <v/>
      </c>
      <c r="J342" t="str">
        <f t="shared" si="236"/>
        <v/>
      </c>
      <c r="K342" t="str">
        <f>IF(A342="","",IF(I342=1,IF(VLOOKUP(J342,Tables!E$1:F$50,2,FALSE)=1,IF(MOD(G342,2)=1,1,2),IF(MOD(G342,2)=1,2,1)),IF(MOD(G342,2)=1,1,2)))</f>
        <v/>
      </c>
      <c r="L342" t="str">
        <f t="shared" si="237"/>
        <v/>
      </c>
      <c r="M342" s="2" t="str">
        <f t="shared" si="238"/>
        <v/>
      </c>
      <c r="N342" s="8"/>
      <c r="O342" s="8"/>
      <c r="P342" s="8"/>
      <c r="Q342" s="6" t="str">
        <f t="shared" si="258"/>
        <v/>
      </c>
      <c r="R342" s="6" t="str">
        <f t="shared" si="259"/>
        <v/>
      </c>
      <c r="S342" s="6" t="str">
        <f t="shared" si="260"/>
        <v/>
      </c>
      <c r="T342" s="6" t="str">
        <f t="shared" si="261"/>
        <v/>
      </c>
      <c r="U342" s="6" t="str">
        <f t="shared" si="262"/>
        <v/>
      </c>
      <c r="V342" s="6" t="str">
        <f t="shared" si="263"/>
        <v/>
      </c>
      <c r="W342" t="str">
        <f t="shared" si="264"/>
        <v/>
      </c>
      <c r="X342" t="str">
        <f t="shared" si="265"/>
        <v/>
      </c>
      <c r="Y342" t="str">
        <f t="shared" si="266"/>
        <v/>
      </c>
      <c r="Z342" t="str">
        <f t="shared" si="267"/>
        <v/>
      </c>
      <c r="AA342" s="6" t="str">
        <f t="shared" si="268"/>
        <v/>
      </c>
      <c r="AB342" s="6" t="str">
        <f t="shared" si="269"/>
        <v/>
      </c>
      <c r="AC342" s="7" t="str">
        <f t="shared" si="270"/>
        <v/>
      </c>
      <c r="AD342" t="str">
        <f t="shared" si="271"/>
        <v/>
      </c>
      <c r="AE342" t="str">
        <f t="shared" si="272"/>
        <v/>
      </c>
      <c r="AF342" s="3" t="str">
        <f t="shared" si="273"/>
        <v/>
      </c>
      <c r="AG342" t="str">
        <f t="shared" si="274"/>
        <v/>
      </c>
      <c r="AH342" t="str">
        <f t="shared" si="275"/>
        <v/>
      </c>
      <c r="AI342" t="str">
        <f t="shared" si="239"/>
        <v/>
      </c>
      <c r="AJ342" t="str">
        <f t="shared" si="276"/>
        <v/>
      </c>
      <c r="AK342" t="str">
        <f t="shared" si="277"/>
        <v/>
      </c>
      <c r="AL342" t="str">
        <f t="shared" si="278"/>
        <v/>
      </c>
      <c r="AM342" t="str">
        <f t="shared" si="240"/>
        <v/>
      </c>
      <c r="AN342" t="str">
        <f t="shared" si="241"/>
        <v/>
      </c>
      <c r="AO342" t="str">
        <f t="shared" si="242"/>
        <v/>
      </c>
      <c r="AP342" t="str">
        <f>IF(AN342="","",IF(I342=0,IF(AO342=1,VLOOKUP(F342,Tables!A$1:C$18,2,FALSE),VLOOKUP(F342,Tables!A$1:C$18,3,FALSE)),IF(AO342=1,VLOOKUP(F342,Tables!H$1:J$95,2,FALSE),VLOOKUP(F342,Tables!H$1:J$95,3,FALSE))))</f>
        <v/>
      </c>
      <c r="AQ342" t="str">
        <f t="shared" si="279"/>
        <v/>
      </c>
      <c r="AR342" t="str">
        <f t="shared" si="243"/>
        <v/>
      </c>
      <c r="AS342" t="str">
        <f t="shared" si="244"/>
        <v/>
      </c>
      <c r="AT342" t="str">
        <f t="shared" si="245"/>
        <v/>
      </c>
      <c r="AU342" t="str">
        <f t="shared" si="246"/>
        <v/>
      </c>
      <c r="AV342" t="str">
        <f t="shared" si="247"/>
        <v/>
      </c>
      <c r="AW342" t="str">
        <f t="shared" si="248"/>
        <v/>
      </c>
      <c r="AX342" t="str">
        <f t="shared" si="280"/>
        <v/>
      </c>
      <c r="AY342" t="str">
        <f t="shared" si="281"/>
        <v/>
      </c>
    </row>
    <row r="343" spans="1:51" ht="15.75" x14ac:dyDescent="0.3">
      <c r="A343" t="str">
        <f t="shared" si="249"/>
        <v/>
      </c>
      <c r="B343" t="str">
        <f t="shared" si="250"/>
        <v/>
      </c>
      <c r="C343" t="str">
        <f t="shared" si="251"/>
        <v/>
      </c>
      <c r="D343" t="str">
        <f t="shared" si="252"/>
        <v/>
      </c>
      <c r="E343" t="str">
        <f t="shared" si="253"/>
        <v/>
      </c>
      <c r="F343" t="str">
        <f t="shared" si="254"/>
        <v/>
      </c>
      <c r="G343" t="str">
        <f t="shared" si="255"/>
        <v/>
      </c>
      <c r="H343" t="str">
        <f t="shared" si="256"/>
        <v/>
      </c>
      <c r="I343" t="str">
        <f t="shared" si="257"/>
        <v/>
      </c>
      <c r="J343" t="str">
        <f t="shared" si="236"/>
        <v/>
      </c>
      <c r="K343" t="str">
        <f>IF(A343="","",IF(I343=1,IF(VLOOKUP(J343,Tables!E$1:F$50,2,FALSE)=1,IF(MOD(G343,2)=1,1,2),IF(MOD(G343,2)=1,2,1)),IF(MOD(G343,2)=1,1,2)))</f>
        <v/>
      </c>
      <c r="L343" t="str">
        <f t="shared" si="237"/>
        <v/>
      </c>
      <c r="M343" s="2" t="str">
        <f t="shared" si="238"/>
        <v/>
      </c>
      <c r="N343" s="8"/>
      <c r="O343" s="8"/>
      <c r="P343" s="8"/>
      <c r="Q343" s="6" t="str">
        <f t="shared" si="258"/>
        <v/>
      </c>
      <c r="R343" s="6" t="str">
        <f t="shared" si="259"/>
        <v/>
      </c>
      <c r="S343" s="6" t="str">
        <f t="shared" si="260"/>
        <v/>
      </c>
      <c r="T343" s="6" t="str">
        <f t="shared" si="261"/>
        <v/>
      </c>
      <c r="U343" s="6" t="str">
        <f t="shared" si="262"/>
        <v/>
      </c>
      <c r="V343" s="6" t="str">
        <f t="shared" si="263"/>
        <v/>
      </c>
      <c r="W343" t="str">
        <f t="shared" si="264"/>
        <v/>
      </c>
      <c r="X343" t="str">
        <f t="shared" si="265"/>
        <v/>
      </c>
      <c r="Y343" t="str">
        <f t="shared" si="266"/>
        <v/>
      </c>
      <c r="Z343" t="str">
        <f t="shared" si="267"/>
        <v/>
      </c>
      <c r="AA343" s="6" t="str">
        <f t="shared" si="268"/>
        <v/>
      </c>
      <c r="AB343" s="6" t="str">
        <f t="shared" si="269"/>
        <v/>
      </c>
      <c r="AC343" s="7" t="str">
        <f t="shared" si="270"/>
        <v/>
      </c>
      <c r="AD343" t="str">
        <f t="shared" si="271"/>
        <v/>
      </c>
      <c r="AE343" t="str">
        <f t="shared" si="272"/>
        <v/>
      </c>
      <c r="AF343" s="3" t="str">
        <f t="shared" si="273"/>
        <v/>
      </c>
      <c r="AG343" t="str">
        <f t="shared" si="274"/>
        <v/>
      </c>
      <c r="AH343" t="str">
        <f t="shared" si="275"/>
        <v/>
      </c>
      <c r="AI343" t="str">
        <f t="shared" si="239"/>
        <v/>
      </c>
      <c r="AJ343" t="str">
        <f t="shared" si="276"/>
        <v/>
      </c>
      <c r="AK343" t="str">
        <f t="shared" si="277"/>
        <v/>
      </c>
      <c r="AL343" t="str">
        <f t="shared" si="278"/>
        <v/>
      </c>
      <c r="AM343" t="str">
        <f t="shared" si="240"/>
        <v/>
      </c>
      <c r="AN343" t="str">
        <f t="shared" si="241"/>
        <v/>
      </c>
      <c r="AO343" t="str">
        <f t="shared" si="242"/>
        <v/>
      </c>
      <c r="AP343" t="str">
        <f>IF(AN343="","",IF(I343=0,IF(AO343=1,VLOOKUP(F343,Tables!A$1:C$18,2,FALSE),VLOOKUP(F343,Tables!A$1:C$18,3,FALSE)),IF(AO343=1,VLOOKUP(F343,Tables!H$1:J$95,2,FALSE),VLOOKUP(F343,Tables!H$1:J$95,3,FALSE))))</f>
        <v/>
      </c>
      <c r="AQ343" t="str">
        <f t="shared" si="279"/>
        <v/>
      </c>
      <c r="AR343" t="str">
        <f t="shared" si="243"/>
        <v/>
      </c>
      <c r="AS343" t="str">
        <f t="shared" si="244"/>
        <v/>
      </c>
      <c r="AT343" t="str">
        <f t="shared" si="245"/>
        <v/>
      </c>
      <c r="AU343" t="str">
        <f t="shared" si="246"/>
        <v/>
      </c>
      <c r="AV343" t="str">
        <f t="shared" si="247"/>
        <v/>
      </c>
      <c r="AW343" t="str">
        <f t="shared" si="248"/>
        <v/>
      </c>
      <c r="AX343" t="str">
        <f t="shared" si="280"/>
        <v/>
      </c>
      <c r="AY343" t="str">
        <f t="shared" si="281"/>
        <v/>
      </c>
    </row>
    <row r="344" spans="1:51" ht="15.75" x14ac:dyDescent="0.3">
      <c r="A344" t="str">
        <f t="shared" si="249"/>
        <v/>
      </c>
      <c r="B344" t="str">
        <f t="shared" si="250"/>
        <v/>
      </c>
      <c r="C344" t="str">
        <f t="shared" si="251"/>
        <v/>
      </c>
      <c r="D344" t="str">
        <f t="shared" si="252"/>
        <v/>
      </c>
      <c r="E344" t="str">
        <f t="shared" si="253"/>
        <v/>
      </c>
      <c r="F344" t="str">
        <f t="shared" si="254"/>
        <v/>
      </c>
      <c r="G344" t="str">
        <f t="shared" si="255"/>
        <v/>
      </c>
      <c r="H344" t="str">
        <f t="shared" si="256"/>
        <v/>
      </c>
      <c r="I344" t="str">
        <f t="shared" si="257"/>
        <v/>
      </c>
      <c r="J344" t="str">
        <f t="shared" si="236"/>
        <v/>
      </c>
      <c r="K344" t="str">
        <f>IF(A344="","",IF(I344=1,IF(VLOOKUP(J344,Tables!E$1:F$50,2,FALSE)=1,IF(MOD(G344,2)=1,1,2),IF(MOD(G344,2)=1,2,1)),IF(MOD(G344,2)=1,1,2)))</f>
        <v/>
      </c>
      <c r="L344" t="str">
        <f t="shared" si="237"/>
        <v/>
      </c>
      <c r="M344" s="2" t="str">
        <f t="shared" si="238"/>
        <v/>
      </c>
      <c r="N344" s="8"/>
      <c r="O344" s="8"/>
      <c r="P344" s="8"/>
      <c r="Q344" s="6" t="str">
        <f t="shared" si="258"/>
        <v/>
      </c>
      <c r="R344" s="6" t="str">
        <f t="shared" si="259"/>
        <v/>
      </c>
      <c r="S344" s="6" t="str">
        <f t="shared" si="260"/>
        <v/>
      </c>
      <c r="T344" s="6" t="str">
        <f t="shared" si="261"/>
        <v/>
      </c>
      <c r="U344" s="6" t="str">
        <f t="shared" si="262"/>
        <v/>
      </c>
      <c r="V344" s="6" t="str">
        <f t="shared" si="263"/>
        <v/>
      </c>
      <c r="W344" t="str">
        <f t="shared" si="264"/>
        <v/>
      </c>
      <c r="X344" t="str">
        <f t="shared" si="265"/>
        <v/>
      </c>
      <c r="Y344" t="str">
        <f t="shared" si="266"/>
        <v/>
      </c>
      <c r="Z344" t="str">
        <f t="shared" si="267"/>
        <v/>
      </c>
      <c r="AA344" s="6" t="str">
        <f t="shared" si="268"/>
        <v/>
      </c>
      <c r="AB344" s="6" t="str">
        <f t="shared" si="269"/>
        <v/>
      </c>
      <c r="AC344" s="7" t="str">
        <f t="shared" si="270"/>
        <v/>
      </c>
      <c r="AD344" t="str">
        <f t="shared" si="271"/>
        <v/>
      </c>
      <c r="AE344" t="str">
        <f t="shared" si="272"/>
        <v/>
      </c>
      <c r="AF344" s="3" t="str">
        <f t="shared" si="273"/>
        <v/>
      </c>
      <c r="AG344" t="str">
        <f t="shared" si="274"/>
        <v/>
      </c>
      <c r="AH344" t="str">
        <f t="shared" si="275"/>
        <v/>
      </c>
      <c r="AI344" t="str">
        <f t="shared" si="239"/>
        <v/>
      </c>
      <c r="AJ344" t="str">
        <f t="shared" si="276"/>
        <v/>
      </c>
      <c r="AK344" t="str">
        <f t="shared" si="277"/>
        <v/>
      </c>
      <c r="AL344" t="str">
        <f t="shared" si="278"/>
        <v/>
      </c>
      <c r="AM344" t="str">
        <f t="shared" si="240"/>
        <v/>
      </c>
      <c r="AN344" t="str">
        <f t="shared" si="241"/>
        <v/>
      </c>
      <c r="AO344" t="str">
        <f t="shared" si="242"/>
        <v/>
      </c>
      <c r="AP344" t="str">
        <f>IF(AN344="","",IF(I344=0,IF(AO344=1,VLOOKUP(F344,Tables!A$1:C$18,2,FALSE),VLOOKUP(F344,Tables!A$1:C$18,3,FALSE)),IF(AO344=1,VLOOKUP(F344,Tables!H$1:J$95,2,FALSE),VLOOKUP(F344,Tables!H$1:J$95,3,FALSE))))</f>
        <v/>
      </c>
      <c r="AQ344" t="str">
        <f t="shared" si="279"/>
        <v/>
      </c>
      <c r="AR344" t="str">
        <f t="shared" si="243"/>
        <v/>
      </c>
      <c r="AS344" t="str">
        <f t="shared" si="244"/>
        <v/>
      </c>
      <c r="AT344" t="str">
        <f t="shared" si="245"/>
        <v/>
      </c>
      <c r="AU344" t="str">
        <f t="shared" si="246"/>
        <v/>
      </c>
      <c r="AV344" t="str">
        <f t="shared" si="247"/>
        <v/>
      </c>
      <c r="AW344" t="str">
        <f t="shared" si="248"/>
        <v/>
      </c>
      <c r="AX344" t="str">
        <f t="shared" si="280"/>
        <v/>
      </c>
      <c r="AY344" t="str">
        <f t="shared" si="281"/>
        <v/>
      </c>
    </row>
    <row r="345" spans="1:51" ht="15.75" x14ac:dyDescent="0.3">
      <c r="A345" t="str">
        <f t="shared" si="249"/>
        <v/>
      </c>
      <c r="B345" t="str">
        <f t="shared" si="250"/>
        <v/>
      </c>
      <c r="C345" t="str">
        <f t="shared" si="251"/>
        <v/>
      </c>
      <c r="D345" t="str">
        <f t="shared" si="252"/>
        <v/>
      </c>
      <c r="E345" t="str">
        <f t="shared" si="253"/>
        <v/>
      </c>
      <c r="F345" t="str">
        <f t="shared" si="254"/>
        <v/>
      </c>
      <c r="G345" t="str">
        <f t="shared" si="255"/>
        <v/>
      </c>
      <c r="H345" t="str">
        <f t="shared" si="256"/>
        <v/>
      </c>
      <c r="I345" t="str">
        <f t="shared" si="257"/>
        <v/>
      </c>
      <c r="J345" t="str">
        <f t="shared" si="236"/>
        <v/>
      </c>
      <c r="K345" t="str">
        <f>IF(A345="","",IF(I345=1,IF(VLOOKUP(J345,Tables!E$1:F$50,2,FALSE)=1,IF(MOD(G345,2)=1,1,2),IF(MOD(G345,2)=1,2,1)),IF(MOD(G345,2)=1,1,2)))</f>
        <v/>
      </c>
      <c r="L345" t="str">
        <f t="shared" si="237"/>
        <v/>
      </c>
      <c r="M345" s="2" t="str">
        <f t="shared" si="238"/>
        <v/>
      </c>
      <c r="N345" s="8"/>
      <c r="O345" s="8"/>
      <c r="P345" s="8"/>
      <c r="Q345" s="6" t="str">
        <f t="shared" si="258"/>
        <v/>
      </c>
      <c r="R345" s="6" t="str">
        <f t="shared" si="259"/>
        <v/>
      </c>
      <c r="S345" s="6" t="str">
        <f t="shared" si="260"/>
        <v/>
      </c>
      <c r="T345" s="6" t="str">
        <f t="shared" si="261"/>
        <v/>
      </c>
      <c r="U345" s="6" t="str">
        <f t="shared" si="262"/>
        <v/>
      </c>
      <c r="V345" s="6" t="str">
        <f t="shared" si="263"/>
        <v/>
      </c>
      <c r="W345" t="str">
        <f t="shared" si="264"/>
        <v/>
      </c>
      <c r="X345" t="str">
        <f t="shared" si="265"/>
        <v/>
      </c>
      <c r="Y345" t="str">
        <f t="shared" si="266"/>
        <v/>
      </c>
      <c r="Z345" t="str">
        <f t="shared" si="267"/>
        <v/>
      </c>
      <c r="AA345" s="6" t="str">
        <f t="shared" si="268"/>
        <v/>
      </c>
      <c r="AB345" s="6" t="str">
        <f t="shared" si="269"/>
        <v/>
      </c>
      <c r="AC345" s="7" t="str">
        <f t="shared" si="270"/>
        <v/>
      </c>
      <c r="AD345" t="str">
        <f t="shared" si="271"/>
        <v/>
      </c>
      <c r="AE345" t="str">
        <f t="shared" si="272"/>
        <v/>
      </c>
      <c r="AF345" s="3" t="str">
        <f t="shared" si="273"/>
        <v/>
      </c>
      <c r="AG345" t="str">
        <f t="shared" si="274"/>
        <v/>
      </c>
      <c r="AH345" t="str">
        <f t="shared" si="275"/>
        <v/>
      </c>
      <c r="AI345" t="str">
        <f t="shared" si="239"/>
        <v/>
      </c>
      <c r="AJ345" t="str">
        <f t="shared" si="276"/>
        <v/>
      </c>
      <c r="AK345" t="str">
        <f t="shared" si="277"/>
        <v/>
      </c>
      <c r="AL345" t="str">
        <f t="shared" si="278"/>
        <v/>
      </c>
      <c r="AM345" t="str">
        <f t="shared" si="240"/>
        <v/>
      </c>
      <c r="AN345" t="str">
        <f t="shared" si="241"/>
        <v/>
      </c>
      <c r="AO345" t="str">
        <f t="shared" si="242"/>
        <v/>
      </c>
      <c r="AP345" t="str">
        <f>IF(AN345="","",IF(I345=0,IF(AO345=1,VLOOKUP(F345,Tables!A$1:C$18,2,FALSE),VLOOKUP(F345,Tables!A$1:C$18,3,FALSE)),IF(AO345=1,VLOOKUP(F345,Tables!H$1:J$95,2,FALSE),VLOOKUP(F345,Tables!H$1:J$95,3,FALSE))))</f>
        <v/>
      </c>
      <c r="AQ345" t="str">
        <f t="shared" si="279"/>
        <v/>
      </c>
      <c r="AR345" t="str">
        <f t="shared" si="243"/>
        <v/>
      </c>
      <c r="AS345" t="str">
        <f t="shared" si="244"/>
        <v/>
      </c>
      <c r="AT345" t="str">
        <f t="shared" si="245"/>
        <v/>
      </c>
      <c r="AU345" t="str">
        <f t="shared" si="246"/>
        <v/>
      </c>
      <c r="AV345" t="str">
        <f t="shared" si="247"/>
        <v/>
      </c>
      <c r="AW345" t="str">
        <f t="shared" si="248"/>
        <v/>
      </c>
      <c r="AX345" t="str">
        <f t="shared" si="280"/>
        <v/>
      </c>
      <c r="AY345" t="str">
        <f t="shared" si="281"/>
        <v/>
      </c>
    </row>
    <row r="346" spans="1:51" ht="15.75" x14ac:dyDescent="0.3">
      <c r="A346" t="str">
        <f t="shared" si="249"/>
        <v/>
      </c>
      <c r="B346" t="str">
        <f t="shared" si="250"/>
        <v/>
      </c>
      <c r="C346" t="str">
        <f t="shared" si="251"/>
        <v/>
      </c>
      <c r="D346" t="str">
        <f t="shared" si="252"/>
        <v/>
      </c>
      <c r="E346" t="str">
        <f t="shared" si="253"/>
        <v/>
      </c>
      <c r="F346" t="str">
        <f t="shared" si="254"/>
        <v/>
      </c>
      <c r="G346" t="str">
        <f t="shared" si="255"/>
        <v/>
      </c>
      <c r="H346" t="str">
        <f t="shared" si="256"/>
        <v/>
      </c>
      <c r="I346" t="str">
        <f t="shared" si="257"/>
        <v/>
      </c>
      <c r="J346" t="str">
        <f t="shared" si="236"/>
        <v/>
      </c>
      <c r="K346" t="str">
        <f>IF(A346="","",IF(I346=1,IF(VLOOKUP(J346,Tables!E$1:F$50,2,FALSE)=1,IF(MOD(G346,2)=1,1,2),IF(MOD(G346,2)=1,2,1)),IF(MOD(G346,2)=1,1,2)))</f>
        <v/>
      </c>
      <c r="L346" t="str">
        <f t="shared" si="237"/>
        <v/>
      </c>
      <c r="M346" s="2" t="str">
        <f t="shared" si="238"/>
        <v/>
      </c>
      <c r="N346" s="8"/>
      <c r="O346" s="8"/>
      <c r="P346" s="8"/>
      <c r="Q346" s="6" t="str">
        <f t="shared" si="258"/>
        <v/>
      </c>
      <c r="R346" s="6" t="str">
        <f t="shared" si="259"/>
        <v/>
      </c>
      <c r="S346" s="6" t="str">
        <f t="shared" si="260"/>
        <v/>
      </c>
      <c r="T346" s="6" t="str">
        <f t="shared" si="261"/>
        <v/>
      </c>
      <c r="U346" s="6" t="str">
        <f t="shared" si="262"/>
        <v/>
      </c>
      <c r="V346" s="6" t="str">
        <f t="shared" si="263"/>
        <v/>
      </c>
      <c r="W346" t="str">
        <f t="shared" si="264"/>
        <v/>
      </c>
      <c r="X346" t="str">
        <f t="shared" si="265"/>
        <v/>
      </c>
      <c r="Y346" t="str">
        <f t="shared" si="266"/>
        <v/>
      </c>
      <c r="Z346" t="str">
        <f t="shared" si="267"/>
        <v/>
      </c>
      <c r="AA346" s="6" t="str">
        <f t="shared" si="268"/>
        <v/>
      </c>
      <c r="AB346" s="6" t="str">
        <f t="shared" si="269"/>
        <v/>
      </c>
      <c r="AC346" s="7" t="str">
        <f t="shared" si="270"/>
        <v/>
      </c>
      <c r="AD346" t="str">
        <f t="shared" si="271"/>
        <v/>
      </c>
      <c r="AE346" t="str">
        <f t="shared" si="272"/>
        <v/>
      </c>
      <c r="AF346" s="3" t="str">
        <f t="shared" si="273"/>
        <v/>
      </c>
      <c r="AG346" t="str">
        <f t="shared" si="274"/>
        <v/>
      </c>
      <c r="AH346" t="str">
        <f t="shared" si="275"/>
        <v/>
      </c>
      <c r="AI346" t="str">
        <f t="shared" si="239"/>
        <v/>
      </c>
      <c r="AJ346" t="str">
        <f t="shared" si="276"/>
        <v/>
      </c>
      <c r="AK346" t="str">
        <f t="shared" si="277"/>
        <v/>
      </c>
      <c r="AL346" t="str">
        <f t="shared" si="278"/>
        <v/>
      </c>
      <c r="AM346" t="str">
        <f t="shared" si="240"/>
        <v/>
      </c>
      <c r="AN346" t="str">
        <f t="shared" si="241"/>
        <v/>
      </c>
      <c r="AO346" t="str">
        <f t="shared" si="242"/>
        <v/>
      </c>
      <c r="AP346" t="str">
        <f>IF(AN346="","",IF(I346=0,IF(AO346=1,VLOOKUP(F346,Tables!A$1:C$18,2,FALSE),VLOOKUP(F346,Tables!A$1:C$18,3,FALSE)),IF(AO346=1,VLOOKUP(F346,Tables!H$1:J$95,2,FALSE),VLOOKUP(F346,Tables!H$1:J$95,3,FALSE))))</f>
        <v/>
      </c>
      <c r="AQ346" t="str">
        <f t="shared" si="279"/>
        <v/>
      </c>
      <c r="AR346" t="str">
        <f t="shared" si="243"/>
        <v/>
      </c>
      <c r="AS346" t="str">
        <f t="shared" si="244"/>
        <v/>
      </c>
      <c r="AT346" t="str">
        <f t="shared" si="245"/>
        <v/>
      </c>
      <c r="AU346" t="str">
        <f t="shared" si="246"/>
        <v/>
      </c>
      <c r="AV346" t="str">
        <f t="shared" si="247"/>
        <v/>
      </c>
      <c r="AW346" t="str">
        <f t="shared" si="248"/>
        <v/>
      </c>
      <c r="AX346" t="str">
        <f t="shared" si="280"/>
        <v/>
      </c>
      <c r="AY346" t="str">
        <f t="shared" si="281"/>
        <v/>
      </c>
    </row>
    <row r="347" spans="1:51" ht="15.75" x14ac:dyDescent="0.3">
      <c r="A347" t="str">
        <f t="shared" si="249"/>
        <v/>
      </c>
      <c r="B347" t="str">
        <f t="shared" si="250"/>
        <v/>
      </c>
      <c r="C347" t="str">
        <f t="shared" si="251"/>
        <v/>
      </c>
      <c r="D347" t="str">
        <f t="shared" si="252"/>
        <v/>
      </c>
      <c r="E347" t="str">
        <f t="shared" si="253"/>
        <v/>
      </c>
      <c r="F347" t="str">
        <f t="shared" si="254"/>
        <v/>
      </c>
      <c r="G347" t="str">
        <f t="shared" si="255"/>
        <v/>
      </c>
      <c r="H347" t="str">
        <f t="shared" si="256"/>
        <v/>
      </c>
      <c r="I347" t="str">
        <f t="shared" si="257"/>
        <v/>
      </c>
      <c r="J347" t="str">
        <f t="shared" si="236"/>
        <v/>
      </c>
      <c r="K347" t="str">
        <f>IF(A347="","",IF(I347=1,IF(VLOOKUP(J347,Tables!E$1:F$50,2,FALSE)=1,IF(MOD(G347,2)=1,1,2),IF(MOD(G347,2)=1,2,1)),IF(MOD(G347,2)=1,1,2)))</f>
        <v/>
      </c>
      <c r="L347" t="str">
        <f t="shared" si="237"/>
        <v/>
      </c>
      <c r="M347" s="2" t="str">
        <f t="shared" si="238"/>
        <v/>
      </c>
      <c r="N347" s="8"/>
      <c r="O347" s="8"/>
      <c r="P347" s="8"/>
      <c r="Q347" s="6" t="str">
        <f t="shared" si="258"/>
        <v/>
      </c>
      <c r="R347" s="6" t="str">
        <f t="shared" si="259"/>
        <v/>
      </c>
      <c r="S347" s="6" t="str">
        <f t="shared" si="260"/>
        <v/>
      </c>
      <c r="T347" s="6" t="str">
        <f t="shared" si="261"/>
        <v/>
      </c>
      <c r="U347" s="6" t="str">
        <f t="shared" si="262"/>
        <v/>
      </c>
      <c r="V347" s="6" t="str">
        <f t="shared" si="263"/>
        <v/>
      </c>
      <c r="W347" t="str">
        <f t="shared" si="264"/>
        <v/>
      </c>
      <c r="X347" t="str">
        <f t="shared" si="265"/>
        <v/>
      </c>
      <c r="Y347" t="str">
        <f t="shared" si="266"/>
        <v/>
      </c>
      <c r="Z347" t="str">
        <f t="shared" si="267"/>
        <v/>
      </c>
      <c r="AA347" s="6" t="str">
        <f t="shared" si="268"/>
        <v/>
      </c>
      <c r="AB347" s="6" t="str">
        <f t="shared" si="269"/>
        <v/>
      </c>
      <c r="AC347" s="7" t="str">
        <f t="shared" si="270"/>
        <v/>
      </c>
      <c r="AD347" t="str">
        <f t="shared" si="271"/>
        <v/>
      </c>
      <c r="AE347" t="str">
        <f t="shared" si="272"/>
        <v/>
      </c>
      <c r="AF347" s="3" t="str">
        <f t="shared" si="273"/>
        <v/>
      </c>
      <c r="AG347" t="str">
        <f t="shared" si="274"/>
        <v/>
      </c>
      <c r="AH347" t="str">
        <f t="shared" si="275"/>
        <v/>
      </c>
      <c r="AI347" t="str">
        <f t="shared" si="239"/>
        <v/>
      </c>
      <c r="AJ347" t="str">
        <f t="shared" si="276"/>
        <v/>
      </c>
      <c r="AK347" t="str">
        <f t="shared" si="277"/>
        <v/>
      </c>
      <c r="AL347" t="str">
        <f t="shared" si="278"/>
        <v/>
      </c>
      <c r="AM347" t="str">
        <f t="shared" si="240"/>
        <v/>
      </c>
      <c r="AN347" t="str">
        <f t="shared" si="241"/>
        <v/>
      </c>
      <c r="AO347" t="str">
        <f t="shared" si="242"/>
        <v/>
      </c>
      <c r="AP347" t="str">
        <f>IF(AN347="","",IF(I347=0,IF(AO347=1,VLOOKUP(F347,Tables!A$1:C$18,2,FALSE),VLOOKUP(F347,Tables!A$1:C$18,3,FALSE)),IF(AO347=1,VLOOKUP(F347,Tables!H$1:J$95,2,FALSE),VLOOKUP(F347,Tables!H$1:J$95,3,FALSE))))</f>
        <v/>
      </c>
      <c r="AQ347" t="str">
        <f t="shared" si="279"/>
        <v/>
      </c>
      <c r="AR347" t="str">
        <f t="shared" si="243"/>
        <v/>
      </c>
      <c r="AS347" t="str">
        <f t="shared" si="244"/>
        <v/>
      </c>
      <c r="AT347" t="str">
        <f t="shared" si="245"/>
        <v/>
      </c>
      <c r="AU347" t="str">
        <f t="shared" si="246"/>
        <v/>
      </c>
      <c r="AV347" t="str">
        <f t="shared" si="247"/>
        <v/>
      </c>
      <c r="AW347" t="str">
        <f t="shared" si="248"/>
        <v/>
      </c>
      <c r="AX347" t="str">
        <f t="shared" si="280"/>
        <v/>
      </c>
      <c r="AY347" t="str">
        <f t="shared" si="281"/>
        <v/>
      </c>
    </row>
    <row r="348" spans="1:51" ht="15.75" x14ac:dyDescent="0.3">
      <c r="A348" t="str">
        <f t="shared" si="249"/>
        <v/>
      </c>
      <c r="B348" t="str">
        <f t="shared" si="250"/>
        <v/>
      </c>
      <c r="C348" t="str">
        <f t="shared" si="251"/>
        <v/>
      </c>
      <c r="D348" t="str">
        <f t="shared" si="252"/>
        <v/>
      </c>
      <c r="E348" t="str">
        <f t="shared" si="253"/>
        <v/>
      </c>
      <c r="F348" t="str">
        <f t="shared" si="254"/>
        <v/>
      </c>
      <c r="G348" t="str">
        <f t="shared" si="255"/>
        <v/>
      </c>
      <c r="H348" t="str">
        <f t="shared" si="256"/>
        <v/>
      </c>
      <c r="I348" t="str">
        <f t="shared" si="257"/>
        <v/>
      </c>
      <c r="J348" t="str">
        <f t="shared" si="236"/>
        <v/>
      </c>
      <c r="K348" t="str">
        <f>IF(A348="","",IF(I348=1,IF(VLOOKUP(J348,Tables!E$1:F$50,2,FALSE)=1,IF(MOD(G348,2)=1,1,2),IF(MOD(G348,2)=1,2,1)),IF(MOD(G348,2)=1,1,2)))</f>
        <v/>
      </c>
      <c r="L348" t="str">
        <f t="shared" si="237"/>
        <v/>
      </c>
      <c r="M348" s="2" t="str">
        <f t="shared" si="238"/>
        <v/>
      </c>
      <c r="N348" s="8"/>
      <c r="O348" s="8"/>
      <c r="P348" s="8"/>
      <c r="Q348" s="6" t="str">
        <f t="shared" si="258"/>
        <v/>
      </c>
      <c r="R348" s="6" t="str">
        <f t="shared" si="259"/>
        <v/>
      </c>
      <c r="S348" s="6" t="str">
        <f t="shared" si="260"/>
        <v/>
      </c>
      <c r="T348" s="6" t="str">
        <f t="shared" si="261"/>
        <v/>
      </c>
      <c r="U348" s="6" t="str">
        <f t="shared" si="262"/>
        <v/>
      </c>
      <c r="V348" s="6" t="str">
        <f t="shared" si="263"/>
        <v/>
      </c>
      <c r="W348" t="str">
        <f t="shared" si="264"/>
        <v/>
      </c>
      <c r="X348" t="str">
        <f t="shared" si="265"/>
        <v/>
      </c>
      <c r="Y348" t="str">
        <f t="shared" si="266"/>
        <v/>
      </c>
      <c r="Z348" t="str">
        <f t="shared" si="267"/>
        <v/>
      </c>
      <c r="AA348" s="6" t="str">
        <f t="shared" si="268"/>
        <v/>
      </c>
      <c r="AB348" s="6" t="str">
        <f t="shared" si="269"/>
        <v/>
      </c>
      <c r="AC348" s="7" t="str">
        <f t="shared" si="270"/>
        <v/>
      </c>
      <c r="AD348" t="str">
        <f t="shared" si="271"/>
        <v/>
      </c>
      <c r="AE348" t="str">
        <f t="shared" si="272"/>
        <v/>
      </c>
      <c r="AF348" s="3" t="str">
        <f t="shared" si="273"/>
        <v/>
      </c>
      <c r="AG348" t="str">
        <f t="shared" si="274"/>
        <v/>
      </c>
      <c r="AH348" t="str">
        <f t="shared" si="275"/>
        <v/>
      </c>
      <c r="AI348" t="str">
        <f t="shared" si="239"/>
        <v/>
      </c>
      <c r="AJ348" t="str">
        <f t="shared" si="276"/>
        <v/>
      </c>
      <c r="AK348" t="str">
        <f t="shared" si="277"/>
        <v/>
      </c>
      <c r="AL348" t="str">
        <f t="shared" si="278"/>
        <v/>
      </c>
      <c r="AM348" t="str">
        <f t="shared" si="240"/>
        <v/>
      </c>
      <c r="AN348" t="str">
        <f t="shared" si="241"/>
        <v/>
      </c>
      <c r="AO348" t="str">
        <f t="shared" si="242"/>
        <v/>
      </c>
      <c r="AP348" t="str">
        <f>IF(AN348="","",IF(I348=0,IF(AO348=1,VLOOKUP(F348,Tables!A$1:C$18,2,FALSE),VLOOKUP(F348,Tables!A$1:C$18,3,FALSE)),IF(AO348=1,VLOOKUP(F348,Tables!H$1:J$95,2,FALSE),VLOOKUP(F348,Tables!H$1:J$95,3,FALSE))))</f>
        <v/>
      </c>
      <c r="AQ348" t="str">
        <f t="shared" si="279"/>
        <v/>
      </c>
      <c r="AR348" t="str">
        <f t="shared" si="243"/>
        <v/>
      </c>
      <c r="AS348" t="str">
        <f t="shared" si="244"/>
        <v/>
      </c>
      <c r="AT348" t="str">
        <f t="shared" si="245"/>
        <v/>
      </c>
      <c r="AU348" t="str">
        <f t="shared" si="246"/>
        <v/>
      </c>
      <c r="AV348" t="str">
        <f t="shared" si="247"/>
        <v/>
      </c>
      <c r="AW348" t="str">
        <f t="shared" si="248"/>
        <v/>
      </c>
      <c r="AX348" t="str">
        <f t="shared" si="280"/>
        <v/>
      </c>
      <c r="AY348" t="str">
        <f t="shared" si="281"/>
        <v/>
      </c>
    </row>
    <row r="349" spans="1:51" ht="15.75" x14ac:dyDescent="0.3">
      <c r="A349" t="str">
        <f t="shared" si="249"/>
        <v/>
      </c>
      <c r="B349" t="str">
        <f t="shared" si="250"/>
        <v/>
      </c>
      <c r="C349" t="str">
        <f t="shared" si="251"/>
        <v/>
      </c>
      <c r="D349" t="str">
        <f t="shared" si="252"/>
        <v/>
      </c>
      <c r="E349" t="str">
        <f t="shared" si="253"/>
        <v/>
      </c>
      <c r="F349" t="str">
        <f t="shared" si="254"/>
        <v/>
      </c>
      <c r="G349" t="str">
        <f t="shared" si="255"/>
        <v/>
      </c>
      <c r="H349" t="str">
        <f t="shared" si="256"/>
        <v/>
      </c>
      <c r="I349" t="str">
        <f t="shared" si="257"/>
        <v/>
      </c>
      <c r="J349" t="str">
        <f t="shared" si="236"/>
        <v/>
      </c>
      <c r="K349" t="str">
        <f>IF(A349="","",IF(I349=1,IF(VLOOKUP(J349,Tables!E$1:F$50,2,FALSE)=1,IF(MOD(G349,2)=1,1,2),IF(MOD(G349,2)=1,2,1)),IF(MOD(G349,2)=1,1,2)))</f>
        <v/>
      </c>
      <c r="L349" t="str">
        <f t="shared" si="237"/>
        <v/>
      </c>
      <c r="M349" s="2" t="str">
        <f t="shared" si="238"/>
        <v/>
      </c>
      <c r="N349" s="8"/>
      <c r="O349" s="8"/>
      <c r="P349" s="8"/>
      <c r="Q349" s="6" t="str">
        <f t="shared" si="258"/>
        <v/>
      </c>
      <c r="R349" s="6" t="str">
        <f t="shared" si="259"/>
        <v/>
      </c>
      <c r="S349" s="6" t="str">
        <f t="shared" si="260"/>
        <v/>
      </c>
      <c r="T349" s="6" t="str">
        <f t="shared" si="261"/>
        <v/>
      </c>
      <c r="U349" s="6" t="str">
        <f t="shared" si="262"/>
        <v/>
      </c>
      <c r="V349" s="6" t="str">
        <f t="shared" si="263"/>
        <v/>
      </c>
      <c r="W349" t="str">
        <f t="shared" si="264"/>
        <v/>
      </c>
      <c r="X349" t="str">
        <f t="shared" si="265"/>
        <v/>
      </c>
      <c r="Y349" t="str">
        <f t="shared" si="266"/>
        <v/>
      </c>
      <c r="Z349" t="str">
        <f t="shared" si="267"/>
        <v/>
      </c>
      <c r="AA349" s="6" t="str">
        <f t="shared" si="268"/>
        <v/>
      </c>
      <c r="AB349" s="6" t="str">
        <f t="shared" si="269"/>
        <v/>
      </c>
      <c r="AC349" s="7" t="str">
        <f t="shared" si="270"/>
        <v/>
      </c>
      <c r="AD349" t="str">
        <f t="shared" si="271"/>
        <v/>
      </c>
      <c r="AE349" t="str">
        <f t="shared" si="272"/>
        <v/>
      </c>
      <c r="AF349" s="3" t="str">
        <f t="shared" si="273"/>
        <v/>
      </c>
      <c r="AG349" t="str">
        <f t="shared" si="274"/>
        <v/>
      </c>
      <c r="AH349" t="str">
        <f t="shared" si="275"/>
        <v/>
      </c>
      <c r="AI349" t="str">
        <f t="shared" si="239"/>
        <v/>
      </c>
      <c r="AJ349" t="str">
        <f t="shared" si="276"/>
        <v/>
      </c>
      <c r="AK349" t="str">
        <f t="shared" si="277"/>
        <v/>
      </c>
      <c r="AL349" t="str">
        <f t="shared" si="278"/>
        <v/>
      </c>
      <c r="AM349" t="str">
        <f t="shared" si="240"/>
        <v/>
      </c>
      <c r="AN349" t="str">
        <f t="shared" si="241"/>
        <v/>
      </c>
      <c r="AO349" t="str">
        <f t="shared" si="242"/>
        <v/>
      </c>
      <c r="AP349" t="str">
        <f>IF(AN349="","",IF(I349=0,IF(AO349=1,VLOOKUP(F349,Tables!A$1:C$18,2,FALSE),VLOOKUP(F349,Tables!A$1:C$18,3,FALSE)),IF(AO349=1,VLOOKUP(F349,Tables!H$1:J$95,2,FALSE),VLOOKUP(F349,Tables!H$1:J$95,3,FALSE))))</f>
        <v/>
      </c>
      <c r="AQ349" t="str">
        <f t="shared" si="279"/>
        <v/>
      </c>
      <c r="AR349" t="str">
        <f t="shared" si="243"/>
        <v/>
      </c>
      <c r="AS349" t="str">
        <f t="shared" si="244"/>
        <v/>
      </c>
      <c r="AT349" t="str">
        <f t="shared" si="245"/>
        <v/>
      </c>
      <c r="AU349" t="str">
        <f t="shared" si="246"/>
        <v/>
      </c>
      <c r="AV349" t="str">
        <f t="shared" si="247"/>
        <v/>
      </c>
      <c r="AW349" t="str">
        <f t="shared" si="248"/>
        <v/>
      </c>
      <c r="AX349" t="str">
        <f t="shared" si="280"/>
        <v/>
      </c>
      <c r="AY349" t="str">
        <f t="shared" si="281"/>
        <v/>
      </c>
    </row>
    <row r="350" spans="1:51" ht="15.75" x14ac:dyDescent="0.3">
      <c r="A350" t="str">
        <f t="shared" si="249"/>
        <v/>
      </c>
      <c r="B350" t="str">
        <f t="shared" si="250"/>
        <v/>
      </c>
      <c r="C350" t="str">
        <f t="shared" si="251"/>
        <v/>
      </c>
      <c r="D350" t="str">
        <f t="shared" si="252"/>
        <v/>
      </c>
      <c r="E350" t="str">
        <f t="shared" si="253"/>
        <v/>
      </c>
      <c r="F350" t="str">
        <f t="shared" si="254"/>
        <v/>
      </c>
      <c r="G350" t="str">
        <f t="shared" si="255"/>
        <v/>
      </c>
      <c r="H350" t="str">
        <f t="shared" si="256"/>
        <v/>
      </c>
      <c r="I350" t="str">
        <f t="shared" si="257"/>
        <v/>
      </c>
      <c r="J350" t="str">
        <f t="shared" si="236"/>
        <v/>
      </c>
      <c r="K350" t="str">
        <f>IF(A350="","",IF(I350=1,IF(VLOOKUP(J350,Tables!E$1:F$50,2,FALSE)=1,IF(MOD(G350,2)=1,1,2),IF(MOD(G350,2)=1,2,1)),IF(MOD(G350,2)=1,1,2)))</f>
        <v/>
      </c>
      <c r="L350" t="str">
        <f t="shared" si="237"/>
        <v/>
      </c>
      <c r="M350" s="2" t="str">
        <f t="shared" si="238"/>
        <v/>
      </c>
      <c r="N350" s="8"/>
      <c r="O350" s="8"/>
      <c r="P350" s="8"/>
      <c r="Q350" s="6" t="str">
        <f t="shared" si="258"/>
        <v/>
      </c>
      <c r="R350" s="6" t="str">
        <f t="shared" si="259"/>
        <v/>
      </c>
      <c r="S350" s="6" t="str">
        <f t="shared" si="260"/>
        <v/>
      </c>
      <c r="T350" s="6" t="str">
        <f t="shared" si="261"/>
        <v/>
      </c>
      <c r="U350" s="6" t="str">
        <f t="shared" si="262"/>
        <v/>
      </c>
      <c r="V350" s="6" t="str">
        <f t="shared" si="263"/>
        <v/>
      </c>
      <c r="W350" t="str">
        <f t="shared" si="264"/>
        <v/>
      </c>
      <c r="X350" t="str">
        <f t="shared" si="265"/>
        <v/>
      </c>
      <c r="Y350" t="str">
        <f t="shared" si="266"/>
        <v/>
      </c>
      <c r="Z350" t="str">
        <f t="shared" si="267"/>
        <v/>
      </c>
      <c r="AA350" s="6" t="str">
        <f t="shared" si="268"/>
        <v/>
      </c>
      <c r="AB350" s="6" t="str">
        <f t="shared" si="269"/>
        <v/>
      </c>
      <c r="AC350" s="7" t="str">
        <f t="shared" si="270"/>
        <v/>
      </c>
      <c r="AD350" t="str">
        <f t="shared" si="271"/>
        <v/>
      </c>
      <c r="AE350" t="str">
        <f t="shared" si="272"/>
        <v/>
      </c>
      <c r="AF350" s="3" t="str">
        <f t="shared" si="273"/>
        <v/>
      </c>
      <c r="AG350" t="str">
        <f t="shared" si="274"/>
        <v/>
      </c>
      <c r="AH350" t="str">
        <f t="shared" si="275"/>
        <v/>
      </c>
      <c r="AI350" t="str">
        <f t="shared" si="239"/>
        <v/>
      </c>
      <c r="AJ350" t="str">
        <f t="shared" si="276"/>
        <v/>
      </c>
      <c r="AK350" t="str">
        <f t="shared" si="277"/>
        <v/>
      </c>
      <c r="AL350" t="str">
        <f t="shared" si="278"/>
        <v/>
      </c>
      <c r="AM350" t="str">
        <f t="shared" si="240"/>
        <v/>
      </c>
      <c r="AN350" t="str">
        <f t="shared" si="241"/>
        <v/>
      </c>
      <c r="AO350" t="str">
        <f t="shared" si="242"/>
        <v/>
      </c>
      <c r="AP350" t="str">
        <f>IF(AN350="","",IF(I350=0,IF(AO350=1,VLOOKUP(F350,Tables!A$1:C$18,2,FALSE),VLOOKUP(F350,Tables!A$1:C$18,3,FALSE)),IF(AO350=1,VLOOKUP(F350,Tables!H$1:J$95,2,FALSE),VLOOKUP(F350,Tables!H$1:J$95,3,FALSE))))</f>
        <v/>
      </c>
      <c r="AQ350" t="str">
        <f t="shared" si="279"/>
        <v/>
      </c>
      <c r="AR350" t="str">
        <f t="shared" si="243"/>
        <v/>
      </c>
      <c r="AS350" t="str">
        <f t="shared" si="244"/>
        <v/>
      </c>
      <c r="AT350" t="str">
        <f t="shared" si="245"/>
        <v/>
      </c>
      <c r="AU350" t="str">
        <f t="shared" si="246"/>
        <v/>
      </c>
      <c r="AV350" t="str">
        <f t="shared" si="247"/>
        <v/>
      </c>
      <c r="AW350" t="str">
        <f t="shared" si="248"/>
        <v/>
      </c>
      <c r="AX350" t="str">
        <f t="shared" si="280"/>
        <v/>
      </c>
      <c r="AY350" t="str">
        <f t="shared" si="281"/>
        <v/>
      </c>
    </row>
    <row r="351" spans="1:51" ht="15.75" x14ac:dyDescent="0.3">
      <c r="A351" t="str">
        <f t="shared" si="249"/>
        <v/>
      </c>
      <c r="B351" t="str">
        <f t="shared" si="250"/>
        <v/>
      </c>
      <c r="C351" t="str">
        <f t="shared" si="251"/>
        <v/>
      </c>
      <c r="D351" t="str">
        <f t="shared" si="252"/>
        <v/>
      </c>
      <c r="E351" t="str">
        <f t="shared" si="253"/>
        <v/>
      </c>
      <c r="F351" t="str">
        <f t="shared" si="254"/>
        <v/>
      </c>
      <c r="G351" t="str">
        <f t="shared" si="255"/>
        <v/>
      </c>
      <c r="H351" t="str">
        <f t="shared" si="256"/>
        <v/>
      </c>
      <c r="I351" t="str">
        <f t="shared" si="257"/>
        <v/>
      </c>
      <c r="J351" t="str">
        <f t="shared" si="236"/>
        <v/>
      </c>
      <c r="K351" t="str">
        <f>IF(A351="","",IF(I351=1,IF(VLOOKUP(J351,Tables!E$1:F$50,2,FALSE)=1,IF(MOD(G351,2)=1,1,2),IF(MOD(G351,2)=1,2,1)),IF(MOD(G351,2)=1,1,2)))</f>
        <v/>
      </c>
      <c r="L351" t="str">
        <f t="shared" si="237"/>
        <v/>
      </c>
      <c r="M351" s="2" t="str">
        <f t="shared" si="238"/>
        <v/>
      </c>
      <c r="N351" s="8"/>
      <c r="O351" s="8"/>
      <c r="P351" s="8"/>
      <c r="Q351" s="6" t="str">
        <f t="shared" si="258"/>
        <v/>
      </c>
      <c r="R351" s="6" t="str">
        <f t="shared" si="259"/>
        <v/>
      </c>
      <c r="S351" s="6" t="str">
        <f t="shared" si="260"/>
        <v/>
      </c>
      <c r="T351" s="6" t="str">
        <f t="shared" si="261"/>
        <v/>
      </c>
      <c r="U351" s="6" t="str">
        <f t="shared" si="262"/>
        <v/>
      </c>
      <c r="V351" s="6" t="str">
        <f t="shared" si="263"/>
        <v/>
      </c>
      <c r="W351" t="str">
        <f t="shared" si="264"/>
        <v/>
      </c>
      <c r="X351" t="str">
        <f t="shared" si="265"/>
        <v/>
      </c>
      <c r="Y351" t="str">
        <f t="shared" si="266"/>
        <v/>
      </c>
      <c r="Z351" t="str">
        <f t="shared" si="267"/>
        <v/>
      </c>
      <c r="AA351" s="6" t="str">
        <f t="shared" si="268"/>
        <v/>
      </c>
      <c r="AB351" s="6" t="str">
        <f t="shared" si="269"/>
        <v/>
      </c>
      <c r="AC351" s="7" t="str">
        <f t="shared" si="270"/>
        <v/>
      </c>
      <c r="AD351" t="str">
        <f t="shared" si="271"/>
        <v/>
      </c>
      <c r="AE351" t="str">
        <f t="shared" si="272"/>
        <v/>
      </c>
      <c r="AF351" s="3" t="str">
        <f t="shared" si="273"/>
        <v/>
      </c>
      <c r="AG351" t="str">
        <f t="shared" si="274"/>
        <v/>
      </c>
      <c r="AH351" t="str">
        <f t="shared" si="275"/>
        <v/>
      </c>
      <c r="AI351" t="str">
        <f t="shared" si="239"/>
        <v/>
      </c>
      <c r="AJ351" t="str">
        <f t="shared" si="276"/>
        <v/>
      </c>
      <c r="AK351" t="str">
        <f t="shared" si="277"/>
        <v/>
      </c>
      <c r="AL351" t="str">
        <f t="shared" si="278"/>
        <v/>
      </c>
      <c r="AM351" t="str">
        <f t="shared" si="240"/>
        <v/>
      </c>
      <c r="AN351" t="str">
        <f t="shared" si="241"/>
        <v/>
      </c>
      <c r="AO351" t="str">
        <f t="shared" si="242"/>
        <v/>
      </c>
      <c r="AP351" t="str">
        <f>IF(AN351="","",IF(I351=0,IF(AO351=1,VLOOKUP(F351,Tables!A$1:C$18,2,FALSE),VLOOKUP(F351,Tables!A$1:C$18,3,FALSE)),IF(AO351=1,VLOOKUP(F351,Tables!H$1:J$95,2,FALSE),VLOOKUP(F351,Tables!H$1:J$95,3,FALSE))))</f>
        <v/>
      </c>
      <c r="AQ351" t="str">
        <f t="shared" si="279"/>
        <v/>
      </c>
      <c r="AR351" t="str">
        <f t="shared" si="243"/>
        <v/>
      </c>
      <c r="AS351" t="str">
        <f t="shared" si="244"/>
        <v/>
      </c>
      <c r="AT351" t="str">
        <f t="shared" si="245"/>
        <v/>
      </c>
      <c r="AU351" t="str">
        <f t="shared" si="246"/>
        <v/>
      </c>
      <c r="AV351" t="str">
        <f t="shared" si="247"/>
        <v/>
      </c>
      <c r="AW351" t="str">
        <f t="shared" si="248"/>
        <v/>
      </c>
      <c r="AX351" t="str">
        <f t="shared" si="280"/>
        <v/>
      </c>
      <c r="AY351" t="str">
        <f t="shared" si="281"/>
        <v/>
      </c>
    </row>
    <row r="352" spans="1:51" ht="15.75" x14ac:dyDescent="0.3">
      <c r="A352" t="str">
        <f t="shared" si="249"/>
        <v/>
      </c>
      <c r="B352" t="str">
        <f t="shared" si="250"/>
        <v/>
      </c>
      <c r="C352" t="str">
        <f t="shared" si="251"/>
        <v/>
      </c>
      <c r="D352" t="str">
        <f t="shared" si="252"/>
        <v/>
      </c>
      <c r="E352" t="str">
        <f t="shared" si="253"/>
        <v/>
      </c>
      <c r="F352" t="str">
        <f t="shared" si="254"/>
        <v/>
      </c>
      <c r="G352" t="str">
        <f t="shared" si="255"/>
        <v/>
      </c>
      <c r="H352" t="str">
        <f t="shared" si="256"/>
        <v/>
      </c>
      <c r="I352" t="str">
        <f t="shared" si="257"/>
        <v/>
      </c>
      <c r="J352" t="str">
        <f t="shared" si="236"/>
        <v/>
      </c>
      <c r="K352" t="str">
        <f>IF(A352="","",IF(I352=1,IF(VLOOKUP(J352,Tables!E$1:F$50,2,FALSE)=1,IF(MOD(G352,2)=1,1,2),IF(MOD(G352,2)=1,2,1)),IF(MOD(G352,2)=1,1,2)))</f>
        <v/>
      </c>
      <c r="L352" t="str">
        <f t="shared" si="237"/>
        <v/>
      </c>
      <c r="M352" s="2" t="str">
        <f t="shared" si="238"/>
        <v/>
      </c>
      <c r="N352" s="8"/>
      <c r="O352" s="8"/>
      <c r="P352" s="8"/>
      <c r="Q352" s="6" t="str">
        <f t="shared" si="258"/>
        <v/>
      </c>
      <c r="R352" s="6" t="str">
        <f t="shared" si="259"/>
        <v/>
      </c>
      <c r="S352" s="6" t="str">
        <f t="shared" si="260"/>
        <v/>
      </c>
      <c r="T352" s="6" t="str">
        <f t="shared" si="261"/>
        <v/>
      </c>
      <c r="U352" s="6" t="str">
        <f t="shared" si="262"/>
        <v/>
      </c>
      <c r="V352" s="6" t="str">
        <f t="shared" si="263"/>
        <v/>
      </c>
      <c r="W352" t="str">
        <f t="shared" si="264"/>
        <v/>
      </c>
      <c r="X352" t="str">
        <f t="shared" si="265"/>
        <v/>
      </c>
      <c r="Y352" t="str">
        <f t="shared" si="266"/>
        <v/>
      </c>
      <c r="Z352" t="str">
        <f t="shared" si="267"/>
        <v/>
      </c>
      <c r="AA352" s="6" t="str">
        <f t="shared" si="268"/>
        <v/>
      </c>
      <c r="AB352" s="6" t="str">
        <f t="shared" si="269"/>
        <v/>
      </c>
      <c r="AC352" s="7" t="str">
        <f t="shared" si="270"/>
        <v/>
      </c>
      <c r="AD352" t="str">
        <f t="shared" si="271"/>
        <v/>
      </c>
      <c r="AE352" t="str">
        <f t="shared" si="272"/>
        <v/>
      </c>
      <c r="AF352" s="3" t="str">
        <f t="shared" si="273"/>
        <v/>
      </c>
      <c r="AG352" t="str">
        <f t="shared" si="274"/>
        <v/>
      </c>
      <c r="AH352" t="str">
        <f t="shared" si="275"/>
        <v/>
      </c>
      <c r="AI352" t="str">
        <f t="shared" si="239"/>
        <v/>
      </c>
      <c r="AJ352" t="str">
        <f t="shared" si="276"/>
        <v/>
      </c>
      <c r="AK352" t="str">
        <f t="shared" si="277"/>
        <v/>
      </c>
      <c r="AL352" t="str">
        <f t="shared" si="278"/>
        <v/>
      </c>
      <c r="AM352" t="str">
        <f t="shared" si="240"/>
        <v/>
      </c>
      <c r="AN352" t="str">
        <f t="shared" si="241"/>
        <v/>
      </c>
      <c r="AO352" t="str">
        <f t="shared" si="242"/>
        <v/>
      </c>
      <c r="AP352" t="str">
        <f>IF(AN352="","",IF(I352=0,IF(AO352=1,VLOOKUP(F352,Tables!A$1:C$18,2,FALSE),VLOOKUP(F352,Tables!A$1:C$18,3,FALSE)),IF(AO352=1,VLOOKUP(F352,Tables!H$1:J$95,2,FALSE),VLOOKUP(F352,Tables!H$1:J$95,3,FALSE))))</f>
        <v/>
      </c>
      <c r="AQ352" t="str">
        <f t="shared" si="279"/>
        <v/>
      </c>
      <c r="AR352" t="str">
        <f t="shared" si="243"/>
        <v/>
      </c>
      <c r="AS352" t="str">
        <f t="shared" si="244"/>
        <v/>
      </c>
      <c r="AT352" t="str">
        <f t="shared" si="245"/>
        <v/>
      </c>
      <c r="AU352" t="str">
        <f t="shared" si="246"/>
        <v/>
      </c>
      <c r="AV352" t="str">
        <f t="shared" si="247"/>
        <v/>
      </c>
      <c r="AW352" t="str">
        <f t="shared" si="248"/>
        <v/>
      </c>
      <c r="AX352" t="str">
        <f t="shared" si="280"/>
        <v/>
      </c>
      <c r="AY352" t="str">
        <f t="shared" si="281"/>
        <v/>
      </c>
    </row>
    <row r="353" spans="1:51" ht="15.75" x14ac:dyDescent="0.3">
      <c r="A353" t="str">
        <f t="shared" si="249"/>
        <v/>
      </c>
      <c r="B353" t="str">
        <f t="shared" si="250"/>
        <v/>
      </c>
      <c r="C353" t="str">
        <f t="shared" si="251"/>
        <v/>
      </c>
      <c r="D353" t="str">
        <f t="shared" si="252"/>
        <v/>
      </c>
      <c r="E353" t="str">
        <f t="shared" si="253"/>
        <v/>
      </c>
      <c r="F353" t="str">
        <f t="shared" si="254"/>
        <v/>
      </c>
      <c r="G353" t="str">
        <f t="shared" si="255"/>
        <v/>
      </c>
      <c r="H353" t="str">
        <f t="shared" si="256"/>
        <v/>
      </c>
      <c r="I353" t="str">
        <f t="shared" si="257"/>
        <v/>
      </c>
      <c r="J353" t="str">
        <f t="shared" si="236"/>
        <v/>
      </c>
      <c r="K353" t="str">
        <f>IF(A353="","",IF(I353=1,IF(VLOOKUP(J353,Tables!E$1:F$50,2,FALSE)=1,IF(MOD(G353,2)=1,1,2),IF(MOD(G353,2)=1,2,1)),IF(MOD(G353,2)=1,1,2)))</f>
        <v/>
      </c>
      <c r="L353" t="str">
        <f t="shared" si="237"/>
        <v/>
      </c>
      <c r="M353" s="2" t="str">
        <f t="shared" si="238"/>
        <v/>
      </c>
      <c r="N353" s="8"/>
      <c r="O353" s="8"/>
      <c r="P353" s="8"/>
      <c r="Q353" s="6" t="str">
        <f t="shared" si="258"/>
        <v/>
      </c>
      <c r="R353" s="6" t="str">
        <f t="shared" si="259"/>
        <v/>
      </c>
      <c r="S353" s="6" t="str">
        <f t="shared" si="260"/>
        <v/>
      </c>
      <c r="T353" s="6" t="str">
        <f t="shared" si="261"/>
        <v/>
      </c>
      <c r="U353" s="6" t="str">
        <f t="shared" si="262"/>
        <v/>
      </c>
      <c r="V353" s="6" t="str">
        <f t="shared" si="263"/>
        <v/>
      </c>
      <c r="W353" t="str">
        <f t="shared" si="264"/>
        <v/>
      </c>
      <c r="X353" t="str">
        <f t="shared" si="265"/>
        <v/>
      </c>
      <c r="Y353" t="str">
        <f t="shared" si="266"/>
        <v/>
      </c>
      <c r="Z353" t="str">
        <f t="shared" si="267"/>
        <v/>
      </c>
      <c r="AA353" s="6" t="str">
        <f t="shared" si="268"/>
        <v/>
      </c>
      <c r="AB353" s="6" t="str">
        <f t="shared" si="269"/>
        <v/>
      </c>
      <c r="AC353" s="7" t="str">
        <f t="shared" si="270"/>
        <v/>
      </c>
      <c r="AD353" t="str">
        <f t="shared" si="271"/>
        <v/>
      </c>
      <c r="AE353" t="str">
        <f t="shared" si="272"/>
        <v/>
      </c>
      <c r="AF353" s="3" t="str">
        <f t="shared" si="273"/>
        <v/>
      </c>
      <c r="AG353" t="str">
        <f t="shared" si="274"/>
        <v/>
      </c>
      <c r="AH353" t="str">
        <f t="shared" si="275"/>
        <v/>
      </c>
      <c r="AI353" t="str">
        <f t="shared" si="239"/>
        <v/>
      </c>
      <c r="AJ353" t="str">
        <f t="shared" si="276"/>
        <v/>
      </c>
      <c r="AK353" t="str">
        <f t="shared" si="277"/>
        <v/>
      </c>
      <c r="AL353" t="str">
        <f t="shared" si="278"/>
        <v/>
      </c>
      <c r="AM353" t="str">
        <f t="shared" si="240"/>
        <v/>
      </c>
      <c r="AN353" t="str">
        <f t="shared" si="241"/>
        <v/>
      </c>
      <c r="AO353" t="str">
        <f t="shared" si="242"/>
        <v/>
      </c>
      <c r="AP353" t="str">
        <f>IF(AN353="","",IF(I353=0,IF(AO353=1,VLOOKUP(F353,Tables!A$1:C$18,2,FALSE),VLOOKUP(F353,Tables!A$1:C$18,3,FALSE)),IF(AO353=1,VLOOKUP(F353,Tables!H$1:J$95,2,FALSE),VLOOKUP(F353,Tables!H$1:J$95,3,FALSE))))</f>
        <v/>
      </c>
      <c r="AQ353" t="str">
        <f t="shared" si="279"/>
        <v/>
      </c>
      <c r="AR353" t="str">
        <f t="shared" si="243"/>
        <v/>
      </c>
      <c r="AS353" t="str">
        <f t="shared" si="244"/>
        <v/>
      </c>
      <c r="AT353" t="str">
        <f t="shared" si="245"/>
        <v/>
      </c>
      <c r="AU353" t="str">
        <f t="shared" si="246"/>
        <v/>
      </c>
      <c r="AV353" t="str">
        <f t="shared" si="247"/>
        <v/>
      </c>
      <c r="AW353" t="str">
        <f t="shared" si="248"/>
        <v/>
      </c>
      <c r="AX353" t="str">
        <f t="shared" si="280"/>
        <v/>
      </c>
      <c r="AY353" t="str">
        <f t="shared" si="281"/>
        <v/>
      </c>
    </row>
    <row r="354" spans="1:51" ht="15.75" x14ac:dyDescent="0.3">
      <c r="A354" t="str">
        <f t="shared" si="249"/>
        <v/>
      </c>
      <c r="B354" t="str">
        <f t="shared" si="250"/>
        <v/>
      </c>
      <c r="C354" t="str">
        <f t="shared" si="251"/>
        <v/>
      </c>
      <c r="D354" t="str">
        <f t="shared" si="252"/>
        <v/>
      </c>
      <c r="E354" t="str">
        <f t="shared" si="253"/>
        <v/>
      </c>
      <c r="F354" t="str">
        <f t="shared" si="254"/>
        <v/>
      </c>
      <c r="G354" t="str">
        <f t="shared" si="255"/>
        <v/>
      </c>
      <c r="H354" t="str">
        <f t="shared" si="256"/>
        <v/>
      </c>
      <c r="I354" t="str">
        <f t="shared" si="257"/>
        <v/>
      </c>
      <c r="J354" t="str">
        <f t="shared" si="236"/>
        <v/>
      </c>
      <c r="K354" t="str">
        <f>IF(A354="","",IF(I354=1,IF(VLOOKUP(J354,Tables!E$1:F$50,2,FALSE)=1,IF(MOD(G354,2)=1,1,2),IF(MOD(G354,2)=1,2,1)),IF(MOD(G354,2)=1,1,2)))</f>
        <v/>
      </c>
      <c r="L354" t="str">
        <f t="shared" si="237"/>
        <v/>
      </c>
      <c r="M354" s="2" t="str">
        <f t="shared" si="238"/>
        <v/>
      </c>
      <c r="N354" s="8"/>
      <c r="O354" s="8"/>
      <c r="P354" s="8"/>
      <c r="Q354" s="6" t="str">
        <f t="shared" si="258"/>
        <v/>
      </c>
      <c r="R354" s="6" t="str">
        <f t="shared" si="259"/>
        <v/>
      </c>
      <c r="S354" s="6" t="str">
        <f t="shared" si="260"/>
        <v/>
      </c>
      <c r="T354" s="6" t="str">
        <f t="shared" si="261"/>
        <v/>
      </c>
      <c r="U354" s="6" t="str">
        <f t="shared" si="262"/>
        <v/>
      </c>
      <c r="V354" s="6" t="str">
        <f t="shared" si="263"/>
        <v/>
      </c>
      <c r="W354" t="str">
        <f t="shared" si="264"/>
        <v/>
      </c>
      <c r="X354" t="str">
        <f t="shared" si="265"/>
        <v/>
      </c>
      <c r="Y354" t="str">
        <f t="shared" si="266"/>
        <v/>
      </c>
      <c r="Z354" t="str">
        <f t="shared" si="267"/>
        <v/>
      </c>
      <c r="AA354" s="6" t="str">
        <f t="shared" si="268"/>
        <v/>
      </c>
      <c r="AB354" s="6" t="str">
        <f t="shared" si="269"/>
        <v/>
      </c>
      <c r="AC354" s="7" t="str">
        <f t="shared" si="270"/>
        <v/>
      </c>
      <c r="AD354" t="str">
        <f t="shared" si="271"/>
        <v/>
      </c>
      <c r="AE354" t="str">
        <f t="shared" si="272"/>
        <v/>
      </c>
      <c r="AF354" s="3" t="str">
        <f t="shared" si="273"/>
        <v/>
      </c>
      <c r="AG354" t="str">
        <f t="shared" si="274"/>
        <v/>
      </c>
      <c r="AH354" t="str">
        <f t="shared" si="275"/>
        <v/>
      </c>
      <c r="AI354" t="str">
        <f t="shared" si="239"/>
        <v/>
      </c>
      <c r="AJ354" t="str">
        <f t="shared" si="276"/>
        <v/>
      </c>
      <c r="AK354" t="str">
        <f t="shared" si="277"/>
        <v/>
      </c>
      <c r="AL354" t="str">
        <f t="shared" si="278"/>
        <v/>
      </c>
      <c r="AM354" t="str">
        <f t="shared" si="240"/>
        <v/>
      </c>
      <c r="AN354" t="str">
        <f t="shared" si="241"/>
        <v/>
      </c>
      <c r="AO354" t="str">
        <f t="shared" si="242"/>
        <v/>
      </c>
      <c r="AP354" t="str">
        <f>IF(AN354="","",IF(I354=0,IF(AO354=1,VLOOKUP(F354,Tables!A$1:C$18,2,FALSE),VLOOKUP(F354,Tables!A$1:C$18,3,FALSE)),IF(AO354=1,VLOOKUP(F354,Tables!H$1:J$95,2,FALSE),VLOOKUP(F354,Tables!H$1:J$95,3,FALSE))))</f>
        <v/>
      </c>
      <c r="AQ354" t="str">
        <f t="shared" si="279"/>
        <v/>
      </c>
      <c r="AR354" t="str">
        <f t="shared" si="243"/>
        <v/>
      </c>
      <c r="AS354" t="str">
        <f t="shared" si="244"/>
        <v/>
      </c>
      <c r="AT354" t="str">
        <f t="shared" si="245"/>
        <v/>
      </c>
      <c r="AU354" t="str">
        <f t="shared" si="246"/>
        <v/>
      </c>
      <c r="AV354" t="str">
        <f t="shared" si="247"/>
        <v/>
      </c>
      <c r="AW354" t="str">
        <f t="shared" si="248"/>
        <v/>
      </c>
      <c r="AX354" t="str">
        <f t="shared" si="280"/>
        <v/>
      </c>
      <c r="AY354" t="str">
        <f t="shared" si="281"/>
        <v/>
      </c>
    </row>
    <row r="355" spans="1:51" ht="15.75" x14ac:dyDescent="0.3">
      <c r="A355" t="str">
        <f t="shared" si="249"/>
        <v/>
      </c>
      <c r="B355" t="str">
        <f t="shared" si="250"/>
        <v/>
      </c>
      <c r="C355" t="str">
        <f t="shared" si="251"/>
        <v/>
      </c>
      <c r="D355" t="str">
        <f t="shared" si="252"/>
        <v/>
      </c>
      <c r="E355" t="str">
        <f t="shared" si="253"/>
        <v/>
      </c>
      <c r="F355" t="str">
        <f t="shared" si="254"/>
        <v/>
      </c>
      <c r="G355" t="str">
        <f t="shared" si="255"/>
        <v/>
      </c>
      <c r="H355" t="str">
        <f t="shared" si="256"/>
        <v/>
      </c>
      <c r="I355" t="str">
        <f t="shared" si="257"/>
        <v/>
      </c>
      <c r="J355" t="str">
        <f t="shared" si="236"/>
        <v/>
      </c>
      <c r="K355" t="str">
        <f>IF(A355="","",IF(I355=1,IF(VLOOKUP(J355,Tables!E$1:F$50,2,FALSE)=1,IF(MOD(G355,2)=1,1,2),IF(MOD(G355,2)=1,2,1)),IF(MOD(G355,2)=1,1,2)))</f>
        <v/>
      </c>
      <c r="L355" t="str">
        <f t="shared" si="237"/>
        <v/>
      </c>
      <c r="M355" s="2" t="str">
        <f t="shared" si="238"/>
        <v/>
      </c>
      <c r="N355" s="8"/>
      <c r="O355" s="8"/>
      <c r="P355" s="8"/>
      <c r="Q355" s="6" t="str">
        <f t="shared" si="258"/>
        <v/>
      </c>
      <c r="R355" s="6" t="str">
        <f t="shared" si="259"/>
        <v/>
      </c>
      <c r="S355" s="6" t="str">
        <f t="shared" si="260"/>
        <v/>
      </c>
      <c r="T355" s="6" t="str">
        <f t="shared" si="261"/>
        <v/>
      </c>
      <c r="U355" s="6" t="str">
        <f t="shared" si="262"/>
        <v/>
      </c>
      <c r="V355" s="6" t="str">
        <f t="shared" si="263"/>
        <v/>
      </c>
      <c r="W355" t="str">
        <f t="shared" si="264"/>
        <v/>
      </c>
      <c r="X355" t="str">
        <f t="shared" si="265"/>
        <v/>
      </c>
      <c r="Y355" t="str">
        <f t="shared" si="266"/>
        <v/>
      </c>
      <c r="Z355" t="str">
        <f t="shared" si="267"/>
        <v/>
      </c>
      <c r="AA355" s="6" t="str">
        <f t="shared" si="268"/>
        <v/>
      </c>
      <c r="AB355" s="6" t="str">
        <f t="shared" si="269"/>
        <v/>
      </c>
      <c r="AC355" s="7" t="str">
        <f t="shared" si="270"/>
        <v/>
      </c>
      <c r="AD355" t="str">
        <f t="shared" si="271"/>
        <v/>
      </c>
      <c r="AE355" t="str">
        <f t="shared" si="272"/>
        <v/>
      </c>
      <c r="AF355" s="3" t="str">
        <f t="shared" si="273"/>
        <v/>
      </c>
      <c r="AG355" t="str">
        <f t="shared" si="274"/>
        <v/>
      </c>
      <c r="AH355" t="str">
        <f t="shared" si="275"/>
        <v/>
      </c>
      <c r="AI355" t="str">
        <f t="shared" si="239"/>
        <v/>
      </c>
      <c r="AJ355" t="str">
        <f t="shared" si="276"/>
        <v/>
      </c>
      <c r="AK355" t="str">
        <f t="shared" si="277"/>
        <v/>
      </c>
      <c r="AL355" t="str">
        <f t="shared" si="278"/>
        <v/>
      </c>
      <c r="AM355" t="str">
        <f t="shared" si="240"/>
        <v/>
      </c>
      <c r="AN355" t="str">
        <f t="shared" si="241"/>
        <v/>
      </c>
      <c r="AO355" t="str">
        <f t="shared" si="242"/>
        <v/>
      </c>
      <c r="AP355" t="str">
        <f>IF(AN355="","",IF(I355=0,IF(AO355=1,VLOOKUP(F355,Tables!A$1:C$18,2,FALSE),VLOOKUP(F355,Tables!A$1:C$18,3,FALSE)),IF(AO355=1,VLOOKUP(F355,Tables!H$1:J$95,2,FALSE),VLOOKUP(F355,Tables!H$1:J$95,3,FALSE))))</f>
        <v/>
      </c>
      <c r="AQ355" t="str">
        <f t="shared" si="279"/>
        <v/>
      </c>
      <c r="AR355" t="str">
        <f t="shared" si="243"/>
        <v/>
      </c>
      <c r="AS355" t="str">
        <f t="shared" si="244"/>
        <v/>
      </c>
      <c r="AT355" t="str">
        <f t="shared" si="245"/>
        <v/>
      </c>
      <c r="AU355" t="str">
        <f t="shared" si="246"/>
        <v/>
      </c>
      <c r="AV355" t="str">
        <f t="shared" si="247"/>
        <v/>
      </c>
      <c r="AW355" t="str">
        <f t="shared" si="248"/>
        <v/>
      </c>
      <c r="AX355" t="str">
        <f t="shared" si="280"/>
        <v/>
      </c>
      <c r="AY355" t="str">
        <f t="shared" si="281"/>
        <v/>
      </c>
    </row>
    <row r="356" spans="1:51" ht="15.75" x14ac:dyDescent="0.3">
      <c r="A356" t="str">
        <f t="shared" si="249"/>
        <v/>
      </c>
      <c r="B356" t="str">
        <f t="shared" si="250"/>
        <v/>
      </c>
      <c r="C356" t="str">
        <f t="shared" si="251"/>
        <v/>
      </c>
      <c r="D356" t="str">
        <f t="shared" si="252"/>
        <v/>
      </c>
      <c r="E356" t="str">
        <f t="shared" si="253"/>
        <v/>
      </c>
      <c r="F356" t="str">
        <f t="shared" si="254"/>
        <v/>
      </c>
      <c r="G356" t="str">
        <f t="shared" si="255"/>
        <v/>
      </c>
      <c r="H356" t="str">
        <f t="shared" si="256"/>
        <v/>
      </c>
      <c r="I356" t="str">
        <f t="shared" si="257"/>
        <v/>
      </c>
      <c r="J356" t="str">
        <f t="shared" si="236"/>
        <v/>
      </c>
      <c r="K356" t="str">
        <f>IF(A356="","",IF(I356=1,IF(VLOOKUP(J356,Tables!E$1:F$50,2,FALSE)=1,IF(MOD(G356,2)=1,1,2),IF(MOD(G356,2)=1,2,1)),IF(MOD(G356,2)=1,1,2)))</f>
        <v/>
      </c>
      <c r="L356" t="str">
        <f t="shared" si="237"/>
        <v/>
      </c>
      <c r="M356" s="2" t="str">
        <f t="shared" si="238"/>
        <v/>
      </c>
      <c r="N356" s="8"/>
      <c r="O356" s="8"/>
      <c r="P356" s="8"/>
      <c r="Q356" s="6" t="str">
        <f t="shared" si="258"/>
        <v/>
      </c>
      <c r="R356" s="6" t="str">
        <f t="shared" si="259"/>
        <v/>
      </c>
      <c r="S356" s="6" t="str">
        <f t="shared" si="260"/>
        <v/>
      </c>
      <c r="T356" s="6" t="str">
        <f t="shared" si="261"/>
        <v/>
      </c>
      <c r="U356" s="6" t="str">
        <f t="shared" si="262"/>
        <v/>
      </c>
      <c r="V356" s="6" t="str">
        <f t="shared" si="263"/>
        <v/>
      </c>
      <c r="W356" t="str">
        <f t="shared" si="264"/>
        <v/>
      </c>
      <c r="X356" t="str">
        <f t="shared" si="265"/>
        <v/>
      </c>
      <c r="Y356" t="str">
        <f t="shared" si="266"/>
        <v/>
      </c>
      <c r="Z356" t="str">
        <f t="shared" si="267"/>
        <v/>
      </c>
      <c r="AA356" s="6" t="str">
        <f t="shared" si="268"/>
        <v/>
      </c>
      <c r="AB356" s="6" t="str">
        <f t="shared" si="269"/>
        <v/>
      </c>
      <c r="AC356" s="7" t="str">
        <f t="shared" si="270"/>
        <v/>
      </c>
      <c r="AD356" t="str">
        <f t="shared" si="271"/>
        <v/>
      </c>
      <c r="AE356" t="str">
        <f t="shared" si="272"/>
        <v/>
      </c>
      <c r="AF356" s="3" t="str">
        <f t="shared" si="273"/>
        <v/>
      </c>
      <c r="AG356" t="str">
        <f t="shared" si="274"/>
        <v/>
      </c>
      <c r="AH356" t="str">
        <f t="shared" si="275"/>
        <v/>
      </c>
      <c r="AI356" t="str">
        <f t="shared" si="239"/>
        <v/>
      </c>
      <c r="AJ356" t="str">
        <f t="shared" si="276"/>
        <v/>
      </c>
      <c r="AK356" t="str">
        <f t="shared" si="277"/>
        <v/>
      </c>
      <c r="AL356" t="str">
        <f t="shared" si="278"/>
        <v/>
      </c>
      <c r="AM356" t="str">
        <f t="shared" si="240"/>
        <v/>
      </c>
      <c r="AN356" t="str">
        <f t="shared" si="241"/>
        <v/>
      </c>
      <c r="AO356" t="str">
        <f t="shared" si="242"/>
        <v/>
      </c>
      <c r="AP356" t="str">
        <f>IF(AN356="","",IF(I356=0,IF(AO356=1,VLOOKUP(F356,Tables!A$1:C$18,2,FALSE),VLOOKUP(F356,Tables!A$1:C$18,3,FALSE)),IF(AO356=1,VLOOKUP(F356,Tables!H$1:J$95,2,FALSE),VLOOKUP(F356,Tables!H$1:J$95,3,FALSE))))</f>
        <v/>
      </c>
      <c r="AQ356" t="str">
        <f t="shared" si="279"/>
        <v/>
      </c>
      <c r="AR356" t="str">
        <f t="shared" si="243"/>
        <v/>
      </c>
      <c r="AS356" t="str">
        <f t="shared" si="244"/>
        <v/>
      </c>
      <c r="AT356" t="str">
        <f t="shared" si="245"/>
        <v/>
      </c>
      <c r="AU356" t="str">
        <f t="shared" si="246"/>
        <v/>
      </c>
      <c r="AV356" t="str">
        <f t="shared" si="247"/>
        <v/>
      </c>
      <c r="AW356" t="str">
        <f t="shared" si="248"/>
        <v/>
      </c>
      <c r="AX356" t="str">
        <f t="shared" si="280"/>
        <v/>
      </c>
      <c r="AY356" t="str">
        <f t="shared" si="281"/>
        <v/>
      </c>
    </row>
    <row r="357" spans="1:51" ht="15.75" x14ac:dyDescent="0.3">
      <c r="A357" t="str">
        <f t="shared" si="249"/>
        <v/>
      </c>
      <c r="B357" t="str">
        <f t="shared" si="250"/>
        <v/>
      </c>
      <c r="C357" t="str">
        <f t="shared" si="251"/>
        <v/>
      </c>
      <c r="D357" t="str">
        <f t="shared" si="252"/>
        <v/>
      </c>
      <c r="E357" t="str">
        <f t="shared" si="253"/>
        <v/>
      </c>
      <c r="F357" t="str">
        <f t="shared" si="254"/>
        <v/>
      </c>
      <c r="G357" t="str">
        <f t="shared" si="255"/>
        <v/>
      </c>
      <c r="H357" t="str">
        <f t="shared" si="256"/>
        <v/>
      </c>
      <c r="I357" t="str">
        <f t="shared" si="257"/>
        <v/>
      </c>
      <c r="J357" t="str">
        <f t="shared" si="236"/>
        <v/>
      </c>
      <c r="K357" t="str">
        <f>IF(A357="","",IF(I357=1,IF(VLOOKUP(J357,Tables!E$1:F$50,2,FALSE)=1,IF(MOD(G357,2)=1,1,2),IF(MOD(G357,2)=1,2,1)),IF(MOD(G357,2)=1,1,2)))</f>
        <v/>
      </c>
      <c r="L357" t="str">
        <f t="shared" si="237"/>
        <v/>
      </c>
      <c r="M357" s="2" t="str">
        <f t="shared" si="238"/>
        <v/>
      </c>
      <c r="N357" s="8"/>
      <c r="O357" s="8"/>
      <c r="P357" s="8"/>
      <c r="Q357" s="6" t="str">
        <f t="shared" si="258"/>
        <v/>
      </c>
      <c r="R357" s="6" t="str">
        <f t="shared" si="259"/>
        <v/>
      </c>
      <c r="S357" s="6" t="str">
        <f t="shared" si="260"/>
        <v/>
      </c>
      <c r="T357" s="6" t="str">
        <f t="shared" si="261"/>
        <v/>
      </c>
      <c r="U357" s="6" t="str">
        <f t="shared" si="262"/>
        <v/>
      </c>
      <c r="V357" s="6" t="str">
        <f t="shared" si="263"/>
        <v/>
      </c>
      <c r="W357" t="str">
        <f t="shared" si="264"/>
        <v/>
      </c>
      <c r="X357" t="str">
        <f t="shared" si="265"/>
        <v/>
      </c>
      <c r="Y357" t="str">
        <f t="shared" si="266"/>
        <v/>
      </c>
      <c r="Z357" t="str">
        <f t="shared" si="267"/>
        <v/>
      </c>
      <c r="AA357" s="6" t="str">
        <f t="shared" si="268"/>
        <v/>
      </c>
      <c r="AB357" s="6" t="str">
        <f t="shared" si="269"/>
        <v/>
      </c>
      <c r="AC357" s="7" t="str">
        <f t="shared" si="270"/>
        <v/>
      </c>
      <c r="AD357" t="str">
        <f t="shared" si="271"/>
        <v/>
      </c>
      <c r="AE357" t="str">
        <f t="shared" si="272"/>
        <v/>
      </c>
      <c r="AF357" s="3" t="str">
        <f t="shared" si="273"/>
        <v/>
      </c>
      <c r="AG357" t="str">
        <f t="shared" si="274"/>
        <v/>
      </c>
      <c r="AH357" t="str">
        <f t="shared" si="275"/>
        <v/>
      </c>
      <c r="AI357" t="str">
        <f t="shared" si="239"/>
        <v/>
      </c>
      <c r="AJ357" t="str">
        <f t="shared" si="276"/>
        <v/>
      </c>
      <c r="AK357" t="str">
        <f t="shared" si="277"/>
        <v/>
      </c>
      <c r="AL357" t="str">
        <f t="shared" si="278"/>
        <v/>
      </c>
      <c r="AM357" t="str">
        <f t="shared" si="240"/>
        <v/>
      </c>
      <c r="AN357" t="str">
        <f t="shared" si="241"/>
        <v/>
      </c>
      <c r="AO357" t="str">
        <f t="shared" si="242"/>
        <v/>
      </c>
      <c r="AP357" t="str">
        <f>IF(AN357="","",IF(I357=0,IF(AO357=1,VLOOKUP(F357,Tables!A$1:C$18,2,FALSE),VLOOKUP(F357,Tables!A$1:C$18,3,FALSE)),IF(AO357=1,VLOOKUP(F357,Tables!H$1:J$95,2,FALSE),VLOOKUP(F357,Tables!H$1:J$95,3,FALSE))))</f>
        <v/>
      </c>
      <c r="AQ357" t="str">
        <f t="shared" si="279"/>
        <v/>
      </c>
      <c r="AR357" t="str">
        <f t="shared" si="243"/>
        <v/>
      </c>
      <c r="AS357" t="str">
        <f t="shared" si="244"/>
        <v/>
      </c>
      <c r="AT357" t="str">
        <f t="shared" si="245"/>
        <v/>
      </c>
      <c r="AU357" t="str">
        <f t="shared" si="246"/>
        <v/>
      </c>
      <c r="AV357" t="str">
        <f t="shared" si="247"/>
        <v/>
      </c>
      <c r="AW357" t="str">
        <f t="shared" si="248"/>
        <v/>
      </c>
      <c r="AX357" t="str">
        <f t="shared" si="280"/>
        <v/>
      </c>
      <c r="AY357" t="str">
        <f t="shared" si="281"/>
        <v/>
      </c>
    </row>
    <row r="358" spans="1:51" ht="15.75" x14ac:dyDescent="0.3">
      <c r="A358" t="str">
        <f t="shared" si="249"/>
        <v/>
      </c>
      <c r="B358" t="str">
        <f t="shared" si="250"/>
        <v/>
      </c>
      <c r="C358" t="str">
        <f t="shared" si="251"/>
        <v/>
      </c>
      <c r="D358" t="str">
        <f t="shared" si="252"/>
        <v/>
      </c>
      <c r="E358" t="str">
        <f t="shared" si="253"/>
        <v/>
      </c>
      <c r="F358" t="str">
        <f t="shared" si="254"/>
        <v/>
      </c>
      <c r="G358" t="str">
        <f t="shared" si="255"/>
        <v/>
      </c>
      <c r="H358" t="str">
        <f t="shared" si="256"/>
        <v/>
      </c>
      <c r="I358" t="str">
        <f t="shared" si="257"/>
        <v/>
      </c>
      <c r="J358" t="str">
        <f t="shared" si="236"/>
        <v/>
      </c>
      <c r="K358" t="str">
        <f>IF(A358="","",IF(I358=1,IF(VLOOKUP(J358,Tables!E$1:F$50,2,FALSE)=1,IF(MOD(G358,2)=1,1,2),IF(MOD(G358,2)=1,2,1)),IF(MOD(G358,2)=1,1,2)))</f>
        <v/>
      </c>
      <c r="L358" t="str">
        <f t="shared" si="237"/>
        <v/>
      </c>
      <c r="M358" s="2" t="str">
        <f t="shared" si="238"/>
        <v/>
      </c>
      <c r="N358" s="8"/>
      <c r="O358" s="8"/>
      <c r="P358" s="8"/>
      <c r="Q358" s="6" t="str">
        <f t="shared" si="258"/>
        <v/>
      </c>
      <c r="R358" s="6" t="str">
        <f t="shared" si="259"/>
        <v/>
      </c>
      <c r="S358" s="6" t="str">
        <f t="shared" si="260"/>
        <v/>
      </c>
      <c r="T358" s="6" t="str">
        <f t="shared" si="261"/>
        <v/>
      </c>
      <c r="U358" s="6" t="str">
        <f t="shared" si="262"/>
        <v/>
      </c>
      <c r="V358" s="6" t="str">
        <f t="shared" si="263"/>
        <v/>
      </c>
      <c r="W358" t="str">
        <f t="shared" si="264"/>
        <v/>
      </c>
      <c r="X358" t="str">
        <f t="shared" si="265"/>
        <v/>
      </c>
      <c r="Y358" t="str">
        <f t="shared" si="266"/>
        <v/>
      </c>
      <c r="Z358" t="str">
        <f t="shared" si="267"/>
        <v/>
      </c>
      <c r="AA358" s="6" t="str">
        <f t="shared" si="268"/>
        <v/>
      </c>
      <c r="AB358" s="6" t="str">
        <f t="shared" si="269"/>
        <v/>
      </c>
      <c r="AC358" s="7" t="str">
        <f t="shared" si="270"/>
        <v/>
      </c>
      <c r="AD358" t="str">
        <f t="shared" si="271"/>
        <v/>
      </c>
      <c r="AE358" t="str">
        <f t="shared" si="272"/>
        <v/>
      </c>
      <c r="AF358" s="3" t="str">
        <f t="shared" si="273"/>
        <v/>
      </c>
      <c r="AG358" t="str">
        <f t="shared" si="274"/>
        <v/>
      </c>
      <c r="AH358" t="str">
        <f t="shared" si="275"/>
        <v/>
      </c>
      <c r="AI358" t="str">
        <f t="shared" si="239"/>
        <v/>
      </c>
      <c r="AJ358" t="str">
        <f t="shared" si="276"/>
        <v/>
      </c>
      <c r="AK358" t="str">
        <f t="shared" si="277"/>
        <v/>
      </c>
      <c r="AL358" t="str">
        <f t="shared" si="278"/>
        <v/>
      </c>
      <c r="AM358" t="str">
        <f t="shared" si="240"/>
        <v/>
      </c>
      <c r="AN358" t="str">
        <f t="shared" si="241"/>
        <v/>
      </c>
      <c r="AO358" t="str">
        <f t="shared" si="242"/>
        <v/>
      </c>
      <c r="AP358" t="str">
        <f>IF(AN358="","",IF(I358=0,IF(AO358=1,VLOOKUP(F358,Tables!A$1:C$18,2,FALSE),VLOOKUP(F358,Tables!A$1:C$18,3,FALSE)),IF(AO358=1,VLOOKUP(F358,Tables!H$1:J$95,2,FALSE),VLOOKUP(F358,Tables!H$1:J$95,3,FALSE))))</f>
        <v/>
      </c>
      <c r="AQ358" t="str">
        <f t="shared" si="279"/>
        <v/>
      </c>
      <c r="AR358" t="str">
        <f t="shared" si="243"/>
        <v/>
      </c>
      <c r="AS358" t="str">
        <f t="shared" si="244"/>
        <v/>
      </c>
      <c r="AT358" t="str">
        <f t="shared" si="245"/>
        <v/>
      </c>
      <c r="AU358" t="str">
        <f t="shared" si="246"/>
        <v/>
      </c>
      <c r="AV358" t="str">
        <f t="shared" si="247"/>
        <v/>
      </c>
      <c r="AW358" t="str">
        <f t="shared" si="248"/>
        <v/>
      </c>
      <c r="AX358" t="str">
        <f t="shared" si="280"/>
        <v/>
      </c>
      <c r="AY358" t="str">
        <f t="shared" si="281"/>
        <v/>
      </c>
    </row>
    <row r="359" spans="1:51" ht="15.75" x14ac:dyDescent="0.3">
      <c r="A359" t="str">
        <f t="shared" si="249"/>
        <v/>
      </c>
      <c r="B359" t="str">
        <f t="shared" si="250"/>
        <v/>
      </c>
      <c r="C359" t="str">
        <f t="shared" si="251"/>
        <v/>
      </c>
      <c r="D359" t="str">
        <f t="shared" si="252"/>
        <v/>
      </c>
      <c r="E359" t="str">
        <f t="shared" si="253"/>
        <v/>
      </c>
      <c r="F359" t="str">
        <f t="shared" si="254"/>
        <v/>
      </c>
      <c r="G359" t="str">
        <f t="shared" si="255"/>
        <v/>
      </c>
      <c r="H359" t="str">
        <f t="shared" si="256"/>
        <v/>
      </c>
      <c r="I359" t="str">
        <f t="shared" si="257"/>
        <v/>
      </c>
      <c r="J359" t="str">
        <f t="shared" si="236"/>
        <v/>
      </c>
      <c r="K359" t="str">
        <f>IF(A359="","",IF(I359=1,IF(VLOOKUP(J359,Tables!E$1:F$50,2,FALSE)=1,IF(MOD(G359,2)=1,1,2),IF(MOD(G359,2)=1,2,1)),IF(MOD(G359,2)=1,1,2)))</f>
        <v/>
      </c>
      <c r="L359" t="str">
        <f t="shared" si="237"/>
        <v/>
      </c>
      <c r="M359" s="2" t="str">
        <f t="shared" si="238"/>
        <v/>
      </c>
      <c r="N359" s="8"/>
      <c r="O359" s="8"/>
      <c r="P359" s="8"/>
      <c r="Q359" s="6" t="str">
        <f t="shared" si="258"/>
        <v/>
      </c>
      <c r="R359" s="6" t="str">
        <f t="shared" si="259"/>
        <v/>
      </c>
      <c r="S359" s="6" t="str">
        <f t="shared" si="260"/>
        <v/>
      </c>
      <c r="T359" s="6" t="str">
        <f t="shared" si="261"/>
        <v/>
      </c>
      <c r="U359" s="6" t="str">
        <f t="shared" si="262"/>
        <v/>
      </c>
      <c r="V359" s="6" t="str">
        <f t="shared" si="263"/>
        <v/>
      </c>
      <c r="W359" t="str">
        <f t="shared" si="264"/>
        <v/>
      </c>
      <c r="X359" t="str">
        <f t="shared" si="265"/>
        <v/>
      </c>
      <c r="Y359" t="str">
        <f t="shared" si="266"/>
        <v/>
      </c>
      <c r="Z359" t="str">
        <f t="shared" si="267"/>
        <v/>
      </c>
      <c r="AA359" s="6" t="str">
        <f t="shared" si="268"/>
        <v/>
      </c>
      <c r="AB359" s="6" t="str">
        <f t="shared" si="269"/>
        <v/>
      </c>
      <c r="AC359" s="7" t="str">
        <f t="shared" si="270"/>
        <v/>
      </c>
      <c r="AD359" t="str">
        <f t="shared" si="271"/>
        <v/>
      </c>
      <c r="AE359" t="str">
        <f t="shared" si="272"/>
        <v/>
      </c>
      <c r="AF359" s="3" t="str">
        <f t="shared" si="273"/>
        <v/>
      </c>
      <c r="AG359" t="str">
        <f t="shared" si="274"/>
        <v/>
      </c>
      <c r="AH359" t="str">
        <f t="shared" si="275"/>
        <v/>
      </c>
      <c r="AI359" t="str">
        <f t="shared" si="239"/>
        <v/>
      </c>
      <c r="AJ359" t="str">
        <f t="shared" si="276"/>
        <v/>
      </c>
      <c r="AK359" t="str">
        <f t="shared" si="277"/>
        <v/>
      </c>
      <c r="AL359" t="str">
        <f t="shared" si="278"/>
        <v/>
      </c>
      <c r="AM359" t="str">
        <f t="shared" si="240"/>
        <v/>
      </c>
      <c r="AN359" t="str">
        <f t="shared" si="241"/>
        <v/>
      </c>
      <c r="AO359" t="str">
        <f t="shared" si="242"/>
        <v/>
      </c>
      <c r="AP359" t="str">
        <f>IF(AN359="","",IF(I359=0,IF(AO359=1,VLOOKUP(F359,Tables!A$1:C$18,2,FALSE),VLOOKUP(F359,Tables!A$1:C$18,3,FALSE)),IF(AO359=1,VLOOKUP(F359,Tables!H$1:J$95,2,FALSE),VLOOKUP(F359,Tables!H$1:J$95,3,FALSE))))</f>
        <v/>
      </c>
      <c r="AQ359" t="str">
        <f t="shared" si="279"/>
        <v/>
      </c>
      <c r="AR359" t="str">
        <f t="shared" si="243"/>
        <v/>
      </c>
      <c r="AS359" t="str">
        <f t="shared" si="244"/>
        <v/>
      </c>
      <c r="AT359" t="str">
        <f t="shared" si="245"/>
        <v/>
      </c>
      <c r="AU359" t="str">
        <f t="shared" si="246"/>
        <v/>
      </c>
      <c r="AV359" t="str">
        <f t="shared" si="247"/>
        <v/>
      </c>
      <c r="AW359" t="str">
        <f t="shared" si="248"/>
        <v/>
      </c>
      <c r="AX359" t="str">
        <f t="shared" si="280"/>
        <v/>
      </c>
      <c r="AY359" t="str">
        <f t="shared" si="281"/>
        <v/>
      </c>
    </row>
    <row r="360" spans="1:51" ht="15.75" x14ac:dyDescent="0.3">
      <c r="A360" t="str">
        <f t="shared" si="249"/>
        <v/>
      </c>
      <c r="B360" t="str">
        <f t="shared" si="250"/>
        <v/>
      </c>
      <c r="C360" t="str">
        <f t="shared" si="251"/>
        <v/>
      </c>
      <c r="D360" t="str">
        <f t="shared" si="252"/>
        <v/>
      </c>
      <c r="E360" t="str">
        <f t="shared" si="253"/>
        <v/>
      </c>
      <c r="F360" t="str">
        <f t="shared" si="254"/>
        <v/>
      </c>
      <c r="G360" t="str">
        <f t="shared" si="255"/>
        <v/>
      </c>
      <c r="H360" t="str">
        <f t="shared" si="256"/>
        <v/>
      </c>
      <c r="I360" t="str">
        <f t="shared" si="257"/>
        <v/>
      </c>
      <c r="J360" t="str">
        <f t="shared" si="236"/>
        <v/>
      </c>
      <c r="K360" t="str">
        <f>IF(A360="","",IF(I360=1,IF(VLOOKUP(J360,Tables!E$1:F$50,2,FALSE)=1,IF(MOD(G360,2)=1,1,2),IF(MOD(G360,2)=1,2,1)),IF(MOD(G360,2)=1,1,2)))</f>
        <v/>
      </c>
      <c r="L360" t="str">
        <f t="shared" si="237"/>
        <v/>
      </c>
      <c r="M360" s="2" t="str">
        <f t="shared" si="238"/>
        <v/>
      </c>
      <c r="N360" s="8"/>
      <c r="O360" s="8"/>
      <c r="P360" s="8"/>
      <c r="Q360" s="6" t="str">
        <f t="shared" si="258"/>
        <v/>
      </c>
      <c r="R360" s="6" t="str">
        <f t="shared" si="259"/>
        <v/>
      </c>
      <c r="S360" s="6" t="str">
        <f t="shared" si="260"/>
        <v/>
      </c>
      <c r="T360" s="6" t="str">
        <f t="shared" si="261"/>
        <v/>
      </c>
      <c r="U360" s="6" t="str">
        <f t="shared" si="262"/>
        <v/>
      </c>
      <c r="V360" s="6" t="str">
        <f t="shared" si="263"/>
        <v/>
      </c>
      <c r="W360" t="str">
        <f t="shared" si="264"/>
        <v/>
      </c>
      <c r="X360" t="str">
        <f t="shared" si="265"/>
        <v/>
      </c>
      <c r="Y360" t="str">
        <f t="shared" si="266"/>
        <v/>
      </c>
      <c r="Z360" t="str">
        <f t="shared" si="267"/>
        <v/>
      </c>
      <c r="AA360" s="6" t="str">
        <f t="shared" si="268"/>
        <v/>
      </c>
      <c r="AB360" s="6" t="str">
        <f t="shared" si="269"/>
        <v/>
      </c>
      <c r="AC360" s="7" t="str">
        <f t="shared" si="270"/>
        <v/>
      </c>
      <c r="AD360" t="str">
        <f t="shared" si="271"/>
        <v/>
      </c>
      <c r="AE360" t="str">
        <f t="shared" si="272"/>
        <v/>
      </c>
      <c r="AF360" s="3" t="str">
        <f t="shared" si="273"/>
        <v/>
      </c>
      <c r="AG360" t="str">
        <f t="shared" si="274"/>
        <v/>
      </c>
      <c r="AH360" t="str">
        <f t="shared" si="275"/>
        <v/>
      </c>
      <c r="AI360" t="str">
        <f t="shared" si="239"/>
        <v/>
      </c>
      <c r="AJ360" t="str">
        <f t="shared" si="276"/>
        <v/>
      </c>
      <c r="AK360" t="str">
        <f t="shared" si="277"/>
        <v/>
      </c>
      <c r="AL360" t="str">
        <f t="shared" si="278"/>
        <v/>
      </c>
      <c r="AM360" t="str">
        <f t="shared" si="240"/>
        <v/>
      </c>
      <c r="AN360" t="str">
        <f t="shared" si="241"/>
        <v/>
      </c>
      <c r="AO360" t="str">
        <f t="shared" si="242"/>
        <v/>
      </c>
      <c r="AP360" t="str">
        <f>IF(AN360="","",IF(I360=0,IF(AO360=1,VLOOKUP(F360,Tables!A$1:C$18,2,FALSE),VLOOKUP(F360,Tables!A$1:C$18,3,FALSE)),IF(AO360=1,VLOOKUP(F360,Tables!H$1:J$95,2,FALSE),VLOOKUP(F360,Tables!H$1:J$95,3,FALSE))))</f>
        <v/>
      </c>
      <c r="AQ360" t="str">
        <f t="shared" si="279"/>
        <v/>
      </c>
      <c r="AR360" t="str">
        <f t="shared" si="243"/>
        <v/>
      </c>
      <c r="AS360" t="str">
        <f t="shared" si="244"/>
        <v/>
      </c>
      <c r="AT360" t="str">
        <f t="shared" si="245"/>
        <v/>
      </c>
      <c r="AU360" t="str">
        <f t="shared" si="246"/>
        <v/>
      </c>
      <c r="AV360" t="str">
        <f t="shared" si="247"/>
        <v/>
      </c>
      <c r="AW360" t="str">
        <f t="shared" si="248"/>
        <v/>
      </c>
      <c r="AX360" t="str">
        <f t="shared" si="280"/>
        <v/>
      </c>
      <c r="AY360" t="str">
        <f t="shared" si="281"/>
        <v/>
      </c>
    </row>
    <row r="361" spans="1:51" ht="15.75" x14ac:dyDescent="0.3">
      <c r="A361" t="str">
        <f t="shared" si="249"/>
        <v/>
      </c>
      <c r="B361" t="str">
        <f t="shared" si="250"/>
        <v/>
      </c>
      <c r="C361" t="str">
        <f t="shared" si="251"/>
        <v/>
      </c>
      <c r="D361" t="str">
        <f t="shared" si="252"/>
        <v/>
      </c>
      <c r="E361" t="str">
        <f t="shared" si="253"/>
        <v/>
      </c>
      <c r="F361" t="str">
        <f t="shared" si="254"/>
        <v/>
      </c>
      <c r="G361" t="str">
        <f t="shared" si="255"/>
        <v/>
      </c>
      <c r="H361" t="str">
        <f t="shared" si="256"/>
        <v/>
      </c>
      <c r="I361" t="str">
        <f t="shared" si="257"/>
        <v/>
      </c>
      <c r="J361" t="str">
        <f t="shared" si="236"/>
        <v/>
      </c>
      <c r="K361" t="str">
        <f>IF(A361="","",IF(I361=1,IF(VLOOKUP(J361,Tables!E$1:F$50,2,FALSE)=1,IF(MOD(G361,2)=1,1,2),IF(MOD(G361,2)=1,2,1)),IF(MOD(G361,2)=1,1,2)))</f>
        <v/>
      </c>
      <c r="L361" t="str">
        <f t="shared" si="237"/>
        <v/>
      </c>
      <c r="M361" s="2" t="str">
        <f t="shared" si="238"/>
        <v/>
      </c>
      <c r="N361" s="8"/>
      <c r="O361" s="8"/>
      <c r="P361" s="8"/>
      <c r="Q361" s="6" t="str">
        <f t="shared" si="258"/>
        <v/>
      </c>
      <c r="R361" s="6" t="str">
        <f t="shared" si="259"/>
        <v/>
      </c>
      <c r="S361" s="6" t="str">
        <f t="shared" si="260"/>
        <v/>
      </c>
      <c r="T361" s="6" t="str">
        <f t="shared" si="261"/>
        <v/>
      </c>
      <c r="U361" s="6" t="str">
        <f t="shared" si="262"/>
        <v/>
      </c>
      <c r="V361" s="6" t="str">
        <f t="shared" si="263"/>
        <v/>
      </c>
      <c r="W361" t="str">
        <f t="shared" si="264"/>
        <v/>
      </c>
      <c r="X361" t="str">
        <f t="shared" si="265"/>
        <v/>
      </c>
      <c r="Y361" t="str">
        <f t="shared" si="266"/>
        <v/>
      </c>
      <c r="Z361" t="str">
        <f t="shared" si="267"/>
        <v/>
      </c>
      <c r="AA361" s="6" t="str">
        <f t="shared" si="268"/>
        <v/>
      </c>
      <c r="AB361" s="6" t="str">
        <f t="shared" si="269"/>
        <v/>
      </c>
      <c r="AC361" s="7" t="str">
        <f t="shared" si="270"/>
        <v/>
      </c>
      <c r="AD361" t="str">
        <f t="shared" si="271"/>
        <v/>
      </c>
      <c r="AE361" t="str">
        <f t="shared" si="272"/>
        <v/>
      </c>
      <c r="AF361" s="3" t="str">
        <f t="shared" si="273"/>
        <v/>
      </c>
      <c r="AG361" t="str">
        <f t="shared" si="274"/>
        <v/>
      </c>
      <c r="AH361" t="str">
        <f t="shared" si="275"/>
        <v/>
      </c>
      <c r="AI361" t="str">
        <f t="shared" si="239"/>
        <v/>
      </c>
      <c r="AJ361" t="str">
        <f t="shared" si="276"/>
        <v/>
      </c>
      <c r="AK361" t="str">
        <f t="shared" si="277"/>
        <v/>
      </c>
      <c r="AL361" t="str">
        <f t="shared" si="278"/>
        <v/>
      </c>
      <c r="AM361" t="str">
        <f t="shared" si="240"/>
        <v/>
      </c>
      <c r="AN361" t="str">
        <f t="shared" si="241"/>
        <v/>
      </c>
      <c r="AO361" t="str">
        <f t="shared" si="242"/>
        <v/>
      </c>
      <c r="AP361" t="str">
        <f>IF(AN361="","",IF(I361=0,IF(AO361=1,VLOOKUP(F361,Tables!A$1:C$18,2,FALSE),VLOOKUP(F361,Tables!A$1:C$18,3,FALSE)),IF(AO361=1,VLOOKUP(F361,Tables!H$1:J$95,2,FALSE),VLOOKUP(F361,Tables!H$1:J$95,3,FALSE))))</f>
        <v/>
      </c>
      <c r="AQ361" t="str">
        <f t="shared" si="279"/>
        <v/>
      </c>
      <c r="AR361" t="str">
        <f t="shared" si="243"/>
        <v/>
      </c>
      <c r="AS361" t="str">
        <f t="shared" si="244"/>
        <v/>
      </c>
      <c r="AT361" t="str">
        <f t="shared" si="245"/>
        <v/>
      </c>
      <c r="AU361" t="str">
        <f t="shared" si="246"/>
        <v/>
      </c>
      <c r="AV361" t="str">
        <f t="shared" si="247"/>
        <v/>
      </c>
      <c r="AW361" t="str">
        <f t="shared" si="248"/>
        <v/>
      </c>
      <c r="AX361" t="str">
        <f t="shared" si="280"/>
        <v/>
      </c>
      <c r="AY361" t="str">
        <f t="shared" si="281"/>
        <v/>
      </c>
    </row>
    <row r="362" spans="1:51" ht="15.75" x14ac:dyDescent="0.3">
      <c r="A362" t="str">
        <f t="shared" si="249"/>
        <v/>
      </c>
      <c r="B362" t="str">
        <f t="shared" si="250"/>
        <v/>
      </c>
      <c r="C362" t="str">
        <f t="shared" si="251"/>
        <v/>
      </c>
      <c r="D362" t="str">
        <f t="shared" si="252"/>
        <v/>
      </c>
      <c r="E362" t="str">
        <f t="shared" si="253"/>
        <v/>
      </c>
      <c r="F362" t="str">
        <f t="shared" si="254"/>
        <v/>
      </c>
      <c r="G362" t="str">
        <f t="shared" si="255"/>
        <v/>
      </c>
      <c r="H362" t="str">
        <f t="shared" si="256"/>
        <v/>
      </c>
      <c r="I362" t="str">
        <f t="shared" si="257"/>
        <v/>
      </c>
      <c r="J362" t="str">
        <f t="shared" si="236"/>
        <v/>
      </c>
      <c r="K362" t="str">
        <f>IF(A362="","",IF(I362=1,IF(VLOOKUP(J362,Tables!E$1:F$50,2,FALSE)=1,IF(MOD(G362,2)=1,1,2),IF(MOD(G362,2)=1,2,1)),IF(MOD(G362,2)=1,1,2)))</f>
        <v/>
      </c>
      <c r="L362" t="str">
        <f t="shared" si="237"/>
        <v/>
      </c>
      <c r="M362" s="2" t="str">
        <f t="shared" si="238"/>
        <v/>
      </c>
      <c r="N362" s="8"/>
      <c r="O362" s="8"/>
      <c r="P362" s="8"/>
      <c r="Q362" s="6" t="str">
        <f t="shared" si="258"/>
        <v/>
      </c>
      <c r="R362" s="6" t="str">
        <f t="shared" si="259"/>
        <v/>
      </c>
      <c r="S362" s="6" t="str">
        <f t="shared" si="260"/>
        <v/>
      </c>
      <c r="T362" s="6" t="str">
        <f t="shared" si="261"/>
        <v/>
      </c>
      <c r="U362" s="6" t="str">
        <f t="shared" si="262"/>
        <v/>
      </c>
      <c r="V362" s="6" t="str">
        <f t="shared" si="263"/>
        <v/>
      </c>
      <c r="W362" t="str">
        <f t="shared" si="264"/>
        <v/>
      </c>
      <c r="X362" t="str">
        <f t="shared" si="265"/>
        <v/>
      </c>
      <c r="Y362" t="str">
        <f t="shared" si="266"/>
        <v/>
      </c>
      <c r="Z362" t="str">
        <f t="shared" si="267"/>
        <v/>
      </c>
      <c r="AA362" s="6" t="str">
        <f t="shared" si="268"/>
        <v/>
      </c>
      <c r="AB362" s="6" t="str">
        <f t="shared" si="269"/>
        <v/>
      </c>
      <c r="AC362" s="7" t="str">
        <f t="shared" si="270"/>
        <v/>
      </c>
      <c r="AD362" t="str">
        <f t="shared" si="271"/>
        <v/>
      </c>
      <c r="AE362" t="str">
        <f t="shared" si="272"/>
        <v/>
      </c>
      <c r="AF362" s="3" t="str">
        <f t="shared" si="273"/>
        <v/>
      </c>
      <c r="AG362" t="str">
        <f t="shared" si="274"/>
        <v/>
      </c>
      <c r="AH362" t="str">
        <f t="shared" si="275"/>
        <v/>
      </c>
      <c r="AI362" t="str">
        <f t="shared" si="239"/>
        <v/>
      </c>
      <c r="AJ362" t="str">
        <f t="shared" si="276"/>
        <v/>
      </c>
      <c r="AK362" t="str">
        <f t="shared" si="277"/>
        <v/>
      </c>
      <c r="AL362" t="str">
        <f t="shared" si="278"/>
        <v/>
      </c>
      <c r="AM362" t="str">
        <f t="shared" si="240"/>
        <v/>
      </c>
      <c r="AN362" t="str">
        <f t="shared" si="241"/>
        <v/>
      </c>
      <c r="AO362" t="str">
        <f t="shared" si="242"/>
        <v/>
      </c>
      <c r="AP362" t="str">
        <f>IF(AN362="","",IF(I362=0,IF(AO362=1,VLOOKUP(F362,Tables!A$1:C$18,2,FALSE),VLOOKUP(F362,Tables!A$1:C$18,3,FALSE)),IF(AO362=1,VLOOKUP(F362,Tables!H$1:J$95,2,FALSE),VLOOKUP(F362,Tables!H$1:J$95,3,FALSE))))</f>
        <v/>
      </c>
      <c r="AQ362" t="str">
        <f t="shared" si="279"/>
        <v/>
      </c>
      <c r="AR362" t="str">
        <f t="shared" si="243"/>
        <v/>
      </c>
      <c r="AS362" t="str">
        <f t="shared" si="244"/>
        <v/>
      </c>
      <c r="AT362" t="str">
        <f t="shared" si="245"/>
        <v/>
      </c>
      <c r="AU362" t="str">
        <f t="shared" si="246"/>
        <v/>
      </c>
      <c r="AV362" t="str">
        <f t="shared" si="247"/>
        <v/>
      </c>
      <c r="AW362" t="str">
        <f t="shared" si="248"/>
        <v/>
      </c>
      <c r="AX362" t="str">
        <f t="shared" si="280"/>
        <v/>
      </c>
      <c r="AY362" t="str">
        <f t="shared" si="281"/>
        <v/>
      </c>
    </row>
    <row r="363" spans="1:51" ht="15.75" x14ac:dyDescent="0.3">
      <c r="A363" t="str">
        <f t="shared" si="249"/>
        <v/>
      </c>
      <c r="B363" t="str">
        <f t="shared" si="250"/>
        <v/>
      </c>
      <c r="C363" t="str">
        <f t="shared" si="251"/>
        <v/>
      </c>
      <c r="D363" t="str">
        <f t="shared" si="252"/>
        <v/>
      </c>
      <c r="E363" t="str">
        <f t="shared" si="253"/>
        <v/>
      </c>
      <c r="F363" t="str">
        <f t="shared" si="254"/>
        <v/>
      </c>
      <c r="G363" t="str">
        <f t="shared" si="255"/>
        <v/>
      </c>
      <c r="H363" t="str">
        <f t="shared" si="256"/>
        <v/>
      </c>
      <c r="I363" t="str">
        <f t="shared" si="257"/>
        <v/>
      </c>
      <c r="J363" t="str">
        <f t="shared" si="236"/>
        <v/>
      </c>
      <c r="K363" t="str">
        <f>IF(A363="","",IF(I363=1,IF(VLOOKUP(J363,Tables!E$1:F$50,2,FALSE)=1,IF(MOD(G363,2)=1,1,2),IF(MOD(G363,2)=1,2,1)),IF(MOD(G363,2)=1,1,2)))</f>
        <v/>
      </c>
      <c r="L363" t="str">
        <f t="shared" si="237"/>
        <v/>
      </c>
      <c r="M363" s="2" t="str">
        <f t="shared" si="238"/>
        <v/>
      </c>
      <c r="N363" s="8"/>
      <c r="O363" s="8"/>
      <c r="P363" s="8"/>
      <c r="Q363" s="6" t="str">
        <f t="shared" si="258"/>
        <v/>
      </c>
      <c r="R363" s="6" t="str">
        <f t="shared" si="259"/>
        <v/>
      </c>
      <c r="S363" s="6" t="str">
        <f t="shared" si="260"/>
        <v/>
      </c>
      <c r="T363" s="6" t="str">
        <f t="shared" si="261"/>
        <v/>
      </c>
      <c r="U363" s="6" t="str">
        <f t="shared" si="262"/>
        <v/>
      </c>
      <c r="V363" s="6" t="str">
        <f t="shared" si="263"/>
        <v/>
      </c>
      <c r="W363" t="str">
        <f t="shared" si="264"/>
        <v/>
      </c>
      <c r="X363" t="str">
        <f t="shared" si="265"/>
        <v/>
      </c>
      <c r="Y363" t="str">
        <f t="shared" si="266"/>
        <v/>
      </c>
      <c r="Z363" t="str">
        <f t="shared" si="267"/>
        <v/>
      </c>
      <c r="AA363" s="6" t="str">
        <f t="shared" si="268"/>
        <v/>
      </c>
      <c r="AB363" s="6" t="str">
        <f t="shared" si="269"/>
        <v/>
      </c>
      <c r="AC363" s="7" t="str">
        <f t="shared" si="270"/>
        <v/>
      </c>
      <c r="AD363" t="str">
        <f t="shared" si="271"/>
        <v/>
      </c>
      <c r="AE363" t="str">
        <f t="shared" si="272"/>
        <v/>
      </c>
      <c r="AF363" s="3" t="str">
        <f t="shared" si="273"/>
        <v/>
      </c>
      <c r="AG363" t="str">
        <f t="shared" si="274"/>
        <v/>
      </c>
      <c r="AH363" t="str">
        <f t="shared" si="275"/>
        <v/>
      </c>
      <c r="AI363" t="str">
        <f t="shared" si="239"/>
        <v/>
      </c>
      <c r="AJ363" t="str">
        <f t="shared" si="276"/>
        <v/>
      </c>
      <c r="AK363" t="str">
        <f t="shared" si="277"/>
        <v/>
      </c>
      <c r="AL363" t="str">
        <f t="shared" si="278"/>
        <v/>
      </c>
      <c r="AM363" t="str">
        <f t="shared" si="240"/>
        <v/>
      </c>
      <c r="AN363" t="str">
        <f t="shared" si="241"/>
        <v/>
      </c>
      <c r="AO363" t="str">
        <f t="shared" si="242"/>
        <v/>
      </c>
      <c r="AP363" t="str">
        <f>IF(AN363="","",IF(I363=0,IF(AO363=1,VLOOKUP(F363,Tables!A$1:C$18,2,FALSE),VLOOKUP(F363,Tables!A$1:C$18,3,FALSE)),IF(AO363=1,VLOOKUP(F363,Tables!H$1:J$95,2,FALSE),VLOOKUP(F363,Tables!H$1:J$95,3,FALSE))))</f>
        <v/>
      </c>
      <c r="AQ363" t="str">
        <f t="shared" si="279"/>
        <v/>
      </c>
      <c r="AR363" t="str">
        <f t="shared" si="243"/>
        <v/>
      </c>
      <c r="AS363" t="str">
        <f t="shared" si="244"/>
        <v/>
      </c>
      <c r="AT363" t="str">
        <f t="shared" si="245"/>
        <v/>
      </c>
      <c r="AU363" t="str">
        <f t="shared" si="246"/>
        <v/>
      </c>
      <c r="AV363" t="str">
        <f t="shared" si="247"/>
        <v/>
      </c>
      <c r="AW363" t="str">
        <f t="shared" si="248"/>
        <v/>
      </c>
      <c r="AX363" t="str">
        <f t="shared" si="280"/>
        <v/>
      </c>
      <c r="AY363" t="str">
        <f t="shared" si="281"/>
        <v/>
      </c>
    </row>
    <row r="364" spans="1:51" ht="15.75" x14ac:dyDescent="0.3">
      <c r="A364" t="str">
        <f t="shared" si="249"/>
        <v/>
      </c>
      <c r="B364" t="str">
        <f t="shared" si="250"/>
        <v/>
      </c>
      <c r="C364" t="str">
        <f t="shared" si="251"/>
        <v/>
      </c>
      <c r="D364" t="str">
        <f t="shared" si="252"/>
        <v/>
      </c>
      <c r="E364" t="str">
        <f t="shared" si="253"/>
        <v/>
      </c>
      <c r="F364" t="str">
        <f t="shared" si="254"/>
        <v/>
      </c>
      <c r="G364" t="str">
        <f t="shared" si="255"/>
        <v/>
      </c>
      <c r="H364" t="str">
        <f t="shared" si="256"/>
        <v/>
      </c>
      <c r="I364" t="str">
        <f t="shared" si="257"/>
        <v/>
      </c>
      <c r="J364" t="str">
        <f t="shared" si="236"/>
        <v/>
      </c>
      <c r="K364" t="str">
        <f>IF(A364="","",IF(I364=1,IF(VLOOKUP(J364,Tables!E$1:F$50,2,FALSE)=1,IF(MOD(G364,2)=1,1,2),IF(MOD(G364,2)=1,2,1)),IF(MOD(G364,2)=1,1,2)))</f>
        <v/>
      </c>
      <c r="L364" t="str">
        <f t="shared" si="237"/>
        <v/>
      </c>
      <c r="M364" s="2" t="str">
        <f t="shared" si="238"/>
        <v/>
      </c>
      <c r="N364" s="8"/>
      <c r="O364" s="8"/>
      <c r="P364" s="8"/>
      <c r="Q364" s="6" t="str">
        <f t="shared" si="258"/>
        <v/>
      </c>
      <c r="R364" s="6" t="str">
        <f t="shared" si="259"/>
        <v/>
      </c>
      <c r="S364" s="6" t="str">
        <f t="shared" si="260"/>
        <v/>
      </c>
      <c r="T364" s="6" t="str">
        <f t="shared" si="261"/>
        <v/>
      </c>
      <c r="U364" s="6" t="str">
        <f t="shared" si="262"/>
        <v/>
      </c>
      <c r="V364" s="6" t="str">
        <f t="shared" si="263"/>
        <v/>
      </c>
      <c r="W364" t="str">
        <f t="shared" si="264"/>
        <v/>
      </c>
      <c r="X364" t="str">
        <f t="shared" si="265"/>
        <v/>
      </c>
      <c r="Y364" t="str">
        <f t="shared" si="266"/>
        <v/>
      </c>
      <c r="Z364" t="str">
        <f t="shared" si="267"/>
        <v/>
      </c>
      <c r="AA364" s="6" t="str">
        <f t="shared" si="268"/>
        <v/>
      </c>
      <c r="AB364" s="6" t="str">
        <f t="shared" si="269"/>
        <v/>
      </c>
      <c r="AC364" s="7" t="str">
        <f t="shared" si="270"/>
        <v/>
      </c>
      <c r="AD364" t="str">
        <f t="shared" si="271"/>
        <v/>
      </c>
      <c r="AE364" t="str">
        <f t="shared" si="272"/>
        <v/>
      </c>
      <c r="AF364" s="3" t="str">
        <f t="shared" si="273"/>
        <v/>
      </c>
      <c r="AG364" t="str">
        <f t="shared" si="274"/>
        <v/>
      </c>
      <c r="AH364" t="str">
        <f t="shared" si="275"/>
        <v/>
      </c>
      <c r="AI364" t="str">
        <f t="shared" si="239"/>
        <v/>
      </c>
      <c r="AJ364" t="str">
        <f t="shared" si="276"/>
        <v/>
      </c>
      <c r="AK364" t="str">
        <f t="shared" si="277"/>
        <v/>
      </c>
      <c r="AL364" t="str">
        <f t="shared" si="278"/>
        <v/>
      </c>
      <c r="AM364" t="str">
        <f t="shared" si="240"/>
        <v/>
      </c>
      <c r="AN364" t="str">
        <f t="shared" si="241"/>
        <v/>
      </c>
      <c r="AO364" t="str">
        <f t="shared" si="242"/>
        <v/>
      </c>
      <c r="AP364" t="str">
        <f>IF(AN364="","",IF(I364=0,IF(AO364=1,VLOOKUP(F364,Tables!A$1:C$18,2,FALSE),VLOOKUP(F364,Tables!A$1:C$18,3,FALSE)),IF(AO364=1,VLOOKUP(F364,Tables!H$1:J$95,2,FALSE),VLOOKUP(F364,Tables!H$1:J$95,3,FALSE))))</f>
        <v/>
      </c>
      <c r="AQ364" t="str">
        <f t="shared" si="279"/>
        <v/>
      </c>
      <c r="AR364" t="str">
        <f t="shared" si="243"/>
        <v/>
      </c>
      <c r="AS364" t="str">
        <f t="shared" si="244"/>
        <v/>
      </c>
      <c r="AT364" t="str">
        <f t="shared" si="245"/>
        <v/>
      </c>
      <c r="AU364" t="str">
        <f t="shared" si="246"/>
        <v/>
      </c>
      <c r="AV364" t="str">
        <f t="shared" si="247"/>
        <v/>
      </c>
      <c r="AW364" t="str">
        <f t="shared" si="248"/>
        <v/>
      </c>
      <c r="AX364" t="str">
        <f t="shared" si="280"/>
        <v/>
      </c>
      <c r="AY364" t="str">
        <f t="shared" si="281"/>
        <v/>
      </c>
    </row>
    <row r="365" spans="1:51" ht="15.75" x14ac:dyDescent="0.3">
      <c r="A365" t="str">
        <f t="shared" si="249"/>
        <v/>
      </c>
      <c r="B365" t="str">
        <f t="shared" si="250"/>
        <v/>
      </c>
      <c r="C365" t="str">
        <f t="shared" si="251"/>
        <v/>
      </c>
      <c r="D365" t="str">
        <f t="shared" si="252"/>
        <v/>
      </c>
      <c r="E365" t="str">
        <f t="shared" si="253"/>
        <v/>
      </c>
      <c r="F365" t="str">
        <f t="shared" si="254"/>
        <v/>
      </c>
      <c r="G365" t="str">
        <f t="shared" si="255"/>
        <v/>
      </c>
      <c r="H365" t="str">
        <f t="shared" si="256"/>
        <v/>
      </c>
      <c r="I365" t="str">
        <f t="shared" si="257"/>
        <v/>
      </c>
      <c r="J365" t="str">
        <f t="shared" si="236"/>
        <v/>
      </c>
      <c r="K365" t="str">
        <f>IF(A365="","",IF(I365=1,IF(VLOOKUP(J365,Tables!E$1:F$50,2,FALSE)=1,IF(MOD(G365,2)=1,1,2),IF(MOD(G365,2)=1,2,1)),IF(MOD(G365,2)=1,1,2)))</f>
        <v/>
      </c>
      <c r="L365" t="str">
        <f t="shared" si="237"/>
        <v/>
      </c>
      <c r="M365" s="2" t="str">
        <f t="shared" si="238"/>
        <v/>
      </c>
      <c r="N365" s="8"/>
      <c r="O365" s="8"/>
      <c r="P365" s="8"/>
      <c r="Q365" s="6" t="str">
        <f t="shared" si="258"/>
        <v/>
      </c>
      <c r="R365" s="6" t="str">
        <f t="shared" si="259"/>
        <v/>
      </c>
      <c r="S365" s="6" t="str">
        <f t="shared" si="260"/>
        <v/>
      </c>
      <c r="T365" s="6" t="str">
        <f t="shared" si="261"/>
        <v/>
      </c>
      <c r="U365" s="6" t="str">
        <f t="shared" si="262"/>
        <v/>
      </c>
      <c r="V365" s="6" t="str">
        <f t="shared" si="263"/>
        <v/>
      </c>
      <c r="W365" t="str">
        <f t="shared" si="264"/>
        <v/>
      </c>
      <c r="X365" t="str">
        <f t="shared" si="265"/>
        <v/>
      </c>
      <c r="Y365" t="str">
        <f t="shared" si="266"/>
        <v/>
      </c>
      <c r="Z365" t="str">
        <f t="shared" si="267"/>
        <v/>
      </c>
      <c r="AA365" s="6" t="str">
        <f t="shared" si="268"/>
        <v/>
      </c>
      <c r="AB365" s="6" t="str">
        <f t="shared" si="269"/>
        <v/>
      </c>
      <c r="AC365" s="7" t="str">
        <f t="shared" si="270"/>
        <v/>
      </c>
      <c r="AD365" t="str">
        <f t="shared" si="271"/>
        <v/>
      </c>
      <c r="AE365" t="str">
        <f t="shared" si="272"/>
        <v/>
      </c>
      <c r="AF365" s="3" t="str">
        <f t="shared" si="273"/>
        <v/>
      </c>
      <c r="AG365" t="str">
        <f t="shared" si="274"/>
        <v/>
      </c>
      <c r="AH365" t="str">
        <f t="shared" si="275"/>
        <v/>
      </c>
      <c r="AI365" t="str">
        <f t="shared" si="239"/>
        <v/>
      </c>
      <c r="AJ365" t="str">
        <f t="shared" si="276"/>
        <v/>
      </c>
      <c r="AK365" t="str">
        <f t="shared" si="277"/>
        <v/>
      </c>
      <c r="AL365" t="str">
        <f t="shared" si="278"/>
        <v/>
      </c>
      <c r="AM365" t="str">
        <f t="shared" si="240"/>
        <v/>
      </c>
      <c r="AN365" t="str">
        <f t="shared" si="241"/>
        <v/>
      </c>
      <c r="AO365" t="str">
        <f t="shared" si="242"/>
        <v/>
      </c>
      <c r="AP365" t="str">
        <f>IF(AN365="","",IF(I365=0,IF(AO365=1,VLOOKUP(F365,Tables!A$1:C$18,2,FALSE),VLOOKUP(F365,Tables!A$1:C$18,3,FALSE)),IF(AO365=1,VLOOKUP(F365,Tables!H$1:J$95,2,FALSE),VLOOKUP(F365,Tables!H$1:J$95,3,FALSE))))</f>
        <v/>
      </c>
      <c r="AQ365" t="str">
        <f t="shared" si="279"/>
        <v/>
      </c>
      <c r="AR365" t="str">
        <f t="shared" si="243"/>
        <v/>
      </c>
      <c r="AS365" t="str">
        <f t="shared" si="244"/>
        <v/>
      </c>
      <c r="AT365" t="str">
        <f t="shared" si="245"/>
        <v/>
      </c>
      <c r="AU365" t="str">
        <f t="shared" si="246"/>
        <v/>
      </c>
      <c r="AV365" t="str">
        <f t="shared" si="247"/>
        <v/>
      </c>
      <c r="AW365" t="str">
        <f t="shared" si="248"/>
        <v/>
      </c>
      <c r="AX365" t="str">
        <f t="shared" si="280"/>
        <v/>
      </c>
      <c r="AY365" t="str">
        <f t="shared" si="281"/>
        <v/>
      </c>
    </row>
    <row r="366" spans="1:51" ht="15.75" x14ac:dyDescent="0.3">
      <c r="A366" t="str">
        <f t="shared" si="249"/>
        <v/>
      </c>
      <c r="B366" t="str">
        <f t="shared" si="250"/>
        <v/>
      </c>
      <c r="C366" t="str">
        <f t="shared" si="251"/>
        <v/>
      </c>
      <c r="D366" t="str">
        <f t="shared" si="252"/>
        <v/>
      </c>
      <c r="E366" t="str">
        <f t="shared" si="253"/>
        <v/>
      </c>
      <c r="F366" t="str">
        <f t="shared" si="254"/>
        <v/>
      </c>
      <c r="G366" t="str">
        <f t="shared" si="255"/>
        <v/>
      </c>
      <c r="H366" t="str">
        <f t="shared" si="256"/>
        <v/>
      </c>
      <c r="I366" t="str">
        <f t="shared" si="257"/>
        <v/>
      </c>
      <c r="J366" t="str">
        <f t="shared" si="236"/>
        <v/>
      </c>
      <c r="K366" t="str">
        <f>IF(A366="","",IF(I366=1,IF(VLOOKUP(J366,Tables!E$1:F$50,2,FALSE)=1,IF(MOD(G366,2)=1,1,2),IF(MOD(G366,2)=1,2,1)),IF(MOD(G366,2)=1,1,2)))</f>
        <v/>
      </c>
      <c r="L366" t="str">
        <f t="shared" si="237"/>
        <v/>
      </c>
      <c r="M366" s="2" t="str">
        <f t="shared" si="238"/>
        <v/>
      </c>
      <c r="N366" s="8"/>
      <c r="O366" s="8"/>
      <c r="P366" s="8"/>
      <c r="Q366" s="6" t="str">
        <f t="shared" si="258"/>
        <v/>
      </c>
      <c r="R366" s="6" t="str">
        <f t="shared" si="259"/>
        <v/>
      </c>
      <c r="S366" s="6" t="str">
        <f t="shared" si="260"/>
        <v/>
      </c>
      <c r="T366" s="6" t="str">
        <f t="shared" si="261"/>
        <v/>
      </c>
      <c r="U366" s="6" t="str">
        <f t="shared" si="262"/>
        <v/>
      </c>
      <c r="V366" s="6" t="str">
        <f t="shared" si="263"/>
        <v/>
      </c>
      <c r="W366" t="str">
        <f t="shared" si="264"/>
        <v/>
      </c>
      <c r="X366" t="str">
        <f t="shared" si="265"/>
        <v/>
      </c>
      <c r="Y366" t="str">
        <f t="shared" si="266"/>
        <v/>
      </c>
      <c r="Z366" t="str">
        <f t="shared" si="267"/>
        <v/>
      </c>
      <c r="AA366" s="6" t="str">
        <f t="shared" si="268"/>
        <v/>
      </c>
      <c r="AB366" s="6" t="str">
        <f t="shared" si="269"/>
        <v/>
      </c>
      <c r="AC366" s="7" t="str">
        <f t="shared" si="270"/>
        <v/>
      </c>
      <c r="AD366" t="str">
        <f t="shared" si="271"/>
        <v/>
      </c>
      <c r="AE366" t="str">
        <f t="shared" si="272"/>
        <v/>
      </c>
      <c r="AF366" s="3" t="str">
        <f t="shared" si="273"/>
        <v/>
      </c>
      <c r="AG366" t="str">
        <f t="shared" si="274"/>
        <v/>
      </c>
      <c r="AH366" t="str">
        <f t="shared" si="275"/>
        <v/>
      </c>
      <c r="AI366" t="str">
        <f t="shared" si="239"/>
        <v/>
      </c>
      <c r="AJ366" t="str">
        <f t="shared" si="276"/>
        <v/>
      </c>
      <c r="AK366" t="str">
        <f t="shared" si="277"/>
        <v/>
      </c>
      <c r="AL366" t="str">
        <f t="shared" si="278"/>
        <v/>
      </c>
      <c r="AM366" t="str">
        <f t="shared" si="240"/>
        <v/>
      </c>
      <c r="AN366" t="str">
        <f t="shared" si="241"/>
        <v/>
      </c>
      <c r="AO366" t="str">
        <f t="shared" si="242"/>
        <v/>
      </c>
      <c r="AP366" t="str">
        <f>IF(AN366="","",IF(I366=0,IF(AO366=1,VLOOKUP(F366,Tables!A$1:C$18,2,FALSE),VLOOKUP(F366,Tables!A$1:C$18,3,FALSE)),IF(AO366=1,VLOOKUP(F366,Tables!H$1:J$95,2,FALSE),VLOOKUP(F366,Tables!H$1:J$95,3,FALSE))))</f>
        <v/>
      </c>
      <c r="AQ366" t="str">
        <f t="shared" si="279"/>
        <v/>
      </c>
      <c r="AR366" t="str">
        <f t="shared" si="243"/>
        <v/>
      </c>
      <c r="AS366" t="str">
        <f t="shared" si="244"/>
        <v/>
      </c>
      <c r="AT366" t="str">
        <f t="shared" si="245"/>
        <v/>
      </c>
      <c r="AU366" t="str">
        <f t="shared" si="246"/>
        <v/>
      </c>
      <c r="AV366" t="str">
        <f t="shared" si="247"/>
        <v/>
      </c>
      <c r="AW366" t="str">
        <f t="shared" si="248"/>
        <v/>
      </c>
      <c r="AX366" t="str">
        <f t="shared" si="280"/>
        <v/>
      </c>
      <c r="AY366" t="str">
        <f t="shared" si="281"/>
        <v/>
      </c>
    </row>
    <row r="367" spans="1:51" ht="15.75" x14ac:dyDescent="0.3">
      <c r="A367" t="str">
        <f t="shared" si="249"/>
        <v/>
      </c>
      <c r="B367" t="str">
        <f t="shared" si="250"/>
        <v/>
      </c>
      <c r="C367" t="str">
        <f t="shared" si="251"/>
        <v/>
      </c>
      <c r="D367" t="str">
        <f t="shared" si="252"/>
        <v/>
      </c>
      <c r="E367" t="str">
        <f t="shared" si="253"/>
        <v/>
      </c>
      <c r="F367" t="str">
        <f t="shared" si="254"/>
        <v/>
      </c>
      <c r="G367" t="str">
        <f t="shared" si="255"/>
        <v/>
      </c>
      <c r="H367" t="str">
        <f t="shared" si="256"/>
        <v/>
      </c>
      <c r="I367" t="str">
        <f t="shared" si="257"/>
        <v/>
      </c>
      <c r="J367" t="str">
        <f t="shared" si="236"/>
        <v/>
      </c>
      <c r="K367" t="str">
        <f>IF(A367="","",IF(I367=1,IF(VLOOKUP(J367,Tables!E$1:F$50,2,FALSE)=1,IF(MOD(G367,2)=1,1,2),IF(MOD(G367,2)=1,2,1)),IF(MOD(G367,2)=1,1,2)))</f>
        <v/>
      </c>
      <c r="L367" t="str">
        <f t="shared" si="237"/>
        <v/>
      </c>
      <c r="M367" s="2" t="str">
        <f t="shared" si="238"/>
        <v/>
      </c>
      <c r="N367" s="8"/>
      <c r="O367" s="8"/>
      <c r="P367" s="8"/>
      <c r="Q367" s="6" t="str">
        <f t="shared" si="258"/>
        <v/>
      </c>
      <c r="R367" s="6" t="str">
        <f t="shared" si="259"/>
        <v/>
      </c>
      <c r="S367" s="6" t="str">
        <f t="shared" si="260"/>
        <v/>
      </c>
      <c r="T367" s="6" t="str">
        <f t="shared" si="261"/>
        <v/>
      </c>
      <c r="U367" s="6" t="str">
        <f t="shared" si="262"/>
        <v/>
      </c>
      <c r="V367" s="6" t="str">
        <f t="shared" si="263"/>
        <v/>
      </c>
      <c r="W367" t="str">
        <f t="shared" si="264"/>
        <v/>
      </c>
      <c r="X367" t="str">
        <f t="shared" si="265"/>
        <v/>
      </c>
      <c r="Y367" t="str">
        <f t="shared" si="266"/>
        <v/>
      </c>
      <c r="Z367" t="str">
        <f t="shared" si="267"/>
        <v/>
      </c>
      <c r="AA367" s="6" t="str">
        <f t="shared" si="268"/>
        <v/>
      </c>
      <c r="AB367" s="6" t="str">
        <f t="shared" si="269"/>
        <v/>
      </c>
      <c r="AC367" s="7" t="str">
        <f t="shared" si="270"/>
        <v/>
      </c>
      <c r="AD367" t="str">
        <f t="shared" si="271"/>
        <v/>
      </c>
      <c r="AE367" t="str">
        <f t="shared" si="272"/>
        <v/>
      </c>
      <c r="AF367" s="3" t="str">
        <f t="shared" si="273"/>
        <v/>
      </c>
      <c r="AG367" t="str">
        <f t="shared" si="274"/>
        <v/>
      </c>
      <c r="AH367" t="str">
        <f t="shared" si="275"/>
        <v/>
      </c>
      <c r="AI367" t="str">
        <f t="shared" si="239"/>
        <v/>
      </c>
      <c r="AJ367" t="str">
        <f t="shared" si="276"/>
        <v/>
      </c>
      <c r="AK367" t="str">
        <f t="shared" si="277"/>
        <v/>
      </c>
      <c r="AL367" t="str">
        <f t="shared" si="278"/>
        <v/>
      </c>
      <c r="AM367" t="str">
        <f t="shared" si="240"/>
        <v/>
      </c>
      <c r="AN367" t="str">
        <f t="shared" si="241"/>
        <v/>
      </c>
      <c r="AO367" t="str">
        <f t="shared" si="242"/>
        <v/>
      </c>
      <c r="AP367" t="str">
        <f>IF(AN367="","",IF(I367=0,IF(AO367=1,VLOOKUP(F367,Tables!A$1:C$18,2,FALSE),VLOOKUP(F367,Tables!A$1:C$18,3,FALSE)),IF(AO367=1,VLOOKUP(F367,Tables!H$1:J$95,2,FALSE),VLOOKUP(F367,Tables!H$1:J$95,3,FALSE))))</f>
        <v/>
      </c>
      <c r="AQ367" t="str">
        <f t="shared" si="279"/>
        <v/>
      </c>
      <c r="AR367" t="str">
        <f t="shared" si="243"/>
        <v/>
      </c>
      <c r="AS367" t="str">
        <f t="shared" si="244"/>
        <v/>
      </c>
      <c r="AT367" t="str">
        <f t="shared" si="245"/>
        <v/>
      </c>
      <c r="AU367" t="str">
        <f t="shared" si="246"/>
        <v/>
      </c>
      <c r="AV367" t="str">
        <f t="shared" si="247"/>
        <v/>
      </c>
      <c r="AW367" t="str">
        <f t="shared" si="248"/>
        <v/>
      </c>
      <c r="AX367" t="str">
        <f t="shared" si="280"/>
        <v/>
      </c>
      <c r="AY367" t="str">
        <f t="shared" si="281"/>
        <v/>
      </c>
    </row>
    <row r="368" spans="1:51" ht="15.75" x14ac:dyDescent="0.3">
      <c r="A368" t="str">
        <f t="shared" si="249"/>
        <v/>
      </c>
      <c r="B368" t="str">
        <f t="shared" si="250"/>
        <v/>
      </c>
      <c r="C368" t="str">
        <f t="shared" si="251"/>
        <v/>
      </c>
      <c r="D368" t="str">
        <f t="shared" si="252"/>
        <v/>
      </c>
      <c r="E368" t="str">
        <f t="shared" si="253"/>
        <v/>
      </c>
      <c r="F368" t="str">
        <f t="shared" si="254"/>
        <v/>
      </c>
      <c r="G368" t="str">
        <f t="shared" si="255"/>
        <v/>
      </c>
      <c r="H368" t="str">
        <f t="shared" si="256"/>
        <v/>
      </c>
      <c r="I368" t="str">
        <f t="shared" si="257"/>
        <v/>
      </c>
      <c r="J368" t="str">
        <f t="shared" si="236"/>
        <v/>
      </c>
      <c r="K368" t="str">
        <f>IF(A368="","",IF(I368=1,IF(VLOOKUP(J368,Tables!E$1:F$50,2,FALSE)=1,IF(MOD(G368,2)=1,1,2),IF(MOD(G368,2)=1,2,1)),IF(MOD(G368,2)=1,1,2)))</f>
        <v/>
      </c>
      <c r="L368" t="str">
        <f t="shared" si="237"/>
        <v/>
      </c>
      <c r="M368" s="2" t="str">
        <f t="shared" si="238"/>
        <v/>
      </c>
      <c r="N368" s="8"/>
      <c r="O368" s="8"/>
      <c r="P368" s="8"/>
      <c r="Q368" s="6" t="str">
        <f t="shared" si="258"/>
        <v/>
      </c>
      <c r="R368" s="6" t="str">
        <f t="shared" si="259"/>
        <v/>
      </c>
      <c r="S368" s="6" t="str">
        <f t="shared" si="260"/>
        <v/>
      </c>
      <c r="T368" s="6" t="str">
        <f t="shared" si="261"/>
        <v/>
      </c>
      <c r="U368" s="6" t="str">
        <f t="shared" si="262"/>
        <v/>
      </c>
      <c r="V368" s="6" t="str">
        <f t="shared" si="263"/>
        <v/>
      </c>
      <c r="W368" t="str">
        <f t="shared" si="264"/>
        <v/>
      </c>
      <c r="X368" t="str">
        <f t="shared" si="265"/>
        <v/>
      </c>
      <c r="Y368" t="str">
        <f t="shared" si="266"/>
        <v/>
      </c>
      <c r="Z368" t="str">
        <f t="shared" si="267"/>
        <v/>
      </c>
      <c r="AA368" s="6" t="str">
        <f t="shared" si="268"/>
        <v/>
      </c>
      <c r="AB368" s="6" t="str">
        <f t="shared" si="269"/>
        <v/>
      </c>
      <c r="AC368" s="7" t="str">
        <f t="shared" si="270"/>
        <v/>
      </c>
      <c r="AD368" t="str">
        <f t="shared" si="271"/>
        <v/>
      </c>
      <c r="AE368" t="str">
        <f t="shared" si="272"/>
        <v/>
      </c>
      <c r="AF368" s="3" t="str">
        <f t="shared" si="273"/>
        <v/>
      </c>
      <c r="AG368" t="str">
        <f t="shared" si="274"/>
        <v/>
      </c>
      <c r="AH368" t="str">
        <f t="shared" si="275"/>
        <v/>
      </c>
      <c r="AI368" t="str">
        <f t="shared" si="239"/>
        <v/>
      </c>
      <c r="AJ368" t="str">
        <f t="shared" si="276"/>
        <v/>
      </c>
      <c r="AK368" t="str">
        <f t="shared" si="277"/>
        <v/>
      </c>
      <c r="AL368" t="str">
        <f t="shared" si="278"/>
        <v/>
      </c>
      <c r="AM368" t="str">
        <f t="shared" si="240"/>
        <v/>
      </c>
      <c r="AN368" t="str">
        <f t="shared" si="241"/>
        <v/>
      </c>
      <c r="AO368" t="str">
        <f t="shared" si="242"/>
        <v/>
      </c>
      <c r="AP368" t="str">
        <f>IF(AN368="","",IF(I368=0,IF(AO368=1,VLOOKUP(F368,Tables!A$1:C$18,2,FALSE),VLOOKUP(F368,Tables!A$1:C$18,3,FALSE)),IF(AO368=1,VLOOKUP(F368,Tables!H$1:J$95,2,FALSE),VLOOKUP(F368,Tables!H$1:J$95,3,FALSE))))</f>
        <v/>
      </c>
      <c r="AQ368" t="str">
        <f t="shared" si="279"/>
        <v/>
      </c>
      <c r="AR368" t="str">
        <f t="shared" si="243"/>
        <v/>
      </c>
      <c r="AS368" t="str">
        <f t="shared" si="244"/>
        <v/>
      </c>
      <c r="AT368" t="str">
        <f t="shared" si="245"/>
        <v/>
      </c>
      <c r="AU368" t="str">
        <f t="shared" si="246"/>
        <v/>
      </c>
      <c r="AV368" t="str">
        <f t="shared" si="247"/>
        <v/>
      </c>
      <c r="AW368" t="str">
        <f t="shared" si="248"/>
        <v/>
      </c>
      <c r="AX368" t="str">
        <f t="shared" si="280"/>
        <v/>
      </c>
      <c r="AY368" t="str">
        <f t="shared" si="281"/>
        <v/>
      </c>
    </row>
    <row r="369" spans="1:51" ht="15.75" x14ac:dyDescent="0.3">
      <c r="A369" t="str">
        <f t="shared" si="249"/>
        <v/>
      </c>
      <c r="B369" t="str">
        <f t="shared" si="250"/>
        <v/>
      </c>
      <c r="C369" t="str">
        <f t="shared" si="251"/>
        <v/>
      </c>
      <c r="D369" t="str">
        <f t="shared" si="252"/>
        <v/>
      </c>
      <c r="E369" t="str">
        <f t="shared" si="253"/>
        <v/>
      </c>
      <c r="F369" t="str">
        <f t="shared" si="254"/>
        <v/>
      </c>
      <c r="G369" t="str">
        <f t="shared" si="255"/>
        <v/>
      </c>
      <c r="H369" t="str">
        <f t="shared" si="256"/>
        <v/>
      </c>
      <c r="I369" t="str">
        <f t="shared" si="257"/>
        <v/>
      </c>
      <c r="J369" t="str">
        <f t="shared" si="236"/>
        <v/>
      </c>
      <c r="K369" t="str">
        <f>IF(A369="","",IF(I369=1,IF(VLOOKUP(J369,Tables!E$1:F$50,2,FALSE)=1,IF(MOD(G369,2)=1,1,2),IF(MOD(G369,2)=1,2,1)),IF(MOD(G369,2)=1,1,2)))</f>
        <v/>
      </c>
      <c r="L369" t="str">
        <f t="shared" si="237"/>
        <v/>
      </c>
      <c r="M369" s="2" t="str">
        <f t="shared" si="238"/>
        <v/>
      </c>
      <c r="N369" s="8"/>
      <c r="O369" s="8"/>
      <c r="P369" s="8"/>
      <c r="Q369" s="6" t="str">
        <f t="shared" si="258"/>
        <v/>
      </c>
      <c r="R369" s="6" t="str">
        <f t="shared" si="259"/>
        <v/>
      </c>
      <c r="S369" s="6" t="str">
        <f t="shared" si="260"/>
        <v/>
      </c>
      <c r="T369" s="6" t="str">
        <f t="shared" si="261"/>
        <v/>
      </c>
      <c r="U369" s="6" t="str">
        <f t="shared" si="262"/>
        <v/>
      </c>
      <c r="V369" s="6" t="str">
        <f t="shared" si="263"/>
        <v/>
      </c>
      <c r="W369" t="str">
        <f t="shared" si="264"/>
        <v/>
      </c>
      <c r="X369" t="str">
        <f t="shared" si="265"/>
        <v/>
      </c>
      <c r="Y369" t="str">
        <f t="shared" si="266"/>
        <v/>
      </c>
      <c r="Z369" t="str">
        <f t="shared" si="267"/>
        <v/>
      </c>
      <c r="AA369" s="6" t="str">
        <f t="shared" si="268"/>
        <v/>
      </c>
      <c r="AB369" s="6" t="str">
        <f t="shared" si="269"/>
        <v/>
      </c>
      <c r="AC369" s="7" t="str">
        <f t="shared" si="270"/>
        <v/>
      </c>
      <c r="AD369" t="str">
        <f t="shared" si="271"/>
        <v/>
      </c>
      <c r="AE369" t="str">
        <f t="shared" si="272"/>
        <v/>
      </c>
      <c r="AF369" s="3" t="str">
        <f t="shared" si="273"/>
        <v/>
      </c>
      <c r="AG369" t="str">
        <f t="shared" si="274"/>
        <v/>
      </c>
      <c r="AH369" t="str">
        <f t="shared" si="275"/>
        <v/>
      </c>
      <c r="AI369" t="str">
        <f t="shared" si="239"/>
        <v/>
      </c>
      <c r="AJ369" t="str">
        <f t="shared" si="276"/>
        <v/>
      </c>
      <c r="AK369" t="str">
        <f t="shared" si="277"/>
        <v/>
      </c>
      <c r="AL369" t="str">
        <f t="shared" si="278"/>
        <v/>
      </c>
      <c r="AM369" t="str">
        <f t="shared" si="240"/>
        <v/>
      </c>
      <c r="AN369" t="str">
        <f t="shared" si="241"/>
        <v/>
      </c>
      <c r="AO369" t="str">
        <f t="shared" si="242"/>
        <v/>
      </c>
      <c r="AP369" t="str">
        <f>IF(AN369="","",IF(I369=0,IF(AO369=1,VLOOKUP(F369,Tables!A$1:C$18,2,FALSE),VLOOKUP(F369,Tables!A$1:C$18,3,FALSE)),IF(AO369=1,VLOOKUP(F369,Tables!H$1:J$95,2,FALSE),VLOOKUP(F369,Tables!H$1:J$95,3,FALSE))))</f>
        <v/>
      </c>
      <c r="AQ369" t="str">
        <f t="shared" si="279"/>
        <v/>
      </c>
      <c r="AR369" t="str">
        <f t="shared" si="243"/>
        <v/>
      </c>
      <c r="AS369" t="str">
        <f t="shared" si="244"/>
        <v/>
      </c>
      <c r="AT369" t="str">
        <f t="shared" si="245"/>
        <v/>
      </c>
      <c r="AU369" t="str">
        <f t="shared" si="246"/>
        <v/>
      </c>
      <c r="AV369" t="str">
        <f t="shared" si="247"/>
        <v/>
      </c>
      <c r="AW369" t="str">
        <f t="shared" si="248"/>
        <v/>
      </c>
      <c r="AX369" t="str">
        <f t="shared" si="280"/>
        <v/>
      </c>
      <c r="AY369" t="str">
        <f t="shared" si="281"/>
        <v/>
      </c>
    </row>
    <row r="370" spans="1:51" ht="15.75" x14ac:dyDescent="0.3">
      <c r="A370" t="str">
        <f t="shared" si="249"/>
        <v/>
      </c>
      <c r="B370" t="str">
        <f t="shared" si="250"/>
        <v/>
      </c>
      <c r="C370" t="str">
        <f t="shared" si="251"/>
        <v/>
      </c>
      <c r="D370" t="str">
        <f t="shared" si="252"/>
        <v/>
      </c>
      <c r="E370" t="str">
        <f t="shared" si="253"/>
        <v/>
      </c>
      <c r="F370" t="str">
        <f t="shared" si="254"/>
        <v/>
      </c>
      <c r="G370" t="str">
        <f t="shared" si="255"/>
        <v/>
      </c>
      <c r="H370" t="str">
        <f t="shared" si="256"/>
        <v/>
      </c>
      <c r="I370" t="str">
        <f t="shared" si="257"/>
        <v/>
      </c>
      <c r="J370" t="str">
        <f t="shared" si="236"/>
        <v/>
      </c>
      <c r="K370" t="str">
        <f>IF(A370="","",IF(I370=1,IF(VLOOKUP(J370,Tables!E$1:F$50,2,FALSE)=1,IF(MOD(G370,2)=1,1,2),IF(MOD(G370,2)=1,2,1)),IF(MOD(G370,2)=1,1,2)))</f>
        <v/>
      </c>
      <c r="L370" t="str">
        <f t="shared" si="237"/>
        <v/>
      </c>
      <c r="M370" s="2" t="str">
        <f t="shared" si="238"/>
        <v/>
      </c>
      <c r="N370" s="8"/>
      <c r="O370" s="8"/>
      <c r="P370" s="8"/>
      <c r="Q370" s="6" t="str">
        <f t="shared" si="258"/>
        <v/>
      </c>
      <c r="R370" s="6" t="str">
        <f t="shared" si="259"/>
        <v/>
      </c>
      <c r="S370" s="6" t="str">
        <f t="shared" si="260"/>
        <v/>
      </c>
      <c r="T370" s="6" t="str">
        <f t="shared" si="261"/>
        <v/>
      </c>
      <c r="U370" s="6" t="str">
        <f t="shared" si="262"/>
        <v/>
      </c>
      <c r="V370" s="6" t="str">
        <f t="shared" si="263"/>
        <v/>
      </c>
      <c r="W370" t="str">
        <f t="shared" si="264"/>
        <v/>
      </c>
      <c r="X370" t="str">
        <f t="shared" si="265"/>
        <v/>
      </c>
      <c r="Y370" t="str">
        <f t="shared" si="266"/>
        <v/>
      </c>
      <c r="Z370" t="str">
        <f t="shared" si="267"/>
        <v/>
      </c>
      <c r="AA370" s="6" t="str">
        <f t="shared" si="268"/>
        <v/>
      </c>
      <c r="AB370" s="6" t="str">
        <f t="shared" si="269"/>
        <v/>
      </c>
      <c r="AC370" s="7" t="str">
        <f t="shared" si="270"/>
        <v/>
      </c>
      <c r="AD370" t="str">
        <f t="shared" si="271"/>
        <v/>
      </c>
      <c r="AE370" t="str">
        <f t="shared" si="272"/>
        <v/>
      </c>
      <c r="AF370" s="3" t="str">
        <f t="shared" si="273"/>
        <v/>
      </c>
      <c r="AG370" t="str">
        <f t="shared" si="274"/>
        <v/>
      </c>
      <c r="AH370" t="str">
        <f t="shared" si="275"/>
        <v/>
      </c>
      <c r="AI370" t="str">
        <f t="shared" si="239"/>
        <v/>
      </c>
      <c r="AJ370" t="str">
        <f t="shared" si="276"/>
        <v/>
      </c>
      <c r="AK370" t="str">
        <f t="shared" si="277"/>
        <v/>
      </c>
      <c r="AL370" t="str">
        <f t="shared" si="278"/>
        <v/>
      </c>
      <c r="AM370" t="str">
        <f t="shared" si="240"/>
        <v/>
      </c>
      <c r="AN370" t="str">
        <f t="shared" si="241"/>
        <v/>
      </c>
      <c r="AO370" t="str">
        <f t="shared" si="242"/>
        <v/>
      </c>
      <c r="AP370" t="str">
        <f>IF(AN370="","",IF(I370=0,IF(AO370=1,VLOOKUP(F370,Tables!A$1:C$18,2,FALSE),VLOOKUP(F370,Tables!A$1:C$18,3,FALSE)),IF(AO370=1,VLOOKUP(F370,Tables!H$1:J$95,2,FALSE),VLOOKUP(F370,Tables!H$1:J$95,3,FALSE))))</f>
        <v/>
      </c>
      <c r="AQ370" t="str">
        <f t="shared" si="279"/>
        <v/>
      </c>
      <c r="AR370" t="str">
        <f t="shared" si="243"/>
        <v/>
      </c>
      <c r="AS370" t="str">
        <f t="shared" si="244"/>
        <v/>
      </c>
      <c r="AT370" t="str">
        <f t="shared" si="245"/>
        <v/>
      </c>
      <c r="AU370" t="str">
        <f t="shared" si="246"/>
        <v/>
      </c>
      <c r="AV370" t="str">
        <f t="shared" si="247"/>
        <v/>
      </c>
      <c r="AW370" t="str">
        <f t="shared" si="248"/>
        <v/>
      </c>
      <c r="AX370" t="str">
        <f t="shared" si="280"/>
        <v/>
      </c>
      <c r="AY370" t="str">
        <f t="shared" si="281"/>
        <v/>
      </c>
    </row>
    <row r="371" spans="1:51" ht="15.75" x14ac:dyDescent="0.3">
      <c r="A371" t="str">
        <f t="shared" si="249"/>
        <v/>
      </c>
      <c r="B371" t="str">
        <f t="shared" si="250"/>
        <v/>
      </c>
      <c r="C371" t="str">
        <f t="shared" si="251"/>
        <v/>
      </c>
      <c r="D371" t="str">
        <f t="shared" si="252"/>
        <v/>
      </c>
      <c r="E371" t="str">
        <f t="shared" si="253"/>
        <v/>
      </c>
      <c r="F371" t="str">
        <f t="shared" si="254"/>
        <v/>
      </c>
      <c r="G371" t="str">
        <f t="shared" si="255"/>
        <v/>
      </c>
      <c r="H371" t="str">
        <f t="shared" si="256"/>
        <v/>
      </c>
      <c r="I371" t="str">
        <f t="shared" si="257"/>
        <v/>
      </c>
      <c r="J371" t="str">
        <f t="shared" si="236"/>
        <v/>
      </c>
      <c r="K371" t="str">
        <f>IF(A371="","",IF(I371=1,IF(VLOOKUP(J371,Tables!E$1:F$50,2,FALSE)=1,IF(MOD(G371,2)=1,1,2),IF(MOD(G371,2)=1,2,1)),IF(MOD(G371,2)=1,1,2)))</f>
        <v/>
      </c>
      <c r="L371" t="str">
        <f t="shared" si="237"/>
        <v/>
      </c>
      <c r="M371" s="2" t="str">
        <f t="shared" si="238"/>
        <v/>
      </c>
      <c r="N371" s="8"/>
      <c r="O371" s="8"/>
      <c r="P371" s="8"/>
      <c r="Q371" s="6" t="str">
        <f t="shared" si="258"/>
        <v/>
      </c>
      <c r="R371" s="6" t="str">
        <f t="shared" si="259"/>
        <v/>
      </c>
      <c r="S371" s="6" t="str">
        <f t="shared" si="260"/>
        <v/>
      </c>
      <c r="T371" s="6" t="str">
        <f t="shared" si="261"/>
        <v/>
      </c>
      <c r="U371" s="6" t="str">
        <f t="shared" si="262"/>
        <v/>
      </c>
      <c r="V371" s="6" t="str">
        <f t="shared" si="263"/>
        <v/>
      </c>
      <c r="W371" t="str">
        <f t="shared" si="264"/>
        <v/>
      </c>
      <c r="X371" t="str">
        <f t="shared" si="265"/>
        <v/>
      </c>
      <c r="Y371" t="str">
        <f t="shared" si="266"/>
        <v/>
      </c>
      <c r="Z371" t="str">
        <f t="shared" si="267"/>
        <v/>
      </c>
      <c r="AA371" s="6" t="str">
        <f t="shared" si="268"/>
        <v/>
      </c>
      <c r="AB371" s="6" t="str">
        <f t="shared" si="269"/>
        <v/>
      </c>
      <c r="AC371" s="7" t="str">
        <f t="shared" si="270"/>
        <v/>
      </c>
      <c r="AD371" t="str">
        <f t="shared" si="271"/>
        <v/>
      </c>
      <c r="AE371" t="str">
        <f t="shared" si="272"/>
        <v/>
      </c>
      <c r="AF371" s="3" t="str">
        <f t="shared" si="273"/>
        <v/>
      </c>
      <c r="AG371" t="str">
        <f t="shared" si="274"/>
        <v/>
      </c>
      <c r="AH371" t="str">
        <f t="shared" si="275"/>
        <v/>
      </c>
      <c r="AI371" t="str">
        <f t="shared" si="239"/>
        <v/>
      </c>
      <c r="AJ371" t="str">
        <f t="shared" si="276"/>
        <v/>
      </c>
      <c r="AK371" t="str">
        <f t="shared" si="277"/>
        <v/>
      </c>
      <c r="AL371" t="str">
        <f t="shared" si="278"/>
        <v/>
      </c>
      <c r="AM371" t="str">
        <f t="shared" si="240"/>
        <v/>
      </c>
      <c r="AN371" t="str">
        <f t="shared" si="241"/>
        <v/>
      </c>
      <c r="AO371" t="str">
        <f t="shared" si="242"/>
        <v/>
      </c>
      <c r="AP371" t="str">
        <f>IF(AN371="","",IF(I371=0,IF(AO371=1,VLOOKUP(F371,Tables!A$1:C$18,2,FALSE),VLOOKUP(F371,Tables!A$1:C$18,3,FALSE)),IF(AO371=1,VLOOKUP(F371,Tables!H$1:J$95,2,FALSE),VLOOKUP(F371,Tables!H$1:J$95,3,FALSE))))</f>
        <v/>
      </c>
      <c r="AQ371" t="str">
        <f t="shared" si="279"/>
        <v/>
      </c>
      <c r="AR371" t="str">
        <f t="shared" si="243"/>
        <v/>
      </c>
      <c r="AS371" t="str">
        <f t="shared" si="244"/>
        <v/>
      </c>
      <c r="AT371" t="str">
        <f t="shared" si="245"/>
        <v/>
      </c>
      <c r="AU371" t="str">
        <f t="shared" si="246"/>
        <v/>
      </c>
      <c r="AV371" t="str">
        <f t="shared" si="247"/>
        <v/>
      </c>
      <c r="AW371" t="str">
        <f t="shared" si="248"/>
        <v/>
      </c>
      <c r="AX371" t="str">
        <f t="shared" si="280"/>
        <v/>
      </c>
      <c r="AY371" t="str">
        <f t="shared" si="281"/>
        <v/>
      </c>
    </row>
    <row r="372" spans="1:51" ht="15.75" x14ac:dyDescent="0.3">
      <c r="A372" t="str">
        <f t="shared" si="249"/>
        <v/>
      </c>
      <c r="B372" t="str">
        <f t="shared" si="250"/>
        <v/>
      </c>
      <c r="C372" t="str">
        <f t="shared" si="251"/>
        <v/>
      </c>
      <c r="D372" t="str">
        <f t="shared" si="252"/>
        <v/>
      </c>
      <c r="E372" t="str">
        <f t="shared" si="253"/>
        <v/>
      </c>
      <c r="F372" t="str">
        <f t="shared" si="254"/>
        <v/>
      </c>
      <c r="G372" t="str">
        <f t="shared" si="255"/>
        <v/>
      </c>
      <c r="H372" t="str">
        <f t="shared" si="256"/>
        <v/>
      </c>
      <c r="I372" t="str">
        <f t="shared" si="257"/>
        <v/>
      </c>
      <c r="J372" t="str">
        <f t="shared" si="236"/>
        <v/>
      </c>
      <c r="K372" t="str">
        <f>IF(A372="","",IF(I372=1,IF(VLOOKUP(J372,Tables!E$1:F$50,2,FALSE)=1,IF(MOD(G372,2)=1,1,2),IF(MOD(G372,2)=1,2,1)),IF(MOD(G372,2)=1,1,2)))</f>
        <v/>
      </c>
      <c r="L372" t="str">
        <f t="shared" si="237"/>
        <v/>
      </c>
      <c r="M372" s="2" t="str">
        <f t="shared" si="238"/>
        <v/>
      </c>
      <c r="N372" s="8"/>
      <c r="O372" s="8"/>
      <c r="P372" s="8"/>
      <c r="Q372" s="6" t="str">
        <f t="shared" si="258"/>
        <v/>
      </c>
      <c r="R372" s="6" t="str">
        <f t="shared" si="259"/>
        <v/>
      </c>
      <c r="S372" s="6" t="str">
        <f t="shared" si="260"/>
        <v/>
      </c>
      <c r="T372" s="6" t="str">
        <f t="shared" si="261"/>
        <v/>
      </c>
      <c r="U372" s="6" t="str">
        <f t="shared" si="262"/>
        <v/>
      </c>
      <c r="V372" s="6" t="str">
        <f t="shared" si="263"/>
        <v/>
      </c>
      <c r="W372" t="str">
        <f t="shared" si="264"/>
        <v/>
      </c>
      <c r="X372" t="str">
        <f t="shared" si="265"/>
        <v/>
      </c>
      <c r="Y372" t="str">
        <f t="shared" si="266"/>
        <v/>
      </c>
      <c r="Z372" t="str">
        <f t="shared" si="267"/>
        <v/>
      </c>
      <c r="AA372" s="6" t="str">
        <f t="shared" si="268"/>
        <v/>
      </c>
      <c r="AB372" s="6" t="str">
        <f t="shared" si="269"/>
        <v/>
      </c>
      <c r="AC372" s="7" t="str">
        <f t="shared" si="270"/>
        <v/>
      </c>
      <c r="AD372" t="str">
        <f t="shared" si="271"/>
        <v/>
      </c>
      <c r="AE372" t="str">
        <f t="shared" si="272"/>
        <v/>
      </c>
      <c r="AF372" s="3" t="str">
        <f t="shared" si="273"/>
        <v/>
      </c>
      <c r="AG372" t="str">
        <f t="shared" si="274"/>
        <v/>
      </c>
      <c r="AH372" t="str">
        <f t="shared" si="275"/>
        <v/>
      </c>
      <c r="AI372" t="str">
        <f t="shared" si="239"/>
        <v/>
      </c>
      <c r="AJ372" t="str">
        <f t="shared" si="276"/>
        <v/>
      </c>
      <c r="AK372" t="str">
        <f t="shared" si="277"/>
        <v/>
      </c>
      <c r="AL372" t="str">
        <f t="shared" si="278"/>
        <v/>
      </c>
      <c r="AM372" t="str">
        <f t="shared" si="240"/>
        <v/>
      </c>
      <c r="AN372" t="str">
        <f t="shared" si="241"/>
        <v/>
      </c>
      <c r="AO372" t="str">
        <f t="shared" si="242"/>
        <v/>
      </c>
      <c r="AP372" t="str">
        <f>IF(AN372="","",IF(I372=0,IF(AO372=1,VLOOKUP(F372,Tables!A$1:C$18,2,FALSE),VLOOKUP(F372,Tables!A$1:C$18,3,FALSE)),IF(AO372=1,VLOOKUP(F372,Tables!H$1:J$95,2,FALSE),VLOOKUP(F372,Tables!H$1:J$95,3,FALSE))))</f>
        <v/>
      </c>
      <c r="AQ372" t="str">
        <f t="shared" si="279"/>
        <v/>
      </c>
      <c r="AR372" t="str">
        <f t="shared" si="243"/>
        <v/>
      </c>
      <c r="AS372" t="str">
        <f t="shared" si="244"/>
        <v/>
      </c>
      <c r="AT372" t="str">
        <f t="shared" si="245"/>
        <v/>
      </c>
      <c r="AU372" t="str">
        <f t="shared" si="246"/>
        <v/>
      </c>
      <c r="AV372" t="str">
        <f t="shared" si="247"/>
        <v/>
      </c>
      <c r="AW372" t="str">
        <f t="shared" si="248"/>
        <v/>
      </c>
      <c r="AX372" t="str">
        <f t="shared" si="280"/>
        <v/>
      </c>
      <c r="AY372" t="str">
        <f t="shared" si="281"/>
        <v/>
      </c>
    </row>
    <row r="373" spans="1:51" ht="15.75" x14ac:dyDescent="0.3">
      <c r="A373" t="str">
        <f t="shared" si="249"/>
        <v/>
      </c>
      <c r="B373" t="str">
        <f t="shared" si="250"/>
        <v/>
      </c>
      <c r="C373" t="str">
        <f t="shared" si="251"/>
        <v/>
      </c>
      <c r="D373" t="str">
        <f t="shared" si="252"/>
        <v/>
      </c>
      <c r="E373" t="str">
        <f t="shared" si="253"/>
        <v/>
      </c>
      <c r="F373" t="str">
        <f t="shared" si="254"/>
        <v/>
      </c>
      <c r="G373" t="str">
        <f t="shared" si="255"/>
        <v/>
      </c>
      <c r="H373" t="str">
        <f t="shared" si="256"/>
        <v/>
      </c>
      <c r="I373" t="str">
        <f t="shared" si="257"/>
        <v/>
      </c>
      <c r="J373" t="str">
        <f t="shared" si="236"/>
        <v/>
      </c>
      <c r="K373" t="str">
        <f>IF(A373="","",IF(I373=1,IF(VLOOKUP(J373,Tables!E$1:F$50,2,FALSE)=1,IF(MOD(G373,2)=1,1,2),IF(MOD(G373,2)=1,2,1)),IF(MOD(G373,2)=1,1,2)))</f>
        <v/>
      </c>
      <c r="L373" t="str">
        <f t="shared" si="237"/>
        <v/>
      </c>
      <c r="M373" s="2" t="str">
        <f t="shared" si="238"/>
        <v/>
      </c>
      <c r="N373" s="8"/>
      <c r="O373" s="8"/>
      <c r="P373" s="8"/>
      <c r="Q373" s="6" t="str">
        <f t="shared" si="258"/>
        <v/>
      </c>
      <c r="R373" s="6" t="str">
        <f t="shared" si="259"/>
        <v/>
      </c>
      <c r="S373" s="6" t="str">
        <f t="shared" si="260"/>
        <v/>
      </c>
      <c r="T373" s="6" t="str">
        <f t="shared" si="261"/>
        <v/>
      </c>
      <c r="U373" s="6" t="str">
        <f t="shared" si="262"/>
        <v/>
      </c>
      <c r="V373" s="6" t="str">
        <f t="shared" si="263"/>
        <v/>
      </c>
      <c r="W373" t="str">
        <f t="shared" si="264"/>
        <v/>
      </c>
      <c r="X373" t="str">
        <f t="shared" si="265"/>
        <v/>
      </c>
      <c r="Y373" t="str">
        <f t="shared" si="266"/>
        <v/>
      </c>
      <c r="Z373" t="str">
        <f t="shared" si="267"/>
        <v/>
      </c>
      <c r="AA373" s="6" t="str">
        <f t="shared" si="268"/>
        <v/>
      </c>
      <c r="AB373" s="6" t="str">
        <f t="shared" si="269"/>
        <v/>
      </c>
      <c r="AC373" s="7" t="str">
        <f t="shared" si="270"/>
        <v/>
      </c>
      <c r="AD373" t="str">
        <f t="shared" si="271"/>
        <v/>
      </c>
      <c r="AE373" t="str">
        <f t="shared" si="272"/>
        <v/>
      </c>
      <c r="AF373" s="3" t="str">
        <f t="shared" si="273"/>
        <v/>
      </c>
      <c r="AG373" t="str">
        <f t="shared" si="274"/>
        <v/>
      </c>
      <c r="AH373" t="str">
        <f t="shared" si="275"/>
        <v/>
      </c>
      <c r="AI373" t="str">
        <f t="shared" si="239"/>
        <v/>
      </c>
      <c r="AJ373" t="str">
        <f t="shared" si="276"/>
        <v/>
      </c>
      <c r="AK373" t="str">
        <f t="shared" si="277"/>
        <v/>
      </c>
      <c r="AL373" t="str">
        <f t="shared" si="278"/>
        <v/>
      </c>
      <c r="AM373" t="str">
        <f t="shared" si="240"/>
        <v/>
      </c>
      <c r="AN373" t="str">
        <f t="shared" si="241"/>
        <v/>
      </c>
      <c r="AO373" t="str">
        <f t="shared" si="242"/>
        <v/>
      </c>
      <c r="AP373" t="str">
        <f>IF(AN373="","",IF(I373=0,IF(AO373=1,VLOOKUP(F373,Tables!A$1:C$18,2,FALSE),VLOOKUP(F373,Tables!A$1:C$18,3,FALSE)),IF(AO373=1,VLOOKUP(F373,Tables!H$1:J$95,2,FALSE),VLOOKUP(F373,Tables!H$1:J$95,3,FALSE))))</f>
        <v/>
      </c>
      <c r="AQ373" t="str">
        <f t="shared" si="279"/>
        <v/>
      </c>
      <c r="AR373" t="str">
        <f t="shared" si="243"/>
        <v/>
      </c>
      <c r="AS373" t="str">
        <f t="shared" si="244"/>
        <v/>
      </c>
      <c r="AT373" t="str">
        <f t="shared" si="245"/>
        <v/>
      </c>
      <c r="AU373" t="str">
        <f t="shared" si="246"/>
        <v/>
      </c>
      <c r="AV373" t="str">
        <f t="shared" si="247"/>
        <v/>
      </c>
      <c r="AW373" t="str">
        <f t="shared" si="248"/>
        <v/>
      </c>
      <c r="AX373" t="str">
        <f t="shared" si="280"/>
        <v/>
      </c>
      <c r="AY373" t="str">
        <f t="shared" si="281"/>
        <v/>
      </c>
    </row>
    <row r="374" spans="1:51" ht="15.75" x14ac:dyDescent="0.3">
      <c r="A374" t="str">
        <f t="shared" si="249"/>
        <v/>
      </c>
      <c r="B374" t="str">
        <f t="shared" si="250"/>
        <v/>
      </c>
      <c r="C374" t="str">
        <f t="shared" si="251"/>
        <v/>
      </c>
      <c r="D374" t="str">
        <f t="shared" si="252"/>
        <v/>
      </c>
      <c r="E374" t="str">
        <f t="shared" si="253"/>
        <v/>
      </c>
      <c r="F374" t="str">
        <f t="shared" si="254"/>
        <v/>
      </c>
      <c r="G374" t="str">
        <f t="shared" si="255"/>
        <v/>
      </c>
      <c r="H374" t="str">
        <f t="shared" si="256"/>
        <v/>
      </c>
      <c r="I374" t="str">
        <f t="shared" si="257"/>
        <v/>
      </c>
      <c r="J374" t="str">
        <f t="shared" si="236"/>
        <v/>
      </c>
      <c r="K374" t="str">
        <f>IF(A374="","",IF(I374=1,IF(VLOOKUP(J374,Tables!E$1:F$50,2,FALSE)=1,IF(MOD(G374,2)=1,1,2),IF(MOD(G374,2)=1,2,1)),IF(MOD(G374,2)=1,1,2)))</f>
        <v/>
      </c>
      <c r="L374" t="str">
        <f t="shared" si="237"/>
        <v/>
      </c>
      <c r="M374" s="2" t="str">
        <f t="shared" si="238"/>
        <v/>
      </c>
      <c r="N374" s="8"/>
      <c r="O374" s="8"/>
      <c r="P374" s="8"/>
      <c r="Q374" s="6" t="str">
        <f t="shared" si="258"/>
        <v/>
      </c>
      <c r="R374" s="6" t="str">
        <f t="shared" si="259"/>
        <v/>
      </c>
      <c r="S374" s="6" t="str">
        <f t="shared" si="260"/>
        <v/>
      </c>
      <c r="T374" s="6" t="str">
        <f t="shared" si="261"/>
        <v/>
      </c>
      <c r="U374" s="6" t="str">
        <f t="shared" si="262"/>
        <v/>
      </c>
      <c r="V374" s="6" t="str">
        <f t="shared" si="263"/>
        <v/>
      </c>
      <c r="W374" t="str">
        <f t="shared" si="264"/>
        <v/>
      </c>
      <c r="X374" t="str">
        <f t="shared" si="265"/>
        <v/>
      </c>
      <c r="Y374" t="str">
        <f t="shared" si="266"/>
        <v/>
      </c>
      <c r="Z374" t="str">
        <f t="shared" si="267"/>
        <v/>
      </c>
      <c r="AA374" s="6" t="str">
        <f t="shared" si="268"/>
        <v/>
      </c>
      <c r="AB374" s="6" t="str">
        <f t="shared" si="269"/>
        <v/>
      </c>
      <c r="AC374" s="7" t="str">
        <f t="shared" si="270"/>
        <v/>
      </c>
      <c r="AD374" t="str">
        <f t="shared" si="271"/>
        <v/>
      </c>
      <c r="AE374" t="str">
        <f t="shared" si="272"/>
        <v/>
      </c>
      <c r="AF374" s="3" t="str">
        <f t="shared" si="273"/>
        <v/>
      </c>
      <c r="AG374" t="str">
        <f t="shared" si="274"/>
        <v/>
      </c>
      <c r="AH374" t="str">
        <f t="shared" si="275"/>
        <v/>
      </c>
      <c r="AI374" t="str">
        <f t="shared" si="239"/>
        <v/>
      </c>
      <c r="AJ374" t="str">
        <f t="shared" si="276"/>
        <v/>
      </c>
      <c r="AK374" t="str">
        <f t="shared" si="277"/>
        <v/>
      </c>
      <c r="AL374" t="str">
        <f t="shared" si="278"/>
        <v/>
      </c>
      <c r="AM374" t="str">
        <f t="shared" si="240"/>
        <v/>
      </c>
      <c r="AN374" t="str">
        <f t="shared" si="241"/>
        <v/>
      </c>
      <c r="AO374" t="str">
        <f t="shared" si="242"/>
        <v/>
      </c>
      <c r="AP374" t="str">
        <f>IF(AN374="","",IF(I374=0,IF(AO374=1,VLOOKUP(F374,Tables!A$1:C$18,2,FALSE),VLOOKUP(F374,Tables!A$1:C$18,3,FALSE)),IF(AO374=1,VLOOKUP(F374,Tables!H$1:J$95,2,FALSE),VLOOKUP(F374,Tables!H$1:J$95,3,FALSE))))</f>
        <v/>
      </c>
      <c r="AQ374" t="str">
        <f t="shared" si="279"/>
        <v/>
      </c>
      <c r="AR374" t="str">
        <f t="shared" si="243"/>
        <v/>
      </c>
      <c r="AS374" t="str">
        <f t="shared" si="244"/>
        <v/>
      </c>
      <c r="AT374" t="str">
        <f t="shared" si="245"/>
        <v/>
      </c>
      <c r="AU374" t="str">
        <f t="shared" si="246"/>
        <v/>
      </c>
      <c r="AV374" t="str">
        <f t="shared" si="247"/>
        <v/>
      </c>
      <c r="AW374" t="str">
        <f t="shared" si="248"/>
        <v/>
      </c>
      <c r="AX374" t="str">
        <f t="shared" si="280"/>
        <v/>
      </c>
      <c r="AY374" t="str">
        <f t="shared" si="281"/>
        <v/>
      </c>
    </row>
    <row r="375" spans="1:51" ht="15.75" x14ac:dyDescent="0.3">
      <c r="A375" t="str">
        <f t="shared" si="249"/>
        <v/>
      </c>
      <c r="B375" t="str">
        <f t="shared" si="250"/>
        <v/>
      </c>
      <c r="C375" t="str">
        <f t="shared" si="251"/>
        <v/>
      </c>
      <c r="D375" t="str">
        <f t="shared" si="252"/>
        <v/>
      </c>
      <c r="E375" t="str">
        <f t="shared" si="253"/>
        <v/>
      </c>
      <c r="F375" t="str">
        <f t="shared" si="254"/>
        <v/>
      </c>
      <c r="G375" t="str">
        <f t="shared" si="255"/>
        <v/>
      </c>
      <c r="H375" t="str">
        <f t="shared" si="256"/>
        <v/>
      </c>
      <c r="I375" t="str">
        <f t="shared" si="257"/>
        <v/>
      </c>
      <c r="J375" t="str">
        <f t="shared" si="236"/>
        <v/>
      </c>
      <c r="K375" t="str">
        <f>IF(A375="","",IF(I375=1,IF(VLOOKUP(J375,Tables!E$1:F$50,2,FALSE)=1,IF(MOD(G375,2)=1,1,2),IF(MOD(G375,2)=1,2,1)),IF(MOD(G375,2)=1,1,2)))</f>
        <v/>
      </c>
      <c r="L375" t="str">
        <f t="shared" si="237"/>
        <v/>
      </c>
      <c r="M375" s="2" t="str">
        <f t="shared" si="238"/>
        <v/>
      </c>
      <c r="N375" s="8"/>
      <c r="O375" s="8"/>
      <c r="P375" s="8"/>
      <c r="Q375" s="6" t="str">
        <f t="shared" si="258"/>
        <v/>
      </c>
      <c r="R375" s="6" t="str">
        <f t="shared" si="259"/>
        <v/>
      </c>
      <c r="S375" s="6" t="str">
        <f t="shared" si="260"/>
        <v/>
      </c>
      <c r="T375" s="6" t="str">
        <f t="shared" si="261"/>
        <v/>
      </c>
      <c r="U375" s="6" t="str">
        <f t="shared" si="262"/>
        <v/>
      </c>
      <c r="V375" s="6" t="str">
        <f t="shared" si="263"/>
        <v/>
      </c>
      <c r="W375" t="str">
        <f t="shared" si="264"/>
        <v/>
      </c>
      <c r="X375" t="str">
        <f t="shared" si="265"/>
        <v/>
      </c>
      <c r="Y375" t="str">
        <f t="shared" si="266"/>
        <v/>
      </c>
      <c r="Z375" t="str">
        <f t="shared" si="267"/>
        <v/>
      </c>
      <c r="AA375" s="6" t="str">
        <f t="shared" si="268"/>
        <v/>
      </c>
      <c r="AB375" s="6" t="str">
        <f t="shared" si="269"/>
        <v/>
      </c>
      <c r="AC375" s="7" t="str">
        <f t="shared" si="270"/>
        <v/>
      </c>
      <c r="AD375" t="str">
        <f t="shared" si="271"/>
        <v/>
      </c>
      <c r="AE375" t="str">
        <f t="shared" si="272"/>
        <v/>
      </c>
      <c r="AF375" s="3" t="str">
        <f t="shared" si="273"/>
        <v/>
      </c>
      <c r="AG375" t="str">
        <f t="shared" si="274"/>
        <v/>
      </c>
      <c r="AH375" t="str">
        <f t="shared" si="275"/>
        <v/>
      </c>
      <c r="AI375" t="str">
        <f t="shared" si="239"/>
        <v/>
      </c>
      <c r="AJ375" t="str">
        <f t="shared" si="276"/>
        <v/>
      </c>
      <c r="AK375" t="str">
        <f t="shared" si="277"/>
        <v/>
      </c>
      <c r="AL375" t="str">
        <f t="shared" si="278"/>
        <v/>
      </c>
      <c r="AM375" t="str">
        <f t="shared" si="240"/>
        <v/>
      </c>
      <c r="AN375" t="str">
        <f t="shared" si="241"/>
        <v/>
      </c>
      <c r="AO375" t="str">
        <f t="shared" si="242"/>
        <v/>
      </c>
      <c r="AP375" t="str">
        <f>IF(AN375="","",IF(I375=0,IF(AO375=1,VLOOKUP(F375,Tables!A$1:C$18,2,FALSE),VLOOKUP(F375,Tables!A$1:C$18,3,FALSE)),IF(AO375=1,VLOOKUP(F375,Tables!H$1:J$95,2,FALSE),VLOOKUP(F375,Tables!H$1:J$95,3,FALSE))))</f>
        <v/>
      </c>
      <c r="AQ375" t="str">
        <f t="shared" si="279"/>
        <v/>
      </c>
      <c r="AR375" t="str">
        <f t="shared" si="243"/>
        <v/>
      </c>
      <c r="AS375" t="str">
        <f t="shared" si="244"/>
        <v/>
      </c>
      <c r="AT375" t="str">
        <f t="shared" si="245"/>
        <v/>
      </c>
      <c r="AU375" t="str">
        <f t="shared" si="246"/>
        <v/>
      </c>
      <c r="AV375" t="str">
        <f t="shared" si="247"/>
        <v/>
      </c>
      <c r="AW375" t="str">
        <f t="shared" si="248"/>
        <v/>
      </c>
      <c r="AX375" t="str">
        <f t="shared" si="280"/>
        <v/>
      </c>
      <c r="AY375" t="str">
        <f t="shared" si="281"/>
        <v/>
      </c>
    </row>
    <row r="376" spans="1:51" ht="15.75" x14ac:dyDescent="0.3">
      <c r="A376" t="str">
        <f t="shared" si="249"/>
        <v/>
      </c>
      <c r="B376" t="str">
        <f t="shared" si="250"/>
        <v/>
      </c>
      <c r="C376" t="str">
        <f t="shared" si="251"/>
        <v/>
      </c>
      <c r="D376" t="str">
        <f t="shared" si="252"/>
        <v/>
      </c>
      <c r="E376" t="str">
        <f t="shared" si="253"/>
        <v/>
      </c>
      <c r="F376" t="str">
        <f t="shared" si="254"/>
        <v/>
      </c>
      <c r="G376" t="str">
        <f t="shared" si="255"/>
        <v/>
      </c>
      <c r="H376" t="str">
        <f t="shared" si="256"/>
        <v/>
      </c>
      <c r="I376" t="str">
        <f t="shared" si="257"/>
        <v/>
      </c>
      <c r="J376" t="str">
        <f t="shared" si="236"/>
        <v/>
      </c>
      <c r="K376" t="str">
        <f>IF(A376="","",IF(I376=1,IF(VLOOKUP(J376,Tables!E$1:F$50,2,FALSE)=1,IF(MOD(G376,2)=1,1,2),IF(MOD(G376,2)=1,2,1)),IF(MOD(G376,2)=1,1,2)))</f>
        <v/>
      </c>
      <c r="L376" t="str">
        <f t="shared" si="237"/>
        <v/>
      </c>
      <c r="M376" s="2" t="str">
        <f t="shared" si="238"/>
        <v/>
      </c>
      <c r="N376" s="8"/>
      <c r="O376" s="8"/>
      <c r="P376" s="8"/>
      <c r="Q376" s="6" t="str">
        <f t="shared" si="258"/>
        <v/>
      </c>
      <c r="R376" s="6" t="str">
        <f t="shared" si="259"/>
        <v/>
      </c>
      <c r="S376" s="6" t="str">
        <f t="shared" si="260"/>
        <v/>
      </c>
      <c r="T376" s="6" t="str">
        <f t="shared" si="261"/>
        <v/>
      </c>
      <c r="U376" s="6" t="str">
        <f t="shared" si="262"/>
        <v/>
      </c>
      <c r="V376" s="6" t="str">
        <f t="shared" si="263"/>
        <v/>
      </c>
      <c r="W376" t="str">
        <f t="shared" si="264"/>
        <v/>
      </c>
      <c r="X376" t="str">
        <f t="shared" si="265"/>
        <v/>
      </c>
      <c r="Y376" t="str">
        <f t="shared" si="266"/>
        <v/>
      </c>
      <c r="Z376" t="str">
        <f t="shared" si="267"/>
        <v/>
      </c>
      <c r="AA376" s="6" t="str">
        <f t="shared" si="268"/>
        <v/>
      </c>
      <c r="AB376" s="6" t="str">
        <f t="shared" si="269"/>
        <v/>
      </c>
      <c r="AC376" s="7" t="str">
        <f t="shared" si="270"/>
        <v/>
      </c>
      <c r="AD376" t="str">
        <f t="shared" si="271"/>
        <v/>
      </c>
      <c r="AE376" t="str">
        <f t="shared" si="272"/>
        <v/>
      </c>
      <c r="AF376" s="3" t="str">
        <f t="shared" si="273"/>
        <v/>
      </c>
      <c r="AG376" t="str">
        <f t="shared" si="274"/>
        <v/>
      </c>
      <c r="AH376" t="str">
        <f t="shared" si="275"/>
        <v/>
      </c>
      <c r="AI376" t="str">
        <f t="shared" si="239"/>
        <v/>
      </c>
      <c r="AJ376" t="str">
        <f t="shared" si="276"/>
        <v/>
      </c>
      <c r="AK376" t="str">
        <f t="shared" si="277"/>
        <v/>
      </c>
      <c r="AL376" t="str">
        <f t="shared" si="278"/>
        <v/>
      </c>
      <c r="AM376" t="str">
        <f t="shared" si="240"/>
        <v/>
      </c>
      <c r="AN376" t="str">
        <f t="shared" si="241"/>
        <v/>
      </c>
      <c r="AO376" t="str">
        <f t="shared" si="242"/>
        <v/>
      </c>
      <c r="AP376" t="str">
        <f>IF(AN376="","",IF(I376=0,IF(AO376=1,VLOOKUP(F376,Tables!A$1:C$18,2,FALSE),VLOOKUP(F376,Tables!A$1:C$18,3,FALSE)),IF(AO376=1,VLOOKUP(F376,Tables!H$1:J$95,2,FALSE),VLOOKUP(F376,Tables!H$1:J$95,3,FALSE))))</f>
        <v/>
      </c>
      <c r="AQ376" t="str">
        <f t="shared" si="279"/>
        <v/>
      </c>
      <c r="AR376" t="str">
        <f t="shared" si="243"/>
        <v/>
      </c>
      <c r="AS376" t="str">
        <f t="shared" si="244"/>
        <v/>
      </c>
      <c r="AT376" t="str">
        <f t="shared" si="245"/>
        <v/>
      </c>
      <c r="AU376" t="str">
        <f t="shared" si="246"/>
        <v/>
      </c>
      <c r="AV376" t="str">
        <f t="shared" si="247"/>
        <v/>
      </c>
      <c r="AW376" t="str">
        <f t="shared" si="248"/>
        <v/>
      </c>
      <c r="AX376" t="str">
        <f t="shared" si="280"/>
        <v/>
      </c>
      <c r="AY376" t="str">
        <f t="shared" si="281"/>
        <v/>
      </c>
    </row>
    <row r="377" spans="1:51" ht="15.75" x14ac:dyDescent="0.3">
      <c r="A377" t="str">
        <f t="shared" si="249"/>
        <v/>
      </c>
      <c r="B377" t="str">
        <f t="shared" si="250"/>
        <v/>
      </c>
      <c r="C377" t="str">
        <f t="shared" si="251"/>
        <v/>
      </c>
      <c r="D377" t="str">
        <f t="shared" si="252"/>
        <v/>
      </c>
      <c r="E377" t="str">
        <f t="shared" si="253"/>
        <v/>
      </c>
      <c r="F377" t="str">
        <f t="shared" si="254"/>
        <v/>
      </c>
      <c r="G377" t="str">
        <f t="shared" si="255"/>
        <v/>
      </c>
      <c r="H377" t="str">
        <f t="shared" si="256"/>
        <v/>
      </c>
      <c r="I377" t="str">
        <f t="shared" si="257"/>
        <v/>
      </c>
      <c r="J377" t="str">
        <f t="shared" si="236"/>
        <v/>
      </c>
      <c r="K377" t="str">
        <f>IF(A377="","",IF(I377=1,IF(VLOOKUP(J377,Tables!E$1:F$50,2,FALSE)=1,IF(MOD(G377,2)=1,1,2),IF(MOD(G377,2)=1,2,1)),IF(MOD(G377,2)=1,1,2)))</f>
        <v/>
      </c>
      <c r="L377" t="str">
        <f t="shared" si="237"/>
        <v/>
      </c>
      <c r="M377" s="2" t="str">
        <f t="shared" si="238"/>
        <v/>
      </c>
      <c r="N377" s="8"/>
      <c r="O377" s="8"/>
      <c r="P377" s="8"/>
      <c r="Q377" s="6" t="str">
        <f t="shared" si="258"/>
        <v/>
      </c>
      <c r="R377" s="6" t="str">
        <f t="shared" si="259"/>
        <v/>
      </c>
      <c r="S377" s="6" t="str">
        <f t="shared" si="260"/>
        <v/>
      </c>
      <c r="T377" s="6" t="str">
        <f t="shared" si="261"/>
        <v/>
      </c>
      <c r="U377" s="6" t="str">
        <f t="shared" si="262"/>
        <v/>
      </c>
      <c r="V377" s="6" t="str">
        <f t="shared" si="263"/>
        <v/>
      </c>
      <c r="W377" t="str">
        <f t="shared" si="264"/>
        <v/>
      </c>
      <c r="X377" t="str">
        <f t="shared" si="265"/>
        <v/>
      </c>
      <c r="Y377" t="str">
        <f t="shared" si="266"/>
        <v/>
      </c>
      <c r="Z377" t="str">
        <f t="shared" si="267"/>
        <v/>
      </c>
      <c r="AA377" s="6" t="str">
        <f t="shared" si="268"/>
        <v/>
      </c>
      <c r="AB377" s="6" t="str">
        <f t="shared" si="269"/>
        <v/>
      </c>
      <c r="AC377" s="7" t="str">
        <f t="shared" si="270"/>
        <v/>
      </c>
      <c r="AD377" t="str">
        <f t="shared" si="271"/>
        <v/>
      </c>
      <c r="AE377" t="str">
        <f t="shared" si="272"/>
        <v/>
      </c>
      <c r="AF377" s="3" t="str">
        <f t="shared" si="273"/>
        <v/>
      </c>
      <c r="AG377" t="str">
        <f t="shared" si="274"/>
        <v/>
      </c>
      <c r="AH377" t="str">
        <f t="shared" si="275"/>
        <v/>
      </c>
      <c r="AI377" t="str">
        <f t="shared" si="239"/>
        <v/>
      </c>
      <c r="AJ377" t="str">
        <f t="shared" si="276"/>
        <v/>
      </c>
      <c r="AK377" t="str">
        <f t="shared" si="277"/>
        <v/>
      </c>
      <c r="AL377" t="str">
        <f t="shared" si="278"/>
        <v/>
      </c>
      <c r="AM377" t="str">
        <f t="shared" si="240"/>
        <v/>
      </c>
      <c r="AN377" t="str">
        <f t="shared" si="241"/>
        <v/>
      </c>
      <c r="AO377" t="str">
        <f t="shared" si="242"/>
        <v/>
      </c>
      <c r="AP377" t="str">
        <f>IF(AN377="","",IF(I377=0,IF(AO377=1,VLOOKUP(F377,Tables!A$1:C$18,2,FALSE),VLOOKUP(F377,Tables!A$1:C$18,3,FALSE)),IF(AO377=1,VLOOKUP(F377,Tables!H$1:J$95,2,FALSE),VLOOKUP(F377,Tables!H$1:J$95,3,FALSE))))</f>
        <v/>
      </c>
      <c r="AQ377" t="str">
        <f t="shared" si="279"/>
        <v/>
      </c>
      <c r="AR377" t="str">
        <f t="shared" si="243"/>
        <v/>
      </c>
      <c r="AS377" t="str">
        <f t="shared" si="244"/>
        <v/>
      </c>
      <c r="AT377" t="str">
        <f t="shared" si="245"/>
        <v/>
      </c>
      <c r="AU377" t="str">
        <f t="shared" si="246"/>
        <v/>
      </c>
      <c r="AV377" t="str">
        <f t="shared" si="247"/>
        <v/>
      </c>
      <c r="AW377" t="str">
        <f t="shared" si="248"/>
        <v/>
      </c>
      <c r="AX377" t="str">
        <f t="shared" si="280"/>
        <v/>
      </c>
      <c r="AY377" t="str">
        <f t="shared" si="281"/>
        <v/>
      </c>
    </row>
    <row r="378" spans="1:51" ht="15.75" x14ac:dyDescent="0.3">
      <c r="A378" t="str">
        <f t="shared" si="249"/>
        <v/>
      </c>
      <c r="B378" t="str">
        <f t="shared" si="250"/>
        <v/>
      </c>
      <c r="C378" t="str">
        <f t="shared" si="251"/>
        <v/>
      </c>
      <c r="D378" t="str">
        <f t="shared" si="252"/>
        <v/>
      </c>
      <c r="E378" t="str">
        <f t="shared" si="253"/>
        <v/>
      </c>
      <c r="F378" t="str">
        <f t="shared" si="254"/>
        <v/>
      </c>
      <c r="G378" t="str">
        <f t="shared" si="255"/>
        <v/>
      </c>
      <c r="H378" t="str">
        <f t="shared" si="256"/>
        <v/>
      </c>
      <c r="I378" t="str">
        <f t="shared" si="257"/>
        <v/>
      </c>
      <c r="J378" t="str">
        <f t="shared" si="236"/>
        <v/>
      </c>
      <c r="K378" t="str">
        <f>IF(A378="","",IF(I378=1,IF(VLOOKUP(J378,Tables!E$1:F$50,2,FALSE)=1,IF(MOD(G378,2)=1,1,2),IF(MOD(G378,2)=1,2,1)),IF(MOD(G378,2)=1,1,2)))</f>
        <v/>
      </c>
      <c r="L378" t="str">
        <f t="shared" si="237"/>
        <v/>
      </c>
      <c r="M378" s="2" t="str">
        <f t="shared" si="238"/>
        <v/>
      </c>
      <c r="N378" s="8"/>
      <c r="O378" s="8"/>
      <c r="P378" s="8"/>
      <c r="Q378" s="6" t="str">
        <f t="shared" si="258"/>
        <v/>
      </c>
      <c r="R378" s="6" t="str">
        <f t="shared" si="259"/>
        <v/>
      </c>
      <c r="S378" s="6" t="str">
        <f t="shared" si="260"/>
        <v/>
      </c>
      <c r="T378" s="6" t="str">
        <f t="shared" si="261"/>
        <v/>
      </c>
      <c r="U378" s="6" t="str">
        <f t="shared" si="262"/>
        <v/>
      </c>
      <c r="V378" s="6" t="str">
        <f t="shared" si="263"/>
        <v/>
      </c>
      <c r="W378" t="str">
        <f t="shared" si="264"/>
        <v/>
      </c>
      <c r="X378" t="str">
        <f t="shared" si="265"/>
        <v/>
      </c>
      <c r="Y378" t="str">
        <f t="shared" si="266"/>
        <v/>
      </c>
      <c r="Z378" t="str">
        <f t="shared" si="267"/>
        <v/>
      </c>
      <c r="AA378" s="6" t="str">
        <f t="shared" si="268"/>
        <v/>
      </c>
      <c r="AB378" s="6" t="str">
        <f t="shared" si="269"/>
        <v/>
      </c>
      <c r="AC378" s="7" t="str">
        <f t="shared" si="270"/>
        <v/>
      </c>
      <c r="AD378" t="str">
        <f t="shared" si="271"/>
        <v/>
      </c>
      <c r="AE378" t="str">
        <f t="shared" si="272"/>
        <v/>
      </c>
      <c r="AF378" s="3" t="str">
        <f t="shared" si="273"/>
        <v/>
      </c>
      <c r="AG378" t="str">
        <f t="shared" si="274"/>
        <v/>
      </c>
      <c r="AH378" t="str">
        <f t="shared" si="275"/>
        <v/>
      </c>
      <c r="AI378" t="str">
        <f t="shared" si="239"/>
        <v/>
      </c>
      <c r="AJ378" t="str">
        <f t="shared" si="276"/>
        <v/>
      </c>
      <c r="AK378" t="str">
        <f t="shared" si="277"/>
        <v/>
      </c>
      <c r="AL378" t="str">
        <f t="shared" si="278"/>
        <v/>
      </c>
      <c r="AM378" t="str">
        <f t="shared" si="240"/>
        <v/>
      </c>
      <c r="AN378" t="str">
        <f t="shared" si="241"/>
        <v/>
      </c>
      <c r="AO378" t="str">
        <f t="shared" si="242"/>
        <v/>
      </c>
      <c r="AP378" t="str">
        <f>IF(AN378="","",IF(I378=0,IF(AO378=1,VLOOKUP(F378,Tables!A$1:C$18,2,FALSE),VLOOKUP(F378,Tables!A$1:C$18,3,FALSE)),IF(AO378=1,VLOOKUP(F378,Tables!H$1:J$95,2,FALSE),VLOOKUP(F378,Tables!H$1:J$95,3,FALSE))))</f>
        <v/>
      </c>
      <c r="AQ378" t="str">
        <f t="shared" si="279"/>
        <v/>
      </c>
      <c r="AR378" t="str">
        <f t="shared" si="243"/>
        <v/>
      </c>
      <c r="AS378" t="str">
        <f t="shared" si="244"/>
        <v/>
      </c>
      <c r="AT378" t="str">
        <f t="shared" si="245"/>
        <v/>
      </c>
      <c r="AU378" t="str">
        <f t="shared" si="246"/>
        <v/>
      </c>
      <c r="AV378" t="str">
        <f t="shared" si="247"/>
        <v/>
      </c>
      <c r="AW378" t="str">
        <f t="shared" si="248"/>
        <v/>
      </c>
      <c r="AX378" t="str">
        <f t="shared" si="280"/>
        <v/>
      </c>
      <c r="AY378" t="str">
        <f t="shared" si="281"/>
        <v/>
      </c>
    </row>
    <row r="379" spans="1:51" ht="15.75" x14ac:dyDescent="0.3">
      <c r="A379" t="str">
        <f t="shared" si="249"/>
        <v/>
      </c>
      <c r="B379" t="str">
        <f t="shared" si="250"/>
        <v/>
      </c>
      <c r="C379" t="str">
        <f t="shared" si="251"/>
        <v/>
      </c>
      <c r="D379" t="str">
        <f t="shared" si="252"/>
        <v/>
      </c>
      <c r="E379" t="str">
        <f t="shared" si="253"/>
        <v/>
      </c>
      <c r="F379" t="str">
        <f t="shared" si="254"/>
        <v/>
      </c>
      <c r="G379" t="str">
        <f t="shared" si="255"/>
        <v/>
      </c>
      <c r="H379" t="str">
        <f t="shared" si="256"/>
        <v/>
      </c>
      <c r="I379" t="str">
        <f t="shared" si="257"/>
        <v/>
      </c>
      <c r="J379" t="str">
        <f t="shared" si="236"/>
        <v/>
      </c>
      <c r="K379" t="str">
        <f>IF(A379="","",IF(I379=1,IF(VLOOKUP(J379,Tables!E$1:F$50,2,FALSE)=1,IF(MOD(G379,2)=1,1,2),IF(MOD(G379,2)=1,2,1)),IF(MOD(G379,2)=1,1,2)))</f>
        <v/>
      </c>
      <c r="L379" t="str">
        <f t="shared" si="237"/>
        <v/>
      </c>
      <c r="M379" s="2" t="str">
        <f t="shared" si="238"/>
        <v/>
      </c>
      <c r="N379" s="8"/>
      <c r="O379" s="8"/>
      <c r="P379" s="8"/>
      <c r="Q379" s="6" t="str">
        <f t="shared" si="258"/>
        <v/>
      </c>
      <c r="R379" s="6" t="str">
        <f t="shared" si="259"/>
        <v/>
      </c>
      <c r="S379" s="6" t="str">
        <f t="shared" si="260"/>
        <v/>
      </c>
      <c r="T379" s="6" t="str">
        <f t="shared" si="261"/>
        <v/>
      </c>
      <c r="U379" s="6" t="str">
        <f t="shared" si="262"/>
        <v/>
      </c>
      <c r="V379" s="6" t="str">
        <f t="shared" si="263"/>
        <v/>
      </c>
      <c r="W379" t="str">
        <f t="shared" si="264"/>
        <v/>
      </c>
      <c r="X379" t="str">
        <f t="shared" si="265"/>
        <v/>
      </c>
      <c r="Y379" t="str">
        <f t="shared" si="266"/>
        <v/>
      </c>
      <c r="Z379" t="str">
        <f t="shared" si="267"/>
        <v/>
      </c>
      <c r="AA379" s="6" t="str">
        <f t="shared" si="268"/>
        <v/>
      </c>
      <c r="AB379" s="6" t="str">
        <f t="shared" si="269"/>
        <v/>
      </c>
      <c r="AC379" s="7" t="str">
        <f t="shared" si="270"/>
        <v/>
      </c>
      <c r="AD379" t="str">
        <f t="shared" si="271"/>
        <v/>
      </c>
      <c r="AE379" t="str">
        <f t="shared" si="272"/>
        <v/>
      </c>
      <c r="AF379" s="3" t="str">
        <f t="shared" si="273"/>
        <v/>
      </c>
      <c r="AG379" t="str">
        <f t="shared" si="274"/>
        <v/>
      </c>
      <c r="AH379" t="str">
        <f t="shared" si="275"/>
        <v/>
      </c>
      <c r="AI379" t="str">
        <f t="shared" si="239"/>
        <v/>
      </c>
      <c r="AJ379" t="str">
        <f t="shared" si="276"/>
        <v/>
      </c>
      <c r="AK379" t="str">
        <f t="shared" si="277"/>
        <v/>
      </c>
      <c r="AL379" t="str">
        <f t="shared" si="278"/>
        <v/>
      </c>
      <c r="AM379" t="str">
        <f t="shared" si="240"/>
        <v/>
      </c>
      <c r="AN379" t="str">
        <f t="shared" si="241"/>
        <v/>
      </c>
      <c r="AO379" t="str">
        <f t="shared" si="242"/>
        <v/>
      </c>
      <c r="AP379" t="str">
        <f>IF(AN379="","",IF(I379=0,IF(AO379=1,VLOOKUP(F379,Tables!A$1:C$18,2,FALSE),VLOOKUP(F379,Tables!A$1:C$18,3,FALSE)),IF(AO379=1,VLOOKUP(F379,Tables!H$1:J$95,2,FALSE),VLOOKUP(F379,Tables!H$1:J$95,3,FALSE))))</f>
        <v/>
      </c>
      <c r="AQ379" t="str">
        <f t="shared" si="279"/>
        <v/>
      </c>
      <c r="AR379" t="str">
        <f t="shared" si="243"/>
        <v/>
      </c>
      <c r="AS379" t="str">
        <f t="shared" si="244"/>
        <v/>
      </c>
      <c r="AT379" t="str">
        <f t="shared" si="245"/>
        <v/>
      </c>
      <c r="AU379" t="str">
        <f t="shared" si="246"/>
        <v/>
      </c>
      <c r="AV379" t="str">
        <f t="shared" si="247"/>
        <v/>
      </c>
      <c r="AW379" t="str">
        <f t="shared" si="248"/>
        <v/>
      </c>
      <c r="AX379" t="str">
        <f t="shared" si="280"/>
        <v/>
      </c>
      <c r="AY379" t="str">
        <f t="shared" si="281"/>
        <v/>
      </c>
    </row>
    <row r="380" spans="1:51" ht="15.75" x14ac:dyDescent="0.3">
      <c r="A380" t="str">
        <f t="shared" si="249"/>
        <v/>
      </c>
      <c r="B380" t="str">
        <f t="shared" si="250"/>
        <v/>
      </c>
      <c r="C380" t="str">
        <f t="shared" si="251"/>
        <v/>
      </c>
      <c r="D380" t="str">
        <f t="shared" si="252"/>
        <v/>
      </c>
      <c r="E380" t="str">
        <f t="shared" si="253"/>
        <v/>
      </c>
      <c r="F380" t="str">
        <f t="shared" si="254"/>
        <v/>
      </c>
      <c r="G380" t="str">
        <f t="shared" si="255"/>
        <v/>
      </c>
      <c r="H380" t="str">
        <f t="shared" si="256"/>
        <v/>
      </c>
      <c r="I380" t="str">
        <f t="shared" si="257"/>
        <v/>
      </c>
      <c r="J380" t="str">
        <f t="shared" si="236"/>
        <v/>
      </c>
      <c r="K380" t="str">
        <f>IF(A380="","",IF(I380=1,IF(VLOOKUP(J380,Tables!E$1:F$50,2,FALSE)=1,IF(MOD(G380,2)=1,1,2),IF(MOD(G380,2)=1,2,1)),IF(MOD(G380,2)=1,1,2)))</f>
        <v/>
      </c>
      <c r="L380" t="str">
        <f t="shared" si="237"/>
        <v/>
      </c>
      <c r="M380" s="2" t="str">
        <f t="shared" si="238"/>
        <v/>
      </c>
      <c r="N380" s="8"/>
      <c r="O380" s="8"/>
      <c r="P380" s="8"/>
      <c r="Q380" s="6" t="str">
        <f t="shared" si="258"/>
        <v/>
      </c>
      <c r="R380" s="6" t="str">
        <f t="shared" si="259"/>
        <v/>
      </c>
      <c r="S380" s="6" t="str">
        <f t="shared" si="260"/>
        <v/>
      </c>
      <c r="T380" s="6" t="str">
        <f t="shared" si="261"/>
        <v/>
      </c>
      <c r="U380" s="6" t="str">
        <f t="shared" si="262"/>
        <v/>
      </c>
      <c r="V380" s="6" t="str">
        <f t="shared" si="263"/>
        <v/>
      </c>
      <c r="W380" t="str">
        <f t="shared" si="264"/>
        <v/>
      </c>
      <c r="X380" t="str">
        <f t="shared" si="265"/>
        <v/>
      </c>
      <c r="Y380" t="str">
        <f t="shared" si="266"/>
        <v/>
      </c>
      <c r="Z380" t="str">
        <f t="shared" si="267"/>
        <v/>
      </c>
      <c r="AA380" s="6" t="str">
        <f t="shared" si="268"/>
        <v/>
      </c>
      <c r="AB380" s="6" t="str">
        <f t="shared" si="269"/>
        <v/>
      </c>
      <c r="AC380" s="7" t="str">
        <f t="shared" si="270"/>
        <v/>
      </c>
      <c r="AD380" t="str">
        <f t="shared" si="271"/>
        <v/>
      </c>
      <c r="AE380" t="str">
        <f t="shared" si="272"/>
        <v/>
      </c>
      <c r="AF380" s="3" t="str">
        <f t="shared" si="273"/>
        <v/>
      </c>
      <c r="AG380" t="str">
        <f t="shared" si="274"/>
        <v/>
      </c>
      <c r="AH380" t="str">
        <f t="shared" si="275"/>
        <v/>
      </c>
      <c r="AI380" t="str">
        <f t="shared" si="239"/>
        <v/>
      </c>
      <c r="AJ380" t="str">
        <f t="shared" si="276"/>
        <v/>
      </c>
      <c r="AK380" t="str">
        <f t="shared" si="277"/>
        <v/>
      </c>
      <c r="AL380" t="str">
        <f t="shared" si="278"/>
        <v/>
      </c>
      <c r="AM380" t="str">
        <f t="shared" si="240"/>
        <v/>
      </c>
      <c r="AN380" t="str">
        <f t="shared" si="241"/>
        <v/>
      </c>
      <c r="AO380" t="str">
        <f t="shared" si="242"/>
        <v/>
      </c>
      <c r="AP380" t="str">
        <f>IF(AN380="","",IF(I380=0,IF(AO380=1,VLOOKUP(F380,Tables!A$1:C$18,2,FALSE),VLOOKUP(F380,Tables!A$1:C$18,3,FALSE)),IF(AO380=1,VLOOKUP(F380,Tables!H$1:J$95,2,FALSE),VLOOKUP(F380,Tables!H$1:J$95,3,FALSE))))</f>
        <v/>
      </c>
      <c r="AQ380" t="str">
        <f t="shared" si="279"/>
        <v/>
      </c>
      <c r="AR380" t="str">
        <f t="shared" si="243"/>
        <v/>
      </c>
      <c r="AS380" t="str">
        <f t="shared" si="244"/>
        <v/>
      </c>
      <c r="AT380" t="str">
        <f t="shared" si="245"/>
        <v/>
      </c>
      <c r="AU380" t="str">
        <f t="shared" si="246"/>
        <v/>
      </c>
      <c r="AV380" t="str">
        <f t="shared" si="247"/>
        <v/>
      </c>
      <c r="AW380" t="str">
        <f t="shared" si="248"/>
        <v/>
      </c>
      <c r="AX380" t="str">
        <f t="shared" si="280"/>
        <v/>
      </c>
      <c r="AY380" t="str">
        <f t="shared" si="281"/>
        <v/>
      </c>
    </row>
    <row r="381" spans="1:51" ht="15.75" x14ac:dyDescent="0.3">
      <c r="A381" t="str">
        <f t="shared" si="249"/>
        <v/>
      </c>
      <c r="B381" t="str">
        <f t="shared" si="250"/>
        <v/>
      </c>
      <c r="C381" t="str">
        <f t="shared" si="251"/>
        <v/>
      </c>
      <c r="D381" t="str">
        <f t="shared" si="252"/>
        <v/>
      </c>
      <c r="E381" t="str">
        <f t="shared" si="253"/>
        <v/>
      </c>
      <c r="F381" t="str">
        <f t="shared" si="254"/>
        <v/>
      </c>
      <c r="G381" t="str">
        <f t="shared" si="255"/>
        <v/>
      </c>
      <c r="H381" t="str">
        <f t="shared" si="256"/>
        <v/>
      </c>
      <c r="I381" t="str">
        <f t="shared" si="257"/>
        <v/>
      </c>
      <c r="J381" t="str">
        <f t="shared" si="236"/>
        <v/>
      </c>
      <c r="K381" t="str">
        <f>IF(A381="","",IF(I381=1,IF(VLOOKUP(J381,Tables!E$1:F$50,2,FALSE)=1,IF(MOD(G381,2)=1,1,2),IF(MOD(G381,2)=1,2,1)),IF(MOD(G381,2)=1,1,2)))</f>
        <v/>
      </c>
      <c r="L381" t="str">
        <f t="shared" si="237"/>
        <v/>
      </c>
      <c r="M381" s="2" t="str">
        <f t="shared" si="238"/>
        <v/>
      </c>
      <c r="N381" s="8"/>
      <c r="O381" s="8"/>
      <c r="P381" s="8"/>
      <c r="Q381" s="6" t="str">
        <f t="shared" si="258"/>
        <v/>
      </c>
      <c r="R381" s="6" t="str">
        <f t="shared" si="259"/>
        <v/>
      </c>
      <c r="S381" s="6" t="str">
        <f t="shared" si="260"/>
        <v/>
      </c>
      <c r="T381" s="6" t="str">
        <f t="shared" si="261"/>
        <v/>
      </c>
      <c r="U381" s="6" t="str">
        <f t="shared" si="262"/>
        <v/>
      </c>
      <c r="V381" s="6" t="str">
        <f t="shared" si="263"/>
        <v/>
      </c>
      <c r="W381" t="str">
        <f t="shared" si="264"/>
        <v/>
      </c>
      <c r="X381" t="str">
        <f t="shared" si="265"/>
        <v/>
      </c>
      <c r="Y381" t="str">
        <f t="shared" si="266"/>
        <v/>
      </c>
      <c r="Z381" t="str">
        <f t="shared" si="267"/>
        <v/>
      </c>
      <c r="AA381" s="6" t="str">
        <f t="shared" si="268"/>
        <v/>
      </c>
      <c r="AB381" s="6" t="str">
        <f t="shared" si="269"/>
        <v/>
      </c>
      <c r="AC381" s="7" t="str">
        <f t="shared" si="270"/>
        <v/>
      </c>
      <c r="AD381" t="str">
        <f t="shared" si="271"/>
        <v/>
      </c>
      <c r="AE381" t="str">
        <f t="shared" si="272"/>
        <v/>
      </c>
      <c r="AF381" s="3" t="str">
        <f t="shared" si="273"/>
        <v/>
      </c>
      <c r="AG381" t="str">
        <f t="shared" si="274"/>
        <v/>
      </c>
      <c r="AH381" t="str">
        <f t="shared" si="275"/>
        <v/>
      </c>
      <c r="AI381" t="str">
        <f t="shared" si="239"/>
        <v/>
      </c>
      <c r="AJ381" t="str">
        <f t="shared" si="276"/>
        <v/>
      </c>
      <c r="AK381" t="str">
        <f t="shared" si="277"/>
        <v/>
      </c>
      <c r="AL381" t="str">
        <f t="shared" si="278"/>
        <v/>
      </c>
      <c r="AM381" t="str">
        <f t="shared" si="240"/>
        <v/>
      </c>
      <c r="AN381" t="str">
        <f t="shared" si="241"/>
        <v/>
      </c>
      <c r="AO381" t="str">
        <f t="shared" si="242"/>
        <v/>
      </c>
      <c r="AP381" t="str">
        <f>IF(AN381="","",IF(I381=0,IF(AO381=1,VLOOKUP(F381,Tables!A$1:C$18,2,FALSE),VLOOKUP(F381,Tables!A$1:C$18,3,FALSE)),IF(AO381=1,VLOOKUP(F381,Tables!H$1:J$95,2,FALSE),VLOOKUP(F381,Tables!H$1:J$95,3,FALSE))))</f>
        <v/>
      </c>
      <c r="AQ381" t="str">
        <f t="shared" si="279"/>
        <v/>
      </c>
      <c r="AR381" t="str">
        <f t="shared" si="243"/>
        <v/>
      </c>
      <c r="AS381" t="str">
        <f t="shared" si="244"/>
        <v/>
      </c>
      <c r="AT381" t="str">
        <f t="shared" si="245"/>
        <v/>
      </c>
      <c r="AU381" t="str">
        <f t="shared" si="246"/>
        <v/>
      </c>
      <c r="AV381" t="str">
        <f t="shared" si="247"/>
        <v/>
      </c>
      <c r="AW381" t="str">
        <f t="shared" si="248"/>
        <v/>
      </c>
      <c r="AX381" t="str">
        <f t="shared" si="280"/>
        <v/>
      </c>
      <c r="AY381" t="str">
        <f t="shared" si="281"/>
        <v/>
      </c>
    </row>
    <row r="382" spans="1:51" ht="15.75" x14ac:dyDescent="0.3">
      <c r="A382" t="str">
        <f t="shared" si="249"/>
        <v/>
      </c>
      <c r="B382" t="str">
        <f t="shared" si="250"/>
        <v/>
      </c>
      <c r="C382" t="str">
        <f t="shared" si="251"/>
        <v/>
      </c>
      <c r="D382" t="str">
        <f t="shared" si="252"/>
        <v/>
      </c>
      <c r="E382" t="str">
        <f t="shared" si="253"/>
        <v/>
      </c>
      <c r="F382" t="str">
        <f t="shared" si="254"/>
        <v/>
      </c>
      <c r="G382" t="str">
        <f t="shared" si="255"/>
        <v/>
      </c>
      <c r="H382" t="str">
        <f t="shared" si="256"/>
        <v/>
      </c>
      <c r="I382" t="str">
        <f t="shared" si="257"/>
        <v/>
      </c>
      <c r="J382" t="str">
        <f t="shared" si="236"/>
        <v/>
      </c>
      <c r="K382" t="str">
        <f>IF(A382="","",IF(I382=1,IF(VLOOKUP(J382,Tables!E$1:F$50,2,FALSE)=1,IF(MOD(G382,2)=1,1,2),IF(MOD(G382,2)=1,2,1)),IF(MOD(G382,2)=1,1,2)))</f>
        <v/>
      </c>
      <c r="L382" t="str">
        <f t="shared" si="237"/>
        <v/>
      </c>
      <c r="M382" s="2" t="str">
        <f t="shared" si="238"/>
        <v/>
      </c>
      <c r="N382" s="8"/>
      <c r="O382" s="8"/>
      <c r="P382" s="8"/>
      <c r="Q382" s="6" t="str">
        <f t="shared" si="258"/>
        <v/>
      </c>
      <c r="R382" s="6" t="str">
        <f t="shared" si="259"/>
        <v/>
      </c>
      <c r="S382" s="6" t="str">
        <f t="shared" si="260"/>
        <v/>
      </c>
      <c r="T382" s="6" t="str">
        <f t="shared" si="261"/>
        <v/>
      </c>
      <c r="U382" s="6" t="str">
        <f t="shared" si="262"/>
        <v/>
      </c>
      <c r="V382" s="6" t="str">
        <f t="shared" si="263"/>
        <v/>
      </c>
      <c r="W382" t="str">
        <f t="shared" si="264"/>
        <v/>
      </c>
      <c r="X382" t="str">
        <f t="shared" si="265"/>
        <v/>
      </c>
      <c r="Y382" t="str">
        <f t="shared" si="266"/>
        <v/>
      </c>
      <c r="Z382" t="str">
        <f t="shared" si="267"/>
        <v/>
      </c>
      <c r="AA382" s="6" t="str">
        <f t="shared" si="268"/>
        <v/>
      </c>
      <c r="AB382" s="6" t="str">
        <f t="shared" si="269"/>
        <v/>
      </c>
      <c r="AC382" s="7" t="str">
        <f t="shared" si="270"/>
        <v/>
      </c>
      <c r="AD382" t="str">
        <f t="shared" si="271"/>
        <v/>
      </c>
      <c r="AE382" t="str">
        <f t="shared" si="272"/>
        <v/>
      </c>
      <c r="AF382" s="3" t="str">
        <f t="shared" si="273"/>
        <v/>
      </c>
      <c r="AG382" t="str">
        <f t="shared" si="274"/>
        <v/>
      </c>
      <c r="AH382" t="str">
        <f t="shared" si="275"/>
        <v/>
      </c>
      <c r="AI382" t="str">
        <f t="shared" si="239"/>
        <v/>
      </c>
      <c r="AJ382" t="str">
        <f t="shared" si="276"/>
        <v/>
      </c>
      <c r="AK382" t="str">
        <f t="shared" si="277"/>
        <v/>
      </c>
      <c r="AL382" t="str">
        <f t="shared" si="278"/>
        <v/>
      </c>
      <c r="AM382" t="str">
        <f t="shared" si="240"/>
        <v/>
      </c>
      <c r="AN382" t="str">
        <f t="shared" si="241"/>
        <v/>
      </c>
      <c r="AO382" t="str">
        <f t="shared" si="242"/>
        <v/>
      </c>
      <c r="AP382" t="str">
        <f>IF(AN382="","",IF(I382=0,IF(AO382=1,VLOOKUP(F382,Tables!A$1:C$18,2,FALSE),VLOOKUP(F382,Tables!A$1:C$18,3,FALSE)),IF(AO382=1,VLOOKUP(F382,Tables!H$1:J$95,2,FALSE),VLOOKUP(F382,Tables!H$1:J$95,3,FALSE))))</f>
        <v/>
      </c>
      <c r="AQ382" t="str">
        <f t="shared" si="279"/>
        <v/>
      </c>
      <c r="AR382" t="str">
        <f t="shared" si="243"/>
        <v/>
      </c>
      <c r="AS382" t="str">
        <f t="shared" si="244"/>
        <v/>
      </c>
      <c r="AT382" t="str">
        <f t="shared" si="245"/>
        <v/>
      </c>
      <c r="AU382" t="str">
        <f t="shared" si="246"/>
        <v/>
      </c>
      <c r="AV382" t="str">
        <f t="shared" si="247"/>
        <v/>
      </c>
      <c r="AW382" t="str">
        <f t="shared" si="248"/>
        <v/>
      </c>
      <c r="AX382" t="str">
        <f t="shared" si="280"/>
        <v/>
      </c>
      <c r="AY382" t="str">
        <f t="shared" si="281"/>
        <v/>
      </c>
    </row>
    <row r="383" spans="1:51" ht="15.75" x14ac:dyDescent="0.3">
      <c r="A383" t="str">
        <f t="shared" si="249"/>
        <v/>
      </c>
      <c r="B383" t="str">
        <f t="shared" si="250"/>
        <v/>
      </c>
      <c r="C383" t="str">
        <f t="shared" si="251"/>
        <v/>
      </c>
      <c r="D383" t="str">
        <f t="shared" si="252"/>
        <v/>
      </c>
      <c r="E383" t="str">
        <f t="shared" si="253"/>
        <v/>
      </c>
      <c r="F383" t="str">
        <f t="shared" si="254"/>
        <v/>
      </c>
      <c r="G383" t="str">
        <f t="shared" si="255"/>
        <v/>
      </c>
      <c r="H383" t="str">
        <f t="shared" si="256"/>
        <v/>
      </c>
      <c r="I383" t="str">
        <f t="shared" si="257"/>
        <v/>
      </c>
      <c r="J383" t="str">
        <f t="shared" si="236"/>
        <v/>
      </c>
      <c r="K383" t="str">
        <f>IF(A383="","",IF(I383=1,IF(VLOOKUP(J383,Tables!E$1:F$50,2,FALSE)=1,IF(MOD(G383,2)=1,1,2),IF(MOD(G383,2)=1,2,1)),IF(MOD(G383,2)=1,1,2)))</f>
        <v/>
      </c>
      <c r="L383" t="str">
        <f t="shared" si="237"/>
        <v/>
      </c>
      <c r="M383" s="2" t="str">
        <f t="shared" si="238"/>
        <v/>
      </c>
      <c r="N383" s="8"/>
      <c r="O383" s="8"/>
      <c r="P383" s="8"/>
      <c r="Q383" s="6" t="str">
        <f t="shared" si="258"/>
        <v/>
      </c>
      <c r="R383" s="6" t="str">
        <f t="shared" si="259"/>
        <v/>
      </c>
      <c r="S383" s="6" t="str">
        <f t="shared" si="260"/>
        <v/>
      </c>
      <c r="T383" s="6" t="str">
        <f t="shared" si="261"/>
        <v/>
      </c>
      <c r="U383" s="6" t="str">
        <f t="shared" si="262"/>
        <v/>
      </c>
      <c r="V383" s="6" t="str">
        <f t="shared" si="263"/>
        <v/>
      </c>
      <c r="W383" t="str">
        <f t="shared" si="264"/>
        <v/>
      </c>
      <c r="X383" t="str">
        <f t="shared" si="265"/>
        <v/>
      </c>
      <c r="Y383" t="str">
        <f t="shared" si="266"/>
        <v/>
      </c>
      <c r="Z383" t="str">
        <f t="shared" si="267"/>
        <v/>
      </c>
      <c r="AA383" s="6" t="str">
        <f t="shared" si="268"/>
        <v/>
      </c>
      <c r="AB383" s="6" t="str">
        <f t="shared" si="269"/>
        <v/>
      </c>
      <c r="AC383" s="7" t="str">
        <f t="shared" si="270"/>
        <v/>
      </c>
      <c r="AD383" t="str">
        <f t="shared" si="271"/>
        <v/>
      </c>
      <c r="AE383" t="str">
        <f t="shared" si="272"/>
        <v/>
      </c>
      <c r="AF383" s="3" t="str">
        <f t="shared" si="273"/>
        <v/>
      </c>
      <c r="AG383" t="str">
        <f t="shared" si="274"/>
        <v/>
      </c>
      <c r="AH383" t="str">
        <f t="shared" si="275"/>
        <v/>
      </c>
      <c r="AI383" t="str">
        <f t="shared" si="239"/>
        <v/>
      </c>
      <c r="AJ383" t="str">
        <f t="shared" si="276"/>
        <v/>
      </c>
      <c r="AK383" t="str">
        <f t="shared" si="277"/>
        <v/>
      </c>
      <c r="AL383" t="str">
        <f t="shared" si="278"/>
        <v/>
      </c>
      <c r="AM383" t="str">
        <f t="shared" si="240"/>
        <v/>
      </c>
      <c r="AN383" t="str">
        <f t="shared" si="241"/>
        <v/>
      </c>
      <c r="AO383" t="str">
        <f t="shared" si="242"/>
        <v/>
      </c>
      <c r="AP383" t="str">
        <f>IF(AN383="","",IF(I383=0,IF(AO383=1,VLOOKUP(F383,Tables!A$1:C$18,2,FALSE),VLOOKUP(F383,Tables!A$1:C$18,3,FALSE)),IF(AO383=1,VLOOKUP(F383,Tables!H$1:J$95,2,FALSE),VLOOKUP(F383,Tables!H$1:J$95,3,FALSE))))</f>
        <v/>
      </c>
      <c r="AQ383" t="str">
        <f t="shared" si="279"/>
        <v/>
      </c>
      <c r="AR383" t="str">
        <f t="shared" si="243"/>
        <v/>
      </c>
      <c r="AS383" t="str">
        <f t="shared" si="244"/>
        <v/>
      </c>
      <c r="AT383" t="str">
        <f t="shared" si="245"/>
        <v/>
      </c>
      <c r="AU383" t="str">
        <f t="shared" si="246"/>
        <v/>
      </c>
      <c r="AV383" t="str">
        <f t="shared" si="247"/>
        <v/>
      </c>
      <c r="AW383" t="str">
        <f t="shared" si="248"/>
        <v/>
      </c>
      <c r="AX383" t="str">
        <f t="shared" si="280"/>
        <v/>
      </c>
      <c r="AY383" t="str">
        <f t="shared" si="281"/>
        <v/>
      </c>
    </row>
    <row r="384" spans="1:51" ht="15.75" x14ac:dyDescent="0.3">
      <c r="A384" t="str">
        <f t="shared" si="249"/>
        <v/>
      </c>
      <c r="B384" t="str">
        <f t="shared" si="250"/>
        <v/>
      </c>
      <c r="C384" t="str">
        <f t="shared" si="251"/>
        <v/>
      </c>
      <c r="D384" t="str">
        <f t="shared" si="252"/>
        <v/>
      </c>
      <c r="E384" t="str">
        <f t="shared" si="253"/>
        <v/>
      </c>
      <c r="F384" t="str">
        <f t="shared" si="254"/>
        <v/>
      </c>
      <c r="G384" t="str">
        <f t="shared" si="255"/>
        <v/>
      </c>
      <c r="H384" t="str">
        <f t="shared" si="256"/>
        <v/>
      </c>
      <c r="I384" t="str">
        <f t="shared" si="257"/>
        <v/>
      </c>
      <c r="J384" t="str">
        <f t="shared" si="236"/>
        <v/>
      </c>
      <c r="K384" t="str">
        <f>IF(A384="","",IF(I384=1,IF(VLOOKUP(J384,Tables!E$1:F$50,2,FALSE)=1,IF(MOD(G384,2)=1,1,2),IF(MOD(G384,2)=1,2,1)),IF(MOD(G384,2)=1,1,2)))</f>
        <v/>
      </c>
      <c r="L384" t="str">
        <f t="shared" si="237"/>
        <v/>
      </c>
      <c r="M384" s="2" t="str">
        <f t="shared" si="238"/>
        <v/>
      </c>
      <c r="N384" s="8"/>
      <c r="O384" s="8"/>
      <c r="P384" s="8"/>
      <c r="Q384" s="6" t="str">
        <f t="shared" si="258"/>
        <v/>
      </c>
      <c r="R384" s="6" t="str">
        <f t="shared" si="259"/>
        <v/>
      </c>
      <c r="S384" s="6" t="str">
        <f t="shared" si="260"/>
        <v/>
      </c>
      <c r="T384" s="6" t="str">
        <f t="shared" si="261"/>
        <v/>
      </c>
      <c r="U384" s="6" t="str">
        <f t="shared" si="262"/>
        <v/>
      </c>
      <c r="V384" s="6" t="str">
        <f t="shared" si="263"/>
        <v/>
      </c>
      <c r="W384" t="str">
        <f t="shared" si="264"/>
        <v/>
      </c>
      <c r="X384" t="str">
        <f t="shared" si="265"/>
        <v/>
      </c>
      <c r="Y384" t="str">
        <f t="shared" si="266"/>
        <v/>
      </c>
      <c r="Z384" t="str">
        <f t="shared" si="267"/>
        <v/>
      </c>
      <c r="AA384" s="6" t="str">
        <f t="shared" si="268"/>
        <v/>
      </c>
      <c r="AB384" s="6" t="str">
        <f t="shared" si="269"/>
        <v/>
      </c>
      <c r="AC384" s="7" t="str">
        <f t="shared" si="270"/>
        <v/>
      </c>
      <c r="AD384" t="str">
        <f t="shared" si="271"/>
        <v/>
      </c>
      <c r="AE384" t="str">
        <f t="shared" si="272"/>
        <v/>
      </c>
      <c r="AF384" s="3" t="str">
        <f t="shared" si="273"/>
        <v/>
      </c>
      <c r="AG384" t="str">
        <f t="shared" si="274"/>
        <v/>
      </c>
      <c r="AH384" t="str">
        <f t="shared" si="275"/>
        <v/>
      </c>
      <c r="AI384" t="str">
        <f t="shared" si="239"/>
        <v/>
      </c>
      <c r="AJ384" t="str">
        <f t="shared" si="276"/>
        <v/>
      </c>
      <c r="AK384" t="str">
        <f t="shared" si="277"/>
        <v/>
      </c>
      <c r="AL384" t="str">
        <f t="shared" si="278"/>
        <v/>
      </c>
      <c r="AM384" t="str">
        <f t="shared" si="240"/>
        <v/>
      </c>
      <c r="AN384" t="str">
        <f t="shared" si="241"/>
        <v/>
      </c>
      <c r="AO384" t="str">
        <f t="shared" si="242"/>
        <v/>
      </c>
      <c r="AP384" t="str">
        <f>IF(AN384="","",IF(I384=0,IF(AO384=1,VLOOKUP(F384,Tables!A$1:C$18,2,FALSE),VLOOKUP(F384,Tables!A$1:C$18,3,FALSE)),IF(AO384=1,VLOOKUP(F384,Tables!H$1:J$95,2,FALSE),VLOOKUP(F384,Tables!H$1:J$95,3,FALSE))))</f>
        <v/>
      </c>
      <c r="AQ384" t="str">
        <f t="shared" si="279"/>
        <v/>
      </c>
      <c r="AR384" t="str">
        <f t="shared" si="243"/>
        <v/>
      </c>
      <c r="AS384" t="str">
        <f t="shared" si="244"/>
        <v/>
      </c>
      <c r="AT384" t="str">
        <f t="shared" si="245"/>
        <v/>
      </c>
      <c r="AU384" t="str">
        <f t="shared" si="246"/>
        <v/>
      </c>
      <c r="AV384" t="str">
        <f t="shared" si="247"/>
        <v/>
      </c>
      <c r="AW384" t="str">
        <f t="shared" si="248"/>
        <v/>
      </c>
      <c r="AX384" t="str">
        <f t="shared" si="280"/>
        <v/>
      </c>
      <c r="AY384" t="str">
        <f t="shared" si="281"/>
        <v/>
      </c>
    </row>
    <row r="385" spans="1:51" ht="15.75" x14ac:dyDescent="0.3">
      <c r="A385" t="str">
        <f t="shared" si="249"/>
        <v/>
      </c>
      <c r="B385" t="str">
        <f t="shared" si="250"/>
        <v/>
      </c>
      <c r="C385" t="str">
        <f t="shared" si="251"/>
        <v/>
      </c>
      <c r="D385" t="str">
        <f t="shared" si="252"/>
        <v/>
      </c>
      <c r="E385" t="str">
        <f t="shared" si="253"/>
        <v/>
      </c>
      <c r="F385" t="str">
        <f t="shared" si="254"/>
        <v/>
      </c>
      <c r="G385" t="str">
        <f t="shared" si="255"/>
        <v/>
      </c>
      <c r="H385" t="str">
        <f t="shared" si="256"/>
        <v/>
      </c>
      <c r="I385" t="str">
        <f t="shared" si="257"/>
        <v/>
      </c>
      <c r="J385" t="str">
        <f t="shared" si="236"/>
        <v/>
      </c>
      <c r="K385" t="str">
        <f>IF(A385="","",IF(I385=1,IF(VLOOKUP(J385,Tables!E$1:F$50,2,FALSE)=1,IF(MOD(G385,2)=1,1,2),IF(MOD(G385,2)=1,2,1)),IF(MOD(G385,2)=1,1,2)))</f>
        <v/>
      </c>
      <c r="L385" t="str">
        <f t="shared" si="237"/>
        <v/>
      </c>
      <c r="M385" s="2" t="str">
        <f t="shared" si="238"/>
        <v/>
      </c>
      <c r="N385" s="8"/>
      <c r="O385" s="8"/>
      <c r="P385" s="8"/>
      <c r="Q385" s="6" t="str">
        <f t="shared" si="258"/>
        <v/>
      </c>
      <c r="R385" s="6" t="str">
        <f t="shared" si="259"/>
        <v/>
      </c>
      <c r="S385" s="6" t="str">
        <f t="shared" si="260"/>
        <v/>
      </c>
      <c r="T385" s="6" t="str">
        <f t="shared" si="261"/>
        <v/>
      </c>
      <c r="U385" s="6" t="str">
        <f t="shared" si="262"/>
        <v/>
      </c>
      <c r="V385" s="6" t="str">
        <f t="shared" si="263"/>
        <v/>
      </c>
      <c r="W385" t="str">
        <f t="shared" si="264"/>
        <v/>
      </c>
      <c r="X385" t="str">
        <f t="shared" si="265"/>
        <v/>
      </c>
      <c r="Y385" t="str">
        <f t="shared" si="266"/>
        <v/>
      </c>
      <c r="Z385" t="str">
        <f t="shared" si="267"/>
        <v/>
      </c>
      <c r="AA385" s="6" t="str">
        <f t="shared" si="268"/>
        <v/>
      </c>
      <c r="AB385" s="6" t="str">
        <f t="shared" si="269"/>
        <v/>
      </c>
      <c r="AC385" s="7" t="str">
        <f t="shared" si="270"/>
        <v/>
      </c>
      <c r="AD385" t="str">
        <f t="shared" si="271"/>
        <v/>
      </c>
      <c r="AE385" t="str">
        <f t="shared" si="272"/>
        <v/>
      </c>
      <c r="AF385" s="3" t="str">
        <f t="shared" si="273"/>
        <v/>
      </c>
      <c r="AG385" t="str">
        <f t="shared" si="274"/>
        <v/>
      </c>
      <c r="AH385" t="str">
        <f t="shared" si="275"/>
        <v/>
      </c>
      <c r="AI385" t="str">
        <f t="shared" si="239"/>
        <v/>
      </c>
      <c r="AJ385" t="str">
        <f t="shared" si="276"/>
        <v/>
      </c>
      <c r="AK385" t="str">
        <f t="shared" si="277"/>
        <v/>
      </c>
      <c r="AL385" t="str">
        <f t="shared" si="278"/>
        <v/>
      </c>
      <c r="AM385" t="str">
        <f t="shared" si="240"/>
        <v/>
      </c>
      <c r="AN385" t="str">
        <f t="shared" si="241"/>
        <v/>
      </c>
      <c r="AO385" t="str">
        <f t="shared" si="242"/>
        <v/>
      </c>
      <c r="AP385" t="str">
        <f>IF(AN385="","",IF(I385=0,IF(AO385=1,VLOOKUP(F385,Tables!A$1:C$18,2,FALSE),VLOOKUP(F385,Tables!A$1:C$18,3,FALSE)),IF(AO385=1,VLOOKUP(F385,Tables!H$1:J$95,2,FALSE),VLOOKUP(F385,Tables!H$1:J$95,3,FALSE))))</f>
        <v/>
      </c>
      <c r="AQ385" t="str">
        <f t="shared" si="279"/>
        <v/>
      </c>
      <c r="AR385" t="str">
        <f t="shared" si="243"/>
        <v/>
      </c>
      <c r="AS385" t="str">
        <f t="shared" si="244"/>
        <v/>
      </c>
      <c r="AT385" t="str">
        <f t="shared" si="245"/>
        <v/>
      </c>
      <c r="AU385" t="str">
        <f t="shared" si="246"/>
        <v/>
      </c>
      <c r="AV385" t="str">
        <f t="shared" si="247"/>
        <v/>
      </c>
      <c r="AW385" t="str">
        <f t="shared" si="248"/>
        <v/>
      </c>
      <c r="AX385" t="str">
        <f t="shared" si="280"/>
        <v/>
      </c>
      <c r="AY385" t="str">
        <f t="shared" si="281"/>
        <v/>
      </c>
    </row>
    <row r="386" spans="1:51" ht="15.75" x14ac:dyDescent="0.3">
      <c r="A386" t="str">
        <f t="shared" si="249"/>
        <v/>
      </c>
      <c r="B386" t="str">
        <f t="shared" si="250"/>
        <v/>
      </c>
      <c r="C386" t="str">
        <f t="shared" si="251"/>
        <v/>
      </c>
      <c r="D386" t="str">
        <f t="shared" si="252"/>
        <v/>
      </c>
      <c r="E386" t="str">
        <f t="shared" si="253"/>
        <v/>
      </c>
      <c r="F386" t="str">
        <f t="shared" si="254"/>
        <v/>
      </c>
      <c r="G386" t="str">
        <f t="shared" si="255"/>
        <v/>
      </c>
      <c r="H386" t="str">
        <f t="shared" si="256"/>
        <v/>
      </c>
      <c r="I386" t="str">
        <f t="shared" si="257"/>
        <v/>
      </c>
      <c r="J386" t="str">
        <f t="shared" si="236"/>
        <v/>
      </c>
      <c r="K386" t="str">
        <f>IF(A386="","",IF(I386=1,IF(VLOOKUP(J386,Tables!E$1:F$50,2,FALSE)=1,IF(MOD(G386,2)=1,1,2),IF(MOD(G386,2)=1,2,1)),IF(MOD(G386,2)=1,1,2)))</f>
        <v/>
      </c>
      <c r="L386" t="str">
        <f t="shared" si="237"/>
        <v/>
      </c>
      <c r="M386" s="2" t="str">
        <f t="shared" si="238"/>
        <v/>
      </c>
      <c r="N386" s="8"/>
      <c r="O386" s="8"/>
      <c r="P386" s="8"/>
      <c r="Q386" s="6" t="str">
        <f t="shared" si="258"/>
        <v/>
      </c>
      <c r="R386" s="6" t="str">
        <f t="shared" si="259"/>
        <v/>
      </c>
      <c r="S386" s="6" t="str">
        <f t="shared" si="260"/>
        <v/>
      </c>
      <c r="T386" s="6" t="str">
        <f t="shared" si="261"/>
        <v/>
      </c>
      <c r="U386" s="6" t="str">
        <f t="shared" si="262"/>
        <v/>
      </c>
      <c r="V386" s="6" t="str">
        <f t="shared" si="263"/>
        <v/>
      </c>
      <c r="W386" t="str">
        <f t="shared" si="264"/>
        <v/>
      </c>
      <c r="X386" t="str">
        <f t="shared" si="265"/>
        <v/>
      </c>
      <c r="Y386" t="str">
        <f t="shared" si="266"/>
        <v/>
      </c>
      <c r="Z386" t="str">
        <f t="shared" si="267"/>
        <v/>
      </c>
      <c r="AA386" s="6" t="str">
        <f t="shared" si="268"/>
        <v/>
      </c>
      <c r="AB386" s="6" t="str">
        <f t="shared" si="269"/>
        <v/>
      </c>
      <c r="AC386" s="7" t="str">
        <f t="shared" si="270"/>
        <v/>
      </c>
      <c r="AD386" t="str">
        <f t="shared" si="271"/>
        <v/>
      </c>
      <c r="AE386" t="str">
        <f t="shared" si="272"/>
        <v/>
      </c>
      <c r="AF386" s="3" t="str">
        <f t="shared" si="273"/>
        <v/>
      </c>
      <c r="AG386" t="str">
        <f t="shared" si="274"/>
        <v/>
      </c>
      <c r="AH386" t="str">
        <f t="shared" si="275"/>
        <v/>
      </c>
      <c r="AI386" t="str">
        <f t="shared" si="239"/>
        <v/>
      </c>
      <c r="AJ386" t="str">
        <f t="shared" si="276"/>
        <v/>
      </c>
      <c r="AK386" t="str">
        <f t="shared" si="277"/>
        <v/>
      </c>
      <c r="AL386" t="str">
        <f t="shared" si="278"/>
        <v/>
      </c>
      <c r="AM386" t="str">
        <f t="shared" si="240"/>
        <v/>
      </c>
      <c r="AN386" t="str">
        <f t="shared" si="241"/>
        <v/>
      </c>
      <c r="AO386" t="str">
        <f t="shared" si="242"/>
        <v/>
      </c>
      <c r="AP386" t="str">
        <f>IF(AN386="","",IF(I386=0,IF(AO386=1,VLOOKUP(F386,Tables!A$1:C$18,2,FALSE),VLOOKUP(F386,Tables!A$1:C$18,3,FALSE)),IF(AO386=1,VLOOKUP(F386,Tables!H$1:J$95,2,FALSE),VLOOKUP(F386,Tables!H$1:J$95,3,FALSE))))</f>
        <v/>
      </c>
      <c r="AQ386" t="str">
        <f t="shared" si="279"/>
        <v/>
      </c>
      <c r="AR386" t="str">
        <f t="shared" si="243"/>
        <v/>
      </c>
      <c r="AS386" t="str">
        <f t="shared" si="244"/>
        <v/>
      </c>
      <c r="AT386" t="str">
        <f t="shared" si="245"/>
        <v/>
      </c>
      <c r="AU386" t="str">
        <f t="shared" si="246"/>
        <v/>
      </c>
      <c r="AV386" t="str">
        <f t="shared" si="247"/>
        <v/>
      </c>
      <c r="AW386" t="str">
        <f t="shared" si="248"/>
        <v/>
      </c>
      <c r="AX386" t="str">
        <f t="shared" si="280"/>
        <v/>
      </c>
      <c r="AY386" t="str">
        <f t="shared" si="281"/>
        <v/>
      </c>
    </row>
    <row r="387" spans="1:51" ht="15.75" x14ac:dyDescent="0.3">
      <c r="A387" t="str">
        <f t="shared" si="249"/>
        <v/>
      </c>
      <c r="B387" t="str">
        <f t="shared" si="250"/>
        <v/>
      </c>
      <c r="C387" t="str">
        <f t="shared" si="251"/>
        <v/>
      </c>
      <c r="D387" t="str">
        <f t="shared" si="252"/>
        <v/>
      </c>
      <c r="E387" t="str">
        <f t="shared" si="253"/>
        <v/>
      </c>
      <c r="F387" t="str">
        <f t="shared" si="254"/>
        <v/>
      </c>
      <c r="G387" t="str">
        <f t="shared" si="255"/>
        <v/>
      </c>
      <c r="H387" t="str">
        <f t="shared" si="256"/>
        <v/>
      </c>
      <c r="I387" t="str">
        <f t="shared" si="257"/>
        <v/>
      </c>
      <c r="J387" t="str">
        <f t="shared" si="236"/>
        <v/>
      </c>
      <c r="K387" t="str">
        <f>IF(A387="","",IF(I387=1,IF(VLOOKUP(J387,Tables!E$1:F$50,2,FALSE)=1,IF(MOD(G387,2)=1,1,2),IF(MOD(G387,2)=1,2,1)),IF(MOD(G387,2)=1,1,2)))</f>
        <v/>
      </c>
      <c r="L387" t="str">
        <f t="shared" si="237"/>
        <v/>
      </c>
      <c r="M387" s="2" t="str">
        <f t="shared" si="238"/>
        <v/>
      </c>
      <c r="N387" s="8"/>
      <c r="O387" s="8"/>
      <c r="P387" s="8"/>
      <c r="Q387" s="6" t="str">
        <f t="shared" si="258"/>
        <v/>
      </c>
      <c r="R387" s="6" t="str">
        <f t="shared" si="259"/>
        <v/>
      </c>
      <c r="S387" s="6" t="str">
        <f t="shared" si="260"/>
        <v/>
      </c>
      <c r="T387" s="6" t="str">
        <f t="shared" si="261"/>
        <v/>
      </c>
      <c r="U387" s="6" t="str">
        <f t="shared" si="262"/>
        <v/>
      </c>
      <c r="V387" s="6" t="str">
        <f t="shared" si="263"/>
        <v/>
      </c>
      <c r="W387" t="str">
        <f t="shared" si="264"/>
        <v/>
      </c>
      <c r="X387" t="str">
        <f t="shared" si="265"/>
        <v/>
      </c>
      <c r="Y387" t="str">
        <f t="shared" si="266"/>
        <v/>
      </c>
      <c r="Z387" t="str">
        <f t="shared" si="267"/>
        <v/>
      </c>
      <c r="AA387" s="6" t="str">
        <f t="shared" si="268"/>
        <v/>
      </c>
      <c r="AB387" s="6" t="str">
        <f t="shared" si="269"/>
        <v/>
      </c>
      <c r="AC387" s="7" t="str">
        <f t="shared" si="270"/>
        <v/>
      </c>
      <c r="AD387" t="str">
        <f t="shared" si="271"/>
        <v/>
      </c>
      <c r="AE387" t="str">
        <f t="shared" si="272"/>
        <v/>
      </c>
      <c r="AF387" s="3" t="str">
        <f t="shared" si="273"/>
        <v/>
      </c>
      <c r="AG387" t="str">
        <f t="shared" si="274"/>
        <v/>
      </c>
      <c r="AH387" t="str">
        <f t="shared" si="275"/>
        <v/>
      </c>
      <c r="AI387" t="str">
        <f t="shared" si="239"/>
        <v/>
      </c>
      <c r="AJ387" t="str">
        <f t="shared" si="276"/>
        <v/>
      </c>
      <c r="AK387" t="str">
        <f t="shared" si="277"/>
        <v/>
      </c>
      <c r="AL387" t="str">
        <f t="shared" si="278"/>
        <v/>
      </c>
      <c r="AM387" t="str">
        <f t="shared" si="240"/>
        <v/>
      </c>
      <c r="AN387" t="str">
        <f t="shared" si="241"/>
        <v/>
      </c>
      <c r="AO387" t="str">
        <f t="shared" si="242"/>
        <v/>
      </c>
      <c r="AP387" t="str">
        <f>IF(AN387="","",IF(I387=0,IF(AO387=1,VLOOKUP(F387,Tables!A$1:C$18,2,FALSE),VLOOKUP(F387,Tables!A$1:C$18,3,FALSE)),IF(AO387=1,VLOOKUP(F387,Tables!H$1:J$95,2,FALSE),VLOOKUP(F387,Tables!H$1:J$95,3,FALSE))))</f>
        <v/>
      </c>
      <c r="AQ387" t="str">
        <f t="shared" si="279"/>
        <v/>
      </c>
      <c r="AR387" t="str">
        <f t="shared" si="243"/>
        <v/>
      </c>
      <c r="AS387" t="str">
        <f t="shared" si="244"/>
        <v/>
      </c>
      <c r="AT387" t="str">
        <f t="shared" si="245"/>
        <v/>
      </c>
      <c r="AU387" t="str">
        <f t="shared" si="246"/>
        <v/>
      </c>
      <c r="AV387" t="str">
        <f t="shared" si="247"/>
        <v/>
      </c>
      <c r="AW387" t="str">
        <f t="shared" si="248"/>
        <v/>
      </c>
      <c r="AX387" t="str">
        <f t="shared" si="280"/>
        <v/>
      </c>
      <c r="AY387" t="str">
        <f t="shared" si="281"/>
        <v/>
      </c>
    </row>
    <row r="388" spans="1:51" ht="15.75" x14ac:dyDescent="0.3">
      <c r="A388" t="str">
        <f t="shared" si="249"/>
        <v/>
      </c>
      <c r="B388" t="str">
        <f t="shared" si="250"/>
        <v/>
      </c>
      <c r="C388" t="str">
        <f t="shared" si="251"/>
        <v/>
      </c>
      <c r="D388" t="str">
        <f t="shared" si="252"/>
        <v/>
      </c>
      <c r="E388" t="str">
        <f t="shared" si="253"/>
        <v/>
      </c>
      <c r="F388" t="str">
        <f t="shared" si="254"/>
        <v/>
      </c>
      <c r="G388" t="str">
        <f t="shared" si="255"/>
        <v/>
      </c>
      <c r="H388" t="str">
        <f t="shared" si="256"/>
        <v/>
      </c>
      <c r="I388" t="str">
        <f t="shared" si="257"/>
        <v/>
      </c>
      <c r="J388" t="str">
        <f t="shared" si="236"/>
        <v/>
      </c>
      <c r="K388" t="str">
        <f>IF(A388="","",IF(I388=1,IF(VLOOKUP(J388,Tables!E$1:F$50,2,FALSE)=1,IF(MOD(G388,2)=1,1,2),IF(MOD(G388,2)=1,2,1)),IF(MOD(G388,2)=1,1,2)))</f>
        <v/>
      </c>
      <c r="L388" t="str">
        <f t="shared" si="237"/>
        <v/>
      </c>
      <c r="M388" s="2" t="str">
        <f t="shared" si="238"/>
        <v/>
      </c>
      <c r="N388" s="8"/>
      <c r="O388" s="8"/>
      <c r="P388" s="8"/>
      <c r="Q388" s="6" t="str">
        <f t="shared" si="258"/>
        <v/>
      </c>
      <c r="R388" s="6" t="str">
        <f t="shared" si="259"/>
        <v/>
      </c>
      <c r="S388" s="6" t="str">
        <f t="shared" si="260"/>
        <v/>
      </c>
      <c r="T388" s="6" t="str">
        <f t="shared" si="261"/>
        <v/>
      </c>
      <c r="U388" s="6" t="str">
        <f t="shared" si="262"/>
        <v/>
      </c>
      <c r="V388" s="6" t="str">
        <f t="shared" si="263"/>
        <v/>
      </c>
      <c r="W388" t="str">
        <f t="shared" si="264"/>
        <v/>
      </c>
      <c r="X388" t="str">
        <f t="shared" si="265"/>
        <v/>
      </c>
      <c r="Y388" t="str">
        <f t="shared" si="266"/>
        <v/>
      </c>
      <c r="Z388" t="str">
        <f t="shared" si="267"/>
        <v/>
      </c>
      <c r="AA388" s="6" t="str">
        <f t="shared" si="268"/>
        <v/>
      </c>
      <c r="AB388" s="6" t="str">
        <f t="shared" si="269"/>
        <v/>
      </c>
      <c r="AC388" s="7" t="str">
        <f t="shared" si="270"/>
        <v/>
      </c>
      <c r="AD388" t="str">
        <f t="shared" si="271"/>
        <v/>
      </c>
      <c r="AE388" t="str">
        <f t="shared" si="272"/>
        <v/>
      </c>
      <c r="AF388" s="3" t="str">
        <f t="shared" si="273"/>
        <v/>
      </c>
      <c r="AG388" t="str">
        <f t="shared" si="274"/>
        <v/>
      </c>
      <c r="AH388" t="str">
        <f t="shared" si="275"/>
        <v/>
      </c>
      <c r="AI388" t="str">
        <f t="shared" si="239"/>
        <v/>
      </c>
      <c r="AJ388" t="str">
        <f t="shared" si="276"/>
        <v/>
      </c>
      <c r="AK388" t="str">
        <f t="shared" si="277"/>
        <v/>
      </c>
      <c r="AL388" t="str">
        <f t="shared" si="278"/>
        <v/>
      </c>
      <c r="AM388" t="str">
        <f t="shared" si="240"/>
        <v/>
      </c>
      <c r="AN388" t="str">
        <f t="shared" si="241"/>
        <v/>
      </c>
      <c r="AO388" t="str">
        <f t="shared" si="242"/>
        <v/>
      </c>
      <c r="AP388" t="str">
        <f>IF(AN388="","",IF(I388=0,IF(AO388=1,VLOOKUP(F388,Tables!A$1:C$18,2,FALSE),VLOOKUP(F388,Tables!A$1:C$18,3,FALSE)),IF(AO388=1,VLOOKUP(F388,Tables!H$1:J$95,2,FALSE),VLOOKUP(F388,Tables!H$1:J$95,3,FALSE))))</f>
        <v/>
      </c>
      <c r="AQ388" t="str">
        <f t="shared" si="279"/>
        <v/>
      </c>
      <c r="AR388" t="str">
        <f t="shared" si="243"/>
        <v/>
      </c>
      <c r="AS388" t="str">
        <f t="shared" si="244"/>
        <v/>
      </c>
      <c r="AT388" t="str">
        <f t="shared" si="245"/>
        <v/>
      </c>
      <c r="AU388" t="str">
        <f t="shared" si="246"/>
        <v/>
      </c>
      <c r="AV388" t="str">
        <f t="shared" si="247"/>
        <v/>
      </c>
      <c r="AW388" t="str">
        <f t="shared" si="248"/>
        <v/>
      </c>
      <c r="AX388" t="str">
        <f t="shared" si="280"/>
        <v/>
      </c>
      <c r="AY388" t="str">
        <f t="shared" si="281"/>
        <v/>
      </c>
    </row>
    <row r="389" spans="1:51" ht="15.75" x14ac:dyDescent="0.3">
      <c r="A389" t="str">
        <f t="shared" si="249"/>
        <v/>
      </c>
      <c r="B389" t="str">
        <f t="shared" si="250"/>
        <v/>
      </c>
      <c r="C389" t="str">
        <f t="shared" si="251"/>
        <v/>
      </c>
      <c r="D389" t="str">
        <f t="shared" si="252"/>
        <v/>
      </c>
      <c r="E389" t="str">
        <f t="shared" si="253"/>
        <v/>
      </c>
      <c r="F389" t="str">
        <f t="shared" si="254"/>
        <v/>
      </c>
      <c r="G389" t="str">
        <f t="shared" si="255"/>
        <v/>
      </c>
      <c r="H389" t="str">
        <f t="shared" si="256"/>
        <v/>
      </c>
      <c r="I389" t="str">
        <f t="shared" si="257"/>
        <v/>
      </c>
      <c r="J389" t="str">
        <f t="shared" si="236"/>
        <v/>
      </c>
      <c r="K389" t="str">
        <f>IF(A389="","",IF(I389=1,IF(VLOOKUP(J389,Tables!E$1:F$50,2,FALSE)=1,IF(MOD(G389,2)=1,1,2),IF(MOD(G389,2)=1,2,1)),IF(MOD(G389,2)=1,1,2)))</f>
        <v/>
      </c>
      <c r="L389" t="str">
        <f t="shared" si="237"/>
        <v/>
      </c>
      <c r="M389" s="2" t="str">
        <f t="shared" si="238"/>
        <v/>
      </c>
      <c r="N389" s="8"/>
      <c r="O389" s="8"/>
      <c r="P389" s="8"/>
      <c r="Q389" s="6" t="str">
        <f t="shared" si="258"/>
        <v/>
      </c>
      <c r="R389" s="6" t="str">
        <f t="shared" si="259"/>
        <v/>
      </c>
      <c r="S389" s="6" t="str">
        <f t="shared" si="260"/>
        <v/>
      </c>
      <c r="T389" s="6" t="str">
        <f t="shared" si="261"/>
        <v/>
      </c>
      <c r="U389" s="6" t="str">
        <f t="shared" si="262"/>
        <v/>
      </c>
      <c r="V389" s="6" t="str">
        <f t="shared" si="263"/>
        <v/>
      </c>
      <c r="W389" t="str">
        <f t="shared" si="264"/>
        <v/>
      </c>
      <c r="X389" t="str">
        <f t="shared" si="265"/>
        <v/>
      </c>
      <c r="Y389" t="str">
        <f t="shared" si="266"/>
        <v/>
      </c>
      <c r="Z389" t="str">
        <f t="shared" si="267"/>
        <v/>
      </c>
      <c r="AA389" s="6" t="str">
        <f t="shared" si="268"/>
        <v/>
      </c>
      <c r="AB389" s="6" t="str">
        <f t="shared" si="269"/>
        <v/>
      </c>
      <c r="AC389" s="7" t="str">
        <f t="shared" si="270"/>
        <v/>
      </c>
      <c r="AD389" t="str">
        <f t="shared" si="271"/>
        <v/>
      </c>
      <c r="AE389" t="str">
        <f t="shared" si="272"/>
        <v/>
      </c>
      <c r="AF389" s="3" t="str">
        <f t="shared" si="273"/>
        <v/>
      </c>
      <c r="AG389" t="str">
        <f t="shared" si="274"/>
        <v/>
      </c>
      <c r="AH389" t="str">
        <f t="shared" si="275"/>
        <v/>
      </c>
      <c r="AI389" t="str">
        <f t="shared" si="239"/>
        <v/>
      </c>
      <c r="AJ389" t="str">
        <f t="shared" si="276"/>
        <v/>
      </c>
      <c r="AK389" t="str">
        <f t="shared" si="277"/>
        <v/>
      </c>
      <c r="AL389" t="str">
        <f t="shared" si="278"/>
        <v/>
      </c>
      <c r="AM389" t="str">
        <f t="shared" si="240"/>
        <v/>
      </c>
      <c r="AN389" t="str">
        <f t="shared" si="241"/>
        <v/>
      </c>
      <c r="AO389" t="str">
        <f t="shared" si="242"/>
        <v/>
      </c>
      <c r="AP389" t="str">
        <f>IF(AN389="","",IF(I389=0,IF(AO389=1,VLOOKUP(F389,Tables!A$1:C$18,2,FALSE),VLOOKUP(F389,Tables!A$1:C$18,3,FALSE)),IF(AO389=1,VLOOKUP(F389,Tables!H$1:J$95,2,FALSE),VLOOKUP(F389,Tables!H$1:J$95,3,FALSE))))</f>
        <v/>
      </c>
      <c r="AQ389" t="str">
        <f t="shared" si="279"/>
        <v/>
      </c>
      <c r="AR389" t="str">
        <f t="shared" si="243"/>
        <v/>
      </c>
      <c r="AS389" t="str">
        <f t="shared" si="244"/>
        <v/>
      </c>
      <c r="AT389" t="str">
        <f t="shared" si="245"/>
        <v/>
      </c>
      <c r="AU389" t="str">
        <f t="shared" si="246"/>
        <v/>
      </c>
      <c r="AV389" t="str">
        <f t="shared" si="247"/>
        <v/>
      </c>
      <c r="AW389" t="str">
        <f t="shared" si="248"/>
        <v/>
      </c>
      <c r="AX389" t="str">
        <f t="shared" si="280"/>
        <v/>
      </c>
      <c r="AY389" t="str">
        <f t="shared" si="281"/>
        <v/>
      </c>
    </row>
    <row r="390" spans="1:51" ht="15.75" x14ac:dyDescent="0.3">
      <c r="A390" t="str">
        <f t="shared" si="249"/>
        <v/>
      </c>
      <c r="B390" t="str">
        <f t="shared" si="250"/>
        <v/>
      </c>
      <c r="C390" t="str">
        <f t="shared" si="251"/>
        <v/>
      </c>
      <c r="D390" t="str">
        <f t="shared" si="252"/>
        <v/>
      </c>
      <c r="E390" t="str">
        <f t="shared" si="253"/>
        <v/>
      </c>
      <c r="F390" t="str">
        <f t="shared" si="254"/>
        <v/>
      </c>
      <c r="G390" t="str">
        <f t="shared" si="255"/>
        <v/>
      </c>
      <c r="H390" t="str">
        <f t="shared" si="256"/>
        <v/>
      </c>
      <c r="I390" t="str">
        <f t="shared" si="257"/>
        <v/>
      </c>
      <c r="J390" t="str">
        <f t="shared" si="236"/>
        <v/>
      </c>
      <c r="K390" t="str">
        <f>IF(A390="","",IF(I390=1,IF(VLOOKUP(J390,Tables!E$1:F$50,2,FALSE)=1,IF(MOD(G390,2)=1,1,2),IF(MOD(G390,2)=1,2,1)),IF(MOD(G390,2)=1,1,2)))</f>
        <v/>
      </c>
      <c r="L390" t="str">
        <f t="shared" si="237"/>
        <v/>
      </c>
      <c r="M390" s="2" t="str">
        <f t="shared" si="238"/>
        <v/>
      </c>
      <c r="N390" s="8"/>
      <c r="O390" s="8"/>
      <c r="P390" s="8"/>
      <c r="Q390" s="6" t="str">
        <f t="shared" si="258"/>
        <v/>
      </c>
      <c r="R390" s="6" t="str">
        <f t="shared" si="259"/>
        <v/>
      </c>
      <c r="S390" s="6" t="str">
        <f t="shared" si="260"/>
        <v/>
      </c>
      <c r="T390" s="6" t="str">
        <f t="shared" si="261"/>
        <v/>
      </c>
      <c r="U390" s="6" t="str">
        <f t="shared" si="262"/>
        <v/>
      </c>
      <c r="V390" s="6" t="str">
        <f t="shared" si="263"/>
        <v/>
      </c>
      <c r="W390" t="str">
        <f t="shared" si="264"/>
        <v/>
      </c>
      <c r="X390" t="str">
        <f t="shared" si="265"/>
        <v/>
      </c>
      <c r="Y390" t="str">
        <f t="shared" si="266"/>
        <v/>
      </c>
      <c r="Z390" t="str">
        <f t="shared" si="267"/>
        <v/>
      </c>
      <c r="AA390" s="6" t="str">
        <f t="shared" si="268"/>
        <v/>
      </c>
      <c r="AB390" s="6" t="str">
        <f t="shared" si="269"/>
        <v/>
      </c>
      <c r="AC390" s="7" t="str">
        <f t="shared" si="270"/>
        <v/>
      </c>
      <c r="AD390" t="str">
        <f t="shared" si="271"/>
        <v/>
      </c>
      <c r="AE390" t="str">
        <f t="shared" si="272"/>
        <v/>
      </c>
      <c r="AF390" s="3" t="str">
        <f t="shared" si="273"/>
        <v/>
      </c>
      <c r="AG390" t="str">
        <f t="shared" si="274"/>
        <v/>
      </c>
      <c r="AH390" t="str">
        <f t="shared" si="275"/>
        <v/>
      </c>
      <c r="AI390" t="str">
        <f t="shared" si="239"/>
        <v/>
      </c>
      <c r="AJ390" t="str">
        <f t="shared" si="276"/>
        <v/>
      </c>
      <c r="AK390" t="str">
        <f t="shared" si="277"/>
        <v/>
      </c>
      <c r="AL390" t="str">
        <f t="shared" si="278"/>
        <v/>
      </c>
      <c r="AM390" t="str">
        <f t="shared" si="240"/>
        <v/>
      </c>
      <c r="AN390" t="str">
        <f t="shared" si="241"/>
        <v/>
      </c>
      <c r="AO390" t="str">
        <f t="shared" si="242"/>
        <v/>
      </c>
      <c r="AP390" t="str">
        <f>IF(AN390="","",IF(I390=0,IF(AO390=1,VLOOKUP(F390,Tables!A$1:C$18,2,FALSE),VLOOKUP(F390,Tables!A$1:C$18,3,FALSE)),IF(AO390=1,VLOOKUP(F390,Tables!H$1:J$95,2,FALSE),VLOOKUP(F390,Tables!H$1:J$95,3,FALSE))))</f>
        <v/>
      </c>
      <c r="AQ390" t="str">
        <f t="shared" si="279"/>
        <v/>
      </c>
      <c r="AR390" t="str">
        <f t="shared" si="243"/>
        <v/>
      </c>
      <c r="AS390" t="str">
        <f t="shared" si="244"/>
        <v/>
      </c>
      <c r="AT390" t="str">
        <f t="shared" si="245"/>
        <v/>
      </c>
      <c r="AU390" t="str">
        <f t="shared" si="246"/>
        <v/>
      </c>
      <c r="AV390" t="str">
        <f t="shared" si="247"/>
        <v/>
      </c>
      <c r="AW390" t="str">
        <f t="shared" si="248"/>
        <v/>
      </c>
      <c r="AX390" t="str">
        <f t="shared" si="280"/>
        <v/>
      </c>
      <c r="AY390" t="str">
        <f t="shared" si="281"/>
        <v/>
      </c>
    </row>
    <row r="391" spans="1:51" ht="15.75" x14ac:dyDescent="0.3">
      <c r="A391" t="str">
        <f t="shared" si="249"/>
        <v/>
      </c>
      <c r="B391" t="str">
        <f t="shared" si="250"/>
        <v/>
      </c>
      <c r="C391" t="str">
        <f t="shared" si="251"/>
        <v/>
      </c>
      <c r="D391" t="str">
        <f t="shared" si="252"/>
        <v/>
      </c>
      <c r="E391" t="str">
        <f t="shared" si="253"/>
        <v/>
      </c>
      <c r="F391" t="str">
        <f t="shared" si="254"/>
        <v/>
      </c>
      <c r="G391" t="str">
        <f t="shared" si="255"/>
        <v/>
      </c>
      <c r="H391" t="str">
        <f t="shared" si="256"/>
        <v/>
      </c>
      <c r="I391" t="str">
        <f t="shared" si="257"/>
        <v/>
      </c>
      <c r="J391" t="str">
        <f t="shared" si="236"/>
        <v/>
      </c>
      <c r="K391" t="str">
        <f>IF(A391="","",IF(I391=1,IF(VLOOKUP(J391,Tables!E$1:F$50,2,FALSE)=1,IF(MOD(G391,2)=1,1,2),IF(MOD(G391,2)=1,2,1)),IF(MOD(G391,2)=1,1,2)))</f>
        <v/>
      </c>
      <c r="L391" t="str">
        <f t="shared" si="237"/>
        <v/>
      </c>
      <c r="M391" s="2" t="str">
        <f t="shared" si="238"/>
        <v/>
      </c>
      <c r="N391" s="8"/>
      <c r="O391" s="8"/>
      <c r="P391" s="8"/>
      <c r="Q391" s="6" t="str">
        <f t="shared" si="258"/>
        <v/>
      </c>
      <c r="R391" s="6" t="str">
        <f t="shared" si="259"/>
        <v/>
      </c>
      <c r="S391" s="6" t="str">
        <f t="shared" si="260"/>
        <v/>
      </c>
      <c r="T391" s="6" t="str">
        <f t="shared" si="261"/>
        <v/>
      </c>
      <c r="U391" s="6" t="str">
        <f t="shared" si="262"/>
        <v/>
      </c>
      <c r="V391" s="6" t="str">
        <f t="shared" si="263"/>
        <v/>
      </c>
      <c r="W391" t="str">
        <f t="shared" si="264"/>
        <v/>
      </c>
      <c r="X391" t="str">
        <f t="shared" si="265"/>
        <v/>
      </c>
      <c r="Y391" t="str">
        <f t="shared" si="266"/>
        <v/>
      </c>
      <c r="Z391" t="str">
        <f t="shared" si="267"/>
        <v/>
      </c>
      <c r="AA391" s="6" t="str">
        <f t="shared" si="268"/>
        <v/>
      </c>
      <c r="AB391" s="6" t="str">
        <f t="shared" si="269"/>
        <v/>
      </c>
      <c r="AC391" s="7" t="str">
        <f t="shared" si="270"/>
        <v/>
      </c>
      <c r="AD391" t="str">
        <f t="shared" si="271"/>
        <v/>
      </c>
      <c r="AE391" t="str">
        <f t="shared" si="272"/>
        <v/>
      </c>
      <c r="AF391" s="3" t="str">
        <f t="shared" si="273"/>
        <v/>
      </c>
      <c r="AG391" t="str">
        <f t="shared" si="274"/>
        <v/>
      </c>
      <c r="AH391" t="str">
        <f t="shared" si="275"/>
        <v/>
      </c>
      <c r="AI391" t="str">
        <f t="shared" si="239"/>
        <v/>
      </c>
      <c r="AJ391" t="str">
        <f t="shared" si="276"/>
        <v/>
      </c>
      <c r="AK391" t="str">
        <f t="shared" si="277"/>
        <v/>
      </c>
      <c r="AL391" t="str">
        <f t="shared" si="278"/>
        <v/>
      </c>
      <c r="AM391" t="str">
        <f t="shared" si="240"/>
        <v/>
      </c>
      <c r="AN391" t="str">
        <f t="shared" si="241"/>
        <v/>
      </c>
      <c r="AO391" t="str">
        <f t="shared" si="242"/>
        <v/>
      </c>
      <c r="AP391" t="str">
        <f>IF(AN391="","",IF(I391=0,IF(AO391=1,VLOOKUP(F391,Tables!A$1:C$18,2,FALSE),VLOOKUP(F391,Tables!A$1:C$18,3,FALSE)),IF(AO391=1,VLOOKUP(F391,Tables!H$1:J$95,2,FALSE),VLOOKUP(F391,Tables!H$1:J$95,3,FALSE))))</f>
        <v/>
      </c>
      <c r="AQ391" t="str">
        <f t="shared" si="279"/>
        <v/>
      </c>
      <c r="AR391" t="str">
        <f t="shared" si="243"/>
        <v/>
      </c>
      <c r="AS391" t="str">
        <f t="shared" si="244"/>
        <v/>
      </c>
      <c r="AT391" t="str">
        <f t="shared" si="245"/>
        <v/>
      </c>
      <c r="AU391" t="str">
        <f t="shared" si="246"/>
        <v/>
      </c>
      <c r="AV391" t="str">
        <f t="shared" si="247"/>
        <v/>
      </c>
      <c r="AW391" t="str">
        <f t="shared" si="248"/>
        <v/>
      </c>
      <c r="AX391" t="str">
        <f t="shared" si="280"/>
        <v/>
      </c>
      <c r="AY391" t="str">
        <f t="shared" si="281"/>
        <v/>
      </c>
    </row>
    <row r="392" spans="1:51" ht="15.75" x14ac:dyDescent="0.3">
      <c r="A392" t="str">
        <f t="shared" si="249"/>
        <v/>
      </c>
      <c r="B392" t="str">
        <f t="shared" si="250"/>
        <v/>
      </c>
      <c r="C392" t="str">
        <f t="shared" si="251"/>
        <v/>
      </c>
      <c r="D392" t="str">
        <f t="shared" si="252"/>
        <v/>
      </c>
      <c r="E392" t="str">
        <f t="shared" si="253"/>
        <v/>
      </c>
      <c r="F392" t="str">
        <f t="shared" si="254"/>
        <v/>
      </c>
      <c r="G392" t="str">
        <f t="shared" si="255"/>
        <v/>
      </c>
      <c r="H392" t="str">
        <f t="shared" si="256"/>
        <v/>
      </c>
      <c r="I392" t="str">
        <f t="shared" si="257"/>
        <v/>
      </c>
      <c r="J392" t="str">
        <f t="shared" si="236"/>
        <v/>
      </c>
      <c r="K392" t="str">
        <f>IF(A392="","",IF(I392=1,IF(VLOOKUP(J392,Tables!E$1:F$50,2,FALSE)=1,IF(MOD(G392,2)=1,1,2),IF(MOD(G392,2)=1,2,1)),IF(MOD(G392,2)=1,1,2)))</f>
        <v/>
      </c>
      <c r="L392" t="str">
        <f t="shared" si="237"/>
        <v/>
      </c>
      <c r="M392" s="2" t="str">
        <f t="shared" si="238"/>
        <v/>
      </c>
      <c r="N392" s="8"/>
      <c r="O392" s="8"/>
      <c r="P392" s="8"/>
      <c r="Q392" s="6" t="str">
        <f t="shared" si="258"/>
        <v/>
      </c>
      <c r="R392" s="6" t="str">
        <f t="shared" si="259"/>
        <v/>
      </c>
      <c r="S392" s="6" t="str">
        <f t="shared" si="260"/>
        <v/>
      </c>
      <c r="T392" s="6" t="str">
        <f t="shared" si="261"/>
        <v/>
      </c>
      <c r="U392" s="6" t="str">
        <f t="shared" si="262"/>
        <v/>
      </c>
      <c r="V392" s="6" t="str">
        <f t="shared" si="263"/>
        <v/>
      </c>
      <c r="W392" t="str">
        <f t="shared" si="264"/>
        <v/>
      </c>
      <c r="X392" t="str">
        <f t="shared" si="265"/>
        <v/>
      </c>
      <c r="Y392" t="str">
        <f t="shared" si="266"/>
        <v/>
      </c>
      <c r="Z392" t="str">
        <f t="shared" si="267"/>
        <v/>
      </c>
      <c r="AA392" s="6" t="str">
        <f t="shared" si="268"/>
        <v/>
      </c>
      <c r="AB392" s="6" t="str">
        <f t="shared" si="269"/>
        <v/>
      </c>
      <c r="AC392" s="7" t="str">
        <f t="shared" si="270"/>
        <v/>
      </c>
      <c r="AD392" t="str">
        <f t="shared" si="271"/>
        <v/>
      </c>
      <c r="AE392" t="str">
        <f t="shared" si="272"/>
        <v/>
      </c>
      <c r="AF392" s="3" t="str">
        <f t="shared" si="273"/>
        <v/>
      </c>
      <c r="AG392" t="str">
        <f t="shared" si="274"/>
        <v/>
      </c>
      <c r="AH392" t="str">
        <f t="shared" si="275"/>
        <v/>
      </c>
      <c r="AI392" t="str">
        <f t="shared" si="239"/>
        <v/>
      </c>
      <c r="AJ392" t="str">
        <f t="shared" si="276"/>
        <v/>
      </c>
      <c r="AK392" t="str">
        <f t="shared" si="277"/>
        <v/>
      </c>
      <c r="AL392" t="str">
        <f t="shared" si="278"/>
        <v/>
      </c>
      <c r="AM392" t="str">
        <f t="shared" si="240"/>
        <v/>
      </c>
      <c r="AN392" t="str">
        <f t="shared" si="241"/>
        <v/>
      </c>
      <c r="AO392" t="str">
        <f t="shared" si="242"/>
        <v/>
      </c>
      <c r="AP392" t="str">
        <f>IF(AN392="","",IF(I392=0,IF(AO392=1,VLOOKUP(F392,Tables!A$1:C$18,2,FALSE),VLOOKUP(F392,Tables!A$1:C$18,3,FALSE)),IF(AO392=1,VLOOKUP(F392,Tables!H$1:J$95,2,FALSE),VLOOKUP(F392,Tables!H$1:J$95,3,FALSE))))</f>
        <v/>
      </c>
      <c r="AQ392" t="str">
        <f t="shared" si="279"/>
        <v/>
      </c>
      <c r="AR392" t="str">
        <f t="shared" si="243"/>
        <v/>
      </c>
      <c r="AS392" t="str">
        <f t="shared" si="244"/>
        <v/>
      </c>
      <c r="AT392" t="str">
        <f t="shared" si="245"/>
        <v/>
      </c>
      <c r="AU392" t="str">
        <f t="shared" si="246"/>
        <v/>
      </c>
      <c r="AV392" t="str">
        <f t="shared" si="247"/>
        <v/>
      </c>
      <c r="AW392" t="str">
        <f t="shared" si="248"/>
        <v/>
      </c>
      <c r="AX392" t="str">
        <f t="shared" si="280"/>
        <v/>
      </c>
      <c r="AY392" t="str">
        <f t="shared" si="281"/>
        <v/>
      </c>
    </row>
    <row r="393" spans="1:51" ht="15.75" x14ac:dyDescent="0.3">
      <c r="A393" t="str">
        <f t="shared" si="249"/>
        <v/>
      </c>
      <c r="B393" t="str">
        <f t="shared" si="250"/>
        <v/>
      </c>
      <c r="C393" t="str">
        <f t="shared" si="251"/>
        <v/>
      </c>
      <c r="D393" t="str">
        <f t="shared" si="252"/>
        <v/>
      </c>
      <c r="E393" t="str">
        <f t="shared" si="253"/>
        <v/>
      </c>
      <c r="F393" t="str">
        <f t="shared" si="254"/>
        <v/>
      </c>
      <c r="G393" t="str">
        <f t="shared" si="255"/>
        <v/>
      </c>
      <c r="H393" t="str">
        <f t="shared" si="256"/>
        <v/>
      </c>
      <c r="I393" t="str">
        <f t="shared" si="257"/>
        <v/>
      </c>
      <c r="J393" t="str">
        <f t="shared" si="236"/>
        <v/>
      </c>
      <c r="K393" t="str">
        <f>IF(A393="","",IF(I393=1,IF(VLOOKUP(J393,Tables!E$1:F$50,2,FALSE)=1,IF(MOD(G393,2)=1,1,2),IF(MOD(G393,2)=1,2,1)),IF(MOD(G393,2)=1,1,2)))</f>
        <v/>
      </c>
      <c r="L393" t="str">
        <f t="shared" si="237"/>
        <v/>
      </c>
      <c r="M393" s="2" t="str">
        <f t="shared" si="238"/>
        <v/>
      </c>
      <c r="N393" s="8"/>
      <c r="O393" s="8"/>
      <c r="P393" s="8"/>
      <c r="Q393" s="6" t="str">
        <f t="shared" si="258"/>
        <v/>
      </c>
      <c r="R393" s="6" t="str">
        <f t="shared" si="259"/>
        <v/>
      </c>
      <c r="S393" s="6" t="str">
        <f t="shared" si="260"/>
        <v/>
      </c>
      <c r="T393" s="6" t="str">
        <f t="shared" si="261"/>
        <v/>
      </c>
      <c r="U393" s="6" t="str">
        <f t="shared" si="262"/>
        <v/>
      </c>
      <c r="V393" s="6" t="str">
        <f t="shared" si="263"/>
        <v/>
      </c>
      <c r="W393" t="str">
        <f t="shared" si="264"/>
        <v/>
      </c>
      <c r="X393" t="str">
        <f t="shared" si="265"/>
        <v/>
      </c>
      <c r="Y393" t="str">
        <f t="shared" si="266"/>
        <v/>
      </c>
      <c r="Z393" t="str">
        <f t="shared" si="267"/>
        <v/>
      </c>
      <c r="AA393" s="6" t="str">
        <f t="shared" si="268"/>
        <v/>
      </c>
      <c r="AB393" s="6" t="str">
        <f t="shared" si="269"/>
        <v/>
      </c>
      <c r="AC393" s="7" t="str">
        <f t="shared" si="270"/>
        <v/>
      </c>
      <c r="AD393" t="str">
        <f t="shared" si="271"/>
        <v/>
      </c>
      <c r="AE393" t="str">
        <f t="shared" si="272"/>
        <v/>
      </c>
      <c r="AF393" s="3" t="str">
        <f t="shared" si="273"/>
        <v/>
      </c>
      <c r="AG393" t="str">
        <f t="shared" si="274"/>
        <v/>
      </c>
      <c r="AH393" t="str">
        <f t="shared" si="275"/>
        <v/>
      </c>
      <c r="AI393" t="str">
        <f t="shared" si="239"/>
        <v/>
      </c>
      <c r="AJ393" t="str">
        <f t="shared" si="276"/>
        <v/>
      </c>
      <c r="AK393" t="str">
        <f t="shared" si="277"/>
        <v/>
      </c>
      <c r="AL393" t="str">
        <f t="shared" si="278"/>
        <v/>
      </c>
      <c r="AM393" t="str">
        <f t="shared" si="240"/>
        <v/>
      </c>
      <c r="AN393" t="str">
        <f t="shared" si="241"/>
        <v/>
      </c>
      <c r="AO393" t="str">
        <f t="shared" si="242"/>
        <v/>
      </c>
      <c r="AP393" t="str">
        <f>IF(AN393="","",IF(I393=0,IF(AO393=1,VLOOKUP(F393,Tables!A$1:C$18,2,FALSE),VLOOKUP(F393,Tables!A$1:C$18,3,FALSE)),IF(AO393=1,VLOOKUP(F393,Tables!H$1:J$95,2,FALSE),VLOOKUP(F393,Tables!H$1:J$95,3,FALSE))))</f>
        <v/>
      </c>
      <c r="AQ393" t="str">
        <f t="shared" si="279"/>
        <v/>
      </c>
      <c r="AR393" t="str">
        <f t="shared" si="243"/>
        <v/>
      </c>
      <c r="AS393" t="str">
        <f t="shared" si="244"/>
        <v/>
      </c>
      <c r="AT393" t="str">
        <f t="shared" si="245"/>
        <v/>
      </c>
      <c r="AU393" t="str">
        <f t="shared" si="246"/>
        <v/>
      </c>
      <c r="AV393" t="str">
        <f t="shared" si="247"/>
        <v/>
      </c>
      <c r="AW393" t="str">
        <f t="shared" si="248"/>
        <v/>
      </c>
      <c r="AX393" t="str">
        <f t="shared" si="280"/>
        <v/>
      </c>
      <c r="AY393" t="str">
        <f t="shared" si="281"/>
        <v/>
      </c>
    </row>
    <row r="394" spans="1:51" ht="15.75" x14ac:dyDescent="0.3">
      <c r="A394" t="str">
        <f t="shared" si="249"/>
        <v/>
      </c>
      <c r="B394" t="str">
        <f t="shared" si="250"/>
        <v/>
      </c>
      <c r="C394" t="str">
        <f t="shared" si="251"/>
        <v/>
      </c>
      <c r="D394" t="str">
        <f t="shared" si="252"/>
        <v/>
      </c>
      <c r="E394" t="str">
        <f t="shared" si="253"/>
        <v/>
      </c>
      <c r="F394" t="str">
        <f t="shared" si="254"/>
        <v/>
      </c>
      <c r="G394" t="str">
        <f t="shared" si="255"/>
        <v/>
      </c>
      <c r="H394" t="str">
        <f t="shared" si="256"/>
        <v/>
      </c>
      <c r="I394" t="str">
        <f t="shared" si="257"/>
        <v/>
      </c>
      <c r="J394" t="str">
        <f t="shared" si="236"/>
        <v/>
      </c>
      <c r="K394" t="str">
        <f>IF(A394="","",IF(I394=1,IF(VLOOKUP(J394,Tables!E$1:F$50,2,FALSE)=1,IF(MOD(G394,2)=1,1,2),IF(MOD(G394,2)=1,2,1)),IF(MOD(G394,2)=1,1,2)))</f>
        <v/>
      </c>
      <c r="L394" t="str">
        <f t="shared" si="237"/>
        <v/>
      </c>
      <c r="M394" s="2" t="str">
        <f t="shared" si="238"/>
        <v/>
      </c>
      <c r="N394" s="8"/>
      <c r="O394" s="8"/>
      <c r="P394" s="8"/>
      <c r="Q394" s="6" t="str">
        <f t="shared" si="258"/>
        <v/>
      </c>
      <c r="R394" s="6" t="str">
        <f t="shared" si="259"/>
        <v/>
      </c>
      <c r="S394" s="6" t="str">
        <f t="shared" si="260"/>
        <v/>
      </c>
      <c r="T394" s="6" t="str">
        <f t="shared" si="261"/>
        <v/>
      </c>
      <c r="U394" s="6" t="str">
        <f t="shared" si="262"/>
        <v/>
      </c>
      <c r="V394" s="6" t="str">
        <f t="shared" si="263"/>
        <v/>
      </c>
      <c r="W394" t="str">
        <f t="shared" si="264"/>
        <v/>
      </c>
      <c r="X394" t="str">
        <f t="shared" si="265"/>
        <v/>
      </c>
      <c r="Y394" t="str">
        <f t="shared" si="266"/>
        <v/>
      </c>
      <c r="Z394" t="str">
        <f t="shared" si="267"/>
        <v/>
      </c>
      <c r="AA394" s="6" t="str">
        <f t="shared" si="268"/>
        <v/>
      </c>
      <c r="AB394" s="6" t="str">
        <f t="shared" si="269"/>
        <v/>
      </c>
      <c r="AC394" s="7" t="str">
        <f t="shared" si="270"/>
        <v/>
      </c>
      <c r="AD394" t="str">
        <f t="shared" si="271"/>
        <v/>
      </c>
      <c r="AE394" t="str">
        <f t="shared" si="272"/>
        <v/>
      </c>
      <c r="AF394" s="3" t="str">
        <f t="shared" si="273"/>
        <v/>
      </c>
      <c r="AG394" t="str">
        <f t="shared" si="274"/>
        <v/>
      </c>
      <c r="AH394" t="str">
        <f t="shared" si="275"/>
        <v/>
      </c>
      <c r="AI394" t="str">
        <f t="shared" si="239"/>
        <v/>
      </c>
      <c r="AJ394" t="str">
        <f t="shared" si="276"/>
        <v/>
      </c>
      <c r="AK394" t="str">
        <f t="shared" si="277"/>
        <v/>
      </c>
      <c r="AL394" t="str">
        <f t="shared" si="278"/>
        <v/>
      </c>
      <c r="AM394" t="str">
        <f t="shared" si="240"/>
        <v/>
      </c>
      <c r="AN394" t="str">
        <f t="shared" si="241"/>
        <v/>
      </c>
      <c r="AO394" t="str">
        <f t="shared" si="242"/>
        <v/>
      </c>
      <c r="AP394" t="str">
        <f>IF(AN394="","",IF(I394=0,IF(AO394=1,VLOOKUP(F394,Tables!A$1:C$18,2,FALSE),VLOOKUP(F394,Tables!A$1:C$18,3,FALSE)),IF(AO394=1,VLOOKUP(F394,Tables!H$1:J$95,2,FALSE),VLOOKUP(F394,Tables!H$1:J$95,3,FALSE))))</f>
        <v/>
      </c>
      <c r="AQ394" t="str">
        <f t="shared" si="279"/>
        <v/>
      </c>
      <c r="AR394" t="str">
        <f t="shared" si="243"/>
        <v/>
      </c>
      <c r="AS394" t="str">
        <f t="shared" si="244"/>
        <v/>
      </c>
      <c r="AT394" t="str">
        <f t="shared" si="245"/>
        <v/>
      </c>
      <c r="AU394" t="str">
        <f t="shared" si="246"/>
        <v/>
      </c>
      <c r="AV394" t="str">
        <f t="shared" si="247"/>
        <v/>
      </c>
      <c r="AW394" t="str">
        <f t="shared" si="248"/>
        <v/>
      </c>
      <c r="AX394" t="str">
        <f t="shared" si="280"/>
        <v/>
      </c>
      <c r="AY394" t="str">
        <f t="shared" si="281"/>
        <v/>
      </c>
    </row>
    <row r="395" spans="1:51" ht="15.75" x14ac:dyDescent="0.3">
      <c r="A395" t="str">
        <f t="shared" si="249"/>
        <v/>
      </c>
      <c r="B395" t="str">
        <f t="shared" si="250"/>
        <v/>
      </c>
      <c r="C395" t="str">
        <f t="shared" si="251"/>
        <v/>
      </c>
      <c r="D395" t="str">
        <f t="shared" si="252"/>
        <v/>
      </c>
      <c r="E395" t="str">
        <f t="shared" si="253"/>
        <v/>
      </c>
      <c r="F395" t="str">
        <f t="shared" si="254"/>
        <v/>
      </c>
      <c r="G395" t="str">
        <f t="shared" si="255"/>
        <v/>
      </c>
      <c r="H395" t="str">
        <f t="shared" si="256"/>
        <v/>
      </c>
      <c r="I395" t="str">
        <f t="shared" si="257"/>
        <v/>
      </c>
      <c r="J395" t="str">
        <f t="shared" si="236"/>
        <v/>
      </c>
      <c r="K395" t="str">
        <f>IF(A395="","",IF(I395=1,IF(VLOOKUP(J395,Tables!E$1:F$50,2,FALSE)=1,IF(MOD(G395,2)=1,1,2),IF(MOD(G395,2)=1,2,1)),IF(MOD(G395,2)=1,1,2)))</f>
        <v/>
      </c>
      <c r="L395" t="str">
        <f t="shared" si="237"/>
        <v/>
      </c>
      <c r="M395" s="2" t="str">
        <f t="shared" si="238"/>
        <v/>
      </c>
      <c r="N395" s="8"/>
      <c r="O395" s="8"/>
      <c r="P395" s="8"/>
      <c r="Q395" s="6" t="str">
        <f t="shared" si="258"/>
        <v/>
      </c>
      <c r="R395" s="6" t="str">
        <f t="shared" si="259"/>
        <v/>
      </c>
      <c r="S395" s="6" t="str">
        <f t="shared" si="260"/>
        <v/>
      </c>
      <c r="T395" s="6" t="str">
        <f t="shared" si="261"/>
        <v/>
      </c>
      <c r="U395" s="6" t="str">
        <f t="shared" si="262"/>
        <v/>
      </c>
      <c r="V395" s="6" t="str">
        <f t="shared" si="263"/>
        <v/>
      </c>
      <c r="W395" t="str">
        <f t="shared" si="264"/>
        <v/>
      </c>
      <c r="X395" t="str">
        <f t="shared" si="265"/>
        <v/>
      </c>
      <c r="Y395" t="str">
        <f t="shared" si="266"/>
        <v/>
      </c>
      <c r="Z395" t="str">
        <f t="shared" si="267"/>
        <v/>
      </c>
      <c r="AA395" s="6" t="str">
        <f t="shared" si="268"/>
        <v/>
      </c>
      <c r="AB395" s="6" t="str">
        <f t="shared" si="269"/>
        <v/>
      </c>
      <c r="AC395" s="7" t="str">
        <f t="shared" si="270"/>
        <v/>
      </c>
      <c r="AD395" t="str">
        <f t="shared" si="271"/>
        <v/>
      </c>
      <c r="AE395" t="str">
        <f t="shared" si="272"/>
        <v/>
      </c>
      <c r="AF395" s="3" t="str">
        <f t="shared" si="273"/>
        <v/>
      </c>
      <c r="AG395" t="str">
        <f t="shared" si="274"/>
        <v/>
      </c>
      <c r="AH395" t="str">
        <f t="shared" si="275"/>
        <v/>
      </c>
      <c r="AI395" t="str">
        <f t="shared" si="239"/>
        <v/>
      </c>
      <c r="AJ395" t="str">
        <f t="shared" si="276"/>
        <v/>
      </c>
      <c r="AK395" t="str">
        <f t="shared" si="277"/>
        <v/>
      </c>
      <c r="AL395" t="str">
        <f t="shared" si="278"/>
        <v/>
      </c>
      <c r="AM395" t="str">
        <f t="shared" si="240"/>
        <v/>
      </c>
      <c r="AN395" t="str">
        <f t="shared" si="241"/>
        <v/>
      </c>
      <c r="AO395" t="str">
        <f t="shared" si="242"/>
        <v/>
      </c>
      <c r="AP395" t="str">
        <f>IF(AN395="","",IF(I395=0,IF(AO395=1,VLOOKUP(F395,Tables!A$1:C$18,2,FALSE),VLOOKUP(F395,Tables!A$1:C$18,3,FALSE)),IF(AO395=1,VLOOKUP(F395,Tables!H$1:J$95,2,FALSE),VLOOKUP(F395,Tables!H$1:J$95,3,FALSE))))</f>
        <v/>
      </c>
      <c r="AQ395" t="str">
        <f t="shared" si="279"/>
        <v/>
      </c>
      <c r="AR395" t="str">
        <f t="shared" si="243"/>
        <v/>
      </c>
      <c r="AS395" t="str">
        <f t="shared" si="244"/>
        <v/>
      </c>
      <c r="AT395" t="str">
        <f t="shared" si="245"/>
        <v/>
      </c>
      <c r="AU395" t="str">
        <f t="shared" si="246"/>
        <v/>
      </c>
      <c r="AV395" t="str">
        <f t="shared" si="247"/>
        <v/>
      </c>
      <c r="AW395" t="str">
        <f t="shared" si="248"/>
        <v/>
      </c>
      <c r="AX395" t="str">
        <f t="shared" si="280"/>
        <v/>
      </c>
      <c r="AY395" t="str">
        <f t="shared" si="281"/>
        <v/>
      </c>
    </row>
    <row r="396" spans="1:51" ht="15.75" x14ac:dyDescent="0.3">
      <c r="A396" t="str">
        <f t="shared" si="249"/>
        <v/>
      </c>
      <c r="B396" t="str">
        <f t="shared" si="250"/>
        <v/>
      </c>
      <c r="C396" t="str">
        <f t="shared" si="251"/>
        <v/>
      </c>
      <c r="D396" t="str">
        <f t="shared" si="252"/>
        <v/>
      </c>
      <c r="E396" t="str">
        <f t="shared" si="253"/>
        <v/>
      </c>
      <c r="F396" t="str">
        <f t="shared" si="254"/>
        <v/>
      </c>
      <c r="G396" t="str">
        <f t="shared" si="255"/>
        <v/>
      </c>
      <c r="H396" t="str">
        <f t="shared" si="256"/>
        <v/>
      </c>
      <c r="I396" t="str">
        <f t="shared" si="257"/>
        <v/>
      </c>
      <c r="J396" t="str">
        <f t="shared" si="236"/>
        <v/>
      </c>
      <c r="K396" t="str">
        <f>IF(A396="","",IF(I396=1,IF(VLOOKUP(J396,Tables!E$1:F$50,2,FALSE)=1,IF(MOD(G396,2)=1,1,2),IF(MOD(G396,2)=1,2,1)),IF(MOD(G396,2)=1,1,2)))</f>
        <v/>
      </c>
      <c r="L396" t="str">
        <f t="shared" si="237"/>
        <v/>
      </c>
      <c r="M396" s="2" t="str">
        <f t="shared" si="238"/>
        <v/>
      </c>
      <c r="N396" s="8"/>
      <c r="O396" s="8"/>
      <c r="P396" s="8"/>
      <c r="Q396" s="6" t="str">
        <f t="shared" si="258"/>
        <v/>
      </c>
      <c r="R396" s="6" t="str">
        <f t="shared" si="259"/>
        <v/>
      </c>
      <c r="S396" s="6" t="str">
        <f t="shared" si="260"/>
        <v/>
      </c>
      <c r="T396" s="6" t="str">
        <f t="shared" si="261"/>
        <v/>
      </c>
      <c r="U396" s="6" t="str">
        <f t="shared" si="262"/>
        <v/>
      </c>
      <c r="V396" s="6" t="str">
        <f t="shared" si="263"/>
        <v/>
      </c>
      <c r="W396" t="str">
        <f t="shared" si="264"/>
        <v/>
      </c>
      <c r="X396" t="str">
        <f t="shared" si="265"/>
        <v/>
      </c>
      <c r="Y396" t="str">
        <f t="shared" si="266"/>
        <v/>
      </c>
      <c r="Z396" t="str">
        <f t="shared" si="267"/>
        <v/>
      </c>
      <c r="AA396" s="6" t="str">
        <f t="shared" si="268"/>
        <v/>
      </c>
      <c r="AB396" s="6" t="str">
        <f t="shared" si="269"/>
        <v/>
      </c>
      <c r="AC396" s="7" t="str">
        <f t="shared" si="270"/>
        <v/>
      </c>
      <c r="AD396" t="str">
        <f t="shared" si="271"/>
        <v/>
      </c>
      <c r="AE396" t="str">
        <f t="shared" si="272"/>
        <v/>
      </c>
      <c r="AF396" s="3" t="str">
        <f t="shared" si="273"/>
        <v/>
      </c>
      <c r="AG396" t="str">
        <f t="shared" si="274"/>
        <v/>
      </c>
      <c r="AH396" t="str">
        <f t="shared" si="275"/>
        <v/>
      </c>
      <c r="AI396" t="str">
        <f t="shared" si="239"/>
        <v/>
      </c>
      <c r="AJ396" t="str">
        <f t="shared" si="276"/>
        <v/>
      </c>
      <c r="AK396" t="str">
        <f t="shared" si="277"/>
        <v/>
      </c>
      <c r="AL396" t="str">
        <f t="shared" si="278"/>
        <v/>
      </c>
      <c r="AM396" t="str">
        <f t="shared" si="240"/>
        <v/>
      </c>
      <c r="AN396" t="str">
        <f t="shared" si="241"/>
        <v/>
      </c>
      <c r="AO396" t="str">
        <f t="shared" si="242"/>
        <v/>
      </c>
      <c r="AP396" t="str">
        <f>IF(AN396="","",IF(I396=0,IF(AO396=1,VLOOKUP(F396,Tables!A$1:C$18,2,FALSE),VLOOKUP(F396,Tables!A$1:C$18,3,FALSE)),IF(AO396=1,VLOOKUP(F396,Tables!H$1:J$95,2,FALSE),VLOOKUP(F396,Tables!H$1:J$95,3,FALSE))))</f>
        <v/>
      </c>
      <c r="AQ396" t="str">
        <f t="shared" si="279"/>
        <v/>
      </c>
      <c r="AR396" t="str">
        <f t="shared" si="243"/>
        <v/>
      </c>
      <c r="AS396" t="str">
        <f t="shared" si="244"/>
        <v/>
      </c>
      <c r="AT396" t="str">
        <f t="shared" si="245"/>
        <v/>
      </c>
      <c r="AU396" t="str">
        <f t="shared" si="246"/>
        <v/>
      </c>
      <c r="AV396" t="str">
        <f t="shared" si="247"/>
        <v/>
      </c>
      <c r="AW396" t="str">
        <f t="shared" si="248"/>
        <v/>
      </c>
      <c r="AX396" t="str">
        <f t="shared" si="280"/>
        <v/>
      </c>
      <c r="AY396" t="str">
        <f t="shared" si="281"/>
        <v/>
      </c>
    </row>
    <row r="397" spans="1:51" ht="15.75" x14ac:dyDescent="0.3">
      <c r="A397" t="str">
        <f t="shared" si="249"/>
        <v/>
      </c>
      <c r="B397" t="str">
        <f t="shared" si="250"/>
        <v/>
      </c>
      <c r="C397" t="str">
        <f t="shared" si="251"/>
        <v/>
      </c>
      <c r="D397" t="str">
        <f t="shared" si="252"/>
        <v/>
      </c>
      <c r="E397" t="str">
        <f t="shared" si="253"/>
        <v/>
      </c>
      <c r="F397" t="str">
        <f t="shared" si="254"/>
        <v/>
      </c>
      <c r="G397" t="str">
        <f t="shared" si="255"/>
        <v/>
      </c>
      <c r="H397" t="str">
        <f t="shared" si="256"/>
        <v/>
      </c>
      <c r="I397" t="str">
        <f t="shared" si="257"/>
        <v/>
      </c>
      <c r="J397" t="str">
        <f t="shared" si="236"/>
        <v/>
      </c>
      <c r="K397" t="str">
        <f>IF(A397="","",IF(I397=1,IF(VLOOKUP(J397,Tables!E$1:F$50,2,FALSE)=1,IF(MOD(G397,2)=1,1,2),IF(MOD(G397,2)=1,2,1)),IF(MOD(G397,2)=1,1,2)))</f>
        <v/>
      </c>
      <c r="L397" t="str">
        <f t="shared" si="237"/>
        <v/>
      </c>
      <c r="M397" s="2" t="str">
        <f t="shared" si="238"/>
        <v/>
      </c>
      <c r="N397" s="8"/>
      <c r="O397" s="8"/>
      <c r="P397" s="8"/>
      <c r="Q397" s="6" t="str">
        <f t="shared" si="258"/>
        <v/>
      </c>
      <c r="R397" s="6" t="str">
        <f t="shared" si="259"/>
        <v/>
      </c>
      <c r="S397" s="6" t="str">
        <f t="shared" si="260"/>
        <v/>
      </c>
      <c r="T397" s="6" t="str">
        <f t="shared" si="261"/>
        <v/>
      </c>
      <c r="U397" s="6" t="str">
        <f t="shared" si="262"/>
        <v/>
      </c>
      <c r="V397" s="6" t="str">
        <f t="shared" si="263"/>
        <v/>
      </c>
      <c r="W397" t="str">
        <f t="shared" si="264"/>
        <v/>
      </c>
      <c r="X397" t="str">
        <f t="shared" si="265"/>
        <v/>
      </c>
      <c r="Y397" t="str">
        <f t="shared" si="266"/>
        <v/>
      </c>
      <c r="Z397" t="str">
        <f t="shared" si="267"/>
        <v/>
      </c>
      <c r="AA397" s="6" t="str">
        <f t="shared" si="268"/>
        <v/>
      </c>
      <c r="AB397" s="6" t="str">
        <f t="shared" si="269"/>
        <v/>
      </c>
      <c r="AC397" s="7" t="str">
        <f t="shared" si="270"/>
        <v/>
      </c>
      <c r="AD397" t="str">
        <f t="shared" si="271"/>
        <v/>
      </c>
      <c r="AE397" t="str">
        <f t="shared" si="272"/>
        <v/>
      </c>
      <c r="AF397" s="3" t="str">
        <f t="shared" si="273"/>
        <v/>
      </c>
      <c r="AG397" t="str">
        <f t="shared" si="274"/>
        <v/>
      </c>
      <c r="AH397" t="str">
        <f t="shared" si="275"/>
        <v/>
      </c>
      <c r="AI397" t="str">
        <f t="shared" si="239"/>
        <v/>
      </c>
      <c r="AJ397" t="str">
        <f t="shared" si="276"/>
        <v/>
      </c>
      <c r="AK397" t="str">
        <f t="shared" si="277"/>
        <v/>
      </c>
      <c r="AL397" t="str">
        <f t="shared" si="278"/>
        <v/>
      </c>
      <c r="AM397" t="str">
        <f t="shared" si="240"/>
        <v/>
      </c>
      <c r="AN397" t="str">
        <f t="shared" si="241"/>
        <v/>
      </c>
      <c r="AO397" t="str">
        <f t="shared" si="242"/>
        <v/>
      </c>
      <c r="AP397" t="str">
        <f>IF(AN397="","",IF(I397=0,IF(AO397=1,VLOOKUP(F397,Tables!A$1:C$18,2,FALSE),VLOOKUP(F397,Tables!A$1:C$18,3,FALSE)),IF(AO397=1,VLOOKUP(F397,Tables!H$1:J$95,2,FALSE),VLOOKUP(F397,Tables!H$1:J$95,3,FALSE))))</f>
        <v/>
      </c>
      <c r="AQ397" t="str">
        <f t="shared" si="279"/>
        <v/>
      </c>
      <c r="AR397" t="str">
        <f t="shared" si="243"/>
        <v/>
      </c>
      <c r="AS397" t="str">
        <f t="shared" si="244"/>
        <v/>
      </c>
      <c r="AT397" t="str">
        <f t="shared" si="245"/>
        <v/>
      </c>
      <c r="AU397" t="str">
        <f t="shared" si="246"/>
        <v/>
      </c>
      <c r="AV397" t="str">
        <f t="shared" si="247"/>
        <v/>
      </c>
      <c r="AW397" t="str">
        <f t="shared" si="248"/>
        <v/>
      </c>
      <c r="AX397" t="str">
        <f t="shared" si="280"/>
        <v/>
      </c>
      <c r="AY397" t="str">
        <f t="shared" si="281"/>
        <v/>
      </c>
    </row>
    <row r="398" spans="1:51" ht="15.75" x14ac:dyDescent="0.3">
      <c r="A398" t="str">
        <f t="shared" si="249"/>
        <v/>
      </c>
      <c r="B398" t="str">
        <f t="shared" si="250"/>
        <v/>
      </c>
      <c r="C398" t="str">
        <f t="shared" si="251"/>
        <v/>
      </c>
      <c r="D398" t="str">
        <f t="shared" si="252"/>
        <v/>
      </c>
      <c r="E398" t="str">
        <f t="shared" si="253"/>
        <v/>
      </c>
      <c r="F398" t="str">
        <f t="shared" si="254"/>
        <v/>
      </c>
      <c r="G398" t="str">
        <f t="shared" si="255"/>
        <v/>
      </c>
      <c r="H398" t="str">
        <f t="shared" si="256"/>
        <v/>
      </c>
      <c r="I398" t="str">
        <f t="shared" si="257"/>
        <v/>
      </c>
      <c r="J398" t="str">
        <f t="shared" si="236"/>
        <v/>
      </c>
      <c r="K398" t="str">
        <f>IF(A398="","",IF(I398=1,IF(VLOOKUP(J398,Tables!E$1:F$50,2,FALSE)=1,IF(MOD(G398,2)=1,1,2),IF(MOD(G398,2)=1,2,1)),IF(MOD(G398,2)=1,1,2)))</f>
        <v/>
      </c>
      <c r="L398" t="str">
        <f t="shared" si="237"/>
        <v/>
      </c>
      <c r="M398" s="2" t="str">
        <f t="shared" si="238"/>
        <v/>
      </c>
      <c r="N398" s="8"/>
      <c r="O398" s="8"/>
      <c r="P398" s="8"/>
      <c r="Q398" s="6" t="str">
        <f t="shared" si="258"/>
        <v/>
      </c>
      <c r="R398" s="6" t="str">
        <f t="shared" si="259"/>
        <v/>
      </c>
      <c r="S398" s="6" t="str">
        <f t="shared" si="260"/>
        <v/>
      </c>
      <c r="T398" s="6" t="str">
        <f t="shared" si="261"/>
        <v/>
      </c>
      <c r="U398" s="6" t="str">
        <f t="shared" si="262"/>
        <v/>
      </c>
      <c r="V398" s="6" t="str">
        <f t="shared" si="263"/>
        <v/>
      </c>
      <c r="W398" t="str">
        <f t="shared" si="264"/>
        <v/>
      </c>
      <c r="X398" t="str">
        <f t="shared" si="265"/>
        <v/>
      </c>
      <c r="Y398" t="str">
        <f t="shared" si="266"/>
        <v/>
      </c>
      <c r="Z398" t="str">
        <f t="shared" si="267"/>
        <v/>
      </c>
      <c r="AA398" s="6" t="str">
        <f t="shared" si="268"/>
        <v/>
      </c>
      <c r="AB398" s="6" t="str">
        <f t="shared" si="269"/>
        <v/>
      </c>
      <c r="AC398" s="7" t="str">
        <f t="shared" si="270"/>
        <v/>
      </c>
      <c r="AD398" t="str">
        <f t="shared" si="271"/>
        <v/>
      </c>
      <c r="AE398" t="str">
        <f t="shared" si="272"/>
        <v/>
      </c>
      <c r="AF398" s="3" t="str">
        <f t="shared" si="273"/>
        <v/>
      </c>
      <c r="AG398" t="str">
        <f t="shared" si="274"/>
        <v/>
      </c>
      <c r="AH398" t="str">
        <f t="shared" si="275"/>
        <v/>
      </c>
      <c r="AI398" t="str">
        <f t="shared" si="239"/>
        <v/>
      </c>
      <c r="AJ398" t="str">
        <f t="shared" si="276"/>
        <v/>
      </c>
      <c r="AK398" t="str">
        <f t="shared" si="277"/>
        <v/>
      </c>
      <c r="AL398" t="str">
        <f t="shared" si="278"/>
        <v/>
      </c>
      <c r="AM398" t="str">
        <f t="shared" si="240"/>
        <v/>
      </c>
      <c r="AN398" t="str">
        <f t="shared" si="241"/>
        <v/>
      </c>
      <c r="AO398" t="str">
        <f t="shared" si="242"/>
        <v/>
      </c>
      <c r="AP398" t="str">
        <f>IF(AN398="","",IF(I398=0,IF(AO398=1,VLOOKUP(F398,Tables!A$1:C$18,2,FALSE),VLOOKUP(F398,Tables!A$1:C$18,3,FALSE)),IF(AO398=1,VLOOKUP(F398,Tables!H$1:J$95,2,FALSE),VLOOKUP(F398,Tables!H$1:J$95,3,FALSE))))</f>
        <v/>
      </c>
      <c r="AQ398" t="str">
        <f t="shared" si="279"/>
        <v/>
      </c>
      <c r="AR398" t="str">
        <f t="shared" si="243"/>
        <v/>
      </c>
      <c r="AS398" t="str">
        <f t="shared" si="244"/>
        <v/>
      </c>
      <c r="AT398" t="str">
        <f t="shared" si="245"/>
        <v/>
      </c>
      <c r="AU398" t="str">
        <f t="shared" si="246"/>
        <v/>
      </c>
      <c r="AV398" t="str">
        <f t="shared" si="247"/>
        <v/>
      </c>
      <c r="AW398" t="str">
        <f t="shared" si="248"/>
        <v/>
      </c>
      <c r="AX398" t="str">
        <f t="shared" si="280"/>
        <v/>
      </c>
      <c r="AY398" t="str">
        <f t="shared" si="281"/>
        <v/>
      </c>
    </row>
    <row r="399" spans="1:51" ht="15.75" x14ac:dyDescent="0.3">
      <c r="A399" t="str">
        <f t="shared" si="249"/>
        <v/>
      </c>
      <c r="B399" t="str">
        <f t="shared" si="250"/>
        <v/>
      </c>
      <c r="C399" t="str">
        <f t="shared" si="251"/>
        <v/>
      </c>
      <c r="D399" t="str">
        <f t="shared" si="252"/>
        <v/>
      </c>
      <c r="E399" t="str">
        <f t="shared" si="253"/>
        <v/>
      </c>
      <c r="F399" t="str">
        <f t="shared" si="254"/>
        <v/>
      </c>
      <c r="G399" t="str">
        <f t="shared" si="255"/>
        <v/>
      </c>
      <c r="H399" t="str">
        <f t="shared" si="256"/>
        <v/>
      </c>
      <c r="I399" t="str">
        <f t="shared" si="257"/>
        <v/>
      </c>
      <c r="J399" t="str">
        <f t="shared" si="236"/>
        <v/>
      </c>
      <c r="K399" t="str">
        <f>IF(A399="","",IF(I399=1,IF(VLOOKUP(J399,Tables!E$1:F$50,2,FALSE)=1,IF(MOD(G399,2)=1,1,2),IF(MOD(G399,2)=1,2,1)),IF(MOD(G399,2)=1,1,2)))</f>
        <v/>
      </c>
      <c r="L399" t="str">
        <f t="shared" si="237"/>
        <v/>
      </c>
      <c r="M399" s="2" t="str">
        <f t="shared" si="238"/>
        <v/>
      </c>
      <c r="N399" s="8"/>
      <c r="O399" s="8"/>
      <c r="P399" s="8"/>
      <c r="Q399" s="6" t="str">
        <f t="shared" si="258"/>
        <v/>
      </c>
      <c r="R399" s="6" t="str">
        <f t="shared" si="259"/>
        <v/>
      </c>
      <c r="S399" s="6" t="str">
        <f t="shared" si="260"/>
        <v/>
      </c>
      <c r="T399" s="6" t="str">
        <f t="shared" si="261"/>
        <v/>
      </c>
      <c r="U399" s="6" t="str">
        <f t="shared" si="262"/>
        <v/>
      </c>
      <c r="V399" s="6" t="str">
        <f t="shared" si="263"/>
        <v/>
      </c>
      <c r="W399" t="str">
        <f t="shared" si="264"/>
        <v/>
      </c>
      <c r="X399" t="str">
        <f t="shared" si="265"/>
        <v/>
      </c>
      <c r="Y399" t="str">
        <f t="shared" si="266"/>
        <v/>
      </c>
      <c r="Z399" t="str">
        <f t="shared" si="267"/>
        <v/>
      </c>
      <c r="AA399" s="6" t="str">
        <f t="shared" si="268"/>
        <v/>
      </c>
      <c r="AB399" s="6" t="str">
        <f t="shared" si="269"/>
        <v/>
      </c>
      <c r="AC399" s="7" t="str">
        <f t="shared" si="270"/>
        <v/>
      </c>
      <c r="AD399" t="str">
        <f t="shared" si="271"/>
        <v/>
      </c>
      <c r="AE399" t="str">
        <f t="shared" si="272"/>
        <v/>
      </c>
      <c r="AF399" s="3" t="str">
        <f t="shared" si="273"/>
        <v/>
      </c>
      <c r="AG399" t="str">
        <f t="shared" si="274"/>
        <v/>
      </c>
      <c r="AH399" t="str">
        <f t="shared" si="275"/>
        <v/>
      </c>
      <c r="AI399" t="str">
        <f t="shared" si="239"/>
        <v/>
      </c>
      <c r="AJ399" t="str">
        <f t="shared" si="276"/>
        <v/>
      </c>
      <c r="AK399" t="str">
        <f t="shared" si="277"/>
        <v/>
      </c>
      <c r="AL399" t="str">
        <f t="shared" si="278"/>
        <v/>
      </c>
      <c r="AM399" t="str">
        <f t="shared" si="240"/>
        <v/>
      </c>
      <c r="AN399" t="str">
        <f t="shared" si="241"/>
        <v/>
      </c>
      <c r="AO399" t="str">
        <f t="shared" si="242"/>
        <v/>
      </c>
      <c r="AP399" t="str">
        <f>IF(AN399="","",IF(I399=0,IF(AO399=1,VLOOKUP(F399,Tables!A$1:C$18,2,FALSE),VLOOKUP(F399,Tables!A$1:C$18,3,FALSE)),IF(AO399=1,VLOOKUP(F399,Tables!H$1:J$95,2,FALSE),VLOOKUP(F399,Tables!H$1:J$95,3,FALSE))))</f>
        <v/>
      </c>
      <c r="AQ399" t="str">
        <f t="shared" si="279"/>
        <v/>
      </c>
      <c r="AR399" t="str">
        <f t="shared" si="243"/>
        <v/>
      </c>
      <c r="AS399" t="str">
        <f t="shared" si="244"/>
        <v/>
      </c>
      <c r="AT399" t="str">
        <f t="shared" si="245"/>
        <v/>
      </c>
      <c r="AU399" t="str">
        <f t="shared" si="246"/>
        <v/>
      </c>
      <c r="AV399" t="str">
        <f t="shared" si="247"/>
        <v/>
      </c>
      <c r="AW399" t="str">
        <f t="shared" si="248"/>
        <v/>
      </c>
      <c r="AX399" t="str">
        <f t="shared" si="280"/>
        <v/>
      </c>
      <c r="AY399" t="str">
        <f t="shared" si="281"/>
        <v/>
      </c>
    </row>
    <row r="400" spans="1:51" ht="15.75" x14ac:dyDescent="0.3">
      <c r="A400" t="str">
        <f t="shared" si="249"/>
        <v/>
      </c>
      <c r="B400" t="str">
        <f t="shared" si="250"/>
        <v/>
      </c>
      <c r="C400" t="str">
        <f t="shared" si="251"/>
        <v/>
      </c>
      <c r="D400" t="str">
        <f t="shared" si="252"/>
        <v/>
      </c>
      <c r="E400" t="str">
        <f t="shared" si="253"/>
        <v/>
      </c>
      <c r="F400" t="str">
        <f t="shared" si="254"/>
        <v/>
      </c>
      <c r="G400" t="str">
        <f t="shared" si="255"/>
        <v/>
      </c>
      <c r="H400" t="str">
        <f t="shared" si="256"/>
        <v/>
      </c>
      <c r="I400" t="str">
        <f t="shared" si="257"/>
        <v/>
      </c>
      <c r="J400" t="str">
        <f t="shared" si="236"/>
        <v/>
      </c>
      <c r="K400" t="str">
        <f>IF(A400="","",IF(I400=1,IF(VLOOKUP(J400,Tables!E$1:F$50,2,FALSE)=1,IF(MOD(G400,2)=1,1,2),IF(MOD(G400,2)=1,2,1)),IF(MOD(G400,2)=1,1,2)))</f>
        <v/>
      </c>
      <c r="L400" t="str">
        <f t="shared" si="237"/>
        <v/>
      </c>
      <c r="M400" s="2" t="str">
        <f t="shared" si="238"/>
        <v/>
      </c>
      <c r="N400" s="8"/>
      <c r="O400" s="8"/>
      <c r="P400" s="8"/>
      <c r="Q400" s="6" t="str">
        <f t="shared" si="258"/>
        <v/>
      </c>
      <c r="R400" s="6" t="str">
        <f t="shared" si="259"/>
        <v/>
      </c>
      <c r="S400" s="6" t="str">
        <f t="shared" si="260"/>
        <v/>
      </c>
      <c r="T400" s="6" t="str">
        <f t="shared" si="261"/>
        <v/>
      </c>
      <c r="U400" s="6" t="str">
        <f t="shared" si="262"/>
        <v/>
      </c>
      <c r="V400" s="6" t="str">
        <f t="shared" si="263"/>
        <v/>
      </c>
      <c r="W400" t="str">
        <f t="shared" si="264"/>
        <v/>
      </c>
      <c r="X400" t="str">
        <f t="shared" si="265"/>
        <v/>
      </c>
      <c r="Y400" t="str">
        <f t="shared" si="266"/>
        <v/>
      </c>
      <c r="Z400" t="str">
        <f t="shared" si="267"/>
        <v/>
      </c>
      <c r="AA400" s="6" t="str">
        <f t="shared" si="268"/>
        <v/>
      </c>
      <c r="AB400" s="6" t="str">
        <f t="shared" si="269"/>
        <v/>
      </c>
      <c r="AC400" s="7" t="str">
        <f t="shared" si="270"/>
        <v/>
      </c>
      <c r="AD400" t="str">
        <f t="shared" si="271"/>
        <v/>
      </c>
      <c r="AE400" t="str">
        <f t="shared" si="272"/>
        <v/>
      </c>
      <c r="AF400" s="3" t="str">
        <f t="shared" si="273"/>
        <v/>
      </c>
      <c r="AG400" t="str">
        <f t="shared" si="274"/>
        <v/>
      </c>
      <c r="AH400" t="str">
        <f t="shared" si="275"/>
        <v/>
      </c>
      <c r="AI400" t="str">
        <f t="shared" si="239"/>
        <v/>
      </c>
      <c r="AJ400" t="str">
        <f t="shared" si="276"/>
        <v/>
      </c>
      <c r="AK400" t="str">
        <f t="shared" si="277"/>
        <v/>
      </c>
      <c r="AL400" t="str">
        <f t="shared" si="278"/>
        <v/>
      </c>
      <c r="AM400" t="str">
        <f t="shared" si="240"/>
        <v/>
      </c>
      <c r="AN400" t="str">
        <f t="shared" si="241"/>
        <v/>
      </c>
      <c r="AO400" t="str">
        <f t="shared" si="242"/>
        <v/>
      </c>
      <c r="AP400" t="str">
        <f>IF(AN400="","",IF(I400=0,IF(AO400=1,VLOOKUP(F400,Tables!A$1:C$18,2,FALSE),VLOOKUP(F400,Tables!A$1:C$18,3,FALSE)),IF(AO400=1,VLOOKUP(F400,Tables!H$1:J$95,2,FALSE),VLOOKUP(F400,Tables!H$1:J$95,3,FALSE))))</f>
        <v/>
      </c>
      <c r="AQ400" t="str">
        <f t="shared" si="279"/>
        <v/>
      </c>
      <c r="AR400" t="str">
        <f t="shared" si="243"/>
        <v/>
      </c>
      <c r="AS400" t="str">
        <f t="shared" si="244"/>
        <v/>
      </c>
      <c r="AT400" t="str">
        <f t="shared" si="245"/>
        <v/>
      </c>
      <c r="AU400" t="str">
        <f t="shared" si="246"/>
        <v/>
      </c>
      <c r="AV400" t="str">
        <f t="shared" si="247"/>
        <v/>
      </c>
      <c r="AW400" t="str">
        <f t="shared" si="248"/>
        <v/>
      </c>
      <c r="AX400" t="str">
        <f t="shared" si="280"/>
        <v/>
      </c>
      <c r="AY400" t="str">
        <f t="shared" si="281"/>
        <v/>
      </c>
    </row>
    <row r="401" spans="1:51" ht="15.75" x14ac:dyDescent="0.3">
      <c r="A401" t="str">
        <f t="shared" si="249"/>
        <v/>
      </c>
      <c r="B401" t="str">
        <f t="shared" si="250"/>
        <v/>
      </c>
      <c r="C401" t="str">
        <f t="shared" si="251"/>
        <v/>
      </c>
      <c r="D401" t="str">
        <f t="shared" si="252"/>
        <v/>
      </c>
      <c r="E401" t="str">
        <f t="shared" si="253"/>
        <v/>
      </c>
      <c r="F401" t="str">
        <f t="shared" si="254"/>
        <v/>
      </c>
      <c r="G401" t="str">
        <f t="shared" si="255"/>
        <v/>
      </c>
      <c r="H401" t="str">
        <f t="shared" si="256"/>
        <v/>
      </c>
      <c r="I401" t="str">
        <f t="shared" si="257"/>
        <v/>
      </c>
      <c r="J401" t="str">
        <f t="shared" si="236"/>
        <v/>
      </c>
      <c r="K401" t="str">
        <f>IF(A401="","",IF(I401=1,IF(VLOOKUP(J401,Tables!E$1:F$50,2,FALSE)=1,IF(MOD(G401,2)=1,1,2),IF(MOD(G401,2)=1,2,1)),IF(MOD(G401,2)=1,1,2)))</f>
        <v/>
      </c>
      <c r="L401" t="str">
        <f t="shared" si="237"/>
        <v/>
      </c>
      <c r="M401" s="2" t="str">
        <f t="shared" si="238"/>
        <v/>
      </c>
      <c r="N401" s="8"/>
      <c r="O401" s="8"/>
      <c r="P401" s="8"/>
      <c r="Q401" s="6" t="str">
        <f t="shared" si="258"/>
        <v/>
      </c>
      <c r="R401" s="6" t="str">
        <f t="shared" si="259"/>
        <v/>
      </c>
      <c r="S401" s="6" t="str">
        <f t="shared" si="260"/>
        <v/>
      </c>
      <c r="T401" s="6" t="str">
        <f t="shared" si="261"/>
        <v/>
      </c>
      <c r="U401" s="6" t="str">
        <f t="shared" si="262"/>
        <v/>
      </c>
      <c r="V401" s="6" t="str">
        <f t="shared" si="263"/>
        <v/>
      </c>
      <c r="W401" t="str">
        <f t="shared" si="264"/>
        <v/>
      </c>
      <c r="X401" t="str">
        <f t="shared" si="265"/>
        <v/>
      </c>
      <c r="Y401" t="str">
        <f t="shared" si="266"/>
        <v/>
      </c>
      <c r="Z401" t="str">
        <f t="shared" si="267"/>
        <v/>
      </c>
      <c r="AA401" s="6" t="str">
        <f t="shared" si="268"/>
        <v/>
      </c>
      <c r="AB401" s="6" t="str">
        <f t="shared" si="269"/>
        <v/>
      </c>
      <c r="AC401" s="7" t="str">
        <f t="shared" si="270"/>
        <v/>
      </c>
      <c r="AD401" t="str">
        <f t="shared" si="271"/>
        <v/>
      </c>
      <c r="AE401" t="str">
        <f t="shared" si="272"/>
        <v/>
      </c>
      <c r="AF401" s="3" t="str">
        <f t="shared" si="273"/>
        <v/>
      </c>
      <c r="AG401" t="str">
        <f t="shared" si="274"/>
        <v/>
      </c>
      <c r="AH401" t="str">
        <f t="shared" si="275"/>
        <v/>
      </c>
      <c r="AI401" t="str">
        <f t="shared" si="239"/>
        <v/>
      </c>
      <c r="AJ401" t="str">
        <f t="shared" si="276"/>
        <v/>
      </c>
      <c r="AK401" t="str">
        <f t="shared" si="277"/>
        <v/>
      </c>
      <c r="AL401" t="str">
        <f t="shared" si="278"/>
        <v/>
      </c>
      <c r="AM401" t="str">
        <f t="shared" si="240"/>
        <v/>
      </c>
      <c r="AN401" t="str">
        <f t="shared" si="241"/>
        <v/>
      </c>
      <c r="AO401" t="str">
        <f t="shared" si="242"/>
        <v/>
      </c>
      <c r="AP401" t="str">
        <f>IF(AN401="","",IF(I401=0,IF(AO401=1,VLOOKUP(F401,Tables!A$1:C$18,2,FALSE),VLOOKUP(F401,Tables!A$1:C$18,3,FALSE)),IF(AO401=1,VLOOKUP(F401,Tables!H$1:J$95,2,FALSE),VLOOKUP(F401,Tables!H$1:J$95,3,FALSE))))</f>
        <v/>
      </c>
      <c r="AQ401" t="str">
        <f t="shared" si="279"/>
        <v/>
      </c>
      <c r="AR401" t="str">
        <f t="shared" si="243"/>
        <v/>
      </c>
      <c r="AS401" t="str">
        <f t="shared" si="244"/>
        <v/>
      </c>
      <c r="AT401" t="str">
        <f t="shared" si="245"/>
        <v/>
      </c>
      <c r="AU401" t="str">
        <f t="shared" si="246"/>
        <v/>
      </c>
      <c r="AV401" t="str">
        <f t="shared" si="247"/>
        <v/>
      </c>
      <c r="AW401" t="str">
        <f t="shared" si="248"/>
        <v/>
      </c>
      <c r="AX401" t="str">
        <f t="shared" si="280"/>
        <v/>
      </c>
      <c r="AY401" t="str">
        <f t="shared" si="281"/>
        <v/>
      </c>
    </row>
    <row r="402" spans="1:51" ht="15.75" x14ac:dyDescent="0.3">
      <c r="A402" t="str">
        <f t="shared" si="249"/>
        <v/>
      </c>
      <c r="B402" t="str">
        <f t="shared" si="250"/>
        <v/>
      </c>
      <c r="C402" t="str">
        <f t="shared" si="251"/>
        <v/>
      </c>
      <c r="D402" t="str">
        <f t="shared" si="252"/>
        <v/>
      </c>
      <c r="E402" t="str">
        <f t="shared" si="253"/>
        <v/>
      </c>
      <c r="F402" t="str">
        <f t="shared" si="254"/>
        <v/>
      </c>
      <c r="G402" t="str">
        <f t="shared" si="255"/>
        <v/>
      </c>
      <c r="H402" t="str">
        <f t="shared" si="256"/>
        <v/>
      </c>
      <c r="I402" t="str">
        <f t="shared" si="257"/>
        <v/>
      </c>
      <c r="J402" t="str">
        <f t="shared" ref="J402:J465" si="282">IF(I402=1,IF(F402="0-0",1,J401+1),"")</f>
        <v/>
      </c>
      <c r="K402" t="str">
        <f>IF(A402="","",IF(I402=1,IF(VLOOKUP(J402,Tables!E$1:F$50,2,FALSE)=1,IF(MOD(G402,2)=1,1,2),IF(MOD(G402,2)=1,2,1)),IF(MOD(G402,2)=1,1,2)))</f>
        <v/>
      </c>
      <c r="L402" t="str">
        <f t="shared" ref="L402:L465" si="283">IF(A402="","",IF(MOD(K402,2)=1,2,1))</f>
        <v/>
      </c>
      <c r="M402" s="2" t="str">
        <f t="shared" ref="M402:M465" si="284">IF(A402="","",IF(K402=1,I$1,I$2))</f>
        <v/>
      </c>
      <c r="N402" s="8"/>
      <c r="O402" s="8"/>
      <c r="P402" s="8"/>
      <c r="Q402" s="6" t="str">
        <f t="shared" si="258"/>
        <v/>
      </c>
      <c r="R402" s="6" t="str">
        <f t="shared" si="259"/>
        <v/>
      </c>
      <c r="S402" s="6" t="str">
        <f t="shared" si="260"/>
        <v/>
      </c>
      <c r="T402" s="6" t="str">
        <f t="shared" si="261"/>
        <v/>
      </c>
      <c r="U402" s="6" t="str">
        <f t="shared" si="262"/>
        <v/>
      </c>
      <c r="V402" s="6" t="str">
        <f t="shared" si="263"/>
        <v/>
      </c>
      <c r="W402" t="str">
        <f t="shared" si="264"/>
        <v/>
      </c>
      <c r="X402" t="str">
        <f t="shared" si="265"/>
        <v/>
      </c>
      <c r="Y402" t="str">
        <f t="shared" si="266"/>
        <v/>
      </c>
      <c r="Z402" t="str">
        <f t="shared" si="267"/>
        <v/>
      </c>
      <c r="AA402" s="6" t="str">
        <f t="shared" si="268"/>
        <v/>
      </c>
      <c r="AB402" s="6" t="str">
        <f t="shared" si="269"/>
        <v/>
      </c>
      <c r="AC402" s="7" t="str">
        <f t="shared" si="270"/>
        <v/>
      </c>
      <c r="AD402" t="str">
        <f t="shared" si="271"/>
        <v/>
      </c>
      <c r="AE402" t="str">
        <f t="shared" si="272"/>
        <v/>
      </c>
      <c r="AF402" s="3" t="str">
        <f t="shared" si="273"/>
        <v/>
      </c>
      <c r="AG402" t="str">
        <f t="shared" si="274"/>
        <v/>
      </c>
      <c r="AH402" t="str">
        <f t="shared" si="275"/>
        <v/>
      </c>
      <c r="AI402" t="str">
        <f t="shared" ref="AI402:AI465" si="285">IF(N402="","",IF(AND(W402=0,X402=0),TRUE,FALSE))</f>
        <v/>
      </c>
      <c r="AJ402" t="str">
        <f t="shared" si="276"/>
        <v/>
      </c>
      <c r="AK402" t="str">
        <f t="shared" si="277"/>
        <v/>
      </c>
      <c r="AL402" t="str">
        <f t="shared" si="278"/>
        <v/>
      </c>
      <c r="AM402" t="str">
        <f t="shared" ref="AM402:AM465" si="286">IF(N402="","",LEN(AL402))</f>
        <v/>
      </c>
      <c r="AN402" t="str">
        <f t="shared" ref="AN402:AN465" si="287">IF(OR(N402="P",N402="R"),L402,IF(OR(N402="Q",N402="S"),K402,IF(AND(AC402="",OR(AD402=FALSE,AD402=""),OR(AE402=FALSE,AE402=""),OR(AI402=FALSE,AI402="")),"",IF(OR(AD402=TRUE,AE402=TRUE,AND((MOD(AM402,2)=0),AF402=TRUE),AND((MOD(AM402,2)=1),OR(AG402=TRUE,AH402=TRUE))),K402,L402))))</f>
        <v/>
      </c>
      <c r="AO402" t="str">
        <f t="shared" ref="AO402:AO465" si="288">IF(AN402="","",IF(AN402=K402,1,0))</f>
        <v/>
      </c>
      <c r="AP402" t="str">
        <f>IF(AN402="","",IF(I402=0,IF(AO402=1,VLOOKUP(F402,Tables!A$1:C$18,2,FALSE),VLOOKUP(F402,Tables!A$1:C$18,3,FALSE)),IF(AO402=1,VLOOKUP(F402,Tables!H$1:J$95,2,FALSE),VLOOKUP(F402,Tables!H$1:J$95,3,FALSE))))</f>
        <v/>
      </c>
      <c r="AQ402" t="str">
        <f t="shared" si="279"/>
        <v/>
      </c>
      <c r="AR402" t="str">
        <f t="shared" ref="AR402:AR465" si="289">IF(AN402="","",IF(AQ402=1,D402+1,D402))</f>
        <v/>
      </c>
      <c r="AS402" t="str">
        <f t="shared" ref="AS402:AS465" si="290">IF(AN402="","",IF(AQ402=2,E402+1,E402))</f>
        <v/>
      </c>
      <c r="AT402" t="str">
        <f t="shared" ref="AT402:AT465" si="291">IF(AN402="","",IF(AND(AR402&gt;5,(AR402-AS402)&gt;1),1,IF(AND(AS402&gt;5,(AS402-AR402)&gt;1),2,IF(AND(H402=1,AR402=7),1,IF(AND(H402=1,AS402=7),2,0)))))</f>
        <v/>
      </c>
      <c r="AU402" t="str">
        <f t="shared" ref="AU402:AU465" si="292">IF(AN402="","",IF(AT402=1,B402+1,B402))</f>
        <v/>
      </c>
      <c r="AV402" t="str">
        <f t="shared" ref="AV402:AV465" si="293">IF(AN402="","",IF(AT402=2,C402+1,C402))</f>
        <v/>
      </c>
      <c r="AW402" t="str">
        <f t="shared" ref="AW402:AW465" si="294">IF(J402="","",IF(AND(I402=1,MOD(J402,2)=1,NOT(AP402="GM")),1,""))</f>
        <v/>
      </c>
      <c r="AX402" t="str">
        <f t="shared" si="280"/>
        <v/>
      </c>
      <c r="AY402" t="str">
        <f t="shared" si="281"/>
        <v/>
      </c>
    </row>
    <row r="403" spans="1:51" ht="15.75" x14ac:dyDescent="0.3">
      <c r="A403" t="str">
        <f t="shared" ref="A403:A466" si="295">IF(AN402="","",A402+1)</f>
        <v/>
      </c>
      <c r="B403" t="str">
        <f t="shared" ref="B403:B466" si="296">IF(A403="","",AU402)</f>
        <v/>
      </c>
      <c r="C403" t="str">
        <f t="shared" ref="C403:C466" si="297">IF(A403="","",AV402)</f>
        <v/>
      </c>
      <c r="D403" t="str">
        <f t="shared" ref="D403:D466" si="298">IF(A403="","",IF(AT402=0,AR402,0))</f>
        <v/>
      </c>
      <c r="E403" t="str">
        <f t="shared" ref="E403:E466" si="299">IF(A403="","",IF(AT402=0,AS402,0))</f>
        <v/>
      </c>
      <c r="F403" t="str">
        <f t="shared" ref="F403:F466" si="300">IF(A403="","",IF(AW402=1,AX402,IF(AP402="GM","0-0",AP402)))</f>
        <v/>
      </c>
      <c r="G403" t="str">
        <f t="shared" ref="G403:G466" si="301">IF(A403="","",IF(AP402="GM",G402+1,G402))</f>
        <v/>
      </c>
      <c r="H403" t="str">
        <f t="shared" ref="H403:H466" si="302">IF(A403="","",IF(OR(B$14=1,(B403+C403+1)&lt;B$13),1,0))</f>
        <v/>
      </c>
      <c r="I403" t="str">
        <f t="shared" ref="I403:I466" si="303">IF(A403="","",IF(AND(D403=6,E403=6,H403=1),1,0))</f>
        <v/>
      </c>
      <c r="J403" t="str">
        <f t="shared" si="282"/>
        <v/>
      </c>
      <c r="K403" t="str">
        <f>IF(A403="","",IF(I403=1,IF(VLOOKUP(J403,Tables!E$1:F$50,2,FALSE)=1,IF(MOD(G403,2)=1,1,2),IF(MOD(G403,2)=1,2,1)),IF(MOD(G403,2)=1,1,2)))</f>
        <v/>
      </c>
      <c r="L403" t="str">
        <f t="shared" si="283"/>
        <v/>
      </c>
      <c r="M403" s="2" t="str">
        <f t="shared" si="284"/>
        <v/>
      </c>
      <c r="N403" s="8"/>
      <c r="O403" s="8"/>
      <c r="P403" s="8"/>
      <c r="Q403" s="6" t="str">
        <f t="shared" ref="Q403:Q466" si="304">IF(N403="","",SUBSTITUTE(N403, "c", ""))</f>
        <v/>
      </c>
      <c r="R403" s="6" t="str">
        <f t="shared" ref="R403:R466" si="305">SUBSTITUTE(O403, "c", "")</f>
        <v/>
      </c>
      <c r="S403" s="6" t="str">
        <f t="shared" ref="S403:S466" si="306">IF(N403="","",IF(MID(Q403,2,1)="+",1,0))</f>
        <v/>
      </c>
      <c r="T403" s="6" t="str">
        <f t="shared" ref="T403:T466" si="307">IF(O403="","",IF(MID(R403,2,1)="+",1,0))</f>
        <v/>
      </c>
      <c r="U403" s="6" t="str">
        <f t="shared" ref="U403:U466" si="308">IF(N403="","",IF(S403=1,SUBSTITUTE(Q403, "+", "",1),Q403))</f>
        <v/>
      </c>
      <c r="V403" s="6" t="str">
        <f t="shared" ref="V403:V466" si="309">IF(T403=1,SUBSTITUTE(R403, "+", "",1),R403)</f>
        <v/>
      </c>
      <c r="W403" t="str">
        <f t="shared" ref="W403:W466" si="310">IF(N403="","",IF(LEN(N403)=1,0,IF(ISERROR(FIND(MID(U403,2,1),"wdnxge!VPQRS"))=TRUE,1,0)))</f>
        <v/>
      </c>
      <c r="X403" t="str">
        <f t="shared" ref="X403:X466" si="311">IF(O403="","",IF(ISERROR(FIND(MID(V403,2,1),"wdnxge!VPQRS"))=TRUE,1,0))</f>
        <v/>
      </c>
      <c r="Y403" t="str">
        <f t="shared" ref="Y403:Y466" si="312">IF(N403="","",IF(W403=0,0,IF(LEN(U403)&gt;2,1,0)))</f>
        <v/>
      </c>
      <c r="Z403" t="str">
        <f t="shared" ref="Z403:Z466" si="313">IF(N403="","",IF(X403=0,0,IF(LEN(V403)&gt;2,1,0)))</f>
        <v/>
      </c>
      <c r="AA403" s="6" t="str">
        <f t="shared" ref="AA403:AA466" si="314">IF(N403="","",IF(Y403=0,Q403,LEFT(U403,1)))</f>
        <v/>
      </c>
      <c r="AB403" s="6" t="str">
        <f t="shared" ref="AB403:AB466" si="315">IF(N403="","",IF(Z403=0,V403,LEFT(V403,1)))</f>
        <v/>
      </c>
      <c r="AC403" s="7" t="str">
        <f t="shared" ref="AC403:AC466" si="316">IF(N403="","",IF(Y403=1,RIGHT(U403,(LEN(U403)-1)),IF(Z403=1,RIGHT(V403,(LEN(V403)-1)),"")))</f>
        <v/>
      </c>
      <c r="AD403" t="str">
        <f t="shared" ref="AD403:AD466" si="317">IF(AA403="","",OR(IF(ISERR(FIND("*",AA403)),FALSE,TRUE), IF(ISERR(FIND("*",AB403)),FALSE,TRUE)))</f>
        <v/>
      </c>
      <c r="AE403" t="str">
        <f t="shared" ref="AE403:AE466" si="318">IF(AA403="","",OR(IF(ISERR(FIND("#",AA403)),FALSE,TRUE), IF(ISERR(FIND("#",AB403)),FALSE,TRUE)))</f>
        <v/>
      </c>
      <c r="AF403" s="3" t="str">
        <f t="shared" ref="AF403:AF466" si="319">IF(AA403="","",IF(ISERR(FIND("*",AC403)),FALSE,TRUE))</f>
        <v/>
      </c>
      <c r="AG403" t="str">
        <f t="shared" ref="AG403:AG466" si="320">IF(AA403="","",IF(ISERR(FIND("#",AC403)),FALSE,TRUE))</f>
        <v/>
      </c>
      <c r="AH403" t="str">
        <f t="shared" ref="AH403:AH466" si="321">IF(AA403="","",IF(ISERR(FIND("@",AC403)),FALSE,TRUE))</f>
        <v/>
      </c>
      <c r="AI403" t="str">
        <f t="shared" si="285"/>
        <v/>
      </c>
      <c r="AJ403" t="str">
        <f t="shared" ref="AJ403:AJ466" si="322">SUBSTITUTE(SUBSTITUTE(SUBSTITUTE(SUBSTITUTE(SUBSTITUTE(SUBSTITUTE(SUBSTITUTE(AC403, "-", ""), "=", ""), "@", ""), "#", ""), "*", ""), ";", ""), "+", "")</f>
        <v/>
      </c>
      <c r="AK403" t="str">
        <f t="shared" ref="AK403:AK466" si="323">SUBSTITUTE(SUBSTITUTE(SUBSTITUTE(SUBSTITUTE(SUBSTITUTE(SUBSTITUTE(AJ403, "d", ""), "w", ""), "x", ""), "e", ""), "n", ""), "!", "")</f>
        <v/>
      </c>
      <c r="AL403" t="str">
        <f t="shared" ref="AL403:AL466" si="324">SUBSTITUTE(SUBSTITUTE(SUBSTITUTE(SUBSTITUTE(SUBSTITUTE(SUBSTITUTE(AK403, "1", ""), "2", ""), "3", ""), "7", ""), "8", ""), "9", "")</f>
        <v/>
      </c>
      <c r="AM403" t="str">
        <f t="shared" si="286"/>
        <v/>
      </c>
      <c r="AN403" t="str">
        <f t="shared" si="287"/>
        <v/>
      </c>
      <c r="AO403" t="str">
        <f t="shared" si="288"/>
        <v/>
      </c>
      <c r="AP403" t="str">
        <f>IF(AN403="","",IF(I403=0,IF(AO403=1,VLOOKUP(F403,Tables!A$1:C$18,2,FALSE),VLOOKUP(F403,Tables!A$1:C$18,3,FALSE)),IF(AO403=1,VLOOKUP(F403,Tables!H$1:J$95,2,FALSE),VLOOKUP(F403,Tables!H$1:J$95,3,FALSE))))</f>
        <v/>
      </c>
      <c r="AQ403" t="str">
        <f t="shared" ref="AQ403:AQ466" si="325">IF(AN403="","",IF(AP403="GM",AN403,0))</f>
        <v/>
      </c>
      <c r="AR403" t="str">
        <f t="shared" si="289"/>
        <v/>
      </c>
      <c r="AS403" t="str">
        <f t="shared" si="290"/>
        <v/>
      </c>
      <c r="AT403" t="str">
        <f t="shared" si="291"/>
        <v/>
      </c>
      <c r="AU403" t="str">
        <f t="shared" si="292"/>
        <v/>
      </c>
      <c r="AV403" t="str">
        <f t="shared" si="293"/>
        <v/>
      </c>
      <c r="AW403" t="str">
        <f t="shared" si="294"/>
        <v/>
      </c>
      <c r="AX403" t="str">
        <f t="shared" ref="AX403:AX466" si="326">IF(AW403=1,CONCATENATE(RIGHT(AP403,(LEN(AP403)-FIND("-",AP403))),"-",LEFT(AP403,FIND("-",AP403)-1)),"")</f>
        <v/>
      </c>
      <c r="AY403" t="str">
        <f t="shared" ref="AY403:AY466" si="327">IF(AA403="","",IF(OR(RIGHT(AC403,1)="@",RIGHT(AC403,1)="#"),AM403,IF(AI403=TRUE,0,AM403+1)))</f>
        <v/>
      </c>
    </row>
    <row r="404" spans="1:51" ht="15.75" x14ac:dyDescent="0.3">
      <c r="A404" t="str">
        <f t="shared" si="295"/>
        <v/>
      </c>
      <c r="B404" t="str">
        <f t="shared" si="296"/>
        <v/>
      </c>
      <c r="C404" t="str">
        <f t="shared" si="297"/>
        <v/>
      </c>
      <c r="D404" t="str">
        <f t="shared" si="298"/>
        <v/>
      </c>
      <c r="E404" t="str">
        <f t="shared" si="299"/>
        <v/>
      </c>
      <c r="F404" t="str">
        <f t="shared" si="300"/>
        <v/>
      </c>
      <c r="G404" t="str">
        <f t="shared" si="301"/>
        <v/>
      </c>
      <c r="H404" t="str">
        <f t="shared" si="302"/>
        <v/>
      </c>
      <c r="I404" t="str">
        <f t="shared" si="303"/>
        <v/>
      </c>
      <c r="J404" t="str">
        <f t="shared" si="282"/>
        <v/>
      </c>
      <c r="K404" t="str">
        <f>IF(A404="","",IF(I404=1,IF(VLOOKUP(J404,Tables!E$1:F$50,2,FALSE)=1,IF(MOD(G404,2)=1,1,2),IF(MOD(G404,2)=1,2,1)),IF(MOD(G404,2)=1,1,2)))</f>
        <v/>
      </c>
      <c r="L404" t="str">
        <f t="shared" si="283"/>
        <v/>
      </c>
      <c r="M404" s="2" t="str">
        <f t="shared" si="284"/>
        <v/>
      </c>
      <c r="N404" s="8"/>
      <c r="O404" s="8"/>
      <c r="P404" s="8"/>
      <c r="Q404" s="6" t="str">
        <f t="shared" si="304"/>
        <v/>
      </c>
      <c r="R404" s="6" t="str">
        <f t="shared" si="305"/>
        <v/>
      </c>
      <c r="S404" s="6" t="str">
        <f t="shared" si="306"/>
        <v/>
      </c>
      <c r="T404" s="6" t="str">
        <f t="shared" si="307"/>
        <v/>
      </c>
      <c r="U404" s="6" t="str">
        <f t="shared" si="308"/>
        <v/>
      </c>
      <c r="V404" s="6" t="str">
        <f t="shared" si="309"/>
        <v/>
      </c>
      <c r="W404" t="str">
        <f t="shared" si="310"/>
        <v/>
      </c>
      <c r="X404" t="str">
        <f t="shared" si="311"/>
        <v/>
      </c>
      <c r="Y404" t="str">
        <f t="shared" si="312"/>
        <v/>
      </c>
      <c r="Z404" t="str">
        <f t="shared" si="313"/>
        <v/>
      </c>
      <c r="AA404" s="6" t="str">
        <f t="shared" si="314"/>
        <v/>
      </c>
      <c r="AB404" s="6" t="str">
        <f t="shared" si="315"/>
        <v/>
      </c>
      <c r="AC404" s="7" t="str">
        <f t="shared" si="316"/>
        <v/>
      </c>
      <c r="AD404" t="str">
        <f t="shared" si="317"/>
        <v/>
      </c>
      <c r="AE404" t="str">
        <f t="shared" si="318"/>
        <v/>
      </c>
      <c r="AF404" s="3" t="str">
        <f t="shared" si="319"/>
        <v/>
      </c>
      <c r="AG404" t="str">
        <f t="shared" si="320"/>
        <v/>
      </c>
      <c r="AH404" t="str">
        <f t="shared" si="321"/>
        <v/>
      </c>
      <c r="AI404" t="str">
        <f t="shared" si="285"/>
        <v/>
      </c>
      <c r="AJ404" t="str">
        <f t="shared" si="322"/>
        <v/>
      </c>
      <c r="AK404" t="str">
        <f t="shared" si="323"/>
        <v/>
      </c>
      <c r="AL404" t="str">
        <f t="shared" si="324"/>
        <v/>
      </c>
      <c r="AM404" t="str">
        <f t="shared" si="286"/>
        <v/>
      </c>
      <c r="AN404" t="str">
        <f t="shared" si="287"/>
        <v/>
      </c>
      <c r="AO404" t="str">
        <f t="shared" si="288"/>
        <v/>
      </c>
      <c r="AP404" t="str">
        <f>IF(AN404="","",IF(I404=0,IF(AO404=1,VLOOKUP(F404,Tables!A$1:C$18,2,FALSE),VLOOKUP(F404,Tables!A$1:C$18,3,FALSE)),IF(AO404=1,VLOOKUP(F404,Tables!H$1:J$95,2,FALSE),VLOOKUP(F404,Tables!H$1:J$95,3,FALSE))))</f>
        <v/>
      </c>
      <c r="AQ404" t="str">
        <f t="shared" si="325"/>
        <v/>
      </c>
      <c r="AR404" t="str">
        <f t="shared" si="289"/>
        <v/>
      </c>
      <c r="AS404" t="str">
        <f t="shared" si="290"/>
        <v/>
      </c>
      <c r="AT404" t="str">
        <f t="shared" si="291"/>
        <v/>
      </c>
      <c r="AU404" t="str">
        <f t="shared" si="292"/>
        <v/>
      </c>
      <c r="AV404" t="str">
        <f t="shared" si="293"/>
        <v/>
      </c>
      <c r="AW404" t="str">
        <f t="shared" si="294"/>
        <v/>
      </c>
      <c r="AX404" t="str">
        <f t="shared" si="326"/>
        <v/>
      </c>
      <c r="AY404" t="str">
        <f t="shared" si="327"/>
        <v/>
      </c>
    </row>
    <row r="405" spans="1:51" ht="15.75" x14ac:dyDescent="0.3">
      <c r="A405" t="str">
        <f t="shared" si="295"/>
        <v/>
      </c>
      <c r="B405" t="str">
        <f t="shared" si="296"/>
        <v/>
      </c>
      <c r="C405" t="str">
        <f t="shared" si="297"/>
        <v/>
      </c>
      <c r="D405" t="str">
        <f t="shared" si="298"/>
        <v/>
      </c>
      <c r="E405" t="str">
        <f t="shared" si="299"/>
        <v/>
      </c>
      <c r="F405" t="str">
        <f t="shared" si="300"/>
        <v/>
      </c>
      <c r="G405" t="str">
        <f t="shared" si="301"/>
        <v/>
      </c>
      <c r="H405" t="str">
        <f t="shared" si="302"/>
        <v/>
      </c>
      <c r="I405" t="str">
        <f t="shared" si="303"/>
        <v/>
      </c>
      <c r="J405" t="str">
        <f t="shared" si="282"/>
        <v/>
      </c>
      <c r="K405" t="str">
        <f>IF(A405="","",IF(I405=1,IF(VLOOKUP(J405,Tables!E$1:F$50,2,FALSE)=1,IF(MOD(G405,2)=1,1,2),IF(MOD(G405,2)=1,2,1)),IF(MOD(G405,2)=1,1,2)))</f>
        <v/>
      </c>
      <c r="L405" t="str">
        <f t="shared" si="283"/>
        <v/>
      </c>
      <c r="M405" s="2" t="str">
        <f t="shared" si="284"/>
        <v/>
      </c>
      <c r="N405" s="8"/>
      <c r="O405" s="8"/>
      <c r="P405" s="8"/>
      <c r="Q405" s="6" t="str">
        <f t="shared" si="304"/>
        <v/>
      </c>
      <c r="R405" s="6" t="str">
        <f t="shared" si="305"/>
        <v/>
      </c>
      <c r="S405" s="6" t="str">
        <f t="shared" si="306"/>
        <v/>
      </c>
      <c r="T405" s="6" t="str">
        <f t="shared" si="307"/>
        <v/>
      </c>
      <c r="U405" s="6" t="str">
        <f t="shared" si="308"/>
        <v/>
      </c>
      <c r="V405" s="6" t="str">
        <f t="shared" si="309"/>
        <v/>
      </c>
      <c r="W405" t="str">
        <f t="shared" si="310"/>
        <v/>
      </c>
      <c r="X405" t="str">
        <f t="shared" si="311"/>
        <v/>
      </c>
      <c r="Y405" t="str">
        <f t="shared" si="312"/>
        <v/>
      </c>
      <c r="Z405" t="str">
        <f t="shared" si="313"/>
        <v/>
      </c>
      <c r="AA405" s="6" t="str">
        <f t="shared" si="314"/>
        <v/>
      </c>
      <c r="AB405" s="6" t="str">
        <f t="shared" si="315"/>
        <v/>
      </c>
      <c r="AC405" s="7" t="str">
        <f t="shared" si="316"/>
        <v/>
      </c>
      <c r="AD405" t="str">
        <f t="shared" si="317"/>
        <v/>
      </c>
      <c r="AE405" t="str">
        <f t="shared" si="318"/>
        <v/>
      </c>
      <c r="AF405" s="3" t="str">
        <f t="shared" si="319"/>
        <v/>
      </c>
      <c r="AG405" t="str">
        <f t="shared" si="320"/>
        <v/>
      </c>
      <c r="AH405" t="str">
        <f t="shared" si="321"/>
        <v/>
      </c>
      <c r="AI405" t="str">
        <f t="shared" si="285"/>
        <v/>
      </c>
      <c r="AJ405" t="str">
        <f t="shared" si="322"/>
        <v/>
      </c>
      <c r="AK405" t="str">
        <f t="shared" si="323"/>
        <v/>
      </c>
      <c r="AL405" t="str">
        <f t="shared" si="324"/>
        <v/>
      </c>
      <c r="AM405" t="str">
        <f t="shared" si="286"/>
        <v/>
      </c>
      <c r="AN405" t="str">
        <f t="shared" si="287"/>
        <v/>
      </c>
      <c r="AO405" t="str">
        <f t="shared" si="288"/>
        <v/>
      </c>
      <c r="AP405" t="str">
        <f>IF(AN405="","",IF(I405=0,IF(AO405=1,VLOOKUP(F405,Tables!A$1:C$18,2,FALSE),VLOOKUP(F405,Tables!A$1:C$18,3,FALSE)),IF(AO405=1,VLOOKUP(F405,Tables!H$1:J$95,2,FALSE),VLOOKUP(F405,Tables!H$1:J$95,3,FALSE))))</f>
        <v/>
      </c>
      <c r="AQ405" t="str">
        <f t="shared" si="325"/>
        <v/>
      </c>
      <c r="AR405" t="str">
        <f t="shared" si="289"/>
        <v/>
      </c>
      <c r="AS405" t="str">
        <f t="shared" si="290"/>
        <v/>
      </c>
      <c r="AT405" t="str">
        <f t="shared" si="291"/>
        <v/>
      </c>
      <c r="AU405" t="str">
        <f t="shared" si="292"/>
        <v/>
      </c>
      <c r="AV405" t="str">
        <f t="shared" si="293"/>
        <v/>
      </c>
      <c r="AW405" t="str">
        <f t="shared" si="294"/>
        <v/>
      </c>
      <c r="AX405" t="str">
        <f t="shared" si="326"/>
        <v/>
      </c>
      <c r="AY405" t="str">
        <f t="shared" si="327"/>
        <v/>
      </c>
    </row>
    <row r="406" spans="1:51" ht="15.75" x14ac:dyDescent="0.3">
      <c r="A406" t="str">
        <f t="shared" si="295"/>
        <v/>
      </c>
      <c r="B406" t="str">
        <f t="shared" si="296"/>
        <v/>
      </c>
      <c r="C406" t="str">
        <f t="shared" si="297"/>
        <v/>
      </c>
      <c r="D406" t="str">
        <f t="shared" si="298"/>
        <v/>
      </c>
      <c r="E406" t="str">
        <f t="shared" si="299"/>
        <v/>
      </c>
      <c r="F406" t="str">
        <f t="shared" si="300"/>
        <v/>
      </c>
      <c r="G406" t="str">
        <f t="shared" si="301"/>
        <v/>
      </c>
      <c r="H406" t="str">
        <f t="shared" si="302"/>
        <v/>
      </c>
      <c r="I406" t="str">
        <f t="shared" si="303"/>
        <v/>
      </c>
      <c r="J406" t="str">
        <f t="shared" si="282"/>
        <v/>
      </c>
      <c r="K406" t="str">
        <f>IF(A406="","",IF(I406=1,IF(VLOOKUP(J406,Tables!E$1:F$50,2,FALSE)=1,IF(MOD(G406,2)=1,1,2),IF(MOD(G406,2)=1,2,1)),IF(MOD(G406,2)=1,1,2)))</f>
        <v/>
      </c>
      <c r="L406" t="str">
        <f t="shared" si="283"/>
        <v/>
      </c>
      <c r="M406" s="2" t="str">
        <f t="shared" si="284"/>
        <v/>
      </c>
      <c r="N406" s="8"/>
      <c r="O406" s="8"/>
      <c r="P406" s="8"/>
      <c r="Q406" s="6" t="str">
        <f t="shared" si="304"/>
        <v/>
      </c>
      <c r="R406" s="6" t="str">
        <f t="shared" si="305"/>
        <v/>
      </c>
      <c r="S406" s="6" t="str">
        <f t="shared" si="306"/>
        <v/>
      </c>
      <c r="T406" s="6" t="str">
        <f t="shared" si="307"/>
        <v/>
      </c>
      <c r="U406" s="6" t="str">
        <f t="shared" si="308"/>
        <v/>
      </c>
      <c r="V406" s="6" t="str">
        <f t="shared" si="309"/>
        <v/>
      </c>
      <c r="W406" t="str">
        <f t="shared" si="310"/>
        <v/>
      </c>
      <c r="X406" t="str">
        <f t="shared" si="311"/>
        <v/>
      </c>
      <c r="Y406" t="str">
        <f t="shared" si="312"/>
        <v/>
      </c>
      <c r="Z406" t="str">
        <f t="shared" si="313"/>
        <v/>
      </c>
      <c r="AA406" s="6" t="str">
        <f t="shared" si="314"/>
        <v/>
      </c>
      <c r="AB406" s="6" t="str">
        <f t="shared" si="315"/>
        <v/>
      </c>
      <c r="AC406" s="7" t="str">
        <f t="shared" si="316"/>
        <v/>
      </c>
      <c r="AD406" t="str">
        <f t="shared" si="317"/>
        <v/>
      </c>
      <c r="AE406" t="str">
        <f t="shared" si="318"/>
        <v/>
      </c>
      <c r="AF406" s="3" t="str">
        <f t="shared" si="319"/>
        <v/>
      </c>
      <c r="AG406" t="str">
        <f t="shared" si="320"/>
        <v/>
      </c>
      <c r="AH406" t="str">
        <f t="shared" si="321"/>
        <v/>
      </c>
      <c r="AI406" t="str">
        <f t="shared" si="285"/>
        <v/>
      </c>
      <c r="AJ406" t="str">
        <f t="shared" si="322"/>
        <v/>
      </c>
      <c r="AK406" t="str">
        <f t="shared" si="323"/>
        <v/>
      </c>
      <c r="AL406" t="str">
        <f t="shared" si="324"/>
        <v/>
      </c>
      <c r="AM406" t="str">
        <f t="shared" si="286"/>
        <v/>
      </c>
      <c r="AN406" t="str">
        <f t="shared" si="287"/>
        <v/>
      </c>
      <c r="AO406" t="str">
        <f t="shared" si="288"/>
        <v/>
      </c>
      <c r="AP406" t="str">
        <f>IF(AN406="","",IF(I406=0,IF(AO406=1,VLOOKUP(F406,Tables!A$1:C$18,2,FALSE),VLOOKUP(F406,Tables!A$1:C$18,3,FALSE)),IF(AO406=1,VLOOKUP(F406,Tables!H$1:J$95,2,FALSE),VLOOKUP(F406,Tables!H$1:J$95,3,FALSE))))</f>
        <v/>
      </c>
      <c r="AQ406" t="str">
        <f t="shared" si="325"/>
        <v/>
      </c>
      <c r="AR406" t="str">
        <f t="shared" si="289"/>
        <v/>
      </c>
      <c r="AS406" t="str">
        <f t="shared" si="290"/>
        <v/>
      </c>
      <c r="AT406" t="str">
        <f t="shared" si="291"/>
        <v/>
      </c>
      <c r="AU406" t="str">
        <f t="shared" si="292"/>
        <v/>
      </c>
      <c r="AV406" t="str">
        <f t="shared" si="293"/>
        <v/>
      </c>
      <c r="AW406" t="str">
        <f t="shared" si="294"/>
        <v/>
      </c>
      <c r="AX406" t="str">
        <f t="shared" si="326"/>
        <v/>
      </c>
      <c r="AY406" t="str">
        <f t="shared" si="327"/>
        <v/>
      </c>
    </row>
    <row r="407" spans="1:51" ht="15.75" x14ac:dyDescent="0.3">
      <c r="A407" t="str">
        <f t="shared" si="295"/>
        <v/>
      </c>
      <c r="B407" t="str">
        <f t="shared" si="296"/>
        <v/>
      </c>
      <c r="C407" t="str">
        <f t="shared" si="297"/>
        <v/>
      </c>
      <c r="D407" t="str">
        <f t="shared" si="298"/>
        <v/>
      </c>
      <c r="E407" t="str">
        <f t="shared" si="299"/>
        <v/>
      </c>
      <c r="F407" t="str">
        <f t="shared" si="300"/>
        <v/>
      </c>
      <c r="G407" t="str">
        <f t="shared" si="301"/>
        <v/>
      </c>
      <c r="H407" t="str">
        <f t="shared" si="302"/>
        <v/>
      </c>
      <c r="I407" t="str">
        <f t="shared" si="303"/>
        <v/>
      </c>
      <c r="J407" t="str">
        <f t="shared" si="282"/>
        <v/>
      </c>
      <c r="K407" t="str">
        <f>IF(A407="","",IF(I407=1,IF(VLOOKUP(J407,Tables!E$1:F$50,2,FALSE)=1,IF(MOD(G407,2)=1,1,2),IF(MOD(G407,2)=1,2,1)),IF(MOD(G407,2)=1,1,2)))</f>
        <v/>
      </c>
      <c r="L407" t="str">
        <f t="shared" si="283"/>
        <v/>
      </c>
      <c r="M407" s="2" t="str">
        <f t="shared" si="284"/>
        <v/>
      </c>
      <c r="N407" s="8"/>
      <c r="O407" s="8"/>
      <c r="P407" s="8"/>
      <c r="Q407" s="6" t="str">
        <f t="shared" si="304"/>
        <v/>
      </c>
      <c r="R407" s="6" t="str">
        <f t="shared" si="305"/>
        <v/>
      </c>
      <c r="S407" s="6" t="str">
        <f t="shared" si="306"/>
        <v/>
      </c>
      <c r="T407" s="6" t="str">
        <f t="shared" si="307"/>
        <v/>
      </c>
      <c r="U407" s="6" t="str">
        <f t="shared" si="308"/>
        <v/>
      </c>
      <c r="V407" s="6" t="str">
        <f t="shared" si="309"/>
        <v/>
      </c>
      <c r="W407" t="str">
        <f t="shared" si="310"/>
        <v/>
      </c>
      <c r="X407" t="str">
        <f t="shared" si="311"/>
        <v/>
      </c>
      <c r="Y407" t="str">
        <f t="shared" si="312"/>
        <v/>
      </c>
      <c r="Z407" t="str">
        <f t="shared" si="313"/>
        <v/>
      </c>
      <c r="AA407" s="6" t="str">
        <f t="shared" si="314"/>
        <v/>
      </c>
      <c r="AB407" s="6" t="str">
        <f t="shared" si="315"/>
        <v/>
      </c>
      <c r="AC407" s="7" t="str">
        <f t="shared" si="316"/>
        <v/>
      </c>
      <c r="AD407" t="str">
        <f t="shared" si="317"/>
        <v/>
      </c>
      <c r="AE407" t="str">
        <f t="shared" si="318"/>
        <v/>
      </c>
      <c r="AF407" s="3" t="str">
        <f t="shared" si="319"/>
        <v/>
      </c>
      <c r="AG407" t="str">
        <f t="shared" si="320"/>
        <v/>
      </c>
      <c r="AH407" t="str">
        <f t="shared" si="321"/>
        <v/>
      </c>
      <c r="AI407" t="str">
        <f t="shared" si="285"/>
        <v/>
      </c>
      <c r="AJ407" t="str">
        <f t="shared" si="322"/>
        <v/>
      </c>
      <c r="AK407" t="str">
        <f t="shared" si="323"/>
        <v/>
      </c>
      <c r="AL407" t="str">
        <f t="shared" si="324"/>
        <v/>
      </c>
      <c r="AM407" t="str">
        <f t="shared" si="286"/>
        <v/>
      </c>
      <c r="AN407" t="str">
        <f t="shared" si="287"/>
        <v/>
      </c>
      <c r="AO407" t="str">
        <f t="shared" si="288"/>
        <v/>
      </c>
      <c r="AP407" t="str">
        <f>IF(AN407="","",IF(I407=0,IF(AO407=1,VLOOKUP(F407,Tables!A$1:C$18,2,FALSE),VLOOKUP(F407,Tables!A$1:C$18,3,FALSE)),IF(AO407=1,VLOOKUP(F407,Tables!H$1:J$95,2,FALSE),VLOOKUP(F407,Tables!H$1:J$95,3,FALSE))))</f>
        <v/>
      </c>
      <c r="AQ407" t="str">
        <f t="shared" si="325"/>
        <v/>
      </c>
      <c r="AR407" t="str">
        <f t="shared" si="289"/>
        <v/>
      </c>
      <c r="AS407" t="str">
        <f t="shared" si="290"/>
        <v/>
      </c>
      <c r="AT407" t="str">
        <f t="shared" si="291"/>
        <v/>
      </c>
      <c r="AU407" t="str">
        <f t="shared" si="292"/>
        <v/>
      </c>
      <c r="AV407" t="str">
        <f t="shared" si="293"/>
        <v/>
      </c>
      <c r="AW407" t="str">
        <f t="shared" si="294"/>
        <v/>
      </c>
      <c r="AX407" t="str">
        <f t="shared" si="326"/>
        <v/>
      </c>
      <c r="AY407" t="str">
        <f t="shared" si="327"/>
        <v/>
      </c>
    </row>
    <row r="408" spans="1:51" ht="15.75" x14ac:dyDescent="0.3">
      <c r="A408" t="str">
        <f t="shared" si="295"/>
        <v/>
      </c>
      <c r="B408" t="str">
        <f t="shared" si="296"/>
        <v/>
      </c>
      <c r="C408" t="str">
        <f t="shared" si="297"/>
        <v/>
      </c>
      <c r="D408" t="str">
        <f t="shared" si="298"/>
        <v/>
      </c>
      <c r="E408" t="str">
        <f t="shared" si="299"/>
        <v/>
      </c>
      <c r="F408" t="str">
        <f t="shared" si="300"/>
        <v/>
      </c>
      <c r="G408" t="str">
        <f t="shared" si="301"/>
        <v/>
      </c>
      <c r="H408" t="str">
        <f t="shared" si="302"/>
        <v/>
      </c>
      <c r="I408" t="str">
        <f t="shared" si="303"/>
        <v/>
      </c>
      <c r="J408" t="str">
        <f t="shared" si="282"/>
        <v/>
      </c>
      <c r="K408" t="str">
        <f>IF(A408="","",IF(I408=1,IF(VLOOKUP(J408,Tables!E$1:F$50,2,FALSE)=1,IF(MOD(G408,2)=1,1,2),IF(MOD(G408,2)=1,2,1)),IF(MOD(G408,2)=1,1,2)))</f>
        <v/>
      </c>
      <c r="L408" t="str">
        <f t="shared" si="283"/>
        <v/>
      </c>
      <c r="M408" s="2" t="str">
        <f t="shared" si="284"/>
        <v/>
      </c>
      <c r="N408" s="8"/>
      <c r="O408" s="8"/>
      <c r="P408" s="8"/>
      <c r="Q408" s="6" t="str">
        <f t="shared" si="304"/>
        <v/>
      </c>
      <c r="R408" s="6" t="str">
        <f t="shared" si="305"/>
        <v/>
      </c>
      <c r="S408" s="6" t="str">
        <f t="shared" si="306"/>
        <v/>
      </c>
      <c r="T408" s="6" t="str">
        <f t="shared" si="307"/>
        <v/>
      </c>
      <c r="U408" s="6" t="str">
        <f t="shared" si="308"/>
        <v/>
      </c>
      <c r="V408" s="6" t="str">
        <f t="shared" si="309"/>
        <v/>
      </c>
      <c r="W408" t="str">
        <f t="shared" si="310"/>
        <v/>
      </c>
      <c r="X408" t="str">
        <f t="shared" si="311"/>
        <v/>
      </c>
      <c r="Y408" t="str">
        <f t="shared" si="312"/>
        <v/>
      </c>
      <c r="Z408" t="str">
        <f t="shared" si="313"/>
        <v/>
      </c>
      <c r="AA408" s="6" t="str">
        <f t="shared" si="314"/>
        <v/>
      </c>
      <c r="AB408" s="6" t="str">
        <f t="shared" si="315"/>
        <v/>
      </c>
      <c r="AC408" s="7" t="str">
        <f t="shared" si="316"/>
        <v/>
      </c>
      <c r="AD408" t="str">
        <f t="shared" si="317"/>
        <v/>
      </c>
      <c r="AE408" t="str">
        <f t="shared" si="318"/>
        <v/>
      </c>
      <c r="AF408" s="3" t="str">
        <f t="shared" si="319"/>
        <v/>
      </c>
      <c r="AG408" t="str">
        <f t="shared" si="320"/>
        <v/>
      </c>
      <c r="AH408" t="str">
        <f t="shared" si="321"/>
        <v/>
      </c>
      <c r="AI408" t="str">
        <f t="shared" si="285"/>
        <v/>
      </c>
      <c r="AJ408" t="str">
        <f t="shared" si="322"/>
        <v/>
      </c>
      <c r="AK408" t="str">
        <f t="shared" si="323"/>
        <v/>
      </c>
      <c r="AL408" t="str">
        <f t="shared" si="324"/>
        <v/>
      </c>
      <c r="AM408" t="str">
        <f t="shared" si="286"/>
        <v/>
      </c>
      <c r="AN408" t="str">
        <f t="shared" si="287"/>
        <v/>
      </c>
      <c r="AO408" t="str">
        <f t="shared" si="288"/>
        <v/>
      </c>
      <c r="AP408" t="str">
        <f>IF(AN408="","",IF(I408=0,IF(AO408=1,VLOOKUP(F408,Tables!A$1:C$18,2,FALSE),VLOOKUP(F408,Tables!A$1:C$18,3,FALSE)),IF(AO408=1,VLOOKUP(F408,Tables!H$1:J$95,2,FALSE),VLOOKUP(F408,Tables!H$1:J$95,3,FALSE))))</f>
        <v/>
      </c>
      <c r="AQ408" t="str">
        <f t="shared" si="325"/>
        <v/>
      </c>
      <c r="AR408" t="str">
        <f t="shared" si="289"/>
        <v/>
      </c>
      <c r="AS408" t="str">
        <f t="shared" si="290"/>
        <v/>
      </c>
      <c r="AT408" t="str">
        <f t="shared" si="291"/>
        <v/>
      </c>
      <c r="AU408" t="str">
        <f t="shared" si="292"/>
        <v/>
      </c>
      <c r="AV408" t="str">
        <f t="shared" si="293"/>
        <v/>
      </c>
      <c r="AW408" t="str">
        <f t="shared" si="294"/>
        <v/>
      </c>
      <c r="AX408" t="str">
        <f t="shared" si="326"/>
        <v/>
      </c>
      <c r="AY408" t="str">
        <f t="shared" si="327"/>
        <v/>
      </c>
    </row>
    <row r="409" spans="1:51" ht="15.75" x14ac:dyDescent="0.3">
      <c r="A409" t="str">
        <f t="shared" si="295"/>
        <v/>
      </c>
      <c r="B409" t="str">
        <f t="shared" si="296"/>
        <v/>
      </c>
      <c r="C409" t="str">
        <f t="shared" si="297"/>
        <v/>
      </c>
      <c r="D409" t="str">
        <f t="shared" si="298"/>
        <v/>
      </c>
      <c r="E409" t="str">
        <f t="shared" si="299"/>
        <v/>
      </c>
      <c r="F409" t="str">
        <f t="shared" si="300"/>
        <v/>
      </c>
      <c r="G409" t="str">
        <f t="shared" si="301"/>
        <v/>
      </c>
      <c r="H409" t="str">
        <f t="shared" si="302"/>
        <v/>
      </c>
      <c r="I409" t="str">
        <f t="shared" si="303"/>
        <v/>
      </c>
      <c r="J409" t="str">
        <f t="shared" si="282"/>
        <v/>
      </c>
      <c r="K409" t="str">
        <f>IF(A409="","",IF(I409=1,IF(VLOOKUP(J409,Tables!E$1:F$50,2,FALSE)=1,IF(MOD(G409,2)=1,1,2),IF(MOD(G409,2)=1,2,1)),IF(MOD(G409,2)=1,1,2)))</f>
        <v/>
      </c>
      <c r="L409" t="str">
        <f t="shared" si="283"/>
        <v/>
      </c>
      <c r="M409" s="2" t="str">
        <f t="shared" si="284"/>
        <v/>
      </c>
      <c r="N409" s="8"/>
      <c r="O409" s="8"/>
      <c r="P409" s="8"/>
      <c r="Q409" s="6" t="str">
        <f t="shared" si="304"/>
        <v/>
      </c>
      <c r="R409" s="6" t="str">
        <f t="shared" si="305"/>
        <v/>
      </c>
      <c r="S409" s="6" t="str">
        <f t="shared" si="306"/>
        <v/>
      </c>
      <c r="T409" s="6" t="str">
        <f t="shared" si="307"/>
        <v/>
      </c>
      <c r="U409" s="6" t="str">
        <f t="shared" si="308"/>
        <v/>
      </c>
      <c r="V409" s="6" t="str">
        <f t="shared" si="309"/>
        <v/>
      </c>
      <c r="W409" t="str">
        <f t="shared" si="310"/>
        <v/>
      </c>
      <c r="X409" t="str">
        <f t="shared" si="311"/>
        <v/>
      </c>
      <c r="Y409" t="str">
        <f t="shared" si="312"/>
        <v/>
      </c>
      <c r="Z409" t="str">
        <f t="shared" si="313"/>
        <v/>
      </c>
      <c r="AA409" s="6" t="str">
        <f t="shared" si="314"/>
        <v/>
      </c>
      <c r="AB409" s="6" t="str">
        <f t="shared" si="315"/>
        <v/>
      </c>
      <c r="AC409" s="7" t="str">
        <f t="shared" si="316"/>
        <v/>
      </c>
      <c r="AD409" t="str">
        <f t="shared" si="317"/>
        <v/>
      </c>
      <c r="AE409" t="str">
        <f t="shared" si="318"/>
        <v/>
      </c>
      <c r="AF409" s="3" t="str">
        <f t="shared" si="319"/>
        <v/>
      </c>
      <c r="AG409" t="str">
        <f t="shared" si="320"/>
        <v/>
      </c>
      <c r="AH409" t="str">
        <f t="shared" si="321"/>
        <v/>
      </c>
      <c r="AI409" t="str">
        <f t="shared" si="285"/>
        <v/>
      </c>
      <c r="AJ409" t="str">
        <f t="shared" si="322"/>
        <v/>
      </c>
      <c r="AK409" t="str">
        <f t="shared" si="323"/>
        <v/>
      </c>
      <c r="AL409" t="str">
        <f t="shared" si="324"/>
        <v/>
      </c>
      <c r="AM409" t="str">
        <f t="shared" si="286"/>
        <v/>
      </c>
      <c r="AN409" t="str">
        <f t="shared" si="287"/>
        <v/>
      </c>
      <c r="AO409" t="str">
        <f t="shared" si="288"/>
        <v/>
      </c>
      <c r="AP409" t="str">
        <f>IF(AN409="","",IF(I409=0,IF(AO409=1,VLOOKUP(F409,Tables!A$1:C$18,2,FALSE),VLOOKUP(F409,Tables!A$1:C$18,3,FALSE)),IF(AO409=1,VLOOKUP(F409,Tables!H$1:J$95,2,FALSE),VLOOKUP(F409,Tables!H$1:J$95,3,FALSE))))</f>
        <v/>
      </c>
      <c r="AQ409" t="str">
        <f t="shared" si="325"/>
        <v/>
      </c>
      <c r="AR409" t="str">
        <f t="shared" si="289"/>
        <v/>
      </c>
      <c r="AS409" t="str">
        <f t="shared" si="290"/>
        <v/>
      </c>
      <c r="AT409" t="str">
        <f t="shared" si="291"/>
        <v/>
      </c>
      <c r="AU409" t="str">
        <f t="shared" si="292"/>
        <v/>
      </c>
      <c r="AV409" t="str">
        <f t="shared" si="293"/>
        <v/>
      </c>
      <c r="AW409" t="str">
        <f t="shared" si="294"/>
        <v/>
      </c>
      <c r="AX409" t="str">
        <f t="shared" si="326"/>
        <v/>
      </c>
      <c r="AY409" t="str">
        <f t="shared" si="327"/>
        <v/>
      </c>
    </row>
    <row r="410" spans="1:51" ht="15.75" x14ac:dyDescent="0.3">
      <c r="A410" t="str">
        <f t="shared" si="295"/>
        <v/>
      </c>
      <c r="B410" t="str">
        <f t="shared" si="296"/>
        <v/>
      </c>
      <c r="C410" t="str">
        <f t="shared" si="297"/>
        <v/>
      </c>
      <c r="D410" t="str">
        <f t="shared" si="298"/>
        <v/>
      </c>
      <c r="E410" t="str">
        <f t="shared" si="299"/>
        <v/>
      </c>
      <c r="F410" t="str">
        <f t="shared" si="300"/>
        <v/>
      </c>
      <c r="G410" t="str">
        <f t="shared" si="301"/>
        <v/>
      </c>
      <c r="H410" t="str">
        <f t="shared" si="302"/>
        <v/>
      </c>
      <c r="I410" t="str">
        <f t="shared" si="303"/>
        <v/>
      </c>
      <c r="J410" t="str">
        <f t="shared" si="282"/>
        <v/>
      </c>
      <c r="K410" t="str">
        <f>IF(A410="","",IF(I410=1,IF(VLOOKUP(J410,Tables!E$1:F$50,2,FALSE)=1,IF(MOD(G410,2)=1,1,2),IF(MOD(G410,2)=1,2,1)),IF(MOD(G410,2)=1,1,2)))</f>
        <v/>
      </c>
      <c r="L410" t="str">
        <f t="shared" si="283"/>
        <v/>
      </c>
      <c r="M410" s="2" t="str">
        <f t="shared" si="284"/>
        <v/>
      </c>
      <c r="N410" s="8"/>
      <c r="O410" s="8"/>
      <c r="P410" s="8"/>
      <c r="Q410" s="6" t="str">
        <f t="shared" si="304"/>
        <v/>
      </c>
      <c r="R410" s="6" t="str">
        <f t="shared" si="305"/>
        <v/>
      </c>
      <c r="S410" s="6" t="str">
        <f t="shared" si="306"/>
        <v/>
      </c>
      <c r="T410" s="6" t="str">
        <f t="shared" si="307"/>
        <v/>
      </c>
      <c r="U410" s="6" t="str">
        <f t="shared" si="308"/>
        <v/>
      </c>
      <c r="V410" s="6" t="str">
        <f t="shared" si="309"/>
        <v/>
      </c>
      <c r="W410" t="str">
        <f t="shared" si="310"/>
        <v/>
      </c>
      <c r="X410" t="str">
        <f t="shared" si="311"/>
        <v/>
      </c>
      <c r="Y410" t="str">
        <f t="shared" si="312"/>
        <v/>
      </c>
      <c r="Z410" t="str">
        <f t="shared" si="313"/>
        <v/>
      </c>
      <c r="AA410" s="6" t="str">
        <f t="shared" si="314"/>
        <v/>
      </c>
      <c r="AB410" s="6" t="str">
        <f t="shared" si="315"/>
        <v/>
      </c>
      <c r="AC410" s="7" t="str">
        <f t="shared" si="316"/>
        <v/>
      </c>
      <c r="AD410" t="str">
        <f t="shared" si="317"/>
        <v/>
      </c>
      <c r="AE410" t="str">
        <f t="shared" si="318"/>
        <v/>
      </c>
      <c r="AF410" s="3" t="str">
        <f t="shared" si="319"/>
        <v/>
      </c>
      <c r="AG410" t="str">
        <f t="shared" si="320"/>
        <v/>
      </c>
      <c r="AH410" t="str">
        <f t="shared" si="321"/>
        <v/>
      </c>
      <c r="AI410" t="str">
        <f t="shared" si="285"/>
        <v/>
      </c>
      <c r="AJ410" t="str">
        <f t="shared" si="322"/>
        <v/>
      </c>
      <c r="AK410" t="str">
        <f t="shared" si="323"/>
        <v/>
      </c>
      <c r="AL410" t="str">
        <f t="shared" si="324"/>
        <v/>
      </c>
      <c r="AM410" t="str">
        <f t="shared" si="286"/>
        <v/>
      </c>
      <c r="AN410" t="str">
        <f t="shared" si="287"/>
        <v/>
      </c>
      <c r="AO410" t="str">
        <f t="shared" si="288"/>
        <v/>
      </c>
      <c r="AP410" t="str">
        <f>IF(AN410="","",IF(I410=0,IF(AO410=1,VLOOKUP(F410,Tables!A$1:C$18,2,FALSE),VLOOKUP(F410,Tables!A$1:C$18,3,FALSE)),IF(AO410=1,VLOOKUP(F410,Tables!H$1:J$95,2,FALSE),VLOOKUP(F410,Tables!H$1:J$95,3,FALSE))))</f>
        <v/>
      </c>
      <c r="AQ410" t="str">
        <f t="shared" si="325"/>
        <v/>
      </c>
      <c r="AR410" t="str">
        <f t="shared" si="289"/>
        <v/>
      </c>
      <c r="AS410" t="str">
        <f t="shared" si="290"/>
        <v/>
      </c>
      <c r="AT410" t="str">
        <f t="shared" si="291"/>
        <v/>
      </c>
      <c r="AU410" t="str">
        <f t="shared" si="292"/>
        <v/>
      </c>
      <c r="AV410" t="str">
        <f t="shared" si="293"/>
        <v/>
      </c>
      <c r="AW410" t="str">
        <f t="shared" si="294"/>
        <v/>
      </c>
      <c r="AX410" t="str">
        <f t="shared" si="326"/>
        <v/>
      </c>
      <c r="AY410" t="str">
        <f t="shared" si="327"/>
        <v/>
      </c>
    </row>
    <row r="411" spans="1:51" ht="15.75" x14ac:dyDescent="0.3">
      <c r="A411" t="str">
        <f t="shared" si="295"/>
        <v/>
      </c>
      <c r="B411" t="str">
        <f t="shared" si="296"/>
        <v/>
      </c>
      <c r="C411" t="str">
        <f t="shared" si="297"/>
        <v/>
      </c>
      <c r="D411" t="str">
        <f t="shared" si="298"/>
        <v/>
      </c>
      <c r="E411" t="str">
        <f t="shared" si="299"/>
        <v/>
      </c>
      <c r="F411" t="str">
        <f t="shared" si="300"/>
        <v/>
      </c>
      <c r="G411" t="str">
        <f t="shared" si="301"/>
        <v/>
      </c>
      <c r="H411" t="str">
        <f t="shared" si="302"/>
        <v/>
      </c>
      <c r="I411" t="str">
        <f t="shared" si="303"/>
        <v/>
      </c>
      <c r="J411" t="str">
        <f t="shared" si="282"/>
        <v/>
      </c>
      <c r="K411" t="str">
        <f>IF(A411="","",IF(I411=1,IF(VLOOKUP(J411,Tables!E$1:F$50,2,FALSE)=1,IF(MOD(G411,2)=1,1,2),IF(MOD(G411,2)=1,2,1)),IF(MOD(G411,2)=1,1,2)))</f>
        <v/>
      </c>
      <c r="L411" t="str">
        <f t="shared" si="283"/>
        <v/>
      </c>
      <c r="M411" s="2" t="str">
        <f t="shared" si="284"/>
        <v/>
      </c>
      <c r="N411" s="8"/>
      <c r="O411" s="8"/>
      <c r="P411" s="8"/>
      <c r="Q411" s="6" t="str">
        <f t="shared" si="304"/>
        <v/>
      </c>
      <c r="R411" s="6" t="str">
        <f t="shared" si="305"/>
        <v/>
      </c>
      <c r="S411" s="6" t="str">
        <f t="shared" si="306"/>
        <v/>
      </c>
      <c r="T411" s="6" t="str">
        <f t="shared" si="307"/>
        <v/>
      </c>
      <c r="U411" s="6" t="str">
        <f t="shared" si="308"/>
        <v/>
      </c>
      <c r="V411" s="6" t="str">
        <f t="shared" si="309"/>
        <v/>
      </c>
      <c r="W411" t="str">
        <f t="shared" si="310"/>
        <v/>
      </c>
      <c r="X411" t="str">
        <f t="shared" si="311"/>
        <v/>
      </c>
      <c r="Y411" t="str">
        <f t="shared" si="312"/>
        <v/>
      </c>
      <c r="Z411" t="str">
        <f t="shared" si="313"/>
        <v/>
      </c>
      <c r="AA411" s="6" t="str">
        <f t="shared" si="314"/>
        <v/>
      </c>
      <c r="AB411" s="6" t="str">
        <f t="shared" si="315"/>
        <v/>
      </c>
      <c r="AC411" s="7" t="str">
        <f t="shared" si="316"/>
        <v/>
      </c>
      <c r="AD411" t="str">
        <f t="shared" si="317"/>
        <v/>
      </c>
      <c r="AE411" t="str">
        <f t="shared" si="318"/>
        <v/>
      </c>
      <c r="AF411" s="3" t="str">
        <f t="shared" si="319"/>
        <v/>
      </c>
      <c r="AG411" t="str">
        <f t="shared" si="320"/>
        <v/>
      </c>
      <c r="AH411" t="str">
        <f t="shared" si="321"/>
        <v/>
      </c>
      <c r="AI411" t="str">
        <f t="shared" si="285"/>
        <v/>
      </c>
      <c r="AJ411" t="str">
        <f t="shared" si="322"/>
        <v/>
      </c>
      <c r="AK411" t="str">
        <f t="shared" si="323"/>
        <v/>
      </c>
      <c r="AL411" t="str">
        <f t="shared" si="324"/>
        <v/>
      </c>
      <c r="AM411" t="str">
        <f t="shared" si="286"/>
        <v/>
      </c>
      <c r="AN411" t="str">
        <f t="shared" si="287"/>
        <v/>
      </c>
      <c r="AO411" t="str">
        <f t="shared" si="288"/>
        <v/>
      </c>
      <c r="AP411" t="str">
        <f>IF(AN411="","",IF(I411=0,IF(AO411=1,VLOOKUP(F411,Tables!A$1:C$18,2,FALSE),VLOOKUP(F411,Tables!A$1:C$18,3,FALSE)),IF(AO411=1,VLOOKUP(F411,Tables!H$1:J$95,2,FALSE),VLOOKUP(F411,Tables!H$1:J$95,3,FALSE))))</f>
        <v/>
      </c>
      <c r="AQ411" t="str">
        <f t="shared" si="325"/>
        <v/>
      </c>
      <c r="AR411" t="str">
        <f t="shared" si="289"/>
        <v/>
      </c>
      <c r="AS411" t="str">
        <f t="shared" si="290"/>
        <v/>
      </c>
      <c r="AT411" t="str">
        <f t="shared" si="291"/>
        <v/>
      </c>
      <c r="AU411" t="str">
        <f t="shared" si="292"/>
        <v/>
      </c>
      <c r="AV411" t="str">
        <f t="shared" si="293"/>
        <v/>
      </c>
      <c r="AW411" t="str">
        <f t="shared" si="294"/>
        <v/>
      </c>
      <c r="AX411" t="str">
        <f t="shared" si="326"/>
        <v/>
      </c>
      <c r="AY411" t="str">
        <f t="shared" si="327"/>
        <v/>
      </c>
    </row>
    <row r="412" spans="1:51" ht="15.75" x14ac:dyDescent="0.3">
      <c r="A412" t="str">
        <f t="shared" si="295"/>
        <v/>
      </c>
      <c r="B412" t="str">
        <f t="shared" si="296"/>
        <v/>
      </c>
      <c r="C412" t="str">
        <f t="shared" si="297"/>
        <v/>
      </c>
      <c r="D412" t="str">
        <f t="shared" si="298"/>
        <v/>
      </c>
      <c r="E412" t="str">
        <f t="shared" si="299"/>
        <v/>
      </c>
      <c r="F412" t="str">
        <f t="shared" si="300"/>
        <v/>
      </c>
      <c r="G412" t="str">
        <f t="shared" si="301"/>
        <v/>
      </c>
      <c r="H412" t="str">
        <f t="shared" si="302"/>
        <v/>
      </c>
      <c r="I412" t="str">
        <f t="shared" si="303"/>
        <v/>
      </c>
      <c r="J412" t="str">
        <f t="shared" si="282"/>
        <v/>
      </c>
      <c r="K412" t="str">
        <f>IF(A412="","",IF(I412=1,IF(VLOOKUP(J412,Tables!E$1:F$50,2,FALSE)=1,IF(MOD(G412,2)=1,1,2),IF(MOD(G412,2)=1,2,1)),IF(MOD(G412,2)=1,1,2)))</f>
        <v/>
      </c>
      <c r="L412" t="str">
        <f t="shared" si="283"/>
        <v/>
      </c>
      <c r="M412" s="2" t="str">
        <f t="shared" si="284"/>
        <v/>
      </c>
      <c r="N412" s="8"/>
      <c r="O412" s="8"/>
      <c r="P412" s="8"/>
      <c r="Q412" s="6" t="str">
        <f t="shared" si="304"/>
        <v/>
      </c>
      <c r="R412" s="6" t="str">
        <f t="shared" si="305"/>
        <v/>
      </c>
      <c r="S412" s="6" t="str">
        <f t="shared" si="306"/>
        <v/>
      </c>
      <c r="T412" s="6" t="str">
        <f t="shared" si="307"/>
        <v/>
      </c>
      <c r="U412" s="6" t="str">
        <f t="shared" si="308"/>
        <v/>
      </c>
      <c r="V412" s="6" t="str">
        <f t="shared" si="309"/>
        <v/>
      </c>
      <c r="W412" t="str">
        <f t="shared" si="310"/>
        <v/>
      </c>
      <c r="X412" t="str">
        <f t="shared" si="311"/>
        <v/>
      </c>
      <c r="Y412" t="str">
        <f t="shared" si="312"/>
        <v/>
      </c>
      <c r="Z412" t="str">
        <f t="shared" si="313"/>
        <v/>
      </c>
      <c r="AA412" s="6" t="str">
        <f t="shared" si="314"/>
        <v/>
      </c>
      <c r="AB412" s="6" t="str">
        <f t="shared" si="315"/>
        <v/>
      </c>
      <c r="AC412" s="7" t="str">
        <f t="shared" si="316"/>
        <v/>
      </c>
      <c r="AD412" t="str">
        <f t="shared" si="317"/>
        <v/>
      </c>
      <c r="AE412" t="str">
        <f t="shared" si="318"/>
        <v/>
      </c>
      <c r="AF412" s="3" t="str">
        <f t="shared" si="319"/>
        <v/>
      </c>
      <c r="AG412" t="str">
        <f t="shared" si="320"/>
        <v/>
      </c>
      <c r="AH412" t="str">
        <f t="shared" si="321"/>
        <v/>
      </c>
      <c r="AI412" t="str">
        <f t="shared" si="285"/>
        <v/>
      </c>
      <c r="AJ412" t="str">
        <f t="shared" si="322"/>
        <v/>
      </c>
      <c r="AK412" t="str">
        <f t="shared" si="323"/>
        <v/>
      </c>
      <c r="AL412" t="str">
        <f t="shared" si="324"/>
        <v/>
      </c>
      <c r="AM412" t="str">
        <f t="shared" si="286"/>
        <v/>
      </c>
      <c r="AN412" t="str">
        <f t="shared" si="287"/>
        <v/>
      </c>
      <c r="AO412" t="str">
        <f t="shared" si="288"/>
        <v/>
      </c>
      <c r="AP412" t="str">
        <f>IF(AN412="","",IF(I412=0,IF(AO412=1,VLOOKUP(F412,Tables!A$1:C$18,2,FALSE),VLOOKUP(F412,Tables!A$1:C$18,3,FALSE)),IF(AO412=1,VLOOKUP(F412,Tables!H$1:J$95,2,FALSE),VLOOKUP(F412,Tables!H$1:J$95,3,FALSE))))</f>
        <v/>
      </c>
      <c r="AQ412" t="str">
        <f t="shared" si="325"/>
        <v/>
      </c>
      <c r="AR412" t="str">
        <f t="shared" si="289"/>
        <v/>
      </c>
      <c r="AS412" t="str">
        <f t="shared" si="290"/>
        <v/>
      </c>
      <c r="AT412" t="str">
        <f t="shared" si="291"/>
        <v/>
      </c>
      <c r="AU412" t="str">
        <f t="shared" si="292"/>
        <v/>
      </c>
      <c r="AV412" t="str">
        <f t="shared" si="293"/>
        <v/>
      </c>
      <c r="AW412" t="str">
        <f t="shared" si="294"/>
        <v/>
      </c>
      <c r="AX412" t="str">
        <f t="shared" si="326"/>
        <v/>
      </c>
      <c r="AY412" t="str">
        <f t="shared" si="327"/>
        <v/>
      </c>
    </row>
    <row r="413" spans="1:51" ht="15.75" x14ac:dyDescent="0.3">
      <c r="A413" t="str">
        <f t="shared" si="295"/>
        <v/>
      </c>
      <c r="B413" t="str">
        <f t="shared" si="296"/>
        <v/>
      </c>
      <c r="C413" t="str">
        <f t="shared" si="297"/>
        <v/>
      </c>
      <c r="D413" t="str">
        <f t="shared" si="298"/>
        <v/>
      </c>
      <c r="E413" t="str">
        <f t="shared" si="299"/>
        <v/>
      </c>
      <c r="F413" t="str">
        <f t="shared" si="300"/>
        <v/>
      </c>
      <c r="G413" t="str">
        <f t="shared" si="301"/>
        <v/>
      </c>
      <c r="H413" t="str">
        <f t="shared" si="302"/>
        <v/>
      </c>
      <c r="I413" t="str">
        <f t="shared" si="303"/>
        <v/>
      </c>
      <c r="J413" t="str">
        <f t="shared" si="282"/>
        <v/>
      </c>
      <c r="K413" t="str">
        <f>IF(A413="","",IF(I413=1,IF(VLOOKUP(J413,Tables!E$1:F$50,2,FALSE)=1,IF(MOD(G413,2)=1,1,2),IF(MOD(G413,2)=1,2,1)),IF(MOD(G413,2)=1,1,2)))</f>
        <v/>
      </c>
      <c r="L413" t="str">
        <f t="shared" si="283"/>
        <v/>
      </c>
      <c r="M413" s="2" t="str">
        <f t="shared" si="284"/>
        <v/>
      </c>
      <c r="N413" s="8"/>
      <c r="O413" s="8"/>
      <c r="P413" s="8"/>
      <c r="Q413" s="6" t="str">
        <f t="shared" si="304"/>
        <v/>
      </c>
      <c r="R413" s="6" t="str">
        <f t="shared" si="305"/>
        <v/>
      </c>
      <c r="S413" s="6" t="str">
        <f t="shared" si="306"/>
        <v/>
      </c>
      <c r="T413" s="6" t="str">
        <f t="shared" si="307"/>
        <v/>
      </c>
      <c r="U413" s="6" t="str">
        <f t="shared" si="308"/>
        <v/>
      </c>
      <c r="V413" s="6" t="str">
        <f t="shared" si="309"/>
        <v/>
      </c>
      <c r="W413" t="str">
        <f t="shared" si="310"/>
        <v/>
      </c>
      <c r="X413" t="str">
        <f t="shared" si="311"/>
        <v/>
      </c>
      <c r="Y413" t="str">
        <f t="shared" si="312"/>
        <v/>
      </c>
      <c r="Z413" t="str">
        <f t="shared" si="313"/>
        <v/>
      </c>
      <c r="AA413" s="6" t="str">
        <f t="shared" si="314"/>
        <v/>
      </c>
      <c r="AB413" s="6" t="str">
        <f t="shared" si="315"/>
        <v/>
      </c>
      <c r="AC413" s="7" t="str">
        <f t="shared" si="316"/>
        <v/>
      </c>
      <c r="AD413" t="str">
        <f t="shared" si="317"/>
        <v/>
      </c>
      <c r="AE413" t="str">
        <f t="shared" si="318"/>
        <v/>
      </c>
      <c r="AF413" s="3" t="str">
        <f t="shared" si="319"/>
        <v/>
      </c>
      <c r="AG413" t="str">
        <f t="shared" si="320"/>
        <v/>
      </c>
      <c r="AH413" t="str">
        <f t="shared" si="321"/>
        <v/>
      </c>
      <c r="AI413" t="str">
        <f t="shared" si="285"/>
        <v/>
      </c>
      <c r="AJ413" t="str">
        <f t="shared" si="322"/>
        <v/>
      </c>
      <c r="AK413" t="str">
        <f t="shared" si="323"/>
        <v/>
      </c>
      <c r="AL413" t="str">
        <f t="shared" si="324"/>
        <v/>
      </c>
      <c r="AM413" t="str">
        <f t="shared" si="286"/>
        <v/>
      </c>
      <c r="AN413" t="str">
        <f t="shared" si="287"/>
        <v/>
      </c>
      <c r="AO413" t="str">
        <f t="shared" si="288"/>
        <v/>
      </c>
      <c r="AP413" t="str">
        <f>IF(AN413="","",IF(I413=0,IF(AO413=1,VLOOKUP(F413,Tables!A$1:C$18,2,FALSE),VLOOKUP(F413,Tables!A$1:C$18,3,FALSE)),IF(AO413=1,VLOOKUP(F413,Tables!H$1:J$95,2,FALSE),VLOOKUP(F413,Tables!H$1:J$95,3,FALSE))))</f>
        <v/>
      </c>
      <c r="AQ413" t="str">
        <f t="shared" si="325"/>
        <v/>
      </c>
      <c r="AR413" t="str">
        <f t="shared" si="289"/>
        <v/>
      </c>
      <c r="AS413" t="str">
        <f t="shared" si="290"/>
        <v/>
      </c>
      <c r="AT413" t="str">
        <f t="shared" si="291"/>
        <v/>
      </c>
      <c r="AU413" t="str">
        <f t="shared" si="292"/>
        <v/>
      </c>
      <c r="AV413" t="str">
        <f t="shared" si="293"/>
        <v/>
      </c>
      <c r="AW413" t="str">
        <f t="shared" si="294"/>
        <v/>
      </c>
      <c r="AX413" t="str">
        <f t="shared" si="326"/>
        <v/>
      </c>
      <c r="AY413" t="str">
        <f t="shared" si="327"/>
        <v/>
      </c>
    </row>
    <row r="414" spans="1:51" ht="15.75" x14ac:dyDescent="0.3">
      <c r="A414" t="str">
        <f t="shared" si="295"/>
        <v/>
      </c>
      <c r="B414" t="str">
        <f t="shared" si="296"/>
        <v/>
      </c>
      <c r="C414" t="str">
        <f t="shared" si="297"/>
        <v/>
      </c>
      <c r="D414" t="str">
        <f t="shared" si="298"/>
        <v/>
      </c>
      <c r="E414" t="str">
        <f t="shared" si="299"/>
        <v/>
      </c>
      <c r="F414" t="str">
        <f t="shared" si="300"/>
        <v/>
      </c>
      <c r="G414" t="str">
        <f t="shared" si="301"/>
        <v/>
      </c>
      <c r="H414" t="str">
        <f t="shared" si="302"/>
        <v/>
      </c>
      <c r="I414" t="str">
        <f t="shared" si="303"/>
        <v/>
      </c>
      <c r="J414" t="str">
        <f t="shared" si="282"/>
        <v/>
      </c>
      <c r="K414" t="str">
        <f>IF(A414="","",IF(I414=1,IF(VLOOKUP(J414,Tables!E$1:F$50,2,FALSE)=1,IF(MOD(G414,2)=1,1,2),IF(MOD(G414,2)=1,2,1)),IF(MOD(G414,2)=1,1,2)))</f>
        <v/>
      </c>
      <c r="L414" t="str">
        <f t="shared" si="283"/>
        <v/>
      </c>
      <c r="M414" s="2" t="str">
        <f t="shared" si="284"/>
        <v/>
      </c>
      <c r="N414" s="8"/>
      <c r="O414" s="8"/>
      <c r="P414" s="8"/>
      <c r="Q414" s="6" t="str">
        <f t="shared" si="304"/>
        <v/>
      </c>
      <c r="R414" s="6" t="str">
        <f t="shared" si="305"/>
        <v/>
      </c>
      <c r="S414" s="6" t="str">
        <f t="shared" si="306"/>
        <v/>
      </c>
      <c r="T414" s="6" t="str">
        <f t="shared" si="307"/>
        <v/>
      </c>
      <c r="U414" s="6" t="str">
        <f t="shared" si="308"/>
        <v/>
      </c>
      <c r="V414" s="6" t="str">
        <f t="shared" si="309"/>
        <v/>
      </c>
      <c r="W414" t="str">
        <f t="shared" si="310"/>
        <v/>
      </c>
      <c r="X414" t="str">
        <f t="shared" si="311"/>
        <v/>
      </c>
      <c r="Y414" t="str">
        <f t="shared" si="312"/>
        <v/>
      </c>
      <c r="Z414" t="str">
        <f t="shared" si="313"/>
        <v/>
      </c>
      <c r="AA414" s="6" t="str">
        <f t="shared" si="314"/>
        <v/>
      </c>
      <c r="AB414" s="6" t="str">
        <f t="shared" si="315"/>
        <v/>
      </c>
      <c r="AC414" s="7" t="str">
        <f t="shared" si="316"/>
        <v/>
      </c>
      <c r="AD414" t="str">
        <f t="shared" si="317"/>
        <v/>
      </c>
      <c r="AE414" t="str">
        <f t="shared" si="318"/>
        <v/>
      </c>
      <c r="AF414" s="3" t="str">
        <f t="shared" si="319"/>
        <v/>
      </c>
      <c r="AG414" t="str">
        <f t="shared" si="320"/>
        <v/>
      </c>
      <c r="AH414" t="str">
        <f t="shared" si="321"/>
        <v/>
      </c>
      <c r="AI414" t="str">
        <f t="shared" si="285"/>
        <v/>
      </c>
      <c r="AJ414" t="str">
        <f t="shared" si="322"/>
        <v/>
      </c>
      <c r="AK414" t="str">
        <f t="shared" si="323"/>
        <v/>
      </c>
      <c r="AL414" t="str">
        <f t="shared" si="324"/>
        <v/>
      </c>
      <c r="AM414" t="str">
        <f t="shared" si="286"/>
        <v/>
      </c>
      <c r="AN414" t="str">
        <f t="shared" si="287"/>
        <v/>
      </c>
      <c r="AO414" t="str">
        <f t="shared" si="288"/>
        <v/>
      </c>
      <c r="AP414" t="str">
        <f>IF(AN414="","",IF(I414=0,IF(AO414=1,VLOOKUP(F414,Tables!A$1:C$18,2,FALSE),VLOOKUP(F414,Tables!A$1:C$18,3,FALSE)),IF(AO414=1,VLOOKUP(F414,Tables!H$1:J$95,2,FALSE),VLOOKUP(F414,Tables!H$1:J$95,3,FALSE))))</f>
        <v/>
      </c>
      <c r="AQ414" t="str">
        <f t="shared" si="325"/>
        <v/>
      </c>
      <c r="AR414" t="str">
        <f t="shared" si="289"/>
        <v/>
      </c>
      <c r="AS414" t="str">
        <f t="shared" si="290"/>
        <v/>
      </c>
      <c r="AT414" t="str">
        <f t="shared" si="291"/>
        <v/>
      </c>
      <c r="AU414" t="str">
        <f t="shared" si="292"/>
        <v/>
      </c>
      <c r="AV414" t="str">
        <f t="shared" si="293"/>
        <v/>
      </c>
      <c r="AW414" t="str">
        <f t="shared" si="294"/>
        <v/>
      </c>
      <c r="AX414" t="str">
        <f t="shared" si="326"/>
        <v/>
      </c>
      <c r="AY414" t="str">
        <f t="shared" si="327"/>
        <v/>
      </c>
    </row>
    <row r="415" spans="1:51" ht="15.75" x14ac:dyDescent="0.3">
      <c r="A415" t="str">
        <f t="shared" si="295"/>
        <v/>
      </c>
      <c r="B415" t="str">
        <f t="shared" si="296"/>
        <v/>
      </c>
      <c r="C415" t="str">
        <f t="shared" si="297"/>
        <v/>
      </c>
      <c r="D415" t="str">
        <f t="shared" si="298"/>
        <v/>
      </c>
      <c r="E415" t="str">
        <f t="shared" si="299"/>
        <v/>
      </c>
      <c r="F415" t="str">
        <f t="shared" si="300"/>
        <v/>
      </c>
      <c r="G415" t="str">
        <f t="shared" si="301"/>
        <v/>
      </c>
      <c r="H415" t="str">
        <f t="shared" si="302"/>
        <v/>
      </c>
      <c r="I415" t="str">
        <f t="shared" si="303"/>
        <v/>
      </c>
      <c r="J415" t="str">
        <f t="shared" si="282"/>
        <v/>
      </c>
      <c r="K415" t="str">
        <f>IF(A415="","",IF(I415=1,IF(VLOOKUP(J415,Tables!E$1:F$50,2,FALSE)=1,IF(MOD(G415,2)=1,1,2),IF(MOD(G415,2)=1,2,1)),IF(MOD(G415,2)=1,1,2)))</f>
        <v/>
      </c>
      <c r="L415" t="str">
        <f t="shared" si="283"/>
        <v/>
      </c>
      <c r="M415" s="2" t="str">
        <f t="shared" si="284"/>
        <v/>
      </c>
      <c r="N415" s="8"/>
      <c r="O415" s="8"/>
      <c r="P415" s="8"/>
      <c r="Q415" s="6" t="str">
        <f t="shared" si="304"/>
        <v/>
      </c>
      <c r="R415" s="6" t="str">
        <f t="shared" si="305"/>
        <v/>
      </c>
      <c r="S415" s="6" t="str">
        <f t="shared" si="306"/>
        <v/>
      </c>
      <c r="T415" s="6" t="str">
        <f t="shared" si="307"/>
        <v/>
      </c>
      <c r="U415" s="6" t="str">
        <f t="shared" si="308"/>
        <v/>
      </c>
      <c r="V415" s="6" t="str">
        <f t="shared" si="309"/>
        <v/>
      </c>
      <c r="W415" t="str">
        <f t="shared" si="310"/>
        <v/>
      </c>
      <c r="X415" t="str">
        <f t="shared" si="311"/>
        <v/>
      </c>
      <c r="Y415" t="str">
        <f t="shared" si="312"/>
        <v/>
      </c>
      <c r="Z415" t="str">
        <f t="shared" si="313"/>
        <v/>
      </c>
      <c r="AA415" s="6" t="str">
        <f t="shared" si="314"/>
        <v/>
      </c>
      <c r="AB415" s="6" t="str">
        <f t="shared" si="315"/>
        <v/>
      </c>
      <c r="AC415" s="7" t="str">
        <f t="shared" si="316"/>
        <v/>
      </c>
      <c r="AD415" t="str">
        <f t="shared" si="317"/>
        <v/>
      </c>
      <c r="AE415" t="str">
        <f t="shared" si="318"/>
        <v/>
      </c>
      <c r="AF415" s="3" t="str">
        <f t="shared" si="319"/>
        <v/>
      </c>
      <c r="AG415" t="str">
        <f t="shared" si="320"/>
        <v/>
      </c>
      <c r="AH415" t="str">
        <f t="shared" si="321"/>
        <v/>
      </c>
      <c r="AI415" t="str">
        <f t="shared" si="285"/>
        <v/>
      </c>
      <c r="AJ415" t="str">
        <f t="shared" si="322"/>
        <v/>
      </c>
      <c r="AK415" t="str">
        <f t="shared" si="323"/>
        <v/>
      </c>
      <c r="AL415" t="str">
        <f t="shared" si="324"/>
        <v/>
      </c>
      <c r="AM415" t="str">
        <f t="shared" si="286"/>
        <v/>
      </c>
      <c r="AN415" t="str">
        <f t="shared" si="287"/>
        <v/>
      </c>
      <c r="AO415" t="str">
        <f t="shared" si="288"/>
        <v/>
      </c>
      <c r="AP415" t="str">
        <f>IF(AN415="","",IF(I415=0,IF(AO415=1,VLOOKUP(F415,Tables!A$1:C$18,2,FALSE),VLOOKUP(F415,Tables!A$1:C$18,3,FALSE)),IF(AO415=1,VLOOKUP(F415,Tables!H$1:J$95,2,FALSE),VLOOKUP(F415,Tables!H$1:J$95,3,FALSE))))</f>
        <v/>
      </c>
      <c r="AQ415" t="str">
        <f t="shared" si="325"/>
        <v/>
      </c>
      <c r="AR415" t="str">
        <f t="shared" si="289"/>
        <v/>
      </c>
      <c r="AS415" t="str">
        <f t="shared" si="290"/>
        <v/>
      </c>
      <c r="AT415" t="str">
        <f t="shared" si="291"/>
        <v/>
      </c>
      <c r="AU415" t="str">
        <f t="shared" si="292"/>
        <v/>
      </c>
      <c r="AV415" t="str">
        <f t="shared" si="293"/>
        <v/>
      </c>
      <c r="AW415" t="str">
        <f t="shared" si="294"/>
        <v/>
      </c>
      <c r="AX415" t="str">
        <f t="shared" si="326"/>
        <v/>
      </c>
      <c r="AY415" t="str">
        <f t="shared" si="327"/>
        <v/>
      </c>
    </row>
    <row r="416" spans="1:51" ht="15.75" x14ac:dyDescent="0.3">
      <c r="A416" t="str">
        <f t="shared" si="295"/>
        <v/>
      </c>
      <c r="B416" t="str">
        <f t="shared" si="296"/>
        <v/>
      </c>
      <c r="C416" t="str">
        <f t="shared" si="297"/>
        <v/>
      </c>
      <c r="D416" t="str">
        <f t="shared" si="298"/>
        <v/>
      </c>
      <c r="E416" t="str">
        <f t="shared" si="299"/>
        <v/>
      </c>
      <c r="F416" t="str">
        <f t="shared" si="300"/>
        <v/>
      </c>
      <c r="G416" t="str">
        <f t="shared" si="301"/>
        <v/>
      </c>
      <c r="H416" t="str">
        <f t="shared" si="302"/>
        <v/>
      </c>
      <c r="I416" t="str">
        <f t="shared" si="303"/>
        <v/>
      </c>
      <c r="J416" t="str">
        <f t="shared" si="282"/>
        <v/>
      </c>
      <c r="K416" t="str">
        <f>IF(A416="","",IF(I416=1,IF(VLOOKUP(J416,Tables!E$1:F$50,2,FALSE)=1,IF(MOD(G416,2)=1,1,2),IF(MOD(G416,2)=1,2,1)),IF(MOD(G416,2)=1,1,2)))</f>
        <v/>
      </c>
      <c r="L416" t="str">
        <f t="shared" si="283"/>
        <v/>
      </c>
      <c r="M416" s="2" t="str">
        <f t="shared" si="284"/>
        <v/>
      </c>
      <c r="N416" s="8"/>
      <c r="O416" s="8"/>
      <c r="P416" s="8"/>
      <c r="Q416" s="6" t="str">
        <f t="shared" si="304"/>
        <v/>
      </c>
      <c r="R416" s="6" t="str">
        <f t="shared" si="305"/>
        <v/>
      </c>
      <c r="S416" s="6" t="str">
        <f t="shared" si="306"/>
        <v/>
      </c>
      <c r="T416" s="6" t="str">
        <f t="shared" si="307"/>
        <v/>
      </c>
      <c r="U416" s="6" t="str">
        <f t="shared" si="308"/>
        <v/>
      </c>
      <c r="V416" s="6" t="str">
        <f t="shared" si="309"/>
        <v/>
      </c>
      <c r="W416" t="str">
        <f t="shared" si="310"/>
        <v/>
      </c>
      <c r="X416" t="str">
        <f t="shared" si="311"/>
        <v/>
      </c>
      <c r="Y416" t="str">
        <f t="shared" si="312"/>
        <v/>
      </c>
      <c r="Z416" t="str">
        <f t="shared" si="313"/>
        <v/>
      </c>
      <c r="AA416" s="6" t="str">
        <f t="shared" si="314"/>
        <v/>
      </c>
      <c r="AB416" s="6" t="str">
        <f t="shared" si="315"/>
        <v/>
      </c>
      <c r="AC416" s="7" t="str">
        <f t="shared" si="316"/>
        <v/>
      </c>
      <c r="AD416" t="str">
        <f t="shared" si="317"/>
        <v/>
      </c>
      <c r="AE416" t="str">
        <f t="shared" si="318"/>
        <v/>
      </c>
      <c r="AF416" s="3" t="str">
        <f t="shared" si="319"/>
        <v/>
      </c>
      <c r="AG416" t="str">
        <f t="shared" si="320"/>
        <v/>
      </c>
      <c r="AH416" t="str">
        <f t="shared" si="321"/>
        <v/>
      </c>
      <c r="AI416" t="str">
        <f t="shared" si="285"/>
        <v/>
      </c>
      <c r="AJ416" t="str">
        <f t="shared" si="322"/>
        <v/>
      </c>
      <c r="AK416" t="str">
        <f t="shared" si="323"/>
        <v/>
      </c>
      <c r="AL416" t="str">
        <f t="shared" si="324"/>
        <v/>
      </c>
      <c r="AM416" t="str">
        <f t="shared" si="286"/>
        <v/>
      </c>
      <c r="AN416" t="str">
        <f t="shared" si="287"/>
        <v/>
      </c>
      <c r="AO416" t="str">
        <f t="shared" si="288"/>
        <v/>
      </c>
      <c r="AP416" t="str">
        <f>IF(AN416="","",IF(I416=0,IF(AO416=1,VLOOKUP(F416,Tables!A$1:C$18,2,FALSE),VLOOKUP(F416,Tables!A$1:C$18,3,FALSE)),IF(AO416=1,VLOOKUP(F416,Tables!H$1:J$95,2,FALSE),VLOOKUP(F416,Tables!H$1:J$95,3,FALSE))))</f>
        <v/>
      </c>
      <c r="AQ416" t="str">
        <f t="shared" si="325"/>
        <v/>
      </c>
      <c r="AR416" t="str">
        <f t="shared" si="289"/>
        <v/>
      </c>
      <c r="AS416" t="str">
        <f t="shared" si="290"/>
        <v/>
      </c>
      <c r="AT416" t="str">
        <f t="shared" si="291"/>
        <v/>
      </c>
      <c r="AU416" t="str">
        <f t="shared" si="292"/>
        <v/>
      </c>
      <c r="AV416" t="str">
        <f t="shared" si="293"/>
        <v/>
      </c>
      <c r="AW416" t="str">
        <f t="shared" si="294"/>
        <v/>
      </c>
      <c r="AX416" t="str">
        <f t="shared" si="326"/>
        <v/>
      </c>
      <c r="AY416" t="str">
        <f t="shared" si="327"/>
        <v/>
      </c>
    </row>
    <row r="417" spans="1:51" ht="15.75" x14ac:dyDescent="0.3">
      <c r="A417" t="str">
        <f t="shared" si="295"/>
        <v/>
      </c>
      <c r="B417" t="str">
        <f t="shared" si="296"/>
        <v/>
      </c>
      <c r="C417" t="str">
        <f t="shared" si="297"/>
        <v/>
      </c>
      <c r="D417" t="str">
        <f t="shared" si="298"/>
        <v/>
      </c>
      <c r="E417" t="str">
        <f t="shared" si="299"/>
        <v/>
      </c>
      <c r="F417" t="str">
        <f t="shared" si="300"/>
        <v/>
      </c>
      <c r="G417" t="str">
        <f t="shared" si="301"/>
        <v/>
      </c>
      <c r="H417" t="str">
        <f t="shared" si="302"/>
        <v/>
      </c>
      <c r="I417" t="str">
        <f t="shared" si="303"/>
        <v/>
      </c>
      <c r="J417" t="str">
        <f t="shared" si="282"/>
        <v/>
      </c>
      <c r="K417" t="str">
        <f>IF(A417="","",IF(I417=1,IF(VLOOKUP(J417,Tables!E$1:F$50,2,FALSE)=1,IF(MOD(G417,2)=1,1,2),IF(MOD(G417,2)=1,2,1)),IF(MOD(G417,2)=1,1,2)))</f>
        <v/>
      </c>
      <c r="L417" t="str">
        <f t="shared" si="283"/>
        <v/>
      </c>
      <c r="M417" s="2" t="str">
        <f t="shared" si="284"/>
        <v/>
      </c>
      <c r="N417" s="8"/>
      <c r="O417" s="8"/>
      <c r="P417" s="8"/>
      <c r="Q417" s="6" t="str">
        <f t="shared" si="304"/>
        <v/>
      </c>
      <c r="R417" s="6" t="str">
        <f t="shared" si="305"/>
        <v/>
      </c>
      <c r="S417" s="6" t="str">
        <f t="shared" si="306"/>
        <v/>
      </c>
      <c r="T417" s="6" t="str">
        <f t="shared" si="307"/>
        <v/>
      </c>
      <c r="U417" s="6" t="str">
        <f t="shared" si="308"/>
        <v/>
      </c>
      <c r="V417" s="6" t="str">
        <f t="shared" si="309"/>
        <v/>
      </c>
      <c r="W417" t="str">
        <f t="shared" si="310"/>
        <v/>
      </c>
      <c r="X417" t="str">
        <f t="shared" si="311"/>
        <v/>
      </c>
      <c r="Y417" t="str">
        <f t="shared" si="312"/>
        <v/>
      </c>
      <c r="Z417" t="str">
        <f t="shared" si="313"/>
        <v/>
      </c>
      <c r="AA417" s="6" t="str">
        <f t="shared" si="314"/>
        <v/>
      </c>
      <c r="AB417" s="6" t="str">
        <f t="shared" si="315"/>
        <v/>
      </c>
      <c r="AC417" s="7" t="str">
        <f t="shared" si="316"/>
        <v/>
      </c>
      <c r="AD417" t="str">
        <f t="shared" si="317"/>
        <v/>
      </c>
      <c r="AE417" t="str">
        <f t="shared" si="318"/>
        <v/>
      </c>
      <c r="AF417" s="3" t="str">
        <f t="shared" si="319"/>
        <v/>
      </c>
      <c r="AG417" t="str">
        <f t="shared" si="320"/>
        <v/>
      </c>
      <c r="AH417" t="str">
        <f t="shared" si="321"/>
        <v/>
      </c>
      <c r="AI417" t="str">
        <f t="shared" si="285"/>
        <v/>
      </c>
      <c r="AJ417" t="str">
        <f t="shared" si="322"/>
        <v/>
      </c>
      <c r="AK417" t="str">
        <f t="shared" si="323"/>
        <v/>
      </c>
      <c r="AL417" t="str">
        <f t="shared" si="324"/>
        <v/>
      </c>
      <c r="AM417" t="str">
        <f t="shared" si="286"/>
        <v/>
      </c>
      <c r="AN417" t="str">
        <f t="shared" si="287"/>
        <v/>
      </c>
      <c r="AO417" t="str">
        <f t="shared" si="288"/>
        <v/>
      </c>
      <c r="AP417" t="str">
        <f>IF(AN417="","",IF(I417=0,IF(AO417=1,VLOOKUP(F417,Tables!A$1:C$18,2,FALSE),VLOOKUP(F417,Tables!A$1:C$18,3,FALSE)),IF(AO417=1,VLOOKUP(F417,Tables!H$1:J$95,2,FALSE),VLOOKUP(F417,Tables!H$1:J$95,3,FALSE))))</f>
        <v/>
      </c>
      <c r="AQ417" t="str">
        <f t="shared" si="325"/>
        <v/>
      </c>
      <c r="AR417" t="str">
        <f t="shared" si="289"/>
        <v/>
      </c>
      <c r="AS417" t="str">
        <f t="shared" si="290"/>
        <v/>
      </c>
      <c r="AT417" t="str">
        <f t="shared" si="291"/>
        <v/>
      </c>
      <c r="AU417" t="str">
        <f t="shared" si="292"/>
        <v/>
      </c>
      <c r="AV417" t="str">
        <f t="shared" si="293"/>
        <v/>
      </c>
      <c r="AW417" t="str">
        <f t="shared" si="294"/>
        <v/>
      </c>
      <c r="AX417" t="str">
        <f t="shared" si="326"/>
        <v/>
      </c>
      <c r="AY417" t="str">
        <f t="shared" si="327"/>
        <v/>
      </c>
    </row>
    <row r="418" spans="1:51" ht="15.75" x14ac:dyDescent="0.3">
      <c r="A418" t="str">
        <f t="shared" si="295"/>
        <v/>
      </c>
      <c r="B418" t="str">
        <f t="shared" si="296"/>
        <v/>
      </c>
      <c r="C418" t="str">
        <f t="shared" si="297"/>
        <v/>
      </c>
      <c r="D418" t="str">
        <f t="shared" si="298"/>
        <v/>
      </c>
      <c r="E418" t="str">
        <f t="shared" si="299"/>
        <v/>
      </c>
      <c r="F418" t="str">
        <f t="shared" si="300"/>
        <v/>
      </c>
      <c r="G418" t="str">
        <f t="shared" si="301"/>
        <v/>
      </c>
      <c r="H418" t="str">
        <f t="shared" si="302"/>
        <v/>
      </c>
      <c r="I418" t="str">
        <f t="shared" si="303"/>
        <v/>
      </c>
      <c r="J418" t="str">
        <f t="shared" si="282"/>
        <v/>
      </c>
      <c r="K418" t="str">
        <f>IF(A418="","",IF(I418=1,IF(VLOOKUP(J418,Tables!E$1:F$50,2,FALSE)=1,IF(MOD(G418,2)=1,1,2),IF(MOD(G418,2)=1,2,1)),IF(MOD(G418,2)=1,1,2)))</f>
        <v/>
      </c>
      <c r="L418" t="str">
        <f t="shared" si="283"/>
        <v/>
      </c>
      <c r="M418" s="2" t="str">
        <f t="shared" si="284"/>
        <v/>
      </c>
      <c r="N418" s="8"/>
      <c r="O418" s="8"/>
      <c r="P418" s="8"/>
      <c r="Q418" s="6" t="str">
        <f t="shared" si="304"/>
        <v/>
      </c>
      <c r="R418" s="6" t="str">
        <f t="shared" si="305"/>
        <v/>
      </c>
      <c r="S418" s="6" t="str">
        <f t="shared" si="306"/>
        <v/>
      </c>
      <c r="T418" s="6" t="str">
        <f t="shared" si="307"/>
        <v/>
      </c>
      <c r="U418" s="6" t="str">
        <f t="shared" si="308"/>
        <v/>
      </c>
      <c r="V418" s="6" t="str">
        <f t="shared" si="309"/>
        <v/>
      </c>
      <c r="W418" t="str">
        <f t="shared" si="310"/>
        <v/>
      </c>
      <c r="X418" t="str">
        <f t="shared" si="311"/>
        <v/>
      </c>
      <c r="Y418" t="str">
        <f t="shared" si="312"/>
        <v/>
      </c>
      <c r="Z418" t="str">
        <f t="shared" si="313"/>
        <v/>
      </c>
      <c r="AA418" s="6" t="str">
        <f t="shared" si="314"/>
        <v/>
      </c>
      <c r="AB418" s="6" t="str">
        <f t="shared" si="315"/>
        <v/>
      </c>
      <c r="AC418" s="7" t="str">
        <f t="shared" si="316"/>
        <v/>
      </c>
      <c r="AD418" t="str">
        <f t="shared" si="317"/>
        <v/>
      </c>
      <c r="AE418" t="str">
        <f t="shared" si="318"/>
        <v/>
      </c>
      <c r="AF418" s="3" t="str">
        <f t="shared" si="319"/>
        <v/>
      </c>
      <c r="AG418" t="str">
        <f t="shared" si="320"/>
        <v/>
      </c>
      <c r="AH418" t="str">
        <f t="shared" si="321"/>
        <v/>
      </c>
      <c r="AI418" t="str">
        <f t="shared" si="285"/>
        <v/>
      </c>
      <c r="AJ418" t="str">
        <f t="shared" si="322"/>
        <v/>
      </c>
      <c r="AK418" t="str">
        <f t="shared" si="323"/>
        <v/>
      </c>
      <c r="AL418" t="str">
        <f t="shared" si="324"/>
        <v/>
      </c>
      <c r="AM418" t="str">
        <f t="shared" si="286"/>
        <v/>
      </c>
      <c r="AN418" t="str">
        <f t="shared" si="287"/>
        <v/>
      </c>
      <c r="AO418" t="str">
        <f t="shared" si="288"/>
        <v/>
      </c>
      <c r="AP418" t="str">
        <f>IF(AN418="","",IF(I418=0,IF(AO418=1,VLOOKUP(F418,Tables!A$1:C$18,2,FALSE),VLOOKUP(F418,Tables!A$1:C$18,3,FALSE)),IF(AO418=1,VLOOKUP(F418,Tables!H$1:J$95,2,FALSE),VLOOKUP(F418,Tables!H$1:J$95,3,FALSE))))</f>
        <v/>
      </c>
      <c r="AQ418" t="str">
        <f t="shared" si="325"/>
        <v/>
      </c>
      <c r="AR418" t="str">
        <f t="shared" si="289"/>
        <v/>
      </c>
      <c r="AS418" t="str">
        <f t="shared" si="290"/>
        <v/>
      </c>
      <c r="AT418" t="str">
        <f t="shared" si="291"/>
        <v/>
      </c>
      <c r="AU418" t="str">
        <f t="shared" si="292"/>
        <v/>
      </c>
      <c r="AV418" t="str">
        <f t="shared" si="293"/>
        <v/>
      </c>
      <c r="AW418" t="str">
        <f t="shared" si="294"/>
        <v/>
      </c>
      <c r="AX418" t="str">
        <f t="shared" si="326"/>
        <v/>
      </c>
      <c r="AY418" t="str">
        <f t="shared" si="327"/>
        <v/>
      </c>
    </row>
    <row r="419" spans="1:51" ht="15.75" x14ac:dyDescent="0.3">
      <c r="A419" t="str">
        <f t="shared" si="295"/>
        <v/>
      </c>
      <c r="B419" t="str">
        <f t="shared" si="296"/>
        <v/>
      </c>
      <c r="C419" t="str">
        <f t="shared" si="297"/>
        <v/>
      </c>
      <c r="D419" t="str">
        <f t="shared" si="298"/>
        <v/>
      </c>
      <c r="E419" t="str">
        <f t="shared" si="299"/>
        <v/>
      </c>
      <c r="F419" t="str">
        <f t="shared" si="300"/>
        <v/>
      </c>
      <c r="G419" t="str">
        <f t="shared" si="301"/>
        <v/>
      </c>
      <c r="H419" t="str">
        <f t="shared" si="302"/>
        <v/>
      </c>
      <c r="I419" t="str">
        <f t="shared" si="303"/>
        <v/>
      </c>
      <c r="J419" t="str">
        <f t="shared" si="282"/>
        <v/>
      </c>
      <c r="K419" t="str">
        <f>IF(A419="","",IF(I419=1,IF(VLOOKUP(J419,Tables!E$1:F$50,2,FALSE)=1,IF(MOD(G419,2)=1,1,2),IF(MOD(G419,2)=1,2,1)),IF(MOD(G419,2)=1,1,2)))</f>
        <v/>
      </c>
      <c r="L419" t="str">
        <f t="shared" si="283"/>
        <v/>
      </c>
      <c r="M419" s="2" t="str">
        <f t="shared" si="284"/>
        <v/>
      </c>
      <c r="N419" s="8"/>
      <c r="O419" s="8"/>
      <c r="P419" s="8"/>
      <c r="Q419" s="6" t="str">
        <f t="shared" si="304"/>
        <v/>
      </c>
      <c r="R419" s="6" t="str">
        <f t="shared" si="305"/>
        <v/>
      </c>
      <c r="S419" s="6" t="str">
        <f t="shared" si="306"/>
        <v/>
      </c>
      <c r="T419" s="6" t="str">
        <f t="shared" si="307"/>
        <v/>
      </c>
      <c r="U419" s="6" t="str">
        <f t="shared" si="308"/>
        <v/>
      </c>
      <c r="V419" s="6" t="str">
        <f t="shared" si="309"/>
        <v/>
      </c>
      <c r="W419" t="str">
        <f t="shared" si="310"/>
        <v/>
      </c>
      <c r="X419" t="str">
        <f t="shared" si="311"/>
        <v/>
      </c>
      <c r="Y419" t="str">
        <f t="shared" si="312"/>
        <v/>
      </c>
      <c r="Z419" t="str">
        <f t="shared" si="313"/>
        <v/>
      </c>
      <c r="AA419" s="6" t="str">
        <f t="shared" si="314"/>
        <v/>
      </c>
      <c r="AB419" s="6" t="str">
        <f t="shared" si="315"/>
        <v/>
      </c>
      <c r="AC419" s="7" t="str">
        <f t="shared" si="316"/>
        <v/>
      </c>
      <c r="AD419" t="str">
        <f t="shared" si="317"/>
        <v/>
      </c>
      <c r="AE419" t="str">
        <f t="shared" si="318"/>
        <v/>
      </c>
      <c r="AF419" s="3" t="str">
        <f t="shared" si="319"/>
        <v/>
      </c>
      <c r="AG419" t="str">
        <f t="shared" si="320"/>
        <v/>
      </c>
      <c r="AH419" t="str">
        <f t="shared" si="321"/>
        <v/>
      </c>
      <c r="AI419" t="str">
        <f t="shared" si="285"/>
        <v/>
      </c>
      <c r="AJ419" t="str">
        <f t="shared" si="322"/>
        <v/>
      </c>
      <c r="AK419" t="str">
        <f t="shared" si="323"/>
        <v/>
      </c>
      <c r="AL419" t="str">
        <f t="shared" si="324"/>
        <v/>
      </c>
      <c r="AM419" t="str">
        <f t="shared" si="286"/>
        <v/>
      </c>
      <c r="AN419" t="str">
        <f t="shared" si="287"/>
        <v/>
      </c>
      <c r="AO419" t="str">
        <f t="shared" si="288"/>
        <v/>
      </c>
      <c r="AP419" t="str">
        <f>IF(AN419="","",IF(I419=0,IF(AO419=1,VLOOKUP(F419,Tables!A$1:C$18,2,FALSE),VLOOKUP(F419,Tables!A$1:C$18,3,FALSE)),IF(AO419=1,VLOOKUP(F419,Tables!H$1:J$95,2,FALSE),VLOOKUP(F419,Tables!H$1:J$95,3,FALSE))))</f>
        <v/>
      </c>
      <c r="AQ419" t="str">
        <f t="shared" si="325"/>
        <v/>
      </c>
      <c r="AR419" t="str">
        <f t="shared" si="289"/>
        <v/>
      </c>
      <c r="AS419" t="str">
        <f t="shared" si="290"/>
        <v/>
      </c>
      <c r="AT419" t="str">
        <f t="shared" si="291"/>
        <v/>
      </c>
      <c r="AU419" t="str">
        <f t="shared" si="292"/>
        <v/>
      </c>
      <c r="AV419" t="str">
        <f t="shared" si="293"/>
        <v/>
      </c>
      <c r="AW419" t="str">
        <f t="shared" si="294"/>
        <v/>
      </c>
      <c r="AX419" t="str">
        <f t="shared" si="326"/>
        <v/>
      </c>
      <c r="AY419" t="str">
        <f t="shared" si="327"/>
        <v/>
      </c>
    </row>
    <row r="420" spans="1:51" ht="15.75" x14ac:dyDescent="0.3">
      <c r="A420" t="str">
        <f t="shared" si="295"/>
        <v/>
      </c>
      <c r="B420" t="str">
        <f t="shared" si="296"/>
        <v/>
      </c>
      <c r="C420" t="str">
        <f t="shared" si="297"/>
        <v/>
      </c>
      <c r="D420" t="str">
        <f t="shared" si="298"/>
        <v/>
      </c>
      <c r="E420" t="str">
        <f t="shared" si="299"/>
        <v/>
      </c>
      <c r="F420" t="str">
        <f t="shared" si="300"/>
        <v/>
      </c>
      <c r="G420" t="str">
        <f t="shared" si="301"/>
        <v/>
      </c>
      <c r="H420" t="str">
        <f t="shared" si="302"/>
        <v/>
      </c>
      <c r="I420" t="str">
        <f t="shared" si="303"/>
        <v/>
      </c>
      <c r="J420" t="str">
        <f t="shared" si="282"/>
        <v/>
      </c>
      <c r="K420" t="str">
        <f>IF(A420="","",IF(I420=1,IF(VLOOKUP(J420,Tables!E$1:F$50,2,FALSE)=1,IF(MOD(G420,2)=1,1,2),IF(MOD(G420,2)=1,2,1)),IF(MOD(G420,2)=1,1,2)))</f>
        <v/>
      </c>
      <c r="L420" t="str">
        <f t="shared" si="283"/>
        <v/>
      </c>
      <c r="M420" s="2" t="str">
        <f t="shared" si="284"/>
        <v/>
      </c>
      <c r="N420" s="8"/>
      <c r="O420" s="8"/>
      <c r="P420" s="8"/>
      <c r="Q420" s="6" t="str">
        <f t="shared" si="304"/>
        <v/>
      </c>
      <c r="R420" s="6" t="str">
        <f t="shared" si="305"/>
        <v/>
      </c>
      <c r="S420" s="6" t="str">
        <f t="shared" si="306"/>
        <v/>
      </c>
      <c r="T420" s="6" t="str">
        <f t="shared" si="307"/>
        <v/>
      </c>
      <c r="U420" s="6" t="str">
        <f t="shared" si="308"/>
        <v/>
      </c>
      <c r="V420" s="6" t="str">
        <f t="shared" si="309"/>
        <v/>
      </c>
      <c r="W420" t="str">
        <f t="shared" si="310"/>
        <v/>
      </c>
      <c r="X420" t="str">
        <f t="shared" si="311"/>
        <v/>
      </c>
      <c r="Y420" t="str">
        <f t="shared" si="312"/>
        <v/>
      </c>
      <c r="Z420" t="str">
        <f t="shared" si="313"/>
        <v/>
      </c>
      <c r="AA420" s="6" t="str">
        <f t="shared" si="314"/>
        <v/>
      </c>
      <c r="AB420" s="6" t="str">
        <f t="shared" si="315"/>
        <v/>
      </c>
      <c r="AC420" s="7" t="str">
        <f t="shared" si="316"/>
        <v/>
      </c>
      <c r="AD420" t="str">
        <f t="shared" si="317"/>
        <v/>
      </c>
      <c r="AE420" t="str">
        <f t="shared" si="318"/>
        <v/>
      </c>
      <c r="AF420" s="3" t="str">
        <f t="shared" si="319"/>
        <v/>
      </c>
      <c r="AG420" t="str">
        <f t="shared" si="320"/>
        <v/>
      </c>
      <c r="AH420" t="str">
        <f t="shared" si="321"/>
        <v/>
      </c>
      <c r="AI420" t="str">
        <f t="shared" si="285"/>
        <v/>
      </c>
      <c r="AJ420" t="str">
        <f t="shared" si="322"/>
        <v/>
      </c>
      <c r="AK420" t="str">
        <f t="shared" si="323"/>
        <v/>
      </c>
      <c r="AL420" t="str">
        <f t="shared" si="324"/>
        <v/>
      </c>
      <c r="AM420" t="str">
        <f t="shared" si="286"/>
        <v/>
      </c>
      <c r="AN420" t="str">
        <f t="shared" si="287"/>
        <v/>
      </c>
      <c r="AO420" t="str">
        <f t="shared" si="288"/>
        <v/>
      </c>
      <c r="AP420" t="str">
        <f>IF(AN420="","",IF(I420=0,IF(AO420=1,VLOOKUP(F420,Tables!A$1:C$18,2,FALSE),VLOOKUP(F420,Tables!A$1:C$18,3,FALSE)),IF(AO420=1,VLOOKUP(F420,Tables!H$1:J$95,2,FALSE),VLOOKUP(F420,Tables!H$1:J$95,3,FALSE))))</f>
        <v/>
      </c>
      <c r="AQ420" t="str">
        <f t="shared" si="325"/>
        <v/>
      </c>
      <c r="AR420" t="str">
        <f t="shared" si="289"/>
        <v/>
      </c>
      <c r="AS420" t="str">
        <f t="shared" si="290"/>
        <v/>
      </c>
      <c r="AT420" t="str">
        <f t="shared" si="291"/>
        <v/>
      </c>
      <c r="AU420" t="str">
        <f t="shared" si="292"/>
        <v/>
      </c>
      <c r="AV420" t="str">
        <f t="shared" si="293"/>
        <v/>
      </c>
      <c r="AW420" t="str">
        <f t="shared" si="294"/>
        <v/>
      </c>
      <c r="AX420" t="str">
        <f t="shared" si="326"/>
        <v/>
      </c>
      <c r="AY420" t="str">
        <f t="shared" si="327"/>
        <v/>
      </c>
    </row>
    <row r="421" spans="1:51" ht="15.75" x14ac:dyDescent="0.3">
      <c r="A421" t="str">
        <f t="shared" si="295"/>
        <v/>
      </c>
      <c r="B421" t="str">
        <f t="shared" si="296"/>
        <v/>
      </c>
      <c r="C421" t="str">
        <f t="shared" si="297"/>
        <v/>
      </c>
      <c r="D421" t="str">
        <f t="shared" si="298"/>
        <v/>
      </c>
      <c r="E421" t="str">
        <f t="shared" si="299"/>
        <v/>
      </c>
      <c r="F421" t="str">
        <f t="shared" si="300"/>
        <v/>
      </c>
      <c r="G421" t="str">
        <f t="shared" si="301"/>
        <v/>
      </c>
      <c r="H421" t="str">
        <f t="shared" si="302"/>
        <v/>
      </c>
      <c r="I421" t="str">
        <f t="shared" si="303"/>
        <v/>
      </c>
      <c r="J421" t="str">
        <f t="shared" si="282"/>
        <v/>
      </c>
      <c r="K421" t="str">
        <f>IF(A421="","",IF(I421=1,IF(VLOOKUP(J421,Tables!E$1:F$50,2,FALSE)=1,IF(MOD(G421,2)=1,1,2),IF(MOD(G421,2)=1,2,1)),IF(MOD(G421,2)=1,1,2)))</f>
        <v/>
      </c>
      <c r="L421" t="str">
        <f t="shared" si="283"/>
        <v/>
      </c>
      <c r="M421" s="2" t="str">
        <f t="shared" si="284"/>
        <v/>
      </c>
      <c r="N421" s="8"/>
      <c r="O421" s="8"/>
      <c r="P421" s="8"/>
      <c r="Q421" s="6" t="str">
        <f t="shared" si="304"/>
        <v/>
      </c>
      <c r="R421" s="6" t="str">
        <f t="shared" si="305"/>
        <v/>
      </c>
      <c r="S421" s="6" t="str">
        <f t="shared" si="306"/>
        <v/>
      </c>
      <c r="T421" s="6" t="str">
        <f t="shared" si="307"/>
        <v/>
      </c>
      <c r="U421" s="6" t="str">
        <f t="shared" si="308"/>
        <v/>
      </c>
      <c r="V421" s="6" t="str">
        <f t="shared" si="309"/>
        <v/>
      </c>
      <c r="W421" t="str">
        <f t="shared" si="310"/>
        <v/>
      </c>
      <c r="X421" t="str">
        <f t="shared" si="311"/>
        <v/>
      </c>
      <c r="Y421" t="str">
        <f t="shared" si="312"/>
        <v/>
      </c>
      <c r="Z421" t="str">
        <f t="shared" si="313"/>
        <v/>
      </c>
      <c r="AA421" s="6" t="str">
        <f t="shared" si="314"/>
        <v/>
      </c>
      <c r="AB421" s="6" t="str">
        <f t="shared" si="315"/>
        <v/>
      </c>
      <c r="AC421" s="7" t="str">
        <f t="shared" si="316"/>
        <v/>
      </c>
      <c r="AD421" t="str">
        <f t="shared" si="317"/>
        <v/>
      </c>
      <c r="AE421" t="str">
        <f t="shared" si="318"/>
        <v/>
      </c>
      <c r="AF421" s="3" t="str">
        <f t="shared" si="319"/>
        <v/>
      </c>
      <c r="AG421" t="str">
        <f t="shared" si="320"/>
        <v/>
      </c>
      <c r="AH421" t="str">
        <f t="shared" si="321"/>
        <v/>
      </c>
      <c r="AI421" t="str">
        <f t="shared" si="285"/>
        <v/>
      </c>
      <c r="AJ421" t="str">
        <f t="shared" si="322"/>
        <v/>
      </c>
      <c r="AK421" t="str">
        <f t="shared" si="323"/>
        <v/>
      </c>
      <c r="AL421" t="str">
        <f t="shared" si="324"/>
        <v/>
      </c>
      <c r="AM421" t="str">
        <f t="shared" si="286"/>
        <v/>
      </c>
      <c r="AN421" t="str">
        <f t="shared" si="287"/>
        <v/>
      </c>
      <c r="AO421" t="str">
        <f t="shared" si="288"/>
        <v/>
      </c>
      <c r="AP421" t="str">
        <f>IF(AN421="","",IF(I421=0,IF(AO421=1,VLOOKUP(F421,Tables!A$1:C$18,2,FALSE),VLOOKUP(F421,Tables!A$1:C$18,3,FALSE)),IF(AO421=1,VLOOKUP(F421,Tables!H$1:J$95,2,FALSE),VLOOKUP(F421,Tables!H$1:J$95,3,FALSE))))</f>
        <v/>
      </c>
      <c r="AQ421" t="str">
        <f t="shared" si="325"/>
        <v/>
      </c>
      <c r="AR421" t="str">
        <f t="shared" si="289"/>
        <v/>
      </c>
      <c r="AS421" t="str">
        <f t="shared" si="290"/>
        <v/>
      </c>
      <c r="AT421" t="str">
        <f t="shared" si="291"/>
        <v/>
      </c>
      <c r="AU421" t="str">
        <f t="shared" si="292"/>
        <v/>
      </c>
      <c r="AV421" t="str">
        <f t="shared" si="293"/>
        <v/>
      </c>
      <c r="AW421" t="str">
        <f t="shared" si="294"/>
        <v/>
      </c>
      <c r="AX421" t="str">
        <f t="shared" si="326"/>
        <v/>
      </c>
      <c r="AY421" t="str">
        <f t="shared" si="327"/>
        <v/>
      </c>
    </row>
    <row r="422" spans="1:51" ht="15.75" x14ac:dyDescent="0.3">
      <c r="A422" t="str">
        <f t="shared" si="295"/>
        <v/>
      </c>
      <c r="B422" t="str">
        <f t="shared" si="296"/>
        <v/>
      </c>
      <c r="C422" t="str">
        <f t="shared" si="297"/>
        <v/>
      </c>
      <c r="D422" t="str">
        <f t="shared" si="298"/>
        <v/>
      </c>
      <c r="E422" t="str">
        <f t="shared" si="299"/>
        <v/>
      </c>
      <c r="F422" t="str">
        <f t="shared" si="300"/>
        <v/>
      </c>
      <c r="G422" t="str">
        <f t="shared" si="301"/>
        <v/>
      </c>
      <c r="H422" t="str">
        <f t="shared" si="302"/>
        <v/>
      </c>
      <c r="I422" t="str">
        <f t="shared" si="303"/>
        <v/>
      </c>
      <c r="J422" t="str">
        <f t="shared" si="282"/>
        <v/>
      </c>
      <c r="K422" t="str">
        <f>IF(A422="","",IF(I422=1,IF(VLOOKUP(J422,Tables!E$1:F$50,2,FALSE)=1,IF(MOD(G422,2)=1,1,2),IF(MOD(G422,2)=1,2,1)),IF(MOD(G422,2)=1,1,2)))</f>
        <v/>
      </c>
      <c r="L422" t="str">
        <f t="shared" si="283"/>
        <v/>
      </c>
      <c r="M422" s="2" t="str">
        <f t="shared" si="284"/>
        <v/>
      </c>
      <c r="N422" s="8"/>
      <c r="O422" s="8"/>
      <c r="P422" s="8"/>
      <c r="Q422" s="6" t="str">
        <f t="shared" si="304"/>
        <v/>
      </c>
      <c r="R422" s="6" t="str">
        <f t="shared" si="305"/>
        <v/>
      </c>
      <c r="S422" s="6" t="str">
        <f t="shared" si="306"/>
        <v/>
      </c>
      <c r="T422" s="6" t="str">
        <f t="shared" si="307"/>
        <v/>
      </c>
      <c r="U422" s="6" t="str">
        <f t="shared" si="308"/>
        <v/>
      </c>
      <c r="V422" s="6" t="str">
        <f t="shared" si="309"/>
        <v/>
      </c>
      <c r="W422" t="str">
        <f t="shared" si="310"/>
        <v/>
      </c>
      <c r="X422" t="str">
        <f t="shared" si="311"/>
        <v/>
      </c>
      <c r="Y422" t="str">
        <f t="shared" si="312"/>
        <v/>
      </c>
      <c r="Z422" t="str">
        <f t="shared" si="313"/>
        <v/>
      </c>
      <c r="AA422" s="6" t="str">
        <f t="shared" si="314"/>
        <v/>
      </c>
      <c r="AB422" s="6" t="str">
        <f t="shared" si="315"/>
        <v/>
      </c>
      <c r="AC422" s="7" t="str">
        <f t="shared" si="316"/>
        <v/>
      </c>
      <c r="AD422" t="str">
        <f t="shared" si="317"/>
        <v/>
      </c>
      <c r="AE422" t="str">
        <f t="shared" si="318"/>
        <v/>
      </c>
      <c r="AF422" s="3" t="str">
        <f t="shared" si="319"/>
        <v/>
      </c>
      <c r="AG422" t="str">
        <f t="shared" si="320"/>
        <v/>
      </c>
      <c r="AH422" t="str">
        <f t="shared" si="321"/>
        <v/>
      </c>
      <c r="AI422" t="str">
        <f t="shared" si="285"/>
        <v/>
      </c>
      <c r="AJ422" t="str">
        <f t="shared" si="322"/>
        <v/>
      </c>
      <c r="AK422" t="str">
        <f t="shared" si="323"/>
        <v/>
      </c>
      <c r="AL422" t="str">
        <f t="shared" si="324"/>
        <v/>
      </c>
      <c r="AM422" t="str">
        <f t="shared" si="286"/>
        <v/>
      </c>
      <c r="AN422" t="str">
        <f t="shared" si="287"/>
        <v/>
      </c>
      <c r="AO422" t="str">
        <f t="shared" si="288"/>
        <v/>
      </c>
      <c r="AP422" t="str">
        <f>IF(AN422="","",IF(I422=0,IF(AO422=1,VLOOKUP(F422,Tables!A$1:C$18,2,FALSE),VLOOKUP(F422,Tables!A$1:C$18,3,FALSE)),IF(AO422=1,VLOOKUP(F422,Tables!H$1:J$95,2,FALSE),VLOOKUP(F422,Tables!H$1:J$95,3,FALSE))))</f>
        <v/>
      </c>
      <c r="AQ422" t="str">
        <f t="shared" si="325"/>
        <v/>
      </c>
      <c r="AR422" t="str">
        <f t="shared" si="289"/>
        <v/>
      </c>
      <c r="AS422" t="str">
        <f t="shared" si="290"/>
        <v/>
      </c>
      <c r="AT422" t="str">
        <f t="shared" si="291"/>
        <v/>
      </c>
      <c r="AU422" t="str">
        <f t="shared" si="292"/>
        <v/>
      </c>
      <c r="AV422" t="str">
        <f t="shared" si="293"/>
        <v/>
      </c>
      <c r="AW422" t="str">
        <f t="shared" si="294"/>
        <v/>
      </c>
      <c r="AX422" t="str">
        <f t="shared" si="326"/>
        <v/>
      </c>
      <c r="AY422" t="str">
        <f t="shared" si="327"/>
        <v/>
      </c>
    </row>
    <row r="423" spans="1:51" ht="15.75" x14ac:dyDescent="0.3">
      <c r="A423" t="str">
        <f t="shared" si="295"/>
        <v/>
      </c>
      <c r="B423" t="str">
        <f t="shared" si="296"/>
        <v/>
      </c>
      <c r="C423" t="str">
        <f t="shared" si="297"/>
        <v/>
      </c>
      <c r="D423" t="str">
        <f t="shared" si="298"/>
        <v/>
      </c>
      <c r="E423" t="str">
        <f t="shared" si="299"/>
        <v/>
      </c>
      <c r="F423" t="str">
        <f t="shared" si="300"/>
        <v/>
      </c>
      <c r="G423" t="str">
        <f t="shared" si="301"/>
        <v/>
      </c>
      <c r="H423" t="str">
        <f t="shared" si="302"/>
        <v/>
      </c>
      <c r="I423" t="str">
        <f t="shared" si="303"/>
        <v/>
      </c>
      <c r="J423" t="str">
        <f t="shared" si="282"/>
        <v/>
      </c>
      <c r="K423" t="str">
        <f>IF(A423="","",IF(I423=1,IF(VLOOKUP(J423,Tables!E$1:F$50,2,FALSE)=1,IF(MOD(G423,2)=1,1,2),IF(MOD(G423,2)=1,2,1)),IF(MOD(G423,2)=1,1,2)))</f>
        <v/>
      </c>
      <c r="L423" t="str">
        <f t="shared" si="283"/>
        <v/>
      </c>
      <c r="M423" s="2" t="str">
        <f t="shared" si="284"/>
        <v/>
      </c>
      <c r="N423" s="8"/>
      <c r="O423" s="8"/>
      <c r="P423" s="8"/>
      <c r="Q423" s="6" t="str">
        <f t="shared" si="304"/>
        <v/>
      </c>
      <c r="R423" s="6" t="str">
        <f t="shared" si="305"/>
        <v/>
      </c>
      <c r="S423" s="6" t="str">
        <f t="shared" si="306"/>
        <v/>
      </c>
      <c r="T423" s="6" t="str">
        <f t="shared" si="307"/>
        <v/>
      </c>
      <c r="U423" s="6" t="str">
        <f t="shared" si="308"/>
        <v/>
      </c>
      <c r="V423" s="6" t="str">
        <f t="shared" si="309"/>
        <v/>
      </c>
      <c r="W423" t="str">
        <f t="shared" si="310"/>
        <v/>
      </c>
      <c r="X423" t="str">
        <f t="shared" si="311"/>
        <v/>
      </c>
      <c r="Y423" t="str">
        <f t="shared" si="312"/>
        <v/>
      </c>
      <c r="Z423" t="str">
        <f t="shared" si="313"/>
        <v/>
      </c>
      <c r="AA423" s="6" t="str">
        <f t="shared" si="314"/>
        <v/>
      </c>
      <c r="AB423" s="6" t="str">
        <f t="shared" si="315"/>
        <v/>
      </c>
      <c r="AC423" s="7" t="str">
        <f t="shared" si="316"/>
        <v/>
      </c>
      <c r="AD423" t="str">
        <f t="shared" si="317"/>
        <v/>
      </c>
      <c r="AE423" t="str">
        <f t="shared" si="318"/>
        <v/>
      </c>
      <c r="AF423" s="3" t="str">
        <f t="shared" si="319"/>
        <v/>
      </c>
      <c r="AG423" t="str">
        <f t="shared" si="320"/>
        <v/>
      </c>
      <c r="AH423" t="str">
        <f t="shared" si="321"/>
        <v/>
      </c>
      <c r="AI423" t="str">
        <f t="shared" si="285"/>
        <v/>
      </c>
      <c r="AJ423" t="str">
        <f t="shared" si="322"/>
        <v/>
      </c>
      <c r="AK423" t="str">
        <f t="shared" si="323"/>
        <v/>
      </c>
      <c r="AL423" t="str">
        <f t="shared" si="324"/>
        <v/>
      </c>
      <c r="AM423" t="str">
        <f t="shared" si="286"/>
        <v/>
      </c>
      <c r="AN423" t="str">
        <f t="shared" si="287"/>
        <v/>
      </c>
      <c r="AO423" t="str">
        <f t="shared" si="288"/>
        <v/>
      </c>
      <c r="AP423" t="str">
        <f>IF(AN423="","",IF(I423=0,IF(AO423=1,VLOOKUP(F423,Tables!A$1:C$18,2,FALSE),VLOOKUP(F423,Tables!A$1:C$18,3,FALSE)),IF(AO423=1,VLOOKUP(F423,Tables!H$1:J$95,2,FALSE),VLOOKUP(F423,Tables!H$1:J$95,3,FALSE))))</f>
        <v/>
      </c>
      <c r="AQ423" t="str">
        <f t="shared" si="325"/>
        <v/>
      </c>
      <c r="AR423" t="str">
        <f t="shared" si="289"/>
        <v/>
      </c>
      <c r="AS423" t="str">
        <f t="shared" si="290"/>
        <v/>
      </c>
      <c r="AT423" t="str">
        <f t="shared" si="291"/>
        <v/>
      </c>
      <c r="AU423" t="str">
        <f t="shared" si="292"/>
        <v/>
      </c>
      <c r="AV423" t="str">
        <f t="shared" si="293"/>
        <v/>
      </c>
      <c r="AW423" t="str">
        <f t="shared" si="294"/>
        <v/>
      </c>
      <c r="AX423" t="str">
        <f t="shared" si="326"/>
        <v/>
      </c>
      <c r="AY423" t="str">
        <f t="shared" si="327"/>
        <v/>
      </c>
    </row>
    <row r="424" spans="1:51" ht="15.75" x14ac:dyDescent="0.3">
      <c r="A424" t="str">
        <f t="shared" si="295"/>
        <v/>
      </c>
      <c r="B424" t="str">
        <f t="shared" si="296"/>
        <v/>
      </c>
      <c r="C424" t="str">
        <f t="shared" si="297"/>
        <v/>
      </c>
      <c r="D424" t="str">
        <f t="shared" si="298"/>
        <v/>
      </c>
      <c r="E424" t="str">
        <f t="shared" si="299"/>
        <v/>
      </c>
      <c r="F424" t="str">
        <f t="shared" si="300"/>
        <v/>
      </c>
      <c r="G424" t="str">
        <f t="shared" si="301"/>
        <v/>
      </c>
      <c r="H424" t="str">
        <f t="shared" si="302"/>
        <v/>
      </c>
      <c r="I424" t="str">
        <f t="shared" si="303"/>
        <v/>
      </c>
      <c r="J424" t="str">
        <f t="shared" si="282"/>
        <v/>
      </c>
      <c r="K424" t="str">
        <f>IF(A424="","",IF(I424=1,IF(VLOOKUP(J424,Tables!E$1:F$50,2,FALSE)=1,IF(MOD(G424,2)=1,1,2),IF(MOD(G424,2)=1,2,1)),IF(MOD(G424,2)=1,1,2)))</f>
        <v/>
      </c>
      <c r="L424" t="str">
        <f t="shared" si="283"/>
        <v/>
      </c>
      <c r="M424" s="2" t="str">
        <f t="shared" si="284"/>
        <v/>
      </c>
      <c r="N424" s="8"/>
      <c r="O424" s="8"/>
      <c r="P424" s="8"/>
      <c r="Q424" s="6" t="str">
        <f t="shared" si="304"/>
        <v/>
      </c>
      <c r="R424" s="6" t="str">
        <f t="shared" si="305"/>
        <v/>
      </c>
      <c r="S424" s="6" t="str">
        <f t="shared" si="306"/>
        <v/>
      </c>
      <c r="T424" s="6" t="str">
        <f t="shared" si="307"/>
        <v/>
      </c>
      <c r="U424" s="6" t="str">
        <f t="shared" si="308"/>
        <v/>
      </c>
      <c r="V424" s="6" t="str">
        <f t="shared" si="309"/>
        <v/>
      </c>
      <c r="W424" t="str">
        <f t="shared" si="310"/>
        <v/>
      </c>
      <c r="X424" t="str">
        <f t="shared" si="311"/>
        <v/>
      </c>
      <c r="Y424" t="str">
        <f t="shared" si="312"/>
        <v/>
      </c>
      <c r="Z424" t="str">
        <f t="shared" si="313"/>
        <v/>
      </c>
      <c r="AA424" s="6" t="str">
        <f t="shared" si="314"/>
        <v/>
      </c>
      <c r="AB424" s="6" t="str">
        <f t="shared" si="315"/>
        <v/>
      </c>
      <c r="AC424" s="7" t="str">
        <f t="shared" si="316"/>
        <v/>
      </c>
      <c r="AD424" t="str">
        <f t="shared" si="317"/>
        <v/>
      </c>
      <c r="AE424" t="str">
        <f t="shared" si="318"/>
        <v/>
      </c>
      <c r="AF424" s="3" t="str">
        <f t="shared" si="319"/>
        <v/>
      </c>
      <c r="AG424" t="str">
        <f t="shared" si="320"/>
        <v/>
      </c>
      <c r="AH424" t="str">
        <f t="shared" si="321"/>
        <v/>
      </c>
      <c r="AI424" t="str">
        <f t="shared" si="285"/>
        <v/>
      </c>
      <c r="AJ424" t="str">
        <f t="shared" si="322"/>
        <v/>
      </c>
      <c r="AK424" t="str">
        <f t="shared" si="323"/>
        <v/>
      </c>
      <c r="AL424" t="str">
        <f t="shared" si="324"/>
        <v/>
      </c>
      <c r="AM424" t="str">
        <f t="shared" si="286"/>
        <v/>
      </c>
      <c r="AN424" t="str">
        <f t="shared" si="287"/>
        <v/>
      </c>
      <c r="AO424" t="str">
        <f t="shared" si="288"/>
        <v/>
      </c>
      <c r="AP424" t="str">
        <f>IF(AN424="","",IF(I424=0,IF(AO424=1,VLOOKUP(F424,Tables!A$1:C$18,2,FALSE),VLOOKUP(F424,Tables!A$1:C$18,3,FALSE)),IF(AO424=1,VLOOKUP(F424,Tables!H$1:J$95,2,FALSE),VLOOKUP(F424,Tables!H$1:J$95,3,FALSE))))</f>
        <v/>
      </c>
      <c r="AQ424" t="str">
        <f t="shared" si="325"/>
        <v/>
      </c>
      <c r="AR424" t="str">
        <f t="shared" si="289"/>
        <v/>
      </c>
      <c r="AS424" t="str">
        <f t="shared" si="290"/>
        <v/>
      </c>
      <c r="AT424" t="str">
        <f t="shared" si="291"/>
        <v/>
      </c>
      <c r="AU424" t="str">
        <f t="shared" si="292"/>
        <v/>
      </c>
      <c r="AV424" t="str">
        <f t="shared" si="293"/>
        <v/>
      </c>
      <c r="AW424" t="str">
        <f t="shared" si="294"/>
        <v/>
      </c>
      <c r="AX424" t="str">
        <f t="shared" si="326"/>
        <v/>
      </c>
      <c r="AY424" t="str">
        <f t="shared" si="327"/>
        <v/>
      </c>
    </row>
    <row r="425" spans="1:51" ht="15.75" x14ac:dyDescent="0.3">
      <c r="A425" t="str">
        <f t="shared" si="295"/>
        <v/>
      </c>
      <c r="B425" t="str">
        <f t="shared" si="296"/>
        <v/>
      </c>
      <c r="C425" t="str">
        <f t="shared" si="297"/>
        <v/>
      </c>
      <c r="D425" t="str">
        <f t="shared" si="298"/>
        <v/>
      </c>
      <c r="E425" t="str">
        <f t="shared" si="299"/>
        <v/>
      </c>
      <c r="F425" t="str">
        <f t="shared" si="300"/>
        <v/>
      </c>
      <c r="G425" t="str">
        <f t="shared" si="301"/>
        <v/>
      </c>
      <c r="H425" t="str">
        <f t="shared" si="302"/>
        <v/>
      </c>
      <c r="I425" t="str">
        <f t="shared" si="303"/>
        <v/>
      </c>
      <c r="J425" t="str">
        <f t="shared" si="282"/>
        <v/>
      </c>
      <c r="K425" t="str">
        <f>IF(A425="","",IF(I425=1,IF(VLOOKUP(J425,Tables!E$1:F$50,2,FALSE)=1,IF(MOD(G425,2)=1,1,2),IF(MOD(G425,2)=1,2,1)),IF(MOD(G425,2)=1,1,2)))</f>
        <v/>
      </c>
      <c r="L425" t="str">
        <f t="shared" si="283"/>
        <v/>
      </c>
      <c r="M425" s="2" t="str">
        <f t="shared" si="284"/>
        <v/>
      </c>
      <c r="N425" s="8"/>
      <c r="O425" s="8"/>
      <c r="P425" s="8"/>
      <c r="Q425" s="6" t="str">
        <f t="shared" si="304"/>
        <v/>
      </c>
      <c r="R425" s="6" t="str">
        <f t="shared" si="305"/>
        <v/>
      </c>
      <c r="S425" s="6" t="str">
        <f t="shared" si="306"/>
        <v/>
      </c>
      <c r="T425" s="6" t="str">
        <f t="shared" si="307"/>
        <v/>
      </c>
      <c r="U425" s="6" t="str">
        <f t="shared" si="308"/>
        <v/>
      </c>
      <c r="V425" s="6" t="str">
        <f t="shared" si="309"/>
        <v/>
      </c>
      <c r="W425" t="str">
        <f t="shared" si="310"/>
        <v/>
      </c>
      <c r="X425" t="str">
        <f t="shared" si="311"/>
        <v/>
      </c>
      <c r="Y425" t="str">
        <f t="shared" si="312"/>
        <v/>
      </c>
      <c r="Z425" t="str">
        <f t="shared" si="313"/>
        <v/>
      </c>
      <c r="AA425" s="6" t="str">
        <f t="shared" si="314"/>
        <v/>
      </c>
      <c r="AB425" s="6" t="str">
        <f t="shared" si="315"/>
        <v/>
      </c>
      <c r="AC425" s="7" t="str">
        <f t="shared" si="316"/>
        <v/>
      </c>
      <c r="AD425" t="str">
        <f t="shared" si="317"/>
        <v/>
      </c>
      <c r="AE425" t="str">
        <f t="shared" si="318"/>
        <v/>
      </c>
      <c r="AF425" s="3" t="str">
        <f t="shared" si="319"/>
        <v/>
      </c>
      <c r="AG425" t="str">
        <f t="shared" si="320"/>
        <v/>
      </c>
      <c r="AH425" t="str">
        <f t="shared" si="321"/>
        <v/>
      </c>
      <c r="AI425" t="str">
        <f t="shared" si="285"/>
        <v/>
      </c>
      <c r="AJ425" t="str">
        <f t="shared" si="322"/>
        <v/>
      </c>
      <c r="AK425" t="str">
        <f t="shared" si="323"/>
        <v/>
      </c>
      <c r="AL425" t="str">
        <f t="shared" si="324"/>
        <v/>
      </c>
      <c r="AM425" t="str">
        <f t="shared" si="286"/>
        <v/>
      </c>
      <c r="AN425" t="str">
        <f t="shared" si="287"/>
        <v/>
      </c>
      <c r="AO425" t="str">
        <f t="shared" si="288"/>
        <v/>
      </c>
      <c r="AP425" t="str">
        <f>IF(AN425="","",IF(I425=0,IF(AO425=1,VLOOKUP(F425,Tables!A$1:C$18,2,FALSE),VLOOKUP(F425,Tables!A$1:C$18,3,FALSE)),IF(AO425=1,VLOOKUP(F425,Tables!H$1:J$95,2,FALSE),VLOOKUP(F425,Tables!H$1:J$95,3,FALSE))))</f>
        <v/>
      </c>
      <c r="AQ425" t="str">
        <f t="shared" si="325"/>
        <v/>
      </c>
      <c r="AR425" t="str">
        <f t="shared" si="289"/>
        <v/>
      </c>
      <c r="AS425" t="str">
        <f t="shared" si="290"/>
        <v/>
      </c>
      <c r="AT425" t="str">
        <f t="shared" si="291"/>
        <v/>
      </c>
      <c r="AU425" t="str">
        <f t="shared" si="292"/>
        <v/>
      </c>
      <c r="AV425" t="str">
        <f t="shared" si="293"/>
        <v/>
      </c>
      <c r="AW425" t="str">
        <f t="shared" si="294"/>
        <v/>
      </c>
      <c r="AX425" t="str">
        <f t="shared" si="326"/>
        <v/>
      </c>
      <c r="AY425" t="str">
        <f t="shared" si="327"/>
        <v/>
      </c>
    </row>
    <row r="426" spans="1:51" ht="15.75" x14ac:dyDescent="0.3">
      <c r="A426" t="str">
        <f t="shared" si="295"/>
        <v/>
      </c>
      <c r="B426" t="str">
        <f t="shared" si="296"/>
        <v/>
      </c>
      <c r="C426" t="str">
        <f t="shared" si="297"/>
        <v/>
      </c>
      <c r="D426" t="str">
        <f t="shared" si="298"/>
        <v/>
      </c>
      <c r="E426" t="str">
        <f t="shared" si="299"/>
        <v/>
      </c>
      <c r="F426" t="str">
        <f t="shared" si="300"/>
        <v/>
      </c>
      <c r="G426" t="str">
        <f t="shared" si="301"/>
        <v/>
      </c>
      <c r="H426" t="str">
        <f t="shared" si="302"/>
        <v/>
      </c>
      <c r="I426" t="str">
        <f t="shared" si="303"/>
        <v/>
      </c>
      <c r="J426" t="str">
        <f t="shared" si="282"/>
        <v/>
      </c>
      <c r="K426" t="str">
        <f>IF(A426="","",IF(I426=1,IF(VLOOKUP(J426,Tables!E$1:F$50,2,FALSE)=1,IF(MOD(G426,2)=1,1,2),IF(MOD(G426,2)=1,2,1)),IF(MOD(G426,2)=1,1,2)))</f>
        <v/>
      </c>
      <c r="L426" t="str">
        <f t="shared" si="283"/>
        <v/>
      </c>
      <c r="M426" s="2" t="str">
        <f t="shared" si="284"/>
        <v/>
      </c>
      <c r="N426" s="8"/>
      <c r="O426" s="8"/>
      <c r="P426" s="8"/>
      <c r="Q426" s="6" t="str">
        <f t="shared" si="304"/>
        <v/>
      </c>
      <c r="R426" s="6" t="str">
        <f t="shared" si="305"/>
        <v/>
      </c>
      <c r="S426" s="6" t="str">
        <f t="shared" si="306"/>
        <v/>
      </c>
      <c r="T426" s="6" t="str">
        <f t="shared" si="307"/>
        <v/>
      </c>
      <c r="U426" s="6" t="str">
        <f t="shared" si="308"/>
        <v/>
      </c>
      <c r="V426" s="6" t="str">
        <f t="shared" si="309"/>
        <v/>
      </c>
      <c r="W426" t="str">
        <f t="shared" si="310"/>
        <v/>
      </c>
      <c r="X426" t="str">
        <f t="shared" si="311"/>
        <v/>
      </c>
      <c r="Y426" t="str">
        <f t="shared" si="312"/>
        <v/>
      </c>
      <c r="Z426" t="str">
        <f t="shared" si="313"/>
        <v/>
      </c>
      <c r="AA426" s="6" t="str">
        <f t="shared" si="314"/>
        <v/>
      </c>
      <c r="AB426" s="6" t="str">
        <f t="shared" si="315"/>
        <v/>
      </c>
      <c r="AC426" s="7" t="str">
        <f t="shared" si="316"/>
        <v/>
      </c>
      <c r="AD426" t="str">
        <f t="shared" si="317"/>
        <v/>
      </c>
      <c r="AE426" t="str">
        <f t="shared" si="318"/>
        <v/>
      </c>
      <c r="AF426" s="3" t="str">
        <f t="shared" si="319"/>
        <v/>
      </c>
      <c r="AG426" t="str">
        <f t="shared" si="320"/>
        <v/>
      </c>
      <c r="AH426" t="str">
        <f t="shared" si="321"/>
        <v/>
      </c>
      <c r="AI426" t="str">
        <f t="shared" si="285"/>
        <v/>
      </c>
      <c r="AJ426" t="str">
        <f t="shared" si="322"/>
        <v/>
      </c>
      <c r="AK426" t="str">
        <f t="shared" si="323"/>
        <v/>
      </c>
      <c r="AL426" t="str">
        <f t="shared" si="324"/>
        <v/>
      </c>
      <c r="AM426" t="str">
        <f t="shared" si="286"/>
        <v/>
      </c>
      <c r="AN426" t="str">
        <f t="shared" si="287"/>
        <v/>
      </c>
      <c r="AO426" t="str">
        <f t="shared" si="288"/>
        <v/>
      </c>
      <c r="AP426" t="str">
        <f>IF(AN426="","",IF(I426=0,IF(AO426=1,VLOOKUP(F426,Tables!A$1:C$18,2,FALSE),VLOOKUP(F426,Tables!A$1:C$18,3,FALSE)),IF(AO426=1,VLOOKUP(F426,Tables!H$1:J$95,2,FALSE),VLOOKUP(F426,Tables!H$1:J$95,3,FALSE))))</f>
        <v/>
      </c>
      <c r="AQ426" t="str">
        <f t="shared" si="325"/>
        <v/>
      </c>
      <c r="AR426" t="str">
        <f t="shared" si="289"/>
        <v/>
      </c>
      <c r="AS426" t="str">
        <f t="shared" si="290"/>
        <v/>
      </c>
      <c r="AT426" t="str">
        <f t="shared" si="291"/>
        <v/>
      </c>
      <c r="AU426" t="str">
        <f t="shared" si="292"/>
        <v/>
      </c>
      <c r="AV426" t="str">
        <f t="shared" si="293"/>
        <v/>
      </c>
      <c r="AW426" t="str">
        <f t="shared" si="294"/>
        <v/>
      </c>
      <c r="AX426" t="str">
        <f t="shared" si="326"/>
        <v/>
      </c>
      <c r="AY426" t="str">
        <f t="shared" si="327"/>
        <v/>
      </c>
    </row>
    <row r="427" spans="1:51" ht="15.75" x14ac:dyDescent="0.3">
      <c r="A427" t="str">
        <f t="shared" si="295"/>
        <v/>
      </c>
      <c r="B427" t="str">
        <f t="shared" si="296"/>
        <v/>
      </c>
      <c r="C427" t="str">
        <f t="shared" si="297"/>
        <v/>
      </c>
      <c r="D427" t="str">
        <f t="shared" si="298"/>
        <v/>
      </c>
      <c r="E427" t="str">
        <f t="shared" si="299"/>
        <v/>
      </c>
      <c r="F427" t="str">
        <f t="shared" si="300"/>
        <v/>
      </c>
      <c r="G427" t="str">
        <f t="shared" si="301"/>
        <v/>
      </c>
      <c r="H427" t="str">
        <f t="shared" si="302"/>
        <v/>
      </c>
      <c r="I427" t="str">
        <f t="shared" si="303"/>
        <v/>
      </c>
      <c r="J427" t="str">
        <f t="shared" si="282"/>
        <v/>
      </c>
      <c r="K427" t="str">
        <f>IF(A427="","",IF(I427=1,IF(VLOOKUP(J427,Tables!E$1:F$50,2,FALSE)=1,IF(MOD(G427,2)=1,1,2),IF(MOD(G427,2)=1,2,1)),IF(MOD(G427,2)=1,1,2)))</f>
        <v/>
      </c>
      <c r="L427" t="str">
        <f t="shared" si="283"/>
        <v/>
      </c>
      <c r="M427" s="2" t="str">
        <f t="shared" si="284"/>
        <v/>
      </c>
      <c r="N427" s="8"/>
      <c r="O427" s="8"/>
      <c r="P427" s="8"/>
      <c r="Q427" s="6" t="str">
        <f t="shared" si="304"/>
        <v/>
      </c>
      <c r="R427" s="6" t="str">
        <f t="shared" si="305"/>
        <v/>
      </c>
      <c r="S427" s="6" t="str">
        <f t="shared" si="306"/>
        <v/>
      </c>
      <c r="T427" s="6" t="str">
        <f t="shared" si="307"/>
        <v/>
      </c>
      <c r="U427" s="6" t="str">
        <f t="shared" si="308"/>
        <v/>
      </c>
      <c r="V427" s="6" t="str">
        <f t="shared" si="309"/>
        <v/>
      </c>
      <c r="W427" t="str">
        <f t="shared" si="310"/>
        <v/>
      </c>
      <c r="X427" t="str">
        <f t="shared" si="311"/>
        <v/>
      </c>
      <c r="Y427" t="str">
        <f t="shared" si="312"/>
        <v/>
      </c>
      <c r="Z427" t="str">
        <f t="shared" si="313"/>
        <v/>
      </c>
      <c r="AA427" s="6" t="str">
        <f t="shared" si="314"/>
        <v/>
      </c>
      <c r="AB427" s="6" t="str">
        <f t="shared" si="315"/>
        <v/>
      </c>
      <c r="AC427" s="7" t="str">
        <f t="shared" si="316"/>
        <v/>
      </c>
      <c r="AD427" t="str">
        <f t="shared" si="317"/>
        <v/>
      </c>
      <c r="AE427" t="str">
        <f t="shared" si="318"/>
        <v/>
      </c>
      <c r="AF427" s="3" t="str">
        <f t="shared" si="319"/>
        <v/>
      </c>
      <c r="AG427" t="str">
        <f t="shared" si="320"/>
        <v/>
      </c>
      <c r="AH427" t="str">
        <f t="shared" si="321"/>
        <v/>
      </c>
      <c r="AI427" t="str">
        <f t="shared" si="285"/>
        <v/>
      </c>
      <c r="AJ427" t="str">
        <f t="shared" si="322"/>
        <v/>
      </c>
      <c r="AK427" t="str">
        <f t="shared" si="323"/>
        <v/>
      </c>
      <c r="AL427" t="str">
        <f t="shared" si="324"/>
        <v/>
      </c>
      <c r="AM427" t="str">
        <f t="shared" si="286"/>
        <v/>
      </c>
      <c r="AN427" t="str">
        <f t="shared" si="287"/>
        <v/>
      </c>
      <c r="AO427" t="str">
        <f t="shared" si="288"/>
        <v/>
      </c>
      <c r="AP427" t="str">
        <f>IF(AN427="","",IF(I427=0,IF(AO427=1,VLOOKUP(F427,Tables!A$1:C$18,2,FALSE),VLOOKUP(F427,Tables!A$1:C$18,3,FALSE)),IF(AO427=1,VLOOKUP(F427,Tables!H$1:J$95,2,FALSE),VLOOKUP(F427,Tables!H$1:J$95,3,FALSE))))</f>
        <v/>
      </c>
      <c r="AQ427" t="str">
        <f t="shared" si="325"/>
        <v/>
      </c>
      <c r="AR427" t="str">
        <f t="shared" si="289"/>
        <v/>
      </c>
      <c r="AS427" t="str">
        <f t="shared" si="290"/>
        <v/>
      </c>
      <c r="AT427" t="str">
        <f t="shared" si="291"/>
        <v/>
      </c>
      <c r="AU427" t="str">
        <f t="shared" si="292"/>
        <v/>
      </c>
      <c r="AV427" t="str">
        <f t="shared" si="293"/>
        <v/>
      </c>
      <c r="AW427" t="str">
        <f t="shared" si="294"/>
        <v/>
      </c>
      <c r="AX427" t="str">
        <f t="shared" si="326"/>
        <v/>
      </c>
      <c r="AY427" t="str">
        <f t="shared" si="327"/>
        <v/>
      </c>
    </row>
    <row r="428" spans="1:51" ht="15.75" x14ac:dyDescent="0.3">
      <c r="A428" t="str">
        <f t="shared" si="295"/>
        <v/>
      </c>
      <c r="B428" t="str">
        <f t="shared" si="296"/>
        <v/>
      </c>
      <c r="C428" t="str">
        <f t="shared" si="297"/>
        <v/>
      </c>
      <c r="D428" t="str">
        <f t="shared" si="298"/>
        <v/>
      </c>
      <c r="E428" t="str">
        <f t="shared" si="299"/>
        <v/>
      </c>
      <c r="F428" t="str">
        <f t="shared" si="300"/>
        <v/>
      </c>
      <c r="G428" t="str">
        <f t="shared" si="301"/>
        <v/>
      </c>
      <c r="H428" t="str">
        <f t="shared" si="302"/>
        <v/>
      </c>
      <c r="I428" t="str">
        <f t="shared" si="303"/>
        <v/>
      </c>
      <c r="J428" t="str">
        <f t="shared" si="282"/>
        <v/>
      </c>
      <c r="K428" t="str">
        <f>IF(A428="","",IF(I428=1,IF(VLOOKUP(J428,Tables!E$1:F$50,2,FALSE)=1,IF(MOD(G428,2)=1,1,2),IF(MOD(G428,2)=1,2,1)),IF(MOD(G428,2)=1,1,2)))</f>
        <v/>
      </c>
      <c r="L428" t="str">
        <f t="shared" si="283"/>
        <v/>
      </c>
      <c r="M428" s="2" t="str">
        <f t="shared" si="284"/>
        <v/>
      </c>
      <c r="N428" s="8"/>
      <c r="O428" s="8"/>
      <c r="P428" s="8"/>
      <c r="Q428" s="6" t="str">
        <f t="shared" si="304"/>
        <v/>
      </c>
      <c r="R428" s="6" t="str">
        <f t="shared" si="305"/>
        <v/>
      </c>
      <c r="S428" s="6" t="str">
        <f t="shared" si="306"/>
        <v/>
      </c>
      <c r="T428" s="6" t="str">
        <f t="shared" si="307"/>
        <v/>
      </c>
      <c r="U428" s="6" t="str">
        <f t="shared" si="308"/>
        <v/>
      </c>
      <c r="V428" s="6" t="str">
        <f t="shared" si="309"/>
        <v/>
      </c>
      <c r="W428" t="str">
        <f t="shared" si="310"/>
        <v/>
      </c>
      <c r="X428" t="str">
        <f t="shared" si="311"/>
        <v/>
      </c>
      <c r="Y428" t="str">
        <f t="shared" si="312"/>
        <v/>
      </c>
      <c r="Z428" t="str">
        <f t="shared" si="313"/>
        <v/>
      </c>
      <c r="AA428" s="6" t="str">
        <f t="shared" si="314"/>
        <v/>
      </c>
      <c r="AB428" s="6" t="str">
        <f t="shared" si="315"/>
        <v/>
      </c>
      <c r="AC428" s="7" t="str">
        <f t="shared" si="316"/>
        <v/>
      </c>
      <c r="AD428" t="str">
        <f t="shared" si="317"/>
        <v/>
      </c>
      <c r="AE428" t="str">
        <f t="shared" si="318"/>
        <v/>
      </c>
      <c r="AF428" s="3" t="str">
        <f t="shared" si="319"/>
        <v/>
      </c>
      <c r="AG428" t="str">
        <f t="shared" si="320"/>
        <v/>
      </c>
      <c r="AH428" t="str">
        <f t="shared" si="321"/>
        <v/>
      </c>
      <c r="AI428" t="str">
        <f t="shared" si="285"/>
        <v/>
      </c>
      <c r="AJ428" t="str">
        <f t="shared" si="322"/>
        <v/>
      </c>
      <c r="AK428" t="str">
        <f t="shared" si="323"/>
        <v/>
      </c>
      <c r="AL428" t="str">
        <f t="shared" si="324"/>
        <v/>
      </c>
      <c r="AM428" t="str">
        <f t="shared" si="286"/>
        <v/>
      </c>
      <c r="AN428" t="str">
        <f t="shared" si="287"/>
        <v/>
      </c>
      <c r="AO428" t="str">
        <f t="shared" si="288"/>
        <v/>
      </c>
      <c r="AP428" t="str">
        <f>IF(AN428="","",IF(I428=0,IF(AO428=1,VLOOKUP(F428,Tables!A$1:C$18,2,FALSE),VLOOKUP(F428,Tables!A$1:C$18,3,FALSE)),IF(AO428=1,VLOOKUP(F428,Tables!H$1:J$95,2,FALSE),VLOOKUP(F428,Tables!H$1:J$95,3,FALSE))))</f>
        <v/>
      </c>
      <c r="AQ428" t="str">
        <f t="shared" si="325"/>
        <v/>
      </c>
      <c r="AR428" t="str">
        <f t="shared" si="289"/>
        <v/>
      </c>
      <c r="AS428" t="str">
        <f t="shared" si="290"/>
        <v/>
      </c>
      <c r="AT428" t="str">
        <f t="shared" si="291"/>
        <v/>
      </c>
      <c r="AU428" t="str">
        <f t="shared" si="292"/>
        <v/>
      </c>
      <c r="AV428" t="str">
        <f t="shared" si="293"/>
        <v/>
      </c>
      <c r="AW428" t="str">
        <f t="shared" si="294"/>
        <v/>
      </c>
      <c r="AX428" t="str">
        <f t="shared" si="326"/>
        <v/>
      </c>
      <c r="AY428" t="str">
        <f t="shared" si="327"/>
        <v/>
      </c>
    </row>
    <row r="429" spans="1:51" ht="15.75" x14ac:dyDescent="0.3">
      <c r="A429" t="str">
        <f t="shared" si="295"/>
        <v/>
      </c>
      <c r="B429" t="str">
        <f t="shared" si="296"/>
        <v/>
      </c>
      <c r="C429" t="str">
        <f t="shared" si="297"/>
        <v/>
      </c>
      <c r="D429" t="str">
        <f t="shared" si="298"/>
        <v/>
      </c>
      <c r="E429" t="str">
        <f t="shared" si="299"/>
        <v/>
      </c>
      <c r="F429" t="str">
        <f t="shared" si="300"/>
        <v/>
      </c>
      <c r="G429" t="str">
        <f t="shared" si="301"/>
        <v/>
      </c>
      <c r="H429" t="str">
        <f t="shared" si="302"/>
        <v/>
      </c>
      <c r="I429" t="str">
        <f t="shared" si="303"/>
        <v/>
      </c>
      <c r="J429" t="str">
        <f t="shared" si="282"/>
        <v/>
      </c>
      <c r="K429" t="str">
        <f>IF(A429="","",IF(I429=1,IF(VLOOKUP(J429,Tables!E$1:F$50,2,FALSE)=1,IF(MOD(G429,2)=1,1,2),IF(MOD(G429,2)=1,2,1)),IF(MOD(G429,2)=1,1,2)))</f>
        <v/>
      </c>
      <c r="L429" t="str">
        <f t="shared" si="283"/>
        <v/>
      </c>
      <c r="M429" s="2" t="str">
        <f t="shared" si="284"/>
        <v/>
      </c>
      <c r="N429" s="8"/>
      <c r="O429" s="8"/>
      <c r="P429" s="8"/>
      <c r="Q429" s="6" t="str">
        <f t="shared" si="304"/>
        <v/>
      </c>
      <c r="R429" s="6" t="str">
        <f t="shared" si="305"/>
        <v/>
      </c>
      <c r="S429" s="6" t="str">
        <f t="shared" si="306"/>
        <v/>
      </c>
      <c r="T429" s="6" t="str">
        <f t="shared" si="307"/>
        <v/>
      </c>
      <c r="U429" s="6" t="str">
        <f t="shared" si="308"/>
        <v/>
      </c>
      <c r="V429" s="6" t="str">
        <f t="shared" si="309"/>
        <v/>
      </c>
      <c r="W429" t="str">
        <f t="shared" si="310"/>
        <v/>
      </c>
      <c r="X429" t="str">
        <f t="shared" si="311"/>
        <v/>
      </c>
      <c r="Y429" t="str">
        <f t="shared" si="312"/>
        <v/>
      </c>
      <c r="Z429" t="str">
        <f t="shared" si="313"/>
        <v/>
      </c>
      <c r="AA429" s="6" t="str">
        <f t="shared" si="314"/>
        <v/>
      </c>
      <c r="AB429" s="6" t="str">
        <f t="shared" si="315"/>
        <v/>
      </c>
      <c r="AC429" s="7" t="str">
        <f t="shared" si="316"/>
        <v/>
      </c>
      <c r="AD429" t="str">
        <f t="shared" si="317"/>
        <v/>
      </c>
      <c r="AE429" t="str">
        <f t="shared" si="318"/>
        <v/>
      </c>
      <c r="AF429" s="3" t="str">
        <f t="shared" si="319"/>
        <v/>
      </c>
      <c r="AG429" t="str">
        <f t="shared" si="320"/>
        <v/>
      </c>
      <c r="AH429" t="str">
        <f t="shared" si="321"/>
        <v/>
      </c>
      <c r="AI429" t="str">
        <f t="shared" si="285"/>
        <v/>
      </c>
      <c r="AJ429" t="str">
        <f t="shared" si="322"/>
        <v/>
      </c>
      <c r="AK429" t="str">
        <f t="shared" si="323"/>
        <v/>
      </c>
      <c r="AL429" t="str">
        <f t="shared" si="324"/>
        <v/>
      </c>
      <c r="AM429" t="str">
        <f t="shared" si="286"/>
        <v/>
      </c>
      <c r="AN429" t="str">
        <f t="shared" si="287"/>
        <v/>
      </c>
      <c r="AO429" t="str">
        <f t="shared" si="288"/>
        <v/>
      </c>
      <c r="AP429" t="str">
        <f>IF(AN429="","",IF(I429=0,IF(AO429=1,VLOOKUP(F429,Tables!A$1:C$18,2,FALSE),VLOOKUP(F429,Tables!A$1:C$18,3,FALSE)),IF(AO429=1,VLOOKUP(F429,Tables!H$1:J$95,2,FALSE),VLOOKUP(F429,Tables!H$1:J$95,3,FALSE))))</f>
        <v/>
      </c>
      <c r="AQ429" t="str">
        <f t="shared" si="325"/>
        <v/>
      </c>
      <c r="AR429" t="str">
        <f t="shared" si="289"/>
        <v/>
      </c>
      <c r="AS429" t="str">
        <f t="shared" si="290"/>
        <v/>
      </c>
      <c r="AT429" t="str">
        <f t="shared" si="291"/>
        <v/>
      </c>
      <c r="AU429" t="str">
        <f t="shared" si="292"/>
        <v/>
      </c>
      <c r="AV429" t="str">
        <f t="shared" si="293"/>
        <v/>
      </c>
      <c r="AW429" t="str">
        <f t="shared" si="294"/>
        <v/>
      </c>
      <c r="AX429" t="str">
        <f t="shared" si="326"/>
        <v/>
      </c>
      <c r="AY429" t="str">
        <f t="shared" si="327"/>
        <v/>
      </c>
    </row>
    <row r="430" spans="1:51" ht="15.75" x14ac:dyDescent="0.3">
      <c r="A430" t="str">
        <f t="shared" si="295"/>
        <v/>
      </c>
      <c r="B430" t="str">
        <f t="shared" si="296"/>
        <v/>
      </c>
      <c r="C430" t="str">
        <f t="shared" si="297"/>
        <v/>
      </c>
      <c r="D430" t="str">
        <f t="shared" si="298"/>
        <v/>
      </c>
      <c r="E430" t="str">
        <f t="shared" si="299"/>
        <v/>
      </c>
      <c r="F430" t="str">
        <f t="shared" si="300"/>
        <v/>
      </c>
      <c r="G430" t="str">
        <f t="shared" si="301"/>
        <v/>
      </c>
      <c r="H430" t="str">
        <f t="shared" si="302"/>
        <v/>
      </c>
      <c r="I430" t="str">
        <f t="shared" si="303"/>
        <v/>
      </c>
      <c r="J430" t="str">
        <f t="shared" si="282"/>
        <v/>
      </c>
      <c r="K430" t="str">
        <f>IF(A430="","",IF(I430=1,IF(VLOOKUP(J430,Tables!E$1:F$50,2,FALSE)=1,IF(MOD(G430,2)=1,1,2),IF(MOD(G430,2)=1,2,1)),IF(MOD(G430,2)=1,1,2)))</f>
        <v/>
      </c>
      <c r="L430" t="str">
        <f t="shared" si="283"/>
        <v/>
      </c>
      <c r="M430" s="2" t="str">
        <f t="shared" si="284"/>
        <v/>
      </c>
      <c r="N430" s="8"/>
      <c r="O430" s="8"/>
      <c r="P430" s="8"/>
      <c r="Q430" s="6" t="str">
        <f t="shared" si="304"/>
        <v/>
      </c>
      <c r="R430" s="6" t="str">
        <f t="shared" si="305"/>
        <v/>
      </c>
      <c r="S430" s="6" t="str">
        <f t="shared" si="306"/>
        <v/>
      </c>
      <c r="T430" s="6" t="str">
        <f t="shared" si="307"/>
        <v/>
      </c>
      <c r="U430" s="6" t="str">
        <f t="shared" si="308"/>
        <v/>
      </c>
      <c r="V430" s="6" t="str">
        <f t="shared" si="309"/>
        <v/>
      </c>
      <c r="W430" t="str">
        <f t="shared" si="310"/>
        <v/>
      </c>
      <c r="X430" t="str">
        <f t="shared" si="311"/>
        <v/>
      </c>
      <c r="Y430" t="str">
        <f t="shared" si="312"/>
        <v/>
      </c>
      <c r="Z430" t="str">
        <f t="shared" si="313"/>
        <v/>
      </c>
      <c r="AA430" s="6" t="str">
        <f t="shared" si="314"/>
        <v/>
      </c>
      <c r="AB430" s="6" t="str">
        <f t="shared" si="315"/>
        <v/>
      </c>
      <c r="AC430" s="7" t="str">
        <f t="shared" si="316"/>
        <v/>
      </c>
      <c r="AD430" t="str">
        <f t="shared" si="317"/>
        <v/>
      </c>
      <c r="AE430" t="str">
        <f t="shared" si="318"/>
        <v/>
      </c>
      <c r="AF430" s="3" t="str">
        <f t="shared" si="319"/>
        <v/>
      </c>
      <c r="AG430" t="str">
        <f t="shared" si="320"/>
        <v/>
      </c>
      <c r="AH430" t="str">
        <f t="shared" si="321"/>
        <v/>
      </c>
      <c r="AI430" t="str">
        <f t="shared" si="285"/>
        <v/>
      </c>
      <c r="AJ430" t="str">
        <f t="shared" si="322"/>
        <v/>
      </c>
      <c r="AK430" t="str">
        <f t="shared" si="323"/>
        <v/>
      </c>
      <c r="AL430" t="str">
        <f t="shared" si="324"/>
        <v/>
      </c>
      <c r="AM430" t="str">
        <f t="shared" si="286"/>
        <v/>
      </c>
      <c r="AN430" t="str">
        <f t="shared" si="287"/>
        <v/>
      </c>
      <c r="AO430" t="str">
        <f t="shared" si="288"/>
        <v/>
      </c>
      <c r="AP430" t="str">
        <f>IF(AN430="","",IF(I430=0,IF(AO430=1,VLOOKUP(F430,Tables!A$1:C$18,2,FALSE),VLOOKUP(F430,Tables!A$1:C$18,3,FALSE)),IF(AO430=1,VLOOKUP(F430,Tables!H$1:J$95,2,FALSE),VLOOKUP(F430,Tables!H$1:J$95,3,FALSE))))</f>
        <v/>
      </c>
      <c r="AQ430" t="str">
        <f t="shared" si="325"/>
        <v/>
      </c>
      <c r="AR430" t="str">
        <f t="shared" si="289"/>
        <v/>
      </c>
      <c r="AS430" t="str">
        <f t="shared" si="290"/>
        <v/>
      </c>
      <c r="AT430" t="str">
        <f t="shared" si="291"/>
        <v/>
      </c>
      <c r="AU430" t="str">
        <f t="shared" si="292"/>
        <v/>
      </c>
      <c r="AV430" t="str">
        <f t="shared" si="293"/>
        <v/>
      </c>
      <c r="AW430" t="str">
        <f t="shared" si="294"/>
        <v/>
      </c>
      <c r="AX430" t="str">
        <f t="shared" si="326"/>
        <v/>
      </c>
      <c r="AY430" t="str">
        <f t="shared" si="327"/>
        <v/>
      </c>
    </row>
    <row r="431" spans="1:51" ht="15.75" x14ac:dyDescent="0.3">
      <c r="A431" t="str">
        <f t="shared" si="295"/>
        <v/>
      </c>
      <c r="B431" t="str">
        <f t="shared" si="296"/>
        <v/>
      </c>
      <c r="C431" t="str">
        <f t="shared" si="297"/>
        <v/>
      </c>
      <c r="D431" t="str">
        <f t="shared" si="298"/>
        <v/>
      </c>
      <c r="E431" t="str">
        <f t="shared" si="299"/>
        <v/>
      </c>
      <c r="F431" t="str">
        <f t="shared" si="300"/>
        <v/>
      </c>
      <c r="G431" t="str">
        <f t="shared" si="301"/>
        <v/>
      </c>
      <c r="H431" t="str">
        <f t="shared" si="302"/>
        <v/>
      </c>
      <c r="I431" t="str">
        <f t="shared" si="303"/>
        <v/>
      </c>
      <c r="J431" t="str">
        <f t="shared" si="282"/>
        <v/>
      </c>
      <c r="K431" t="str">
        <f>IF(A431="","",IF(I431=1,IF(VLOOKUP(J431,Tables!E$1:F$50,2,FALSE)=1,IF(MOD(G431,2)=1,1,2),IF(MOD(G431,2)=1,2,1)),IF(MOD(G431,2)=1,1,2)))</f>
        <v/>
      </c>
      <c r="L431" t="str">
        <f t="shared" si="283"/>
        <v/>
      </c>
      <c r="M431" s="2" t="str">
        <f t="shared" si="284"/>
        <v/>
      </c>
      <c r="N431" s="8"/>
      <c r="O431" s="8"/>
      <c r="P431" s="8"/>
      <c r="Q431" s="6" t="str">
        <f t="shared" si="304"/>
        <v/>
      </c>
      <c r="R431" s="6" t="str">
        <f t="shared" si="305"/>
        <v/>
      </c>
      <c r="S431" s="6" t="str">
        <f t="shared" si="306"/>
        <v/>
      </c>
      <c r="T431" s="6" t="str">
        <f t="shared" si="307"/>
        <v/>
      </c>
      <c r="U431" s="6" t="str">
        <f t="shared" si="308"/>
        <v/>
      </c>
      <c r="V431" s="6" t="str">
        <f t="shared" si="309"/>
        <v/>
      </c>
      <c r="W431" t="str">
        <f t="shared" si="310"/>
        <v/>
      </c>
      <c r="X431" t="str">
        <f t="shared" si="311"/>
        <v/>
      </c>
      <c r="Y431" t="str">
        <f t="shared" si="312"/>
        <v/>
      </c>
      <c r="Z431" t="str">
        <f t="shared" si="313"/>
        <v/>
      </c>
      <c r="AA431" s="6" t="str">
        <f t="shared" si="314"/>
        <v/>
      </c>
      <c r="AB431" s="6" t="str">
        <f t="shared" si="315"/>
        <v/>
      </c>
      <c r="AC431" s="7" t="str">
        <f t="shared" si="316"/>
        <v/>
      </c>
      <c r="AD431" t="str">
        <f t="shared" si="317"/>
        <v/>
      </c>
      <c r="AE431" t="str">
        <f t="shared" si="318"/>
        <v/>
      </c>
      <c r="AF431" s="3" t="str">
        <f t="shared" si="319"/>
        <v/>
      </c>
      <c r="AG431" t="str">
        <f t="shared" si="320"/>
        <v/>
      </c>
      <c r="AH431" t="str">
        <f t="shared" si="321"/>
        <v/>
      </c>
      <c r="AI431" t="str">
        <f t="shared" si="285"/>
        <v/>
      </c>
      <c r="AJ431" t="str">
        <f t="shared" si="322"/>
        <v/>
      </c>
      <c r="AK431" t="str">
        <f t="shared" si="323"/>
        <v/>
      </c>
      <c r="AL431" t="str">
        <f t="shared" si="324"/>
        <v/>
      </c>
      <c r="AM431" t="str">
        <f t="shared" si="286"/>
        <v/>
      </c>
      <c r="AN431" t="str">
        <f t="shared" si="287"/>
        <v/>
      </c>
      <c r="AO431" t="str">
        <f t="shared" si="288"/>
        <v/>
      </c>
      <c r="AP431" t="str">
        <f>IF(AN431="","",IF(I431=0,IF(AO431=1,VLOOKUP(F431,Tables!A$1:C$18,2,FALSE),VLOOKUP(F431,Tables!A$1:C$18,3,FALSE)),IF(AO431=1,VLOOKUP(F431,Tables!H$1:J$95,2,FALSE),VLOOKUP(F431,Tables!H$1:J$95,3,FALSE))))</f>
        <v/>
      </c>
      <c r="AQ431" t="str">
        <f t="shared" si="325"/>
        <v/>
      </c>
      <c r="AR431" t="str">
        <f t="shared" si="289"/>
        <v/>
      </c>
      <c r="AS431" t="str">
        <f t="shared" si="290"/>
        <v/>
      </c>
      <c r="AT431" t="str">
        <f t="shared" si="291"/>
        <v/>
      </c>
      <c r="AU431" t="str">
        <f t="shared" si="292"/>
        <v/>
      </c>
      <c r="AV431" t="str">
        <f t="shared" si="293"/>
        <v/>
      </c>
      <c r="AW431" t="str">
        <f t="shared" si="294"/>
        <v/>
      </c>
      <c r="AX431" t="str">
        <f t="shared" si="326"/>
        <v/>
      </c>
      <c r="AY431" t="str">
        <f t="shared" si="327"/>
        <v/>
      </c>
    </row>
    <row r="432" spans="1:51" ht="15.75" x14ac:dyDescent="0.3">
      <c r="A432" t="str">
        <f t="shared" si="295"/>
        <v/>
      </c>
      <c r="B432" t="str">
        <f t="shared" si="296"/>
        <v/>
      </c>
      <c r="C432" t="str">
        <f t="shared" si="297"/>
        <v/>
      </c>
      <c r="D432" t="str">
        <f t="shared" si="298"/>
        <v/>
      </c>
      <c r="E432" t="str">
        <f t="shared" si="299"/>
        <v/>
      </c>
      <c r="F432" t="str">
        <f t="shared" si="300"/>
        <v/>
      </c>
      <c r="G432" t="str">
        <f t="shared" si="301"/>
        <v/>
      </c>
      <c r="H432" t="str">
        <f t="shared" si="302"/>
        <v/>
      </c>
      <c r="I432" t="str">
        <f t="shared" si="303"/>
        <v/>
      </c>
      <c r="J432" t="str">
        <f t="shared" si="282"/>
        <v/>
      </c>
      <c r="K432" t="str">
        <f>IF(A432="","",IF(I432=1,IF(VLOOKUP(J432,Tables!E$1:F$50,2,FALSE)=1,IF(MOD(G432,2)=1,1,2),IF(MOD(G432,2)=1,2,1)),IF(MOD(G432,2)=1,1,2)))</f>
        <v/>
      </c>
      <c r="L432" t="str">
        <f t="shared" si="283"/>
        <v/>
      </c>
      <c r="M432" s="2" t="str">
        <f t="shared" si="284"/>
        <v/>
      </c>
      <c r="N432" s="8"/>
      <c r="O432" s="8"/>
      <c r="P432" s="8"/>
      <c r="Q432" s="6" t="str">
        <f t="shared" si="304"/>
        <v/>
      </c>
      <c r="R432" s="6" t="str">
        <f t="shared" si="305"/>
        <v/>
      </c>
      <c r="S432" s="6" t="str">
        <f t="shared" si="306"/>
        <v/>
      </c>
      <c r="T432" s="6" t="str">
        <f t="shared" si="307"/>
        <v/>
      </c>
      <c r="U432" s="6" t="str">
        <f t="shared" si="308"/>
        <v/>
      </c>
      <c r="V432" s="6" t="str">
        <f t="shared" si="309"/>
        <v/>
      </c>
      <c r="W432" t="str">
        <f t="shared" si="310"/>
        <v/>
      </c>
      <c r="X432" t="str">
        <f t="shared" si="311"/>
        <v/>
      </c>
      <c r="Y432" t="str">
        <f t="shared" si="312"/>
        <v/>
      </c>
      <c r="Z432" t="str">
        <f t="shared" si="313"/>
        <v/>
      </c>
      <c r="AA432" s="6" t="str">
        <f t="shared" si="314"/>
        <v/>
      </c>
      <c r="AB432" s="6" t="str">
        <f t="shared" si="315"/>
        <v/>
      </c>
      <c r="AC432" s="7" t="str">
        <f t="shared" si="316"/>
        <v/>
      </c>
      <c r="AD432" t="str">
        <f t="shared" si="317"/>
        <v/>
      </c>
      <c r="AE432" t="str">
        <f t="shared" si="318"/>
        <v/>
      </c>
      <c r="AF432" s="3" t="str">
        <f t="shared" si="319"/>
        <v/>
      </c>
      <c r="AG432" t="str">
        <f t="shared" si="320"/>
        <v/>
      </c>
      <c r="AH432" t="str">
        <f t="shared" si="321"/>
        <v/>
      </c>
      <c r="AI432" t="str">
        <f t="shared" si="285"/>
        <v/>
      </c>
      <c r="AJ432" t="str">
        <f t="shared" si="322"/>
        <v/>
      </c>
      <c r="AK432" t="str">
        <f t="shared" si="323"/>
        <v/>
      </c>
      <c r="AL432" t="str">
        <f t="shared" si="324"/>
        <v/>
      </c>
      <c r="AM432" t="str">
        <f t="shared" si="286"/>
        <v/>
      </c>
      <c r="AN432" t="str">
        <f t="shared" si="287"/>
        <v/>
      </c>
      <c r="AO432" t="str">
        <f t="shared" si="288"/>
        <v/>
      </c>
      <c r="AP432" t="str">
        <f>IF(AN432="","",IF(I432=0,IF(AO432=1,VLOOKUP(F432,Tables!A$1:C$18,2,FALSE),VLOOKUP(F432,Tables!A$1:C$18,3,FALSE)),IF(AO432=1,VLOOKUP(F432,Tables!H$1:J$95,2,FALSE),VLOOKUP(F432,Tables!H$1:J$95,3,FALSE))))</f>
        <v/>
      </c>
      <c r="AQ432" t="str">
        <f t="shared" si="325"/>
        <v/>
      </c>
      <c r="AR432" t="str">
        <f t="shared" si="289"/>
        <v/>
      </c>
      <c r="AS432" t="str">
        <f t="shared" si="290"/>
        <v/>
      </c>
      <c r="AT432" t="str">
        <f t="shared" si="291"/>
        <v/>
      </c>
      <c r="AU432" t="str">
        <f t="shared" si="292"/>
        <v/>
      </c>
      <c r="AV432" t="str">
        <f t="shared" si="293"/>
        <v/>
      </c>
      <c r="AW432" t="str">
        <f t="shared" si="294"/>
        <v/>
      </c>
      <c r="AX432" t="str">
        <f t="shared" si="326"/>
        <v/>
      </c>
      <c r="AY432" t="str">
        <f t="shared" si="327"/>
        <v/>
      </c>
    </row>
    <row r="433" spans="1:51" ht="15.75" x14ac:dyDescent="0.3">
      <c r="A433" t="str">
        <f t="shared" si="295"/>
        <v/>
      </c>
      <c r="B433" t="str">
        <f t="shared" si="296"/>
        <v/>
      </c>
      <c r="C433" t="str">
        <f t="shared" si="297"/>
        <v/>
      </c>
      <c r="D433" t="str">
        <f t="shared" si="298"/>
        <v/>
      </c>
      <c r="E433" t="str">
        <f t="shared" si="299"/>
        <v/>
      </c>
      <c r="F433" t="str">
        <f t="shared" si="300"/>
        <v/>
      </c>
      <c r="G433" t="str">
        <f t="shared" si="301"/>
        <v/>
      </c>
      <c r="H433" t="str">
        <f t="shared" si="302"/>
        <v/>
      </c>
      <c r="I433" t="str">
        <f t="shared" si="303"/>
        <v/>
      </c>
      <c r="J433" t="str">
        <f t="shared" si="282"/>
        <v/>
      </c>
      <c r="K433" t="str">
        <f>IF(A433="","",IF(I433=1,IF(VLOOKUP(J433,Tables!E$1:F$50,2,FALSE)=1,IF(MOD(G433,2)=1,1,2),IF(MOD(G433,2)=1,2,1)),IF(MOD(G433,2)=1,1,2)))</f>
        <v/>
      </c>
      <c r="L433" t="str">
        <f t="shared" si="283"/>
        <v/>
      </c>
      <c r="M433" s="2" t="str">
        <f t="shared" si="284"/>
        <v/>
      </c>
      <c r="N433" s="8"/>
      <c r="O433" s="8"/>
      <c r="P433" s="8"/>
      <c r="Q433" s="6" t="str">
        <f t="shared" si="304"/>
        <v/>
      </c>
      <c r="R433" s="6" t="str">
        <f t="shared" si="305"/>
        <v/>
      </c>
      <c r="S433" s="6" t="str">
        <f t="shared" si="306"/>
        <v/>
      </c>
      <c r="T433" s="6" t="str">
        <f t="shared" si="307"/>
        <v/>
      </c>
      <c r="U433" s="6" t="str">
        <f t="shared" si="308"/>
        <v/>
      </c>
      <c r="V433" s="6" t="str">
        <f t="shared" si="309"/>
        <v/>
      </c>
      <c r="W433" t="str">
        <f t="shared" si="310"/>
        <v/>
      </c>
      <c r="X433" t="str">
        <f t="shared" si="311"/>
        <v/>
      </c>
      <c r="Y433" t="str">
        <f t="shared" si="312"/>
        <v/>
      </c>
      <c r="Z433" t="str">
        <f t="shared" si="313"/>
        <v/>
      </c>
      <c r="AA433" s="6" t="str">
        <f t="shared" si="314"/>
        <v/>
      </c>
      <c r="AB433" s="6" t="str">
        <f t="shared" si="315"/>
        <v/>
      </c>
      <c r="AC433" s="7" t="str">
        <f t="shared" si="316"/>
        <v/>
      </c>
      <c r="AD433" t="str">
        <f t="shared" si="317"/>
        <v/>
      </c>
      <c r="AE433" t="str">
        <f t="shared" si="318"/>
        <v/>
      </c>
      <c r="AF433" s="3" t="str">
        <f t="shared" si="319"/>
        <v/>
      </c>
      <c r="AG433" t="str">
        <f t="shared" si="320"/>
        <v/>
      </c>
      <c r="AH433" t="str">
        <f t="shared" si="321"/>
        <v/>
      </c>
      <c r="AI433" t="str">
        <f t="shared" si="285"/>
        <v/>
      </c>
      <c r="AJ433" t="str">
        <f t="shared" si="322"/>
        <v/>
      </c>
      <c r="AK433" t="str">
        <f t="shared" si="323"/>
        <v/>
      </c>
      <c r="AL433" t="str">
        <f t="shared" si="324"/>
        <v/>
      </c>
      <c r="AM433" t="str">
        <f t="shared" si="286"/>
        <v/>
      </c>
      <c r="AN433" t="str">
        <f t="shared" si="287"/>
        <v/>
      </c>
      <c r="AO433" t="str">
        <f t="shared" si="288"/>
        <v/>
      </c>
      <c r="AP433" t="str">
        <f>IF(AN433="","",IF(I433=0,IF(AO433=1,VLOOKUP(F433,Tables!A$1:C$18,2,FALSE),VLOOKUP(F433,Tables!A$1:C$18,3,FALSE)),IF(AO433=1,VLOOKUP(F433,Tables!H$1:J$95,2,FALSE),VLOOKUP(F433,Tables!H$1:J$95,3,FALSE))))</f>
        <v/>
      </c>
      <c r="AQ433" t="str">
        <f t="shared" si="325"/>
        <v/>
      </c>
      <c r="AR433" t="str">
        <f t="shared" si="289"/>
        <v/>
      </c>
      <c r="AS433" t="str">
        <f t="shared" si="290"/>
        <v/>
      </c>
      <c r="AT433" t="str">
        <f t="shared" si="291"/>
        <v/>
      </c>
      <c r="AU433" t="str">
        <f t="shared" si="292"/>
        <v/>
      </c>
      <c r="AV433" t="str">
        <f t="shared" si="293"/>
        <v/>
      </c>
      <c r="AW433" t="str">
        <f t="shared" si="294"/>
        <v/>
      </c>
      <c r="AX433" t="str">
        <f t="shared" si="326"/>
        <v/>
      </c>
      <c r="AY433" t="str">
        <f t="shared" si="327"/>
        <v/>
      </c>
    </row>
    <row r="434" spans="1:51" ht="15.75" x14ac:dyDescent="0.3">
      <c r="A434" t="str">
        <f t="shared" si="295"/>
        <v/>
      </c>
      <c r="B434" t="str">
        <f t="shared" si="296"/>
        <v/>
      </c>
      <c r="C434" t="str">
        <f t="shared" si="297"/>
        <v/>
      </c>
      <c r="D434" t="str">
        <f t="shared" si="298"/>
        <v/>
      </c>
      <c r="E434" t="str">
        <f t="shared" si="299"/>
        <v/>
      </c>
      <c r="F434" t="str">
        <f t="shared" si="300"/>
        <v/>
      </c>
      <c r="G434" t="str">
        <f t="shared" si="301"/>
        <v/>
      </c>
      <c r="H434" t="str">
        <f t="shared" si="302"/>
        <v/>
      </c>
      <c r="I434" t="str">
        <f t="shared" si="303"/>
        <v/>
      </c>
      <c r="J434" t="str">
        <f t="shared" si="282"/>
        <v/>
      </c>
      <c r="K434" t="str">
        <f>IF(A434="","",IF(I434=1,IF(VLOOKUP(J434,Tables!E$1:F$50,2,FALSE)=1,IF(MOD(G434,2)=1,1,2),IF(MOD(G434,2)=1,2,1)),IF(MOD(G434,2)=1,1,2)))</f>
        <v/>
      </c>
      <c r="L434" t="str">
        <f t="shared" si="283"/>
        <v/>
      </c>
      <c r="M434" s="2" t="str">
        <f t="shared" si="284"/>
        <v/>
      </c>
      <c r="N434" s="8"/>
      <c r="O434" s="8"/>
      <c r="P434" s="8"/>
      <c r="Q434" s="6" t="str">
        <f t="shared" si="304"/>
        <v/>
      </c>
      <c r="R434" s="6" t="str">
        <f t="shared" si="305"/>
        <v/>
      </c>
      <c r="S434" s="6" t="str">
        <f t="shared" si="306"/>
        <v/>
      </c>
      <c r="T434" s="6" t="str">
        <f t="shared" si="307"/>
        <v/>
      </c>
      <c r="U434" s="6" t="str">
        <f t="shared" si="308"/>
        <v/>
      </c>
      <c r="V434" s="6" t="str">
        <f t="shared" si="309"/>
        <v/>
      </c>
      <c r="W434" t="str">
        <f t="shared" si="310"/>
        <v/>
      </c>
      <c r="X434" t="str">
        <f t="shared" si="311"/>
        <v/>
      </c>
      <c r="Y434" t="str">
        <f t="shared" si="312"/>
        <v/>
      </c>
      <c r="Z434" t="str">
        <f t="shared" si="313"/>
        <v/>
      </c>
      <c r="AA434" s="6" t="str">
        <f t="shared" si="314"/>
        <v/>
      </c>
      <c r="AB434" s="6" t="str">
        <f t="shared" si="315"/>
        <v/>
      </c>
      <c r="AC434" s="7" t="str">
        <f t="shared" si="316"/>
        <v/>
      </c>
      <c r="AD434" t="str">
        <f t="shared" si="317"/>
        <v/>
      </c>
      <c r="AE434" t="str">
        <f t="shared" si="318"/>
        <v/>
      </c>
      <c r="AF434" s="3" t="str">
        <f t="shared" si="319"/>
        <v/>
      </c>
      <c r="AG434" t="str">
        <f t="shared" si="320"/>
        <v/>
      </c>
      <c r="AH434" t="str">
        <f t="shared" si="321"/>
        <v/>
      </c>
      <c r="AI434" t="str">
        <f t="shared" si="285"/>
        <v/>
      </c>
      <c r="AJ434" t="str">
        <f t="shared" si="322"/>
        <v/>
      </c>
      <c r="AK434" t="str">
        <f t="shared" si="323"/>
        <v/>
      </c>
      <c r="AL434" t="str">
        <f t="shared" si="324"/>
        <v/>
      </c>
      <c r="AM434" t="str">
        <f t="shared" si="286"/>
        <v/>
      </c>
      <c r="AN434" t="str">
        <f t="shared" si="287"/>
        <v/>
      </c>
      <c r="AO434" t="str">
        <f t="shared" si="288"/>
        <v/>
      </c>
      <c r="AP434" t="str">
        <f>IF(AN434="","",IF(I434=0,IF(AO434=1,VLOOKUP(F434,Tables!A$1:C$18,2,FALSE),VLOOKUP(F434,Tables!A$1:C$18,3,FALSE)),IF(AO434=1,VLOOKUP(F434,Tables!H$1:J$95,2,FALSE),VLOOKUP(F434,Tables!H$1:J$95,3,FALSE))))</f>
        <v/>
      </c>
      <c r="AQ434" t="str">
        <f t="shared" si="325"/>
        <v/>
      </c>
      <c r="AR434" t="str">
        <f t="shared" si="289"/>
        <v/>
      </c>
      <c r="AS434" t="str">
        <f t="shared" si="290"/>
        <v/>
      </c>
      <c r="AT434" t="str">
        <f t="shared" si="291"/>
        <v/>
      </c>
      <c r="AU434" t="str">
        <f t="shared" si="292"/>
        <v/>
      </c>
      <c r="AV434" t="str">
        <f t="shared" si="293"/>
        <v/>
      </c>
      <c r="AW434" t="str">
        <f t="shared" si="294"/>
        <v/>
      </c>
      <c r="AX434" t="str">
        <f t="shared" si="326"/>
        <v/>
      </c>
      <c r="AY434" t="str">
        <f t="shared" si="327"/>
        <v/>
      </c>
    </row>
    <row r="435" spans="1:51" ht="15.75" x14ac:dyDescent="0.3">
      <c r="A435" t="str">
        <f t="shared" si="295"/>
        <v/>
      </c>
      <c r="B435" t="str">
        <f t="shared" si="296"/>
        <v/>
      </c>
      <c r="C435" t="str">
        <f t="shared" si="297"/>
        <v/>
      </c>
      <c r="D435" t="str">
        <f t="shared" si="298"/>
        <v/>
      </c>
      <c r="E435" t="str">
        <f t="shared" si="299"/>
        <v/>
      </c>
      <c r="F435" t="str">
        <f t="shared" si="300"/>
        <v/>
      </c>
      <c r="G435" t="str">
        <f t="shared" si="301"/>
        <v/>
      </c>
      <c r="H435" t="str">
        <f t="shared" si="302"/>
        <v/>
      </c>
      <c r="I435" t="str">
        <f t="shared" si="303"/>
        <v/>
      </c>
      <c r="J435" t="str">
        <f t="shared" si="282"/>
        <v/>
      </c>
      <c r="K435" t="str">
        <f>IF(A435="","",IF(I435=1,IF(VLOOKUP(J435,Tables!E$1:F$50,2,FALSE)=1,IF(MOD(G435,2)=1,1,2),IF(MOD(G435,2)=1,2,1)),IF(MOD(G435,2)=1,1,2)))</f>
        <v/>
      </c>
      <c r="L435" t="str">
        <f t="shared" si="283"/>
        <v/>
      </c>
      <c r="M435" s="2" t="str">
        <f t="shared" si="284"/>
        <v/>
      </c>
      <c r="N435" s="8"/>
      <c r="O435" s="8"/>
      <c r="P435" s="8"/>
      <c r="Q435" s="6" t="str">
        <f t="shared" si="304"/>
        <v/>
      </c>
      <c r="R435" s="6" t="str">
        <f t="shared" si="305"/>
        <v/>
      </c>
      <c r="S435" s="6" t="str">
        <f t="shared" si="306"/>
        <v/>
      </c>
      <c r="T435" s="6" t="str">
        <f t="shared" si="307"/>
        <v/>
      </c>
      <c r="U435" s="6" t="str">
        <f t="shared" si="308"/>
        <v/>
      </c>
      <c r="V435" s="6" t="str">
        <f t="shared" si="309"/>
        <v/>
      </c>
      <c r="W435" t="str">
        <f t="shared" si="310"/>
        <v/>
      </c>
      <c r="X435" t="str">
        <f t="shared" si="311"/>
        <v/>
      </c>
      <c r="Y435" t="str">
        <f t="shared" si="312"/>
        <v/>
      </c>
      <c r="Z435" t="str">
        <f t="shared" si="313"/>
        <v/>
      </c>
      <c r="AA435" s="6" t="str">
        <f t="shared" si="314"/>
        <v/>
      </c>
      <c r="AB435" s="6" t="str">
        <f t="shared" si="315"/>
        <v/>
      </c>
      <c r="AC435" s="7" t="str">
        <f t="shared" si="316"/>
        <v/>
      </c>
      <c r="AD435" t="str">
        <f t="shared" si="317"/>
        <v/>
      </c>
      <c r="AE435" t="str">
        <f t="shared" si="318"/>
        <v/>
      </c>
      <c r="AF435" s="3" t="str">
        <f t="shared" si="319"/>
        <v/>
      </c>
      <c r="AG435" t="str">
        <f t="shared" si="320"/>
        <v/>
      </c>
      <c r="AH435" t="str">
        <f t="shared" si="321"/>
        <v/>
      </c>
      <c r="AI435" t="str">
        <f t="shared" si="285"/>
        <v/>
      </c>
      <c r="AJ435" t="str">
        <f t="shared" si="322"/>
        <v/>
      </c>
      <c r="AK435" t="str">
        <f t="shared" si="323"/>
        <v/>
      </c>
      <c r="AL435" t="str">
        <f t="shared" si="324"/>
        <v/>
      </c>
      <c r="AM435" t="str">
        <f t="shared" si="286"/>
        <v/>
      </c>
      <c r="AN435" t="str">
        <f t="shared" si="287"/>
        <v/>
      </c>
      <c r="AO435" t="str">
        <f t="shared" si="288"/>
        <v/>
      </c>
      <c r="AP435" t="str">
        <f>IF(AN435="","",IF(I435=0,IF(AO435=1,VLOOKUP(F435,Tables!A$1:C$18,2,FALSE),VLOOKUP(F435,Tables!A$1:C$18,3,FALSE)),IF(AO435=1,VLOOKUP(F435,Tables!H$1:J$95,2,FALSE),VLOOKUP(F435,Tables!H$1:J$95,3,FALSE))))</f>
        <v/>
      </c>
      <c r="AQ435" t="str">
        <f t="shared" si="325"/>
        <v/>
      </c>
      <c r="AR435" t="str">
        <f t="shared" si="289"/>
        <v/>
      </c>
      <c r="AS435" t="str">
        <f t="shared" si="290"/>
        <v/>
      </c>
      <c r="AT435" t="str">
        <f t="shared" si="291"/>
        <v/>
      </c>
      <c r="AU435" t="str">
        <f t="shared" si="292"/>
        <v/>
      </c>
      <c r="AV435" t="str">
        <f t="shared" si="293"/>
        <v/>
      </c>
      <c r="AW435" t="str">
        <f t="shared" si="294"/>
        <v/>
      </c>
      <c r="AX435" t="str">
        <f t="shared" si="326"/>
        <v/>
      </c>
      <c r="AY435" t="str">
        <f t="shared" si="327"/>
        <v/>
      </c>
    </row>
    <row r="436" spans="1:51" ht="15.75" x14ac:dyDescent="0.3">
      <c r="A436" t="str">
        <f t="shared" si="295"/>
        <v/>
      </c>
      <c r="B436" t="str">
        <f t="shared" si="296"/>
        <v/>
      </c>
      <c r="C436" t="str">
        <f t="shared" si="297"/>
        <v/>
      </c>
      <c r="D436" t="str">
        <f t="shared" si="298"/>
        <v/>
      </c>
      <c r="E436" t="str">
        <f t="shared" si="299"/>
        <v/>
      </c>
      <c r="F436" t="str">
        <f t="shared" si="300"/>
        <v/>
      </c>
      <c r="G436" t="str">
        <f t="shared" si="301"/>
        <v/>
      </c>
      <c r="H436" t="str">
        <f t="shared" si="302"/>
        <v/>
      </c>
      <c r="I436" t="str">
        <f t="shared" si="303"/>
        <v/>
      </c>
      <c r="J436" t="str">
        <f t="shared" si="282"/>
        <v/>
      </c>
      <c r="K436" t="str">
        <f>IF(A436="","",IF(I436=1,IF(VLOOKUP(J436,Tables!E$1:F$50,2,FALSE)=1,IF(MOD(G436,2)=1,1,2),IF(MOD(G436,2)=1,2,1)),IF(MOD(G436,2)=1,1,2)))</f>
        <v/>
      </c>
      <c r="L436" t="str">
        <f t="shared" si="283"/>
        <v/>
      </c>
      <c r="M436" s="2" t="str">
        <f t="shared" si="284"/>
        <v/>
      </c>
      <c r="N436" s="8"/>
      <c r="O436" s="8"/>
      <c r="P436" s="8"/>
      <c r="Q436" s="6" t="str">
        <f t="shared" si="304"/>
        <v/>
      </c>
      <c r="R436" s="6" t="str">
        <f t="shared" si="305"/>
        <v/>
      </c>
      <c r="S436" s="6" t="str">
        <f t="shared" si="306"/>
        <v/>
      </c>
      <c r="T436" s="6" t="str">
        <f t="shared" si="307"/>
        <v/>
      </c>
      <c r="U436" s="6" t="str">
        <f t="shared" si="308"/>
        <v/>
      </c>
      <c r="V436" s="6" t="str">
        <f t="shared" si="309"/>
        <v/>
      </c>
      <c r="W436" t="str">
        <f t="shared" si="310"/>
        <v/>
      </c>
      <c r="X436" t="str">
        <f t="shared" si="311"/>
        <v/>
      </c>
      <c r="Y436" t="str">
        <f t="shared" si="312"/>
        <v/>
      </c>
      <c r="Z436" t="str">
        <f t="shared" si="313"/>
        <v/>
      </c>
      <c r="AA436" s="6" t="str">
        <f t="shared" si="314"/>
        <v/>
      </c>
      <c r="AB436" s="6" t="str">
        <f t="shared" si="315"/>
        <v/>
      </c>
      <c r="AC436" s="7" t="str">
        <f t="shared" si="316"/>
        <v/>
      </c>
      <c r="AD436" t="str">
        <f t="shared" si="317"/>
        <v/>
      </c>
      <c r="AE436" t="str">
        <f t="shared" si="318"/>
        <v/>
      </c>
      <c r="AF436" s="3" t="str">
        <f t="shared" si="319"/>
        <v/>
      </c>
      <c r="AG436" t="str">
        <f t="shared" si="320"/>
        <v/>
      </c>
      <c r="AH436" t="str">
        <f t="shared" si="321"/>
        <v/>
      </c>
      <c r="AI436" t="str">
        <f t="shared" si="285"/>
        <v/>
      </c>
      <c r="AJ436" t="str">
        <f t="shared" si="322"/>
        <v/>
      </c>
      <c r="AK436" t="str">
        <f t="shared" si="323"/>
        <v/>
      </c>
      <c r="AL436" t="str">
        <f t="shared" si="324"/>
        <v/>
      </c>
      <c r="AM436" t="str">
        <f t="shared" si="286"/>
        <v/>
      </c>
      <c r="AN436" t="str">
        <f t="shared" si="287"/>
        <v/>
      </c>
      <c r="AO436" t="str">
        <f t="shared" si="288"/>
        <v/>
      </c>
      <c r="AP436" t="str">
        <f>IF(AN436="","",IF(I436=0,IF(AO436=1,VLOOKUP(F436,Tables!A$1:C$18,2,FALSE),VLOOKUP(F436,Tables!A$1:C$18,3,FALSE)),IF(AO436=1,VLOOKUP(F436,Tables!H$1:J$95,2,FALSE),VLOOKUP(F436,Tables!H$1:J$95,3,FALSE))))</f>
        <v/>
      </c>
      <c r="AQ436" t="str">
        <f t="shared" si="325"/>
        <v/>
      </c>
      <c r="AR436" t="str">
        <f t="shared" si="289"/>
        <v/>
      </c>
      <c r="AS436" t="str">
        <f t="shared" si="290"/>
        <v/>
      </c>
      <c r="AT436" t="str">
        <f t="shared" si="291"/>
        <v/>
      </c>
      <c r="AU436" t="str">
        <f t="shared" si="292"/>
        <v/>
      </c>
      <c r="AV436" t="str">
        <f t="shared" si="293"/>
        <v/>
      </c>
      <c r="AW436" t="str">
        <f t="shared" si="294"/>
        <v/>
      </c>
      <c r="AX436" t="str">
        <f t="shared" si="326"/>
        <v/>
      </c>
      <c r="AY436" t="str">
        <f t="shared" si="327"/>
        <v/>
      </c>
    </row>
    <row r="437" spans="1:51" ht="15.75" x14ac:dyDescent="0.3">
      <c r="A437" t="str">
        <f t="shared" si="295"/>
        <v/>
      </c>
      <c r="B437" t="str">
        <f t="shared" si="296"/>
        <v/>
      </c>
      <c r="C437" t="str">
        <f t="shared" si="297"/>
        <v/>
      </c>
      <c r="D437" t="str">
        <f t="shared" si="298"/>
        <v/>
      </c>
      <c r="E437" t="str">
        <f t="shared" si="299"/>
        <v/>
      </c>
      <c r="F437" t="str">
        <f t="shared" si="300"/>
        <v/>
      </c>
      <c r="G437" t="str">
        <f t="shared" si="301"/>
        <v/>
      </c>
      <c r="H437" t="str">
        <f t="shared" si="302"/>
        <v/>
      </c>
      <c r="I437" t="str">
        <f t="shared" si="303"/>
        <v/>
      </c>
      <c r="J437" t="str">
        <f t="shared" si="282"/>
        <v/>
      </c>
      <c r="K437" t="str">
        <f>IF(A437="","",IF(I437=1,IF(VLOOKUP(J437,Tables!E$1:F$50,2,FALSE)=1,IF(MOD(G437,2)=1,1,2),IF(MOD(G437,2)=1,2,1)),IF(MOD(G437,2)=1,1,2)))</f>
        <v/>
      </c>
      <c r="L437" t="str">
        <f t="shared" si="283"/>
        <v/>
      </c>
      <c r="M437" s="2" t="str">
        <f t="shared" si="284"/>
        <v/>
      </c>
      <c r="N437" s="8"/>
      <c r="O437" s="8"/>
      <c r="P437" s="8"/>
      <c r="Q437" s="6" t="str">
        <f t="shared" si="304"/>
        <v/>
      </c>
      <c r="R437" s="6" t="str">
        <f t="shared" si="305"/>
        <v/>
      </c>
      <c r="S437" s="6" t="str">
        <f t="shared" si="306"/>
        <v/>
      </c>
      <c r="T437" s="6" t="str">
        <f t="shared" si="307"/>
        <v/>
      </c>
      <c r="U437" s="6" t="str">
        <f t="shared" si="308"/>
        <v/>
      </c>
      <c r="V437" s="6" t="str">
        <f t="shared" si="309"/>
        <v/>
      </c>
      <c r="W437" t="str">
        <f t="shared" si="310"/>
        <v/>
      </c>
      <c r="X437" t="str">
        <f t="shared" si="311"/>
        <v/>
      </c>
      <c r="Y437" t="str">
        <f t="shared" si="312"/>
        <v/>
      </c>
      <c r="Z437" t="str">
        <f t="shared" si="313"/>
        <v/>
      </c>
      <c r="AA437" s="6" t="str">
        <f t="shared" si="314"/>
        <v/>
      </c>
      <c r="AB437" s="6" t="str">
        <f t="shared" si="315"/>
        <v/>
      </c>
      <c r="AC437" s="7" t="str">
        <f t="shared" si="316"/>
        <v/>
      </c>
      <c r="AD437" t="str">
        <f t="shared" si="317"/>
        <v/>
      </c>
      <c r="AE437" t="str">
        <f t="shared" si="318"/>
        <v/>
      </c>
      <c r="AF437" s="3" t="str">
        <f t="shared" si="319"/>
        <v/>
      </c>
      <c r="AG437" t="str">
        <f t="shared" si="320"/>
        <v/>
      </c>
      <c r="AH437" t="str">
        <f t="shared" si="321"/>
        <v/>
      </c>
      <c r="AI437" t="str">
        <f t="shared" si="285"/>
        <v/>
      </c>
      <c r="AJ437" t="str">
        <f t="shared" si="322"/>
        <v/>
      </c>
      <c r="AK437" t="str">
        <f t="shared" si="323"/>
        <v/>
      </c>
      <c r="AL437" t="str">
        <f t="shared" si="324"/>
        <v/>
      </c>
      <c r="AM437" t="str">
        <f t="shared" si="286"/>
        <v/>
      </c>
      <c r="AN437" t="str">
        <f t="shared" si="287"/>
        <v/>
      </c>
      <c r="AO437" t="str">
        <f t="shared" si="288"/>
        <v/>
      </c>
      <c r="AP437" t="str">
        <f>IF(AN437="","",IF(I437=0,IF(AO437=1,VLOOKUP(F437,Tables!A$1:C$18,2,FALSE),VLOOKUP(F437,Tables!A$1:C$18,3,FALSE)),IF(AO437=1,VLOOKUP(F437,Tables!H$1:J$95,2,FALSE),VLOOKUP(F437,Tables!H$1:J$95,3,FALSE))))</f>
        <v/>
      </c>
      <c r="AQ437" t="str">
        <f t="shared" si="325"/>
        <v/>
      </c>
      <c r="AR437" t="str">
        <f t="shared" si="289"/>
        <v/>
      </c>
      <c r="AS437" t="str">
        <f t="shared" si="290"/>
        <v/>
      </c>
      <c r="AT437" t="str">
        <f t="shared" si="291"/>
        <v/>
      </c>
      <c r="AU437" t="str">
        <f t="shared" si="292"/>
        <v/>
      </c>
      <c r="AV437" t="str">
        <f t="shared" si="293"/>
        <v/>
      </c>
      <c r="AW437" t="str">
        <f t="shared" si="294"/>
        <v/>
      </c>
      <c r="AX437" t="str">
        <f t="shared" si="326"/>
        <v/>
      </c>
      <c r="AY437" t="str">
        <f t="shared" si="327"/>
        <v/>
      </c>
    </row>
    <row r="438" spans="1:51" ht="15.75" x14ac:dyDescent="0.3">
      <c r="A438" t="str">
        <f t="shared" si="295"/>
        <v/>
      </c>
      <c r="B438" t="str">
        <f t="shared" si="296"/>
        <v/>
      </c>
      <c r="C438" t="str">
        <f t="shared" si="297"/>
        <v/>
      </c>
      <c r="D438" t="str">
        <f t="shared" si="298"/>
        <v/>
      </c>
      <c r="E438" t="str">
        <f t="shared" si="299"/>
        <v/>
      </c>
      <c r="F438" t="str">
        <f t="shared" si="300"/>
        <v/>
      </c>
      <c r="G438" t="str">
        <f t="shared" si="301"/>
        <v/>
      </c>
      <c r="H438" t="str">
        <f t="shared" si="302"/>
        <v/>
      </c>
      <c r="I438" t="str">
        <f t="shared" si="303"/>
        <v/>
      </c>
      <c r="J438" t="str">
        <f t="shared" si="282"/>
        <v/>
      </c>
      <c r="K438" t="str">
        <f>IF(A438="","",IF(I438=1,IF(VLOOKUP(J438,Tables!E$1:F$50,2,FALSE)=1,IF(MOD(G438,2)=1,1,2),IF(MOD(G438,2)=1,2,1)),IF(MOD(G438,2)=1,1,2)))</f>
        <v/>
      </c>
      <c r="L438" t="str">
        <f t="shared" si="283"/>
        <v/>
      </c>
      <c r="M438" s="2" t="str">
        <f t="shared" si="284"/>
        <v/>
      </c>
      <c r="N438" s="8"/>
      <c r="O438" s="8"/>
      <c r="P438" s="8"/>
      <c r="Q438" s="6" t="str">
        <f t="shared" si="304"/>
        <v/>
      </c>
      <c r="R438" s="6" t="str">
        <f t="shared" si="305"/>
        <v/>
      </c>
      <c r="S438" s="6" t="str">
        <f t="shared" si="306"/>
        <v/>
      </c>
      <c r="T438" s="6" t="str">
        <f t="shared" si="307"/>
        <v/>
      </c>
      <c r="U438" s="6" t="str">
        <f t="shared" si="308"/>
        <v/>
      </c>
      <c r="V438" s="6" t="str">
        <f t="shared" si="309"/>
        <v/>
      </c>
      <c r="W438" t="str">
        <f t="shared" si="310"/>
        <v/>
      </c>
      <c r="X438" t="str">
        <f t="shared" si="311"/>
        <v/>
      </c>
      <c r="Y438" t="str">
        <f t="shared" si="312"/>
        <v/>
      </c>
      <c r="Z438" t="str">
        <f t="shared" si="313"/>
        <v/>
      </c>
      <c r="AA438" s="6" t="str">
        <f t="shared" si="314"/>
        <v/>
      </c>
      <c r="AB438" s="6" t="str">
        <f t="shared" si="315"/>
        <v/>
      </c>
      <c r="AC438" s="7" t="str">
        <f t="shared" si="316"/>
        <v/>
      </c>
      <c r="AD438" t="str">
        <f t="shared" si="317"/>
        <v/>
      </c>
      <c r="AE438" t="str">
        <f t="shared" si="318"/>
        <v/>
      </c>
      <c r="AF438" s="3" t="str">
        <f t="shared" si="319"/>
        <v/>
      </c>
      <c r="AG438" t="str">
        <f t="shared" si="320"/>
        <v/>
      </c>
      <c r="AH438" t="str">
        <f t="shared" si="321"/>
        <v/>
      </c>
      <c r="AI438" t="str">
        <f t="shared" si="285"/>
        <v/>
      </c>
      <c r="AJ438" t="str">
        <f t="shared" si="322"/>
        <v/>
      </c>
      <c r="AK438" t="str">
        <f t="shared" si="323"/>
        <v/>
      </c>
      <c r="AL438" t="str">
        <f t="shared" si="324"/>
        <v/>
      </c>
      <c r="AM438" t="str">
        <f t="shared" si="286"/>
        <v/>
      </c>
      <c r="AN438" t="str">
        <f t="shared" si="287"/>
        <v/>
      </c>
      <c r="AO438" t="str">
        <f t="shared" si="288"/>
        <v/>
      </c>
      <c r="AP438" t="str">
        <f>IF(AN438="","",IF(I438=0,IF(AO438=1,VLOOKUP(F438,Tables!A$1:C$18,2,FALSE),VLOOKUP(F438,Tables!A$1:C$18,3,FALSE)),IF(AO438=1,VLOOKUP(F438,Tables!H$1:J$95,2,FALSE),VLOOKUP(F438,Tables!H$1:J$95,3,FALSE))))</f>
        <v/>
      </c>
      <c r="AQ438" t="str">
        <f t="shared" si="325"/>
        <v/>
      </c>
      <c r="AR438" t="str">
        <f t="shared" si="289"/>
        <v/>
      </c>
      <c r="AS438" t="str">
        <f t="shared" si="290"/>
        <v/>
      </c>
      <c r="AT438" t="str">
        <f t="shared" si="291"/>
        <v/>
      </c>
      <c r="AU438" t="str">
        <f t="shared" si="292"/>
        <v/>
      </c>
      <c r="AV438" t="str">
        <f t="shared" si="293"/>
        <v/>
      </c>
      <c r="AW438" t="str">
        <f t="shared" si="294"/>
        <v/>
      </c>
      <c r="AX438" t="str">
        <f t="shared" si="326"/>
        <v/>
      </c>
      <c r="AY438" t="str">
        <f t="shared" si="327"/>
        <v/>
      </c>
    </row>
    <row r="439" spans="1:51" ht="15.75" x14ac:dyDescent="0.3">
      <c r="A439" t="str">
        <f t="shared" si="295"/>
        <v/>
      </c>
      <c r="B439" t="str">
        <f t="shared" si="296"/>
        <v/>
      </c>
      <c r="C439" t="str">
        <f t="shared" si="297"/>
        <v/>
      </c>
      <c r="D439" t="str">
        <f t="shared" si="298"/>
        <v/>
      </c>
      <c r="E439" t="str">
        <f t="shared" si="299"/>
        <v/>
      </c>
      <c r="F439" t="str">
        <f t="shared" si="300"/>
        <v/>
      </c>
      <c r="G439" t="str">
        <f t="shared" si="301"/>
        <v/>
      </c>
      <c r="H439" t="str">
        <f t="shared" si="302"/>
        <v/>
      </c>
      <c r="I439" t="str">
        <f t="shared" si="303"/>
        <v/>
      </c>
      <c r="J439" t="str">
        <f t="shared" si="282"/>
        <v/>
      </c>
      <c r="K439" t="str">
        <f>IF(A439="","",IF(I439=1,IF(VLOOKUP(J439,Tables!E$1:F$50,2,FALSE)=1,IF(MOD(G439,2)=1,1,2),IF(MOD(G439,2)=1,2,1)),IF(MOD(G439,2)=1,1,2)))</f>
        <v/>
      </c>
      <c r="L439" t="str">
        <f t="shared" si="283"/>
        <v/>
      </c>
      <c r="M439" s="2" t="str">
        <f t="shared" si="284"/>
        <v/>
      </c>
      <c r="N439" s="8"/>
      <c r="O439" s="8"/>
      <c r="P439" s="8"/>
      <c r="Q439" s="6" t="str">
        <f t="shared" si="304"/>
        <v/>
      </c>
      <c r="R439" s="6" t="str">
        <f t="shared" si="305"/>
        <v/>
      </c>
      <c r="S439" s="6" t="str">
        <f t="shared" si="306"/>
        <v/>
      </c>
      <c r="T439" s="6" t="str">
        <f t="shared" si="307"/>
        <v/>
      </c>
      <c r="U439" s="6" t="str">
        <f t="shared" si="308"/>
        <v/>
      </c>
      <c r="V439" s="6" t="str">
        <f t="shared" si="309"/>
        <v/>
      </c>
      <c r="W439" t="str">
        <f t="shared" si="310"/>
        <v/>
      </c>
      <c r="X439" t="str">
        <f t="shared" si="311"/>
        <v/>
      </c>
      <c r="Y439" t="str">
        <f t="shared" si="312"/>
        <v/>
      </c>
      <c r="Z439" t="str">
        <f t="shared" si="313"/>
        <v/>
      </c>
      <c r="AA439" s="6" t="str">
        <f t="shared" si="314"/>
        <v/>
      </c>
      <c r="AB439" s="6" t="str">
        <f t="shared" si="315"/>
        <v/>
      </c>
      <c r="AC439" s="7" t="str">
        <f t="shared" si="316"/>
        <v/>
      </c>
      <c r="AD439" t="str">
        <f t="shared" si="317"/>
        <v/>
      </c>
      <c r="AE439" t="str">
        <f t="shared" si="318"/>
        <v/>
      </c>
      <c r="AF439" s="3" t="str">
        <f t="shared" si="319"/>
        <v/>
      </c>
      <c r="AG439" t="str">
        <f t="shared" si="320"/>
        <v/>
      </c>
      <c r="AH439" t="str">
        <f t="shared" si="321"/>
        <v/>
      </c>
      <c r="AI439" t="str">
        <f t="shared" si="285"/>
        <v/>
      </c>
      <c r="AJ439" t="str">
        <f t="shared" si="322"/>
        <v/>
      </c>
      <c r="AK439" t="str">
        <f t="shared" si="323"/>
        <v/>
      </c>
      <c r="AL439" t="str">
        <f t="shared" si="324"/>
        <v/>
      </c>
      <c r="AM439" t="str">
        <f t="shared" si="286"/>
        <v/>
      </c>
      <c r="AN439" t="str">
        <f t="shared" si="287"/>
        <v/>
      </c>
      <c r="AO439" t="str">
        <f t="shared" si="288"/>
        <v/>
      </c>
      <c r="AP439" t="str">
        <f>IF(AN439="","",IF(I439=0,IF(AO439=1,VLOOKUP(F439,Tables!A$1:C$18,2,FALSE),VLOOKUP(F439,Tables!A$1:C$18,3,FALSE)),IF(AO439=1,VLOOKUP(F439,Tables!H$1:J$95,2,FALSE),VLOOKUP(F439,Tables!H$1:J$95,3,FALSE))))</f>
        <v/>
      </c>
      <c r="AQ439" t="str">
        <f t="shared" si="325"/>
        <v/>
      </c>
      <c r="AR439" t="str">
        <f t="shared" si="289"/>
        <v/>
      </c>
      <c r="AS439" t="str">
        <f t="shared" si="290"/>
        <v/>
      </c>
      <c r="AT439" t="str">
        <f t="shared" si="291"/>
        <v/>
      </c>
      <c r="AU439" t="str">
        <f t="shared" si="292"/>
        <v/>
      </c>
      <c r="AV439" t="str">
        <f t="shared" si="293"/>
        <v/>
      </c>
      <c r="AW439" t="str">
        <f t="shared" si="294"/>
        <v/>
      </c>
      <c r="AX439" t="str">
        <f t="shared" si="326"/>
        <v/>
      </c>
      <c r="AY439" t="str">
        <f t="shared" si="327"/>
        <v/>
      </c>
    </row>
    <row r="440" spans="1:51" ht="15.75" x14ac:dyDescent="0.3">
      <c r="A440" t="str">
        <f t="shared" si="295"/>
        <v/>
      </c>
      <c r="B440" t="str">
        <f t="shared" si="296"/>
        <v/>
      </c>
      <c r="C440" t="str">
        <f t="shared" si="297"/>
        <v/>
      </c>
      <c r="D440" t="str">
        <f t="shared" si="298"/>
        <v/>
      </c>
      <c r="E440" t="str">
        <f t="shared" si="299"/>
        <v/>
      </c>
      <c r="F440" t="str">
        <f t="shared" si="300"/>
        <v/>
      </c>
      <c r="G440" t="str">
        <f t="shared" si="301"/>
        <v/>
      </c>
      <c r="H440" t="str">
        <f t="shared" si="302"/>
        <v/>
      </c>
      <c r="I440" t="str">
        <f t="shared" si="303"/>
        <v/>
      </c>
      <c r="J440" t="str">
        <f t="shared" si="282"/>
        <v/>
      </c>
      <c r="K440" t="str">
        <f>IF(A440="","",IF(I440=1,IF(VLOOKUP(J440,Tables!E$1:F$50,2,FALSE)=1,IF(MOD(G440,2)=1,1,2),IF(MOD(G440,2)=1,2,1)),IF(MOD(G440,2)=1,1,2)))</f>
        <v/>
      </c>
      <c r="L440" t="str">
        <f t="shared" si="283"/>
        <v/>
      </c>
      <c r="M440" s="2" t="str">
        <f t="shared" si="284"/>
        <v/>
      </c>
      <c r="N440" s="8"/>
      <c r="O440" s="8"/>
      <c r="P440" s="8"/>
      <c r="Q440" s="6" t="str">
        <f t="shared" si="304"/>
        <v/>
      </c>
      <c r="R440" s="6" t="str">
        <f t="shared" si="305"/>
        <v/>
      </c>
      <c r="S440" s="6" t="str">
        <f t="shared" si="306"/>
        <v/>
      </c>
      <c r="T440" s="6" t="str">
        <f t="shared" si="307"/>
        <v/>
      </c>
      <c r="U440" s="6" t="str">
        <f t="shared" si="308"/>
        <v/>
      </c>
      <c r="V440" s="6" t="str">
        <f t="shared" si="309"/>
        <v/>
      </c>
      <c r="W440" t="str">
        <f t="shared" si="310"/>
        <v/>
      </c>
      <c r="X440" t="str">
        <f t="shared" si="311"/>
        <v/>
      </c>
      <c r="Y440" t="str">
        <f t="shared" si="312"/>
        <v/>
      </c>
      <c r="Z440" t="str">
        <f t="shared" si="313"/>
        <v/>
      </c>
      <c r="AA440" s="6" t="str">
        <f t="shared" si="314"/>
        <v/>
      </c>
      <c r="AB440" s="6" t="str">
        <f t="shared" si="315"/>
        <v/>
      </c>
      <c r="AC440" s="7" t="str">
        <f t="shared" si="316"/>
        <v/>
      </c>
      <c r="AD440" t="str">
        <f t="shared" si="317"/>
        <v/>
      </c>
      <c r="AE440" t="str">
        <f t="shared" si="318"/>
        <v/>
      </c>
      <c r="AF440" s="3" t="str">
        <f t="shared" si="319"/>
        <v/>
      </c>
      <c r="AG440" t="str">
        <f t="shared" si="320"/>
        <v/>
      </c>
      <c r="AH440" t="str">
        <f t="shared" si="321"/>
        <v/>
      </c>
      <c r="AI440" t="str">
        <f t="shared" si="285"/>
        <v/>
      </c>
      <c r="AJ440" t="str">
        <f t="shared" si="322"/>
        <v/>
      </c>
      <c r="AK440" t="str">
        <f t="shared" si="323"/>
        <v/>
      </c>
      <c r="AL440" t="str">
        <f t="shared" si="324"/>
        <v/>
      </c>
      <c r="AM440" t="str">
        <f t="shared" si="286"/>
        <v/>
      </c>
      <c r="AN440" t="str">
        <f t="shared" si="287"/>
        <v/>
      </c>
      <c r="AO440" t="str">
        <f t="shared" si="288"/>
        <v/>
      </c>
      <c r="AP440" t="str">
        <f>IF(AN440="","",IF(I440=0,IF(AO440=1,VLOOKUP(F440,Tables!A$1:C$18,2,FALSE),VLOOKUP(F440,Tables!A$1:C$18,3,FALSE)),IF(AO440=1,VLOOKUP(F440,Tables!H$1:J$95,2,FALSE),VLOOKUP(F440,Tables!H$1:J$95,3,FALSE))))</f>
        <v/>
      </c>
      <c r="AQ440" t="str">
        <f t="shared" si="325"/>
        <v/>
      </c>
      <c r="AR440" t="str">
        <f t="shared" si="289"/>
        <v/>
      </c>
      <c r="AS440" t="str">
        <f t="shared" si="290"/>
        <v/>
      </c>
      <c r="AT440" t="str">
        <f t="shared" si="291"/>
        <v/>
      </c>
      <c r="AU440" t="str">
        <f t="shared" si="292"/>
        <v/>
      </c>
      <c r="AV440" t="str">
        <f t="shared" si="293"/>
        <v/>
      </c>
      <c r="AW440" t="str">
        <f t="shared" si="294"/>
        <v/>
      </c>
      <c r="AX440" t="str">
        <f t="shared" si="326"/>
        <v/>
      </c>
      <c r="AY440" t="str">
        <f t="shared" si="327"/>
        <v/>
      </c>
    </row>
    <row r="441" spans="1:51" ht="15.75" x14ac:dyDescent="0.3">
      <c r="A441" t="str">
        <f t="shared" si="295"/>
        <v/>
      </c>
      <c r="B441" t="str">
        <f t="shared" si="296"/>
        <v/>
      </c>
      <c r="C441" t="str">
        <f t="shared" si="297"/>
        <v/>
      </c>
      <c r="D441" t="str">
        <f t="shared" si="298"/>
        <v/>
      </c>
      <c r="E441" t="str">
        <f t="shared" si="299"/>
        <v/>
      </c>
      <c r="F441" t="str">
        <f t="shared" si="300"/>
        <v/>
      </c>
      <c r="G441" t="str">
        <f t="shared" si="301"/>
        <v/>
      </c>
      <c r="H441" t="str">
        <f t="shared" si="302"/>
        <v/>
      </c>
      <c r="I441" t="str">
        <f t="shared" si="303"/>
        <v/>
      </c>
      <c r="J441" t="str">
        <f t="shared" si="282"/>
        <v/>
      </c>
      <c r="K441" t="str">
        <f>IF(A441="","",IF(I441=1,IF(VLOOKUP(J441,Tables!E$1:F$50,2,FALSE)=1,IF(MOD(G441,2)=1,1,2),IF(MOD(G441,2)=1,2,1)),IF(MOD(G441,2)=1,1,2)))</f>
        <v/>
      </c>
      <c r="L441" t="str">
        <f t="shared" si="283"/>
        <v/>
      </c>
      <c r="M441" s="2" t="str">
        <f t="shared" si="284"/>
        <v/>
      </c>
      <c r="N441" s="8"/>
      <c r="O441" s="8"/>
      <c r="P441" s="8"/>
      <c r="Q441" s="6" t="str">
        <f t="shared" si="304"/>
        <v/>
      </c>
      <c r="R441" s="6" t="str">
        <f t="shared" si="305"/>
        <v/>
      </c>
      <c r="S441" s="6" t="str">
        <f t="shared" si="306"/>
        <v/>
      </c>
      <c r="T441" s="6" t="str">
        <f t="shared" si="307"/>
        <v/>
      </c>
      <c r="U441" s="6" t="str">
        <f t="shared" si="308"/>
        <v/>
      </c>
      <c r="V441" s="6" t="str">
        <f t="shared" si="309"/>
        <v/>
      </c>
      <c r="W441" t="str">
        <f t="shared" si="310"/>
        <v/>
      </c>
      <c r="X441" t="str">
        <f t="shared" si="311"/>
        <v/>
      </c>
      <c r="Y441" t="str">
        <f t="shared" si="312"/>
        <v/>
      </c>
      <c r="Z441" t="str">
        <f t="shared" si="313"/>
        <v/>
      </c>
      <c r="AA441" s="6" t="str">
        <f t="shared" si="314"/>
        <v/>
      </c>
      <c r="AB441" s="6" t="str">
        <f t="shared" si="315"/>
        <v/>
      </c>
      <c r="AC441" s="7" t="str">
        <f t="shared" si="316"/>
        <v/>
      </c>
      <c r="AD441" t="str">
        <f t="shared" si="317"/>
        <v/>
      </c>
      <c r="AE441" t="str">
        <f t="shared" si="318"/>
        <v/>
      </c>
      <c r="AF441" s="3" t="str">
        <f t="shared" si="319"/>
        <v/>
      </c>
      <c r="AG441" t="str">
        <f t="shared" si="320"/>
        <v/>
      </c>
      <c r="AH441" t="str">
        <f t="shared" si="321"/>
        <v/>
      </c>
      <c r="AI441" t="str">
        <f t="shared" si="285"/>
        <v/>
      </c>
      <c r="AJ441" t="str">
        <f t="shared" si="322"/>
        <v/>
      </c>
      <c r="AK441" t="str">
        <f t="shared" si="323"/>
        <v/>
      </c>
      <c r="AL441" t="str">
        <f t="shared" si="324"/>
        <v/>
      </c>
      <c r="AM441" t="str">
        <f t="shared" si="286"/>
        <v/>
      </c>
      <c r="AN441" t="str">
        <f t="shared" si="287"/>
        <v/>
      </c>
      <c r="AO441" t="str">
        <f t="shared" si="288"/>
        <v/>
      </c>
      <c r="AP441" t="str">
        <f>IF(AN441="","",IF(I441=0,IF(AO441=1,VLOOKUP(F441,Tables!A$1:C$18,2,FALSE),VLOOKUP(F441,Tables!A$1:C$18,3,FALSE)),IF(AO441=1,VLOOKUP(F441,Tables!H$1:J$95,2,FALSE),VLOOKUP(F441,Tables!H$1:J$95,3,FALSE))))</f>
        <v/>
      </c>
      <c r="AQ441" t="str">
        <f t="shared" si="325"/>
        <v/>
      </c>
      <c r="AR441" t="str">
        <f t="shared" si="289"/>
        <v/>
      </c>
      <c r="AS441" t="str">
        <f t="shared" si="290"/>
        <v/>
      </c>
      <c r="AT441" t="str">
        <f t="shared" si="291"/>
        <v/>
      </c>
      <c r="AU441" t="str">
        <f t="shared" si="292"/>
        <v/>
      </c>
      <c r="AV441" t="str">
        <f t="shared" si="293"/>
        <v/>
      </c>
      <c r="AW441" t="str">
        <f t="shared" si="294"/>
        <v/>
      </c>
      <c r="AX441" t="str">
        <f t="shared" si="326"/>
        <v/>
      </c>
      <c r="AY441" t="str">
        <f t="shared" si="327"/>
        <v/>
      </c>
    </row>
    <row r="442" spans="1:51" ht="15.75" x14ac:dyDescent="0.3">
      <c r="A442" t="str">
        <f t="shared" si="295"/>
        <v/>
      </c>
      <c r="B442" t="str">
        <f t="shared" si="296"/>
        <v/>
      </c>
      <c r="C442" t="str">
        <f t="shared" si="297"/>
        <v/>
      </c>
      <c r="D442" t="str">
        <f t="shared" si="298"/>
        <v/>
      </c>
      <c r="E442" t="str">
        <f t="shared" si="299"/>
        <v/>
      </c>
      <c r="F442" t="str">
        <f t="shared" si="300"/>
        <v/>
      </c>
      <c r="G442" t="str">
        <f t="shared" si="301"/>
        <v/>
      </c>
      <c r="H442" t="str">
        <f t="shared" si="302"/>
        <v/>
      </c>
      <c r="I442" t="str">
        <f t="shared" si="303"/>
        <v/>
      </c>
      <c r="J442" t="str">
        <f t="shared" si="282"/>
        <v/>
      </c>
      <c r="K442" t="str">
        <f>IF(A442="","",IF(I442=1,IF(VLOOKUP(J442,Tables!E$1:F$50,2,FALSE)=1,IF(MOD(G442,2)=1,1,2),IF(MOD(G442,2)=1,2,1)),IF(MOD(G442,2)=1,1,2)))</f>
        <v/>
      </c>
      <c r="L442" t="str">
        <f t="shared" si="283"/>
        <v/>
      </c>
      <c r="M442" s="2" t="str">
        <f t="shared" si="284"/>
        <v/>
      </c>
      <c r="N442" s="8"/>
      <c r="O442" s="8"/>
      <c r="P442" s="8"/>
      <c r="Q442" s="6" t="str">
        <f t="shared" si="304"/>
        <v/>
      </c>
      <c r="R442" s="6" t="str">
        <f t="shared" si="305"/>
        <v/>
      </c>
      <c r="S442" s="6" t="str">
        <f t="shared" si="306"/>
        <v/>
      </c>
      <c r="T442" s="6" t="str">
        <f t="shared" si="307"/>
        <v/>
      </c>
      <c r="U442" s="6" t="str">
        <f t="shared" si="308"/>
        <v/>
      </c>
      <c r="V442" s="6" t="str">
        <f t="shared" si="309"/>
        <v/>
      </c>
      <c r="W442" t="str">
        <f t="shared" si="310"/>
        <v/>
      </c>
      <c r="X442" t="str">
        <f t="shared" si="311"/>
        <v/>
      </c>
      <c r="Y442" t="str">
        <f t="shared" si="312"/>
        <v/>
      </c>
      <c r="Z442" t="str">
        <f t="shared" si="313"/>
        <v/>
      </c>
      <c r="AA442" s="6" t="str">
        <f t="shared" si="314"/>
        <v/>
      </c>
      <c r="AB442" s="6" t="str">
        <f t="shared" si="315"/>
        <v/>
      </c>
      <c r="AC442" s="7" t="str">
        <f t="shared" si="316"/>
        <v/>
      </c>
      <c r="AD442" t="str">
        <f t="shared" si="317"/>
        <v/>
      </c>
      <c r="AE442" t="str">
        <f t="shared" si="318"/>
        <v/>
      </c>
      <c r="AF442" s="3" t="str">
        <f t="shared" si="319"/>
        <v/>
      </c>
      <c r="AG442" t="str">
        <f t="shared" si="320"/>
        <v/>
      </c>
      <c r="AH442" t="str">
        <f t="shared" si="321"/>
        <v/>
      </c>
      <c r="AI442" t="str">
        <f t="shared" si="285"/>
        <v/>
      </c>
      <c r="AJ442" t="str">
        <f t="shared" si="322"/>
        <v/>
      </c>
      <c r="AK442" t="str">
        <f t="shared" si="323"/>
        <v/>
      </c>
      <c r="AL442" t="str">
        <f t="shared" si="324"/>
        <v/>
      </c>
      <c r="AM442" t="str">
        <f t="shared" si="286"/>
        <v/>
      </c>
      <c r="AN442" t="str">
        <f t="shared" si="287"/>
        <v/>
      </c>
      <c r="AO442" t="str">
        <f t="shared" si="288"/>
        <v/>
      </c>
      <c r="AP442" t="str">
        <f>IF(AN442="","",IF(I442=0,IF(AO442=1,VLOOKUP(F442,Tables!A$1:C$18,2,FALSE),VLOOKUP(F442,Tables!A$1:C$18,3,FALSE)),IF(AO442=1,VLOOKUP(F442,Tables!H$1:J$95,2,FALSE),VLOOKUP(F442,Tables!H$1:J$95,3,FALSE))))</f>
        <v/>
      </c>
      <c r="AQ442" t="str">
        <f t="shared" si="325"/>
        <v/>
      </c>
      <c r="AR442" t="str">
        <f t="shared" si="289"/>
        <v/>
      </c>
      <c r="AS442" t="str">
        <f t="shared" si="290"/>
        <v/>
      </c>
      <c r="AT442" t="str">
        <f t="shared" si="291"/>
        <v/>
      </c>
      <c r="AU442" t="str">
        <f t="shared" si="292"/>
        <v/>
      </c>
      <c r="AV442" t="str">
        <f t="shared" si="293"/>
        <v/>
      </c>
      <c r="AW442" t="str">
        <f t="shared" si="294"/>
        <v/>
      </c>
      <c r="AX442" t="str">
        <f t="shared" si="326"/>
        <v/>
      </c>
      <c r="AY442" t="str">
        <f t="shared" si="327"/>
        <v/>
      </c>
    </row>
    <row r="443" spans="1:51" ht="15.75" x14ac:dyDescent="0.3">
      <c r="A443" t="str">
        <f t="shared" si="295"/>
        <v/>
      </c>
      <c r="B443" t="str">
        <f t="shared" si="296"/>
        <v/>
      </c>
      <c r="C443" t="str">
        <f t="shared" si="297"/>
        <v/>
      </c>
      <c r="D443" t="str">
        <f t="shared" si="298"/>
        <v/>
      </c>
      <c r="E443" t="str">
        <f t="shared" si="299"/>
        <v/>
      </c>
      <c r="F443" t="str">
        <f t="shared" si="300"/>
        <v/>
      </c>
      <c r="G443" t="str">
        <f t="shared" si="301"/>
        <v/>
      </c>
      <c r="H443" t="str">
        <f t="shared" si="302"/>
        <v/>
      </c>
      <c r="I443" t="str">
        <f t="shared" si="303"/>
        <v/>
      </c>
      <c r="J443" t="str">
        <f t="shared" si="282"/>
        <v/>
      </c>
      <c r="K443" t="str">
        <f>IF(A443="","",IF(I443=1,IF(VLOOKUP(J443,Tables!E$1:F$50,2,FALSE)=1,IF(MOD(G443,2)=1,1,2),IF(MOD(G443,2)=1,2,1)),IF(MOD(G443,2)=1,1,2)))</f>
        <v/>
      </c>
      <c r="L443" t="str">
        <f t="shared" si="283"/>
        <v/>
      </c>
      <c r="M443" s="2" t="str">
        <f t="shared" si="284"/>
        <v/>
      </c>
      <c r="N443" s="8"/>
      <c r="O443" s="8"/>
      <c r="P443" s="8"/>
      <c r="Q443" s="6" t="str">
        <f t="shared" si="304"/>
        <v/>
      </c>
      <c r="R443" s="6" t="str">
        <f t="shared" si="305"/>
        <v/>
      </c>
      <c r="S443" s="6" t="str">
        <f t="shared" si="306"/>
        <v/>
      </c>
      <c r="T443" s="6" t="str">
        <f t="shared" si="307"/>
        <v/>
      </c>
      <c r="U443" s="6" t="str">
        <f t="shared" si="308"/>
        <v/>
      </c>
      <c r="V443" s="6" t="str">
        <f t="shared" si="309"/>
        <v/>
      </c>
      <c r="W443" t="str">
        <f t="shared" si="310"/>
        <v/>
      </c>
      <c r="X443" t="str">
        <f t="shared" si="311"/>
        <v/>
      </c>
      <c r="Y443" t="str">
        <f t="shared" si="312"/>
        <v/>
      </c>
      <c r="Z443" t="str">
        <f t="shared" si="313"/>
        <v/>
      </c>
      <c r="AA443" s="6" t="str">
        <f t="shared" si="314"/>
        <v/>
      </c>
      <c r="AB443" s="6" t="str">
        <f t="shared" si="315"/>
        <v/>
      </c>
      <c r="AC443" s="7" t="str">
        <f t="shared" si="316"/>
        <v/>
      </c>
      <c r="AD443" t="str">
        <f t="shared" si="317"/>
        <v/>
      </c>
      <c r="AE443" t="str">
        <f t="shared" si="318"/>
        <v/>
      </c>
      <c r="AF443" s="3" t="str">
        <f t="shared" si="319"/>
        <v/>
      </c>
      <c r="AG443" t="str">
        <f t="shared" si="320"/>
        <v/>
      </c>
      <c r="AH443" t="str">
        <f t="shared" si="321"/>
        <v/>
      </c>
      <c r="AI443" t="str">
        <f t="shared" si="285"/>
        <v/>
      </c>
      <c r="AJ443" t="str">
        <f t="shared" si="322"/>
        <v/>
      </c>
      <c r="AK443" t="str">
        <f t="shared" si="323"/>
        <v/>
      </c>
      <c r="AL443" t="str">
        <f t="shared" si="324"/>
        <v/>
      </c>
      <c r="AM443" t="str">
        <f t="shared" si="286"/>
        <v/>
      </c>
      <c r="AN443" t="str">
        <f t="shared" si="287"/>
        <v/>
      </c>
      <c r="AO443" t="str">
        <f t="shared" si="288"/>
        <v/>
      </c>
      <c r="AP443" t="str">
        <f>IF(AN443="","",IF(I443=0,IF(AO443=1,VLOOKUP(F443,Tables!A$1:C$18,2,FALSE),VLOOKUP(F443,Tables!A$1:C$18,3,FALSE)),IF(AO443=1,VLOOKUP(F443,Tables!H$1:J$95,2,FALSE),VLOOKUP(F443,Tables!H$1:J$95,3,FALSE))))</f>
        <v/>
      </c>
      <c r="AQ443" t="str">
        <f t="shared" si="325"/>
        <v/>
      </c>
      <c r="AR443" t="str">
        <f t="shared" si="289"/>
        <v/>
      </c>
      <c r="AS443" t="str">
        <f t="shared" si="290"/>
        <v/>
      </c>
      <c r="AT443" t="str">
        <f t="shared" si="291"/>
        <v/>
      </c>
      <c r="AU443" t="str">
        <f t="shared" si="292"/>
        <v/>
      </c>
      <c r="AV443" t="str">
        <f t="shared" si="293"/>
        <v/>
      </c>
      <c r="AW443" t="str">
        <f t="shared" si="294"/>
        <v/>
      </c>
      <c r="AX443" t="str">
        <f t="shared" si="326"/>
        <v/>
      </c>
      <c r="AY443" t="str">
        <f t="shared" si="327"/>
        <v/>
      </c>
    </row>
    <row r="444" spans="1:51" ht="15.75" x14ac:dyDescent="0.3">
      <c r="A444" t="str">
        <f t="shared" si="295"/>
        <v/>
      </c>
      <c r="B444" t="str">
        <f t="shared" si="296"/>
        <v/>
      </c>
      <c r="C444" t="str">
        <f t="shared" si="297"/>
        <v/>
      </c>
      <c r="D444" t="str">
        <f t="shared" si="298"/>
        <v/>
      </c>
      <c r="E444" t="str">
        <f t="shared" si="299"/>
        <v/>
      </c>
      <c r="F444" t="str">
        <f t="shared" si="300"/>
        <v/>
      </c>
      <c r="G444" t="str">
        <f t="shared" si="301"/>
        <v/>
      </c>
      <c r="H444" t="str">
        <f t="shared" si="302"/>
        <v/>
      </c>
      <c r="I444" t="str">
        <f t="shared" si="303"/>
        <v/>
      </c>
      <c r="J444" t="str">
        <f t="shared" si="282"/>
        <v/>
      </c>
      <c r="K444" t="str">
        <f>IF(A444="","",IF(I444=1,IF(VLOOKUP(J444,Tables!E$1:F$50,2,FALSE)=1,IF(MOD(G444,2)=1,1,2),IF(MOD(G444,2)=1,2,1)),IF(MOD(G444,2)=1,1,2)))</f>
        <v/>
      </c>
      <c r="L444" t="str">
        <f t="shared" si="283"/>
        <v/>
      </c>
      <c r="M444" s="2" t="str">
        <f t="shared" si="284"/>
        <v/>
      </c>
      <c r="N444" s="8"/>
      <c r="O444" s="8"/>
      <c r="P444" s="8"/>
      <c r="Q444" s="6" t="str">
        <f t="shared" si="304"/>
        <v/>
      </c>
      <c r="R444" s="6" t="str">
        <f t="shared" si="305"/>
        <v/>
      </c>
      <c r="S444" s="6" t="str">
        <f t="shared" si="306"/>
        <v/>
      </c>
      <c r="T444" s="6" t="str">
        <f t="shared" si="307"/>
        <v/>
      </c>
      <c r="U444" s="6" t="str">
        <f t="shared" si="308"/>
        <v/>
      </c>
      <c r="V444" s="6" t="str">
        <f t="shared" si="309"/>
        <v/>
      </c>
      <c r="W444" t="str">
        <f t="shared" si="310"/>
        <v/>
      </c>
      <c r="X444" t="str">
        <f t="shared" si="311"/>
        <v/>
      </c>
      <c r="Y444" t="str">
        <f t="shared" si="312"/>
        <v/>
      </c>
      <c r="Z444" t="str">
        <f t="shared" si="313"/>
        <v/>
      </c>
      <c r="AA444" s="6" t="str">
        <f t="shared" si="314"/>
        <v/>
      </c>
      <c r="AB444" s="6" t="str">
        <f t="shared" si="315"/>
        <v/>
      </c>
      <c r="AC444" s="7" t="str">
        <f t="shared" si="316"/>
        <v/>
      </c>
      <c r="AD444" t="str">
        <f t="shared" si="317"/>
        <v/>
      </c>
      <c r="AE444" t="str">
        <f t="shared" si="318"/>
        <v/>
      </c>
      <c r="AF444" s="3" t="str">
        <f t="shared" si="319"/>
        <v/>
      </c>
      <c r="AG444" t="str">
        <f t="shared" si="320"/>
        <v/>
      </c>
      <c r="AH444" t="str">
        <f t="shared" si="321"/>
        <v/>
      </c>
      <c r="AI444" t="str">
        <f t="shared" si="285"/>
        <v/>
      </c>
      <c r="AJ444" t="str">
        <f t="shared" si="322"/>
        <v/>
      </c>
      <c r="AK444" t="str">
        <f t="shared" si="323"/>
        <v/>
      </c>
      <c r="AL444" t="str">
        <f t="shared" si="324"/>
        <v/>
      </c>
      <c r="AM444" t="str">
        <f t="shared" si="286"/>
        <v/>
      </c>
      <c r="AN444" t="str">
        <f t="shared" si="287"/>
        <v/>
      </c>
      <c r="AO444" t="str">
        <f t="shared" si="288"/>
        <v/>
      </c>
      <c r="AP444" t="str">
        <f>IF(AN444="","",IF(I444=0,IF(AO444=1,VLOOKUP(F444,Tables!A$1:C$18,2,FALSE),VLOOKUP(F444,Tables!A$1:C$18,3,FALSE)),IF(AO444=1,VLOOKUP(F444,Tables!H$1:J$95,2,FALSE),VLOOKUP(F444,Tables!H$1:J$95,3,FALSE))))</f>
        <v/>
      </c>
      <c r="AQ444" t="str">
        <f t="shared" si="325"/>
        <v/>
      </c>
      <c r="AR444" t="str">
        <f t="shared" si="289"/>
        <v/>
      </c>
      <c r="AS444" t="str">
        <f t="shared" si="290"/>
        <v/>
      </c>
      <c r="AT444" t="str">
        <f t="shared" si="291"/>
        <v/>
      </c>
      <c r="AU444" t="str">
        <f t="shared" si="292"/>
        <v/>
      </c>
      <c r="AV444" t="str">
        <f t="shared" si="293"/>
        <v/>
      </c>
      <c r="AW444" t="str">
        <f t="shared" si="294"/>
        <v/>
      </c>
      <c r="AX444" t="str">
        <f t="shared" si="326"/>
        <v/>
      </c>
      <c r="AY444" t="str">
        <f t="shared" si="327"/>
        <v/>
      </c>
    </row>
    <row r="445" spans="1:51" ht="15.75" x14ac:dyDescent="0.3">
      <c r="A445" t="str">
        <f t="shared" si="295"/>
        <v/>
      </c>
      <c r="B445" t="str">
        <f t="shared" si="296"/>
        <v/>
      </c>
      <c r="C445" t="str">
        <f t="shared" si="297"/>
        <v/>
      </c>
      <c r="D445" t="str">
        <f t="shared" si="298"/>
        <v/>
      </c>
      <c r="E445" t="str">
        <f t="shared" si="299"/>
        <v/>
      </c>
      <c r="F445" t="str">
        <f t="shared" si="300"/>
        <v/>
      </c>
      <c r="G445" t="str">
        <f t="shared" si="301"/>
        <v/>
      </c>
      <c r="H445" t="str">
        <f t="shared" si="302"/>
        <v/>
      </c>
      <c r="I445" t="str">
        <f t="shared" si="303"/>
        <v/>
      </c>
      <c r="J445" t="str">
        <f t="shared" si="282"/>
        <v/>
      </c>
      <c r="K445" t="str">
        <f>IF(A445="","",IF(I445=1,IF(VLOOKUP(J445,Tables!E$1:F$50,2,FALSE)=1,IF(MOD(G445,2)=1,1,2),IF(MOD(G445,2)=1,2,1)),IF(MOD(G445,2)=1,1,2)))</f>
        <v/>
      </c>
      <c r="L445" t="str">
        <f t="shared" si="283"/>
        <v/>
      </c>
      <c r="M445" s="2" t="str">
        <f t="shared" si="284"/>
        <v/>
      </c>
      <c r="N445" s="8"/>
      <c r="O445" s="8"/>
      <c r="P445" s="8"/>
      <c r="Q445" s="6" t="str">
        <f t="shared" si="304"/>
        <v/>
      </c>
      <c r="R445" s="6" t="str">
        <f t="shared" si="305"/>
        <v/>
      </c>
      <c r="S445" s="6" t="str">
        <f t="shared" si="306"/>
        <v/>
      </c>
      <c r="T445" s="6" t="str">
        <f t="shared" si="307"/>
        <v/>
      </c>
      <c r="U445" s="6" t="str">
        <f t="shared" si="308"/>
        <v/>
      </c>
      <c r="V445" s="6" t="str">
        <f t="shared" si="309"/>
        <v/>
      </c>
      <c r="W445" t="str">
        <f t="shared" si="310"/>
        <v/>
      </c>
      <c r="X445" t="str">
        <f t="shared" si="311"/>
        <v/>
      </c>
      <c r="Y445" t="str">
        <f t="shared" si="312"/>
        <v/>
      </c>
      <c r="Z445" t="str">
        <f t="shared" si="313"/>
        <v/>
      </c>
      <c r="AA445" s="6" t="str">
        <f t="shared" si="314"/>
        <v/>
      </c>
      <c r="AB445" s="6" t="str">
        <f t="shared" si="315"/>
        <v/>
      </c>
      <c r="AC445" s="7" t="str">
        <f t="shared" si="316"/>
        <v/>
      </c>
      <c r="AD445" t="str">
        <f t="shared" si="317"/>
        <v/>
      </c>
      <c r="AE445" t="str">
        <f t="shared" si="318"/>
        <v/>
      </c>
      <c r="AF445" s="3" t="str">
        <f t="shared" si="319"/>
        <v/>
      </c>
      <c r="AG445" t="str">
        <f t="shared" si="320"/>
        <v/>
      </c>
      <c r="AH445" t="str">
        <f t="shared" si="321"/>
        <v/>
      </c>
      <c r="AI445" t="str">
        <f t="shared" si="285"/>
        <v/>
      </c>
      <c r="AJ445" t="str">
        <f t="shared" si="322"/>
        <v/>
      </c>
      <c r="AK445" t="str">
        <f t="shared" si="323"/>
        <v/>
      </c>
      <c r="AL445" t="str">
        <f t="shared" si="324"/>
        <v/>
      </c>
      <c r="AM445" t="str">
        <f t="shared" si="286"/>
        <v/>
      </c>
      <c r="AN445" t="str">
        <f t="shared" si="287"/>
        <v/>
      </c>
      <c r="AO445" t="str">
        <f t="shared" si="288"/>
        <v/>
      </c>
      <c r="AP445" t="str">
        <f>IF(AN445="","",IF(I445=0,IF(AO445=1,VLOOKUP(F445,Tables!A$1:C$18,2,FALSE),VLOOKUP(F445,Tables!A$1:C$18,3,FALSE)),IF(AO445=1,VLOOKUP(F445,Tables!H$1:J$95,2,FALSE),VLOOKUP(F445,Tables!H$1:J$95,3,FALSE))))</f>
        <v/>
      </c>
      <c r="AQ445" t="str">
        <f t="shared" si="325"/>
        <v/>
      </c>
      <c r="AR445" t="str">
        <f t="shared" si="289"/>
        <v/>
      </c>
      <c r="AS445" t="str">
        <f t="shared" si="290"/>
        <v/>
      </c>
      <c r="AT445" t="str">
        <f t="shared" si="291"/>
        <v/>
      </c>
      <c r="AU445" t="str">
        <f t="shared" si="292"/>
        <v/>
      </c>
      <c r="AV445" t="str">
        <f t="shared" si="293"/>
        <v/>
      </c>
      <c r="AW445" t="str">
        <f t="shared" si="294"/>
        <v/>
      </c>
      <c r="AX445" t="str">
        <f t="shared" si="326"/>
        <v/>
      </c>
      <c r="AY445" t="str">
        <f t="shared" si="327"/>
        <v/>
      </c>
    </row>
    <row r="446" spans="1:51" ht="15.75" x14ac:dyDescent="0.3">
      <c r="A446" t="str">
        <f t="shared" si="295"/>
        <v/>
      </c>
      <c r="B446" t="str">
        <f t="shared" si="296"/>
        <v/>
      </c>
      <c r="C446" t="str">
        <f t="shared" si="297"/>
        <v/>
      </c>
      <c r="D446" t="str">
        <f t="shared" si="298"/>
        <v/>
      </c>
      <c r="E446" t="str">
        <f t="shared" si="299"/>
        <v/>
      </c>
      <c r="F446" t="str">
        <f t="shared" si="300"/>
        <v/>
      </c>
      <c r="G446" t="str">
        <f t="shared" si="301"/>
        <v/>
      </c>
      <c r="H446" t="str">
        <f t="shared" si="302"/>
        <v/>
      </c>
      <c r="I446" t="str">
        <f t="shared" si="303"/>
        <v/>
      </c>
      <c r="J446" t="str">
        <f t="shared" si="282"/>
        <v/>
      </c>
      <c r="K446" t="str">
        <f>IF(A446="","",IF(I446=1,IF(VLOOKUP(J446,Tables!E$1:F$50,2,FALSE)=1,IF(MOD(G446,2)=1,1,2),IF(MOD(G446,2)=1,2,1)),IF(MOD(G446,2)=1,1,2)))</f>
        <v/>
      </c>
      <c r="L446" t="str">
        <f t="shared" si="283"/>
        <v/>
      </c>
      <c r="M446" s="2" t="str">
        <f t="shared" si="284"/>
        <v/>
      </c>
      <c r="N446" s="8"/>
      <c r="O446" s="8"/>
      <c r="P446" s="8"/>
      <c r="Q446" s="6" t="str">
        <f t="shared" si="304"/>
        <v/>
      </c>
      <c r="R446" s="6" t="str">
        <f t="shared" si="305"/>
        <v/>
      </c>
      <c r="S446" s="6" t="str">
        <f t="shared" si="306"/>
        <v/>
      </c>
      <c r="T446" s="6" t="str">
        <f t="shared" si="307"/>
        <v/>
      </c>
      <c r="U446" s="6" t="str">
        <f t="shared" si="308"/>
        <v/>
      </c>
      <c r="V446" s="6" t="str">
        <f t="shared" si="309"/>
        <v/>
      </c>
      <c r="W446" t="str">
        <f t="shared" si="310"/>
        <v/>
      </c>
      <c r="X446" t="str">
        <f t="shared" si="311"/>
        <v/>
      </c>
      <c r="Y446" t="str">
        <f t="shared" si="312"/>
        <v/>
      </c>
      <c r="Z446" t="str">
        <f t="shared" si="313"/>
        <v/>
      </c>
      <c r="AA446" s="6" t="str">
        <f t="shared" si="314"/>
        <v/>
      </c>
      <c r="AB446" s="6" t="str">
        <f t="shared" si="315"/>
        <v/>
      </c>
      <c r="AC446" s="7" t="str">
        <f t="shared" si="316"/>
        <v/>
      </c>
      <c r="AD446" t="str">
        <f t="shared" si="317"/>
        <v/>
      </c>
      <c r="AE446" t="str">
        <f t="shared" si="318"/>
        <v/>
      </c>
      <c r="AF446" s="3" t="str">
        <f t="shared" si="319"/>
        <v/>
      </c>
      <c r="AG446" t="str">
        <f t="shared" si="320"/>
        <v/>
      </c>
      <c r="AH446" t="str">
        <f t="shared" si="321"/>
        <v/>
      </c>
      <c r="AI446" t="str">
        <f t="shared" si="285"/>
        <v/>
      </c>
      <c r="AJ446" t="str">
        <f t="shared" si="322"/>
        <v/>
      </c>
      <c r="AK446" t="str">
        <f t="shared" si="323"/>
        <v/>
      </c>
      <c r="AL446" t="str">
        <f t="shared" si="324"/>
        <v/>
      </c>
      <c r="AM446" t="str">
        <f t="shared" si="286"/>
        <v/>
      </c>
      <c r="AN446" t="str">
        <f t="shared" si="287"/>
        <v/>
      </c>
      <c r="AO446" t="str">
        <f t="shared" si="288"/>
        <v/>
      </c>
      <c r="AP446" t="str">
        <f>IF(AN446="","",IF(I446=0,IF(AO446=1,VLOOKUP(F446,Tables!A$1:C$18,2,FALSE),VLOOKUP(F446,Tables!A$1:C$18,3,FALSE)),IF(AO446=1,VLOOKUP(F446,Tables!H$1:J$95,2,FALSE),VLOOKUP(F446,Tables!H$1:J$95,3,FALSE))))</f>
        <v/>
      </c>
      <c r="AQ446" t="str">
        <f t="shared" si="325"/>
        <v/>
      </c>
      <c r="AR446" t="str">
        <f t="shared" si="289"/>
        <v/>
      </c>
      <c r="AS446" t="str">
        <f t="shared" si="290"/>
        <v/>
      </c>
      <c r="AT446" t="str">
        <f t="shared" si="291"/>
        <v/>
      </c>
      <c r="AU446" t="str">
        <f t="shared" si="292"/>
        <v/>
      </c>
      <c r="AV446" t="str">
        <f t="shared" si="293"/>
        <v/>
      </c>
      <c r="AW446" t="str">
        <f t="shared" si="294"/>
        <v/>
      </c>
      <c r="AX446" t="str">
        <f t="shared" si="326"/>
        <v/>
      </c>
      <c r="AY446" t="str">
        <f t="shared" si="327"/>
        <v/>
      </c>
    </row>
    <row r="447" spans="1:51" ht="15.75" x14ac:dyDescent="0.3">
      <c r="A447" t="str">
        <f t="shared" si="295"/>
        <v/>
      </c>
      <c r="B447" t="str">
        <f t="shared" si="296"/>
        <v/>
      </c>
      <c r="C447" t="str">
        <f t="shared" si="297"/>
        <v/>
      </c>
      <c r="D447" t="str">
        <f t="shared" si="298"/>
        <v/>
      </c>
      <c r="E447" t="str">
        <f t="shared" si="299"/>
        <v/>
      </c>
      <c r="F447" t="str">
        <f t="shared" si="300"/>
        <v/>
      </c>
      <c r="G447" t="str">
        <f t="shared" si="301"/>
        <v/>
      </c>
      <c r="H447" t="str">
        <f t="shared" si="302"/>
        <v/>
      </c>
      <c r="I447" t="str">
        <f t="shared" si="303"/>
        <v/>
      </c>
      <c r="J447" t="str">
        <f t="shared" si="282"/>
        <v/>
      </c>
      <c r="K447" t="str">
        <f>IF(A447="","",IF(I447=1,IF(VLOOKUP(J447,Tables!E$1:F$50,2,FALSE)=1,IF(MOD(G447,2)=1,1,2),IF(MOD(G447,2)=1,2,1)),IF(MOD(G447,2)=1,1,2)))</f>
        <v/>
      </c>
      <c r="L447" t="str">
        <f t="shared" si="283"/>
        <v/>
      </c>
      <c r="M447" s="2" t="str">
        <f t="shared" si="284"/>
        <v/>
      </c>
      <c r="N447" s="8"/>
      <c r="O447" s="8"/>
      <c r="P447" s="8"/>
      <c r="Q447" s="6" t="str">
        <f t="shared" si="304"/>
        <v/>
      </c>
      <c r="R447" s="6" t="str">
        <f t="shared" si="305"/>
        <v/>
      </c>
      <c r="S447" s="6" t="str">
        <f t="shared" si="306"/>
        <v/>
      </c>
      <c r="T447" s="6" t="str">
        <f t="shared" si="307"/>
        <v/>
      </c>
      <c r="U447" s="6" t="str">
        <f t="shared" si="308"/>
        <v/>
      </c>
      <c r="V447" s="6" t="str">
        <f t="shared" si="309"/>
        <v/>
      </c>
      <c r="W447" t="str">
        <f t="shared" si="310"/>
        <v/>
      </c>
      <c r="X447" t="str">
        <f t="shared" si="311"/>
        <v/>
      </c>
      <c r="Y447" t="str">
        <f t="shared" si="312"/>
        <v/>
      </c>
      <c r="Z447" t="str">
        <f t="shared" si="313"/>
        <v/>
      </c>
      <c r="AA447" s="6" t="str">
        <f t="shared" si="314"/>
        <v/>
      </c>
      <c r="AB447" s="6" t="str">
        <f t="shared" si="315"/>
        <v/>
      </c>
      <c r="AC447" s="7" t="str">
        <f t="shared" si="316"/>
        <v/>
      </c>
      <c r="AD447" t="str">
        <f t="shared" si="317"/>
        <v/>
      </c>
      <c r="AE447" t="str">
        <f t="shared" si="318"/>
        <v/>
      </c>
      <c r="AF447" s="3" t="str">
        <f t="shared" si="319"/>
        <v/>
      </c>
      <c r="AG447" t="str">
        <f t="shared" si="320"/>
        <v/>
      </c>
      <c r="AH447" t="str">
        <f t="shared" si="321"/>
        <v/>
      </c>
      <c r="AI447" t="str">
        <f t="shared" si="285"/>
        <v/>
      </c>
      <c r="AJ447" t="str">
        <f t="shared" si="322"/>
        <v/>
      </c>
      <c r="AK447" t="str">
        <f t="shared" si="323"/>
        <v/>
      </c>
      <c r="AL447" t="str">
        <f t="shared" si="324"/>
        <v/>
      </c>
      <c r="AM447" t="str">
        <f t="shared" si="286"/>
        <v/>
      </c>
      <c r="AN447" t="str">
        <f t="shared" si="287"/>
        <v/>
      </c>
      <c r="AO447" t="str">
        <f t="shared" si="288"/>
        <v/>
      </c>
      <c r="AP447" t="str">
        <f>IF(AN447="","",IF(I447=0,IF(AO447=1,VLOOKUP(F447,Tables!A$1:C$18,2,FALSE),VLOOKUP(F447,Tables!A$1:C$18,3,FALSE)),IF(AO447=1,VLOOKUP(F447,Tables!H$1:J$95,2,FALSE),VLOOKUP(F447,Tables!H$1:J$95,3,FALSE))))</f>
        <v/>
      </c>
      <c r="AQ447" t="str">
        <f t="shared" si="325"/>
        <v/>
      </c>
      <c r="AR447" t="str">
        <f t="shared" si="289"/>
        <v/>
      </c>
      <c r="AS447" t="str">
        <f t="shared" si="290"/>
        <v/>
      </c>
      <c r="AT447" t="str">
        <f t="shared" si="291"/>
        <v/>
      </c>
      <c r="AU447" t="str">
        <f t="shared" si="292"/>
        <v/>
      </c>
      <c r="AV447" t="str">
        <f t="shared" si="293"/>
        <v/>
      </c>
      <c r="AW447" t="str">
        <f t="shared" si="294"/>
        <v/>
      </c>
      <c r="AX447" t="str">
        <f t="shared" si="326"/>
        <v/>
      </c>
      <c r="AY447" t="str">
        <f t="shared" si="327"/>
        <v/>
      </c>
    </row>
    <row r="448" spans="1:51" ht="15.75" x14ac:dyDescent="0.3">
      <c r="A448" t="str">
        <f t="shared" si="295"/>
        <v/>
      </c>
      <c r="B448" t="str">
        <f t="shared" si="296"/>
        <v/>
      </c>
      <c r="C448" t="str">
        <f t="shared" si="297"/>
        <v/>
      </c>
      <c r="D448" t="str">
        <f t="shared" si="298"/>
        <v/>
      </c>
      <c r="E448" t="str">
        <f t="shared" si="299"/>
        <v/>
      </c>
      <c r="F448" t="str">
        <f t="shared" si="300"/>
        <v/>
      </c>
      <c r="G448" t="str">
        <f t="shared" si="301"/>
        <v/>
      </c>
      <c r="H448" t="str">
        <f t="shared" si="302"/>
        <v/>
      </c>
      <c r="I448" t="str">
        <f t="shared" si="303"/>
        <v/>
      </c>
      <c r="J448" t="str">
        <f t="shared" si="282"/>
        <v/>
      </c>
      <c r="K448" t="str">
        <f>IF(A448="","",IF(I448=1,IF(VLOOKUP(J448,Tables!E$1:F$50,2,FALSE)=1,IF(MOD(G448,2)=1,1,2),IF(MOD(G448,2)=1,2,1)),IF(MOD(G448,2)=1,1,2)))</f>
        <v/>
      </c>
      <c r="L448" t="str">
        <f t="shared" si="283"/>
        <v/>
      </c>
      <c r="M448" s="2" t="str">
        <f t="shared" si="284"/>
        <v/>
      </c>
      <c r="N448" s="8"/>
      <c r="O448" s="8"/>
      <c r="P448" s="8"/>
      <c r="Q448" s="6" t="str">
        <f t="shared" si="304"/>
        <v/>
      </c>
      <c r="R448" s="6" t="str">
        <f t="shared" si="305"/>
        <v/>
      </c>
      <c r="S448" s="6" t="str">
        <f t="shared" si="306"/>
        <v/>
      </c>
      <c r="T448" s="6" t="str">
        <f t="shared" si="307"/>
        <v/>
      </c>
      <c r="U448" s="6" t="str">
        <f t="shared" si="308"/>
        <v/>
      </c>
      <c r="V448" s="6" t="str">
        <f t="shared" si="309"/>
        <v/>
      </c>
      <c r="W448" t="str">
        <f t="shared" si="310"/>
        <v/>
      </c>
      <c r="X448" t="str">
        <f t="shared" si="311"/>
        <v/>
      </c>
      <c r="Y448" t="str">
        <f t="shared" si="312"/>
        <v/>
      </c>
      <c r="Z448" t="str">
        <f t="shared" si="313"/>
        <v/>
      </c>
      <c r="AA448" s="6" t="str">
        <f t="shared" si="314"/>
        <v/>
      </c>
      <c r="AB448" s="6" t="str">
        <f t="shared" si="315"/>
        <v/>
      </c>
      <c r="AC448" s="7" t="str">
        <f t="shared" si="316"/>
        <v/>
      </c>
      <c r="AD448" t="str">
        <f t="shared" si="317"/>
        <v/>
      </c>
      <c r="AE448" t="str">
        <f t="shared" si="318"/>
        <v/>
      </c>
      <c r="AF448" s="3" t="str">
        <f t="shared" si="319"/>
        <v/>
      </c>
      <c r="AG448" t="str">
        <f t="shared" si="320"/>
        <v/>
      </c>
      <c r="AH448" t="str">
        <f t="shared" si="321"/>
        <v/>
      </c>
      <c r="AI448" t="str">
        <f t="shared" si="285"/>
        <v/>
      </c>
      <c r="AJ448" t="str">
        <f t="shared" si="322"/>
        <v/>
      </c>
      <c r="AK448" t="str">
        <f t="shared" si="323"/>
        <v/>
      </c>
      <c r="AL448" t="str">
        <f t="shared" si="324"/>
        <v/>
      </c>
      <c r="AM448" t="str">
        <f t="shared" si="286"/>
        <v/>
      </c>
      <c r="AN448" t="str">
        <f t="shared" si="287"/>
        <v/>
      </c>
      <c r="AO448" t="str">
        <f t="shared" si="288"/>
        <v/>
      </c>
      <c r="AP448" t="str">
        <f>IF(AN448="","",IF(I448=0,IF(AO448=1,VLOOKUP(F448,Tables!A$1:C$18,2,FALSE),VLOOKUP(F448,Tables!A$1:C$18,3,FALSE)),IF(AO448=1,VLOOKUP(F448,Tables!H$1:J$95,2,FALSE),VLOOKUP(F448,Tables!H$1:J$95,3,FALSE))))</f>
        <v/>
      </c>
      <c r="AQ448" t="str">
        <f t="shared" si="325"/>
        <v/>
      </c>
      <c r="AR448" t="str">
        <f t="shared" si="289"/>
        <v/>
      </c>
      <c r="AS448" t="str">
        <f t="shared" si="290"/>
        <v/>
      </c>
      <c r="AT448" t="str">
        <f t="shared" si="291"/>
        <v/>
      </c>
      <c r="AU448" t="str">
        <f t="shared" si="292"/>
        <v/>
      </c>
      <c r="AV448" t="str">
        <f t="shared" si="293"/>
        <v/>
      </c>
      <c r="AW448" t="str">
        <f t="shared" si="294"/>
        <v/>
      </c>
      <c r="AX448" t="str">
        <f t="shared" si="326"/>
        <v/>
      </c>
      <c r="AY448" t="str">
        <f t="shared" si="327"/>
        <v/>
      </c>
    </row>
    <row r="449" spans="1:51" ht="15.75" x14ac:dyDescent="0.3">
      <c r="A449" t="str">
        <f t="shared" si="295"/>
        <v/>
      </c>
      <c r="B449" t="str">
        <f t="shared" si="296"/>
        <v/>
      </c>
      <c r="C449" t="str">
        <f t="shared" si="297"/>
        <v/>
      </c>
      <c r="D449" t="str">
        <f t="shared" si="298"/>
        <v/>
      </c>
      <c r="E449" t="str">
        <f t="shared" si="299"/>
        <v/>
      </c>
      <c r="F449" t="str">
        <f t="shared" si="300"/>
        <v/>
      </c>
      <c r="G449" t="str">
        <f t="shared" si="301"/>
        <v/>
      </c>
      <c r="H449" t="str">
        <f t="shared" si="302"/>
        <v/>
      </c>
      <c r="I449" t="str">
        <f t="shared" si="303"/>
        <v/>
      </c>
      <c r="J449" t="str">
        <f t="shared" si="282"/>
        <v/>
      </c>
      <c r="K449" t="str">
        <f>IF(A449="","",IF(I449=1,IF(VLOOKUP(J449,Tables!E$1:F$50,2,FALSE)=1,IF(MOD(G449,2)=1,1,2),IF(MOD(G449,2)=1,2,1)),IF(MOD(G449,2)=1,1,2)))</f>
        <v/>
      </c>
      <c r="L449" t="str">
        <f t="shared" si="283"/>
        <v/>
      </c>
      <c r="M449" s="2" t="str">
        <f t="shared" si="284"/>
        <v/>
      </c>
      <c r="N449" s="8"/>
      <c r="O449" s="8"/>
      <c r="P449" s="8"/>
      <c r="Q449" s="6" t="str">
        <f t="shared" si="304"/>
        <v/>
      </c>
      <c r="R449" s="6" t="str">
        <f t="shared" si="305"/>
        <v/>
      </c>
      <c r="S449" s="6" t="str">
        <f t="shared" si="306"/>
        <v/>
      </c>
      <c r="T449" s="6" t="str">
        <f t="shared" si="307"/>
        <v/>
      </c>
      <c r="U449" s="6" t="str">
        <f t="shared" si="308"/>
        <v/>
      </c>
      <c r="V449" s="6" t="str">
        <f t="shared" si="309"/>
        <v/>
      </c>
      <c r="W449" t="str">
        <f t="shared" si="310"/>
        <v/>
      </c>
      <c r="X449" t="str">
        <f t="shared" si="311"/>
        <v/>
      </c>
      <c r="Y449" t="str">
        <f t="shared" si="312"/>
        <v/>
      </c>
      <c r="Z449" t="str">
        <f t="shared" si="313"/>
        <v/>
      </c>
      <c r="AA449" s="6" t="str">
        <f t="shared" si="314"/>
        <v/>
      </c>
      <c r="AB449" s="6" t="str">
        <f t="shared" si="315"/>
        <v/>
      </c>
      <c r="AC449" s="7" t="str">
        <f t="shared" si="316"/>
        <v/>
      </c>
      <c r="AD449" t="str">
        <f t="shared" si="317"/>
        <v/>
      </c>
      <c r="AE449" t="str">
        <f t="shared" si="318"/>
        <v/>
      </c>
      <c r="AF449" s="3" t="str">
        <f t="shared" si="319"/>
        <v/>
      </c>
      <c r="AG449" t="str">
        <f t="shared" si="320"/>
        <v/>
      </c>
      <c r="AH449" t="str">
        <f t="shared" si="321"/>
        <v/>
      </c>
      <c r="AI449" t="str">
        <f t="shared" si="285"/>
        <v/>
      </c>
      <c r="AJ449" t="str">
        <f t="shared" si="322"/>
        <v/>
      </c>
      <c r="AK449" t="str">
        <f t="shared" si="323"/>
        <v/>
      </c>
      <c r="AL449" t="str">
        <f t="shared" si="324"/>
        <v/>
      </c>
      <c r="AM449" t="str">
        <f t="shared" si="286"/>
        <v/>
      </c>
      <c r="AN449" t="str">
        <f t="shared" si="287"/>
        <v/>
      </c>
      <c r="AO449" t="str">
        <f t="shared" si="288"/>
        <v/>
      </c>
      <c r="AP449" t="str">
        <f>IF(AN449="","",IF(I449=0,IF(AO449=1,VLOOKUP(F449,Tables!A$1:C$18,2,FALSE),VLOOKUP(F449,Tables!A$1:C$18,3,FALSE)),IF(AO449=1,VLOOKUP(F449,Tables!H$1:J$95,2,FALSE),VLOOKUP(F449,Tables!H$1:J$95,3,FALSE))))</f>
        <v/>
      </c>
      <c r="AQ449" t="str">
        <f t="shared" si="325"/>
        <v/>
      </c>
      <c r="AR449" t="str">
        <f t="shared" si="289"/>
        <v/>
      </c>
      <c r="AS449" t="str">
        <f t="shared" si="290"/>
        <v/>
      </c>
      <c r="AT449" t="str">
        <f t="shared" si="291"/>
        <v/>
      </c>
      <c r="AU449" t="str">
        <f t="shared" si="292"/>
        <v/>
      </c>
      <c r="AV449" t="str">
        <f t="shared" si="293"/>
        <v/>
      </c>
      <c r="AW449" t="str">
        <f t="shared" si="294"/>
        <v/>
      </c>
      <c r="AX449" t="str">
        <f t="shared" si="326"/>
        <v/>
      </c>
      <c r="AY449" t="str">
        <f t="shared" si="327"/>
        <v/>
      </c>
    </row>
    <row r="450" spans="1:51" ht="15.75" x14ac:dyDescent="0.3">
      <c r="A450" t="str">
        <f t="shared" si="295"/>
        <v/>
      </c>
      <c r="B450" t="str">
        <f t="shared" si="296"/>
        <v/>
      </c>
      <c r="C450" t="str">
        <f t="shared" si="297"/>
        <v/>
      </c>
      <c r="D450" t="str">
        <f t="shared" si="298"/>
        <v/>
      </c>
      <c r="E450" t="str">
        <f t="shared" si="299"/>
        <v/>
      </c>
      <c r="F450" t="str">
        <f t="shared" si="300"/>
        <v/>
      </c>
      <c r="G450" t="str">
        <f t="shared" si="301"/>
        <v/>
      </c>
      <c r="H450" t="str">
        <f t="shared" si="302"/>
        <v/>
      </c>
      <c r="I450" t="str">
        <f t="shared" si="303"/>
        <v/>
      </c>
      <c r="J450" t="str">
        <f t="shared" si="282"/>
        <v/>
      </c>
      <c r="K450" t="str">
        <f>IF(A450="","",IF(I450=1,IF(VLOOKUP(J450,Tables!E$1:F$50,2,FALSE)=1,IF(MOD(G450,2)=1,1,2),IF(MOD(G450,2)=1,2,1)),IF(MOD(G450,2)=1,1,2)))</f>
        <v/>
      </c>
      <c r="L450" t="str">
        <f t="shared" si="283"/>
        <v/>
      </c>
      <c r="M450" s="2" t="str">
        <f t="shared" si="284"/>
        <v/>
      </c>
      <c r="N450" s="8"/>
      <c r="O450" s="8"/>
      <c r="P450" s="8"/>
      <c r="Q450" s="6" t="str">
        <f t="shared" si="304"/>
        <v/>
      </c>
      <c r="R450" s="6" t="str">
        <f t="shared" si="305"/>
        <v/>
      </c>
      <c r="S450" s="6" t="str">
        <f t="shared" si="306"/>
        <v/>
      </c>
      <c r="T450" s="6" t="str">
        <f t="shared" si="307"/>
        <v/>
      </c>
      <c r="U450" s="6" t="str">
        <f t="shared" si="308"/>
        <v/>
      </c>
      <c r="V450" s="6" t="str">
        <f t="shared" si="309"/>
        <v/>
      </c>
      <c r="W450" t="str">
        <f t="shared" si="310"/>
        <v/>
      </c>
      <c r="X450" t="str">
        <f t="shared" si="311"/>
        <v/>
      </c>
      <c r="Y450" t="str">
        <f t="shared" si="312"/>
        <v/>
      </c>
      <c r="Z450" t="str">
        <f t="shared" si="313"/>
        <v/>
      </c>
      <c r="AA450" s="6" t="str">
        <f t="shared" si="314"/>
        <v/>
      </c>
      <c r="AB450" s="6" t="str">
        <f t="shared" si="315"/>
        <v/>
      </c>
      <c r="AC450" s="7" t="str">
        <f t="shared" si="316"/>
        <v/>
      </c>
      <c r="AD450" t="str">
        <f t="shared" si="317"/>
        <v/>
      </c>
      <c r="AE450" t="str">
        <f t="shared" si="318"/>
        <v/>
      </c>
      <c r="AF450" s="3" t="str">
        <f t="shared" si="319"/>
        <v/>
      </c>
      <c r="AG450" t="str">
        <f t="shared" si="320"/>
        <v/>
      </c>
      <c r="AH450" t="str">
        <f t="shared" si="321"/>
        <v/>
      </c>
      <c r="AI450" t="str">
        <f t="shared" si="285"/>
        <v/>
      </c>
      <c r="AJ450" t="str">
        <f t="shared" si="322"/>
        <v/>
      </c>
      <c r="AK450" t="str">
        <f t="shared" si="323"/>
        <v/>
      </c>
      <c r="AL450" t="str">
        <f t="shared" si="324"/>
        <v/>
      </c>
      <c r="AM450" t="str">
        <f t="shared" si="286"/>
        <v/>
      </c>
      <c r="AN450" t="str">
        <f t="shared" si="287"/>
        <v/>
      </c>
      <c r="AO450" t="str">
        <f t="shared" si="288"/>
        <v/>
      </c>
      <c r="AP450" t="str">
        <f>IF(AN450="","",IF(I450=0,IF(AO450=1,VLOOKUP(F450,Tables!A$1:C$18,2,FALSE),VLOOKUP(F450,Tables!A$1:C$18,3,FALSE)),IF(AO450=1,VLOOKUP(F450,Tables!H$1:J$95,2,FALSE),VLOOKUP(F450,Tables!H$1:J$95,3,FALSE))))</f>
        <v/>
      </c>
      <c r="AQ450" t="str">
        <f t="shared" si="325"/>
        <v/>
      </c>
      <c r="AR450" t="str">
        <f t="shared" si="289"/>
        <v/>
      </c>
      <c r="AS450" t="str">
        <f t="shared" si="290"/>
        <v/>
      </c>
      <c r="AT450" t="str">
        <f t="shared" si="291"/>
        <v/>
      </c>
      <c r="AU450" t="str">
        <f t="shared" si="292"/>
        <v/>
      </c>
      <c r="AV450" t="str">
        <f t="shared" si="293"/>
        <v/>
      </c>
      <c r="AW450" t="str">
        <f t="shared" si="294"/>
        <v/>
      </c>
      <c r="AX450" t="str">
        <f t="shared" si="326"/>
        <v/>
      </c>
      <c r="AY450" t="str">
        <f t="shared" si="327"/>
        <v/>
      </c>
    </row>
    <row r="451" spans="1:51" ht="15.75" x14ac:dyDescent="0.3">
      <c r="A451" t="str">
        <f t="shared" si="295"/>
        <v/>
      </c>
      <c r="B451" t="str">
        <f t="shared" si="296"/>
        <v/>
      </c>
      <c r="C451" t="str">
        <f t="shared" si="297"/>
        <v/>
      </c>
      <c r="D451" t="str">
        <f t="shared" si="298"/>
        <v/>
      </c>
      <c r="E451" t="str">
        <f t="shared" si="299"/>
        <v/>
      </c>
      <c r="F451" t="str">
        <f t="shared" si="300"/>
        <v/>
      </c>
      <c r="G451" t="str">
        <f t="shared" si="301"/>
        <v/>
      </c>
      <c r="H451" t="str">
        <f t="shared" si="302"/>
        <v/>
      </c>
      <c r="I451" t="str">
        <f t="shared" si="303"/>
        <v/>
      </c>
      <c r="J451" t="str">
        <f t="shared" si="282"/>
        <v/>
      </c>
      <c r="K451" t="str">
        <f>IF(A451="","",IF(I451=1,IF(VLOOKUP(J451,Tables!E$1:F$50,2,FALSE)=1,IF(MOD(G451,2)=1,1,2),IF(MOD(G451,2)=1,2,1)),IF(MOD(G451,2)=1,1,2)))</f>
        <v/>
      </c>
      <c r="L451" t="str">
        <f t="shared" si="283"/>
        <v/>
      </c>
      <c r="M451" s="2" t="str">
        <f t="shared" si="284"/>
        <v/>
      </c>
      <c r="N451" s="8"/>
      <c r="O451" s="8"/>
      <c r="P451" s="8"/>
      <c r="Q451" s="6" t="str">
        <f t="shared" si="304"/>
        <v/>
      </c>
      <c r="R451" s="6" t="str">
        <f t="shared" si="305"/>
        <v/>
      </c>
      <c r="S451" s="6" t="str">
        <f t="shared" si="306"/>
        <v/>
      </c>
      <c r="T451" s="6" t="str">
        <f t="shared" si="307"/>
        <v/>
      </c>
      <c r="U451" s="6" t="str">
        <f t="shared" si="308"/>
        <v/>
      </c>
      <c r="V451" s="6" t="str">
        <f t="shared" si="309"/>
        <v/>
      </c>
      <c r="W451" t="str">
        <f t="shared" si="310"/>
        <v/>
      </c>
      <c r="X451" t="str">
        <f t="shared" si="311"/>
        <v/>
      </c>
      <c r="Y451" t="str">
        <f t="shared" si="312"/>
        <v/>
      </c>
      <c r="Z451" t="str">
        <f t="shared" si="313"/>
        <v/>
      </c>
      <c r="AA451" s="6" t="str">
        <f t="shared" si="314"/>
        <v/>
      </c>
      <c r="AB451" s="6" t="str">
        <f t="shared" si="315"/>
        <v/>
      </c>
      <c r="AC451" s="7" t="str">
        <f t="shared" si="316"/>
        <v/>
      </c>
      <c r="AD451" t="str">
        <f t="shared" si="317"/>
        <v/>
      </c>
      <c r="AE451" t="str">
        <f t="shared" si="318"/>
        <v/>
      </c>
      <c r="AF451" s="3" t="str">
        <f t="shared" si="319"/>
        <v/>
      </c>
      <c r="AG451" t="str">
        <f t="shared" si="320"/>
        <v/>
      </c>
      <c r="AH451" t="str">
        <f t="shared" si="321"/>
        <v/>
      </c>
      <c r="AI451" t="str">
        <f t="shared" si="285"/>
        <v/>
      </c>
      <c r="AJ451" t="str">
        <f t="shared" si="322"/>
        <v/>
      </c>
      <c r="AK451" t="str">
        <f t="shared" si="323"/>
        <v/>
      </c>
      <c r="AL451" t="str">
        <f t="shared" si="324"/>
        <v/>
      </c>
      <c r="AM451" t="str">
        <f t="shared" si="286"/>
        <v/>
      </c>
      <c r="AN451" t="str">
        <f t="shared" si="287"/>
        <v/>
      </c>
      <c r="AO451" t="str">
        <f t="shared" si="288"/>
        <v/>
      </c>
      <c r="AP451" t="str">
        <f>IF(AN451="","",IF(I451=0,IF(AO451=1,VLOOKUP(F451,Tables!A$1:C$18,2,FALSE),VLOOKUP(F451,Tables!A$1:C$18,3,FALSE)),IF(AO451=1,VLOOKUP(F451,Tables!H$1:J$95,2,FALSE),VLOOKUP(F451,Tables!H$1:J$95,3,FALSE))))</f>
        <v/>
      </c>
      <c r="AQ451" t="str">
        <f t="shared" si="325"/>
        <v/>
      </c>
      <c r="AR451" t="str">
        <f t="shared" si="289"/>
        <v/>
      </c>
      <c r="AS451" t="str">
        <f t="shared" si="290"/>
        <v/>
      </c>
      <c r="AT451" t="str">
        <f t="shared" si="291"/>
        <v/>
      </c>
      <c r="AU451" t="str">
        <f t="shared" si="292"/>
        <v/>
      </c>
      <c r="AV451" t="str">
        <f t="shared" si="293"/>
        <v/>
      </c>
      <c r="AW451" t="str">
        <f t="shared" si="294"/>
        <v/>
      </c>
      <c r="AX451" t="str">
        <f t="shared" si="326"/>
        <v/>
      </c>
      <c r="AY451" t="str">
        <f t="shared" si="327"/>
        <v/>
      </c>
    </row>
    <row r="452" spans="1:51" ht="15.75" x14ac:dyDescent="0.3">
      <c r="A452" t="str">
        <f t="shared" si="295"/>
        <v/>
      </c>
      <c r="B452" t="str">
        <f t="shared" si="296"/>
        <v/>
      </c>
      <c r="C452" t="str">
        <f t="shared" si="297"/>
        <v/>
      </c>
      <c r="D452" t="str">
        <f t="shared" si="298"/>
        <v/>
      </c>
      <c r="E452" t="str">
        <f t="shared" si="299"/>
        <v/>
      </c>
      <c r="F452" t="str">
        <f t="shared" si="300"/>
        <v/>
      </c>
      <c r="G452" t="str">
        <f t="shared" si="301"/>
        <v/>
      </c>
      <c r="H452" t="str">
        <f t="shared" si="302"/>
        <v/>
      </c>
      <c r="I452" t="str">
        <f t="shared" si="303"/>
        <v/>
      </c>
      <c r="J452" t="str">
        <f t="shared" si="282"/>
        <v/>
      </c>
      <c r="K452" t="str">
        <f>IF(A452="","",IF(I452=1,IF(VLOOKUP(J452,Tables!E$1:F$50,2,FALSE)=1,IF(MOD(G452,2)=1,1,2),IF(MOD(G452,2)=1,2,1)),IF(MOD(G452,2)=1,1,2)))</f>
        <v/>
      </c>
      <c r="L452" t="str">
        <f t="shared" si="283"/>
        <v/>
      </c>
      <c r="M452" s="2" t="str">
        <f t="shared" si="284"/>
        <v/>
      </c>
      <c r="N452" s="8"/>
      <c r="O452" s="8"/>
      <c r="P452" s="8"/>
      <c r="Q452" s="6" t="str">
        <f t="shared" si="304"/>
        <v/>
      </c>
      <c r="R452" s="6" t="str">
        <f t="shared" si="305"/>
        <v/>
      </c>
      <c r="S452" s="6" t="str">
        <f t="shared" si="306"/>
        <v/>
      </c>
      <c r="T452" s="6" t="str">
        <f t="shared" si="307"/>
        <v/>
      </c>
      <c r="U452" s="6" t="str">
        <f t="shared" si="308"/>
        <v/>
      </c>
      <c r="V452" s="6" t="str">
        <f t="shared" si="309"/>
        <v/>
      </c>
      <c r="W452" t="str">
        <f t="shared" si="310"/>
        <v/>
      </c>
      <c r="X452" t="str">
        <f t="shared" si="311"/>
        <v/>
      </c>
      <c r="Y452" t="str">
        <f t="shared" si="312"/>
        <v/>
      </c>
      <c r="Z452" t="str">
        <f t="shared" si="313"/>
        <v/>
      </c>
      <c r="AA452" s="6" t="str">
        <f t="shared" si="314"/>
        <v/>
      </c>
      <c r="AB452" s="6" t="str">
        <f t="shared" si="315"/>
        <v/>
      </c>
      <c r="AC452" s="7" t="str">
        <f t="shared" si="316"/>
        <v/>
      </c>
      <c r="AD452" t="str">
        <f t="shared" si="317"/>
        <v/>
      </c>
      <c r="AE452" t="str">
        <f t="shared" si="318"/>
        <v/>
      </c>
      <c r="AF452" s="3" t="str">
        <f t="shared" si="319"/>
        <v/>
      </c>
      <c r="AG452" t="str">
        <f t="shared" si="320"/>
        <v/>
      </c>
      <c r="AH452" t="str">
        <f t="shared" si="321"/>
        <v/>
      </c>
      <c r="AI452" t="str">
        <f t="shared" si="285"/>
        <v/>
      </c>
      <c r="AJ452" t="str">
        <f t="shared" si="322"/>
        <v/>
      </c>
      <c r="AK452" t="str">
        <f t="shared" si="323"/>
        <v/>
      </c>
      <c r="AL452" t="str">
        <f t="shared" si="324"/>
        <v/>
      </c>
      <c r="AM452" t="str">
        <f t="shared" si="286"/>
        <v/>
      </c>
      <c r="AN452" t="str">
        <f t="shared" si="287"/>
        <v/>
      </c>
      <c r="AO452" t="str">
        <f t="shared" si="288"/>
        <v/>
      </c>
      <c r="AP452" t="str">
        <f>IF(AN452="","",IF(I452=0,IF(AO452=1,VLOOKUP(F452,Tables!A$1:C$18,2,FALSE),VLOOKUP(F452,Tables!A$1:C$18,3,FALSE)),IF(AO452=1,VLOOKUP(F452,Tables!H$1:J$95,2,FALSE),VLOOKUP(F452,Tables!H$1:J$95,3,FALSE))))</f>
        <v/>
      </c>
      <c r="AQ452" t="str">
        <f t="shared" si="325"/>
        <v/>
      </c>
      <c r="AR452" t="str">
        <f t="shared" si="289"/>
        <v/>
      </c>
      <c r="AS452" t="str">
        <f t="shared" si="290"/>
        <v/>
      </c>
      <c r="AT452" t="str">
        <f t="shared" si="291"/>
        <v/>
      </c>
      <c r="AU452" t="str">
        <f t="shared" si="292"/>
        <v/>
      </c>
      <c r="AV452" t="str">
        <f t="shared" si="293"/>
        <v/>
      </c>
      <c r="AW452" t="str">
        <f t="shared" si="294"/>
        <v/>
      </c>
      <c r="AX452" t="str">
        <f t="shared" si="326"/>
        <v/>
      </c>
      <c r="AY452" t="str">
        <f t="shared" si="327"/>
        <v/>
      </c>
    </row>
    <row r="453" spans="1:51" ht="15.75" x14ac:dyDescent="0.3">
      <c r="A453" t="str">
        <f t="shared" si="295"/>
        <v/>
      </c>
      <c r="B453" t="str">
        <f t="shared" si="296"/>
        <v/>
      </c>
      <c r="C453" t="str">
        <f t="shared" si="297"/>
        <v/>
      </c>
      <c r="D453" t="str">
        <f t="shared" si="298"/>
        <v/>
      </c>
      <c r="E453" t="str">
        <f t="shared" si="299"/>
        <v/>
      </c>
      <c r="F453" t="str">
        <f t="shared" si="300"/>
        <v/>
      </c>
      <c r="G453" t="str">
        <f t="shared" si="301"/>
        <v/>
      </c>
      <c r="H453" t="str">
        <f t="shared" si="302"/>
        <v/>
      </c>
      <c r="I453" t="str">
        <f t="shared" si="303"/>
        <v/>
      </c>
      <c r="J453" t="str">
        <f t="shared" si="282"/>
        <v/>
      </c>
      <c r="K453" t="str">
        <f>IF(A453="","",IF(I453=1,IF(VLOOKUP(J453,Tables!E$1:F$50,2,FALSE)=1,IF(MOD(G453,2)=1,1,2),IF(MOD(G453,2)=1,2,1)),IF(MOD(G453,2)=1,1,2)))</f>
        <v/>
      </c>
      <c r="L453" t="str">
        <f t="shared" si="283"/>
        <v/>
      </c>
      <c r="M453" s="2" t="str">
        <f t="shared" si="284"/>
        <v/>
      </c>
      <c r="N453" s="8"/>
      <c r="O453" s="8"/>
      <c r="P453" s="8"/>
      <c r="Q453" s="6" t="str">
        <f t="shared" si="304"/>
        <v/>
      </c>
      <c r="R453" s="6" t="str">
        <f t="shared" si="305"/>
        <v/>
      </c>
      <c r="S453" s="6" t="str">
        <f t="shared" si="306"/>
        <v/>
      </c>
      <c r="T453" s="6" t="str">
        <f t="shared" si="307"/>
        <v/>
      </c>
      <c r="U453" s="6" t="str">
        <f t="shared" si="308"/>
        <v/>
      </c>
      <c r="V453" s="6" t="str">
        <f t="shared" si="309"/>
        <v/>
      </c>
      <c r="W453" t="str">
        <f t="shared" si="310"/>
        <v/>
      </c>
      <c r="X453" t="str">
        <f t="shared" si="311"/>
        <v/>
      </c>
      <c r="Y453" t="str">
        <f t="shared" si="312"/>
        <v/>
      </c>
      <c r="Z453" t="str">
        <f t="shared" si="313"/>
        <v/>
      </c>
      <c r="AA453" s="6" t="str">
        <f t="shared" si="314"/>
        <v/>
      </c>
      <c r="AB453" s="6" t="str">
        <f t="shared" si="315"/>
        <v/>
      </c>
      <c r="AC453" s="7" t="str">
        <f t="shared" si="316"/>
        <v/>
      </c>
      <c r="AD453" t="str">
        <f t="shared" si="317"/>
        <v/>
      </c>
      <c r="AE453" t="str">
        <f t="shared" si="318"/>
        <v/>
      </c>
      <c r="AF453" s="3" t="str">
        <f t="shared" si="319"/>
        <v/>
      </c>
      <c r="AG453" t="str">
        <f t="shared" si="320"/>
        <v/>
      </c>
      <c r="AH453" t="str">
        <f t="shared" si="321"/>
        <v/>
      </c>
      <c r="AI453" t="str">
        <f t="shared" si="285"/>
        <v/>
      </c>
      <c r="AJ453" t="str">
        <f t="shared" si="322"/>
        <v/>
      </c>
      <c r="AK453" t="str">
        <f t="shared" si="323"/>
        <v/>
      </c>
      <c r="AL453" t="str">
        <f t="shared" si="324"/>
        <v/>
      </c>
      <c r="AM453" t="str">
        <f t="shared" si="286"/>
        <v/>
      </c>
      <c r="AN453" t="str">
        <f t="shared" si="287"/>
        <v/>
      </c>
      <c r="AO453" t="str">
        <f t="shared" si="288"/>
        <v/>
      </c>
      <c r="AP453" t="str">
        <f>IF(AN453="","",IF(I453=0,IF(AO453=1,VLOOKUP(F453,Tables!A$1:C$18,2,FALSE),VLOOKUP(F453,Tables!A$1:C$18,3,FALSE)),IF(AO453=1,VLOOKUP(F453,Tables!H$1:J$95,2,FALSE),VLOOKUP(F453,Tables!H$1:J$95,3,FALSE))))</f>
        <v/>
      </c>
      <c r="AQ453" t="str">
        <f t="shared" si="325"/>
        <v/>
      </c>
      <c r="AR453" t="str">
        <f t="shared" si="289"/>
        <v/>
      </c>
      <c r="AS453" t="str">
        <f t="shared" si="290"/>
        <v/>
      </c>
      <c r="AT453" t="str">
        <f t="shared" si="291"/>
        <v/>
      </c>
      <c r="AU453" t="str">
        <f t="shared" si="292"/>
        <v/>
      </c>
      <c r="AV453" t="str">
        <f t="shared" si="293"/>
        <v/>
      </c>
      <c r="AW453" t="str">
        <f t="shared" si="294"/>
        <v/>
      </c>
      <c r="AX453" t="str">
        <f t="shared" si="326"/>
        <v/>
      </c>
      <c r="AY453" t="str">
        <f t="shared" si="327"/>
        <v/>
      </c>
    </row>
    <row r="454" spans="1:51" ht="15.75" x14ac:dyDescent="0.3">
      <c r="A454" t="str">
        <f t="shared" si="295"/>
        <v/>
      </c>
      <c r="B454" t="str">
        <f t="shared" si="296"/>
        <v/>
      </c>
      <c r="C454" t="str">
        <f t="shared" si="297"/>
        <v/>
      </c>
      <c r="D454" t="str">
        <f t="shared" si="298"/>
        <v/>
      </c>
      <c r="E454" t="str">
        <f t="shared" si="299"/>
        <v/>
      </c>
      <c r="F454" t="str">
        <f t="shared" si="300"/>
        <v/>
      </c>
      <c r="G454" t="str">
        <f t="shared" si="301"/>
        <v/>
      </c>
      <c r="H454" t="str">
        <f t="shared" si="302"/>
        <v/>
      </c>
      <c r="I454" t="str">
        <f t="shared" si="303"/>
        <v/>
      </c>
      <c r="J454" t="str">
        <f t="shared" si="282"/>
        <v/>
      </c>
      <c r="K454" t="str">
        <f>IF(A454="","",IF(I454=1,IF(VLOOKUP(J454,Tables!E$1:F$50,2,FALSE)=1,IF(MOD(G454,2)=1,1,2),IF(MOD(G454,2)=1,2,1)),IF(MOD(G454,2)=1,1,2)))</f>
        <v/>
      </c>
      <c r="L454" t="str">
        <f t="shared" si="283"/>
        <v/>
      </c>
      <c r="M454" s="2" t="str">
        <f t="shared" si="284"/>
        <v/>
      </c>
      <c r="N454" s="8"/>
      <c r="O454" s="8"/>
      <c r="P454" s="8"/>
      <c r="Q454" s="6" t="str">
        <f t="shared" si="304"/>
        <v/>
      </c>
      <c r="R454" s="6" t="str">
        <f t="shared" si="305"/>
        <v/>
      </c>
      <c r="S454" s="6" t="str">
        <f t="shared" si="306"/>
        <v/>
      </c>
      <c r="T454" s="6" t="str">
        <f t="shared" si="307"/>
        <v/>
      </c>
      <c r="U454" s="6" t="str">
        <f t="shared" si="308"/>
        <v/>
      </c>
      <c r="V454" s="6" t="str">
        <f t="shared" si="309"/>
        <v/>
      </c>
      <c r="W454" t="str">
        <f t="shared" si="310"/>
        <v/>
      </c>
      <c r="X454" t="str">
        <f t="shared" si="311"/>
        <v/>
      </c>
      <c r="Y454" t="str">
        <f t="shared" si="312"/>
        <v/>
      </c>
      <c r="Z454" t="str">
        <f t="shared" si="313"/>
        <v/>
      </c>
      <c r="AA454" s="6" t="str">
        <f t="shared" si="314"/>
        <v/>
      </c>
      <c r="AB454" s="6" t="str">
        <f t="shared" si="315"/>
        <v/>
      </c>
      <c r="AC454" s="7" t="str">
        <f t="shared" si="316"/>
        <v/>
      </c>
      <c r="AD454" t="str">
        <f t="shared" si="317"/>
        <v/>
      </c>
      <c r="AE454" t="str">
        <f t="shared" si="318"/>
        <v/>
      </c>
      <c r="AF454" s="3" t="str">
        <f t="shared" si="319"/>
        <v/>
      </c>
      <c r="AG454" t="str">
        <f t="shared" si="320"/>
        <v/>
      </c>
      <c r="AH454" t="str">
        <f t="shared" si="321"/>
        <v/>
      </c>
      <c r="AI454" t="str">
        <f t="shared" si="285"/>
        <v/>
      </c>
      <c r="AJ454" t="str">
        <f t="shared" si="322"/>
        <v/>
      </c>
      <c r="AK454" t="str">
        <f t="shared" si="323"/>
        <v/>
      </c>
      <c r="AL454" t="str">
        <f t="shared" si="324"/>
        <v/>
      </c>
      <c r="AM454" t="str">
        <f t="shared" si="286"/>
        <v/>
      </c>
      <c r="AN454" t="str">
        <f t="shared" si="287"/>
        <v/>
      </c>
      <c r="AO454" t="str">
        <f t="shared" si="288"/>
        <v/>
      </c>
      <c r="AP454" t="str">
        <f>IF(AN454="","",IF(I454=0,IF(AO454=1,VLOOKUP(F454,Tables!A$1:C$18,2,FALSE),VLOOKUP(F454,Tables!A$1:C$18,3,FALSE)),IF(AO454=1,VLOOKUP(F454,Tables!H$1:J$95,2,FALSE),VLOOKUP(F454,Tables!H$1:J$95,3,FALSE))))</f>
        <v/>
      </c>
      <c r="AQ454" t="str">
        <f t="shared" si="325"/>
        <v/>
      </c>
      <c r="AR454" t="str">
        <f t="shared" si="289"/>
        <v/>
      </c>
      <c r="AS454" t="str">
        <f t="shared" si="290"/>
        <v/>
      </c>
      <c r="AT454" t="str">
        <f t="shared" si="291"/>
        <v/>
      </c>
      <c r="AU454" t="str">
        <f t="shared" si="292"/>
        <v/>
      </c>
      <c r="AV454" t="str">
        <f t="shared" si="293"/>
        <v/>
      </c>
      <c r="AW454" t="str">
        <f t="shared" si="294"/>
        <v/>
      </c>
      <c r="AX454" t="str">
        <f t="shared" si="326"/>
        <v/>
      </c>
      <c r="AY454" t="str">
        <f t="shared" si="327"/>
        <v/>
      </c>
    </row>
    <row r="455" spans="1:51" ht="15.75" x14ac:dyDescent="0.3">
      <c r="A455" t="str">
        <f t="shared" si="295"/>
        <v/>
      </c>
      <c r="B455" t="str">
        <f t="shared" si="296"/>
        <v/>
      </c>
      <c r="C455" t="str">
        <f t="shared" si="297"/>
        <v/>
      </c>
      <c r="D455" t="str">
        <f t="shared" si="298"/>
        <v/>
      </c>
      <c r="E455" t="str">
        <f t="shared" si="299"/>
        <v/>
      </c>
      <c r="F455" t="str">
        <f t="shared" si="300"/>
        <v/>
      </c>
      <c r="G455" t="str">
        <f t="shared" si="301"/>
        <v/>
      </c>
      <c r="H455" t="str">
        <f t="shared" si="302"/>
        <v/>
      </c>
      <c r="I455" t="str">
        <f t="shared" si="303"/>
        <v/>
      </c>
      <c r="J455" t="str">
        <f t="shared" si="282"/>
        <v/>
      </c>
      <c r="K455" t="str">
        <f>IF(A455="","",IF(I455=1,IF(VLOOKUP(J455,Tables!E$1:F$50,2,FALSE)=1,IF(MOD(G455,2)=1,1,2),IF(MOD(G455,2)=1,2,1)),IF(MOD(G455,2)=1,1,2)))</f>
        <v/>
      </c>
      <c r="L455" t="str">
        <f t="shared" si="283"/>
        <v/>
      </c>
      <c r="M455" s="2" t="str">
        <f t="shared" si="284"/>
        <v/>
      </c>
      <c r="N455" s="8"/>
      <c r="O455" s="8"/>
      <c r="P455" s="8"/>
      <c r="Q455" s="6" t="str">
        <f t="shared" si="304"/>
        <v/>
      </c>
      <c r="R455" s="6" t="str">
        <f t="shared" si="305"/>
        <v/>
      </c>
      <c r="S455" s="6" t="str">
        <f t="shared" si="306"/>
        <v/>
      </c>
      <c r="T455" s="6" t="str">
        <f t="shared" si="307"/>
        <v/>
      </c>
      <c r="U455" s="6" t="str">
        <f t="shared" si="308"/>
        <v/>
      </c>
      <c r="V455" s="6" t="str">
        <f t="shared" si="309"/>
        <v/>
      </c>
      <c r="W455" t="str">
        <f t="shared" si="310"/>
        <v/>
      </c>
      <c r="X455" t="str">
        <f t="shared" si="311"/>
        <v/>
      </c>
      <c r="Y455" t="str">
        <f t="shared" si="312"/>
        <v/>
      </c>
      <c r="Z455" t="str">
        <f t="shared" si="313"/>
        <v/>
      </c>
      <c r="AA455" s="6" t="str">
        <f t="shared" si="314"/>
        <v/>
      </c>
      <c r="AB455" s="6" t="str">
        <f t="shared" si="315"/>
        <v/>
      </c>
      <c r="AC455" s="7" t="str">
        <f t="shared" si="316"/>
        <v/>
      </c>
      <c r="AD455" t="str">
        <f t="shared" si="317"/>
        <v/>
      </c>
      <c r="AE455" t="str">
        <f t="shared" si="318"/>
        <v/>
      </c>
      <c r="AF455" s="3" t="str">
        <f t="shared" si="319"/>
        <v/>
      </c>
      <c r="AG455" t="str">
        <f t="shared" si="320"/>
        <v/>
      </c>
      <c r="AH455" t="str">
        <f t="shared" si="321"/>
        <v/>
      </c>
      <c r="AI455" t="str">
        <f t="shared" si="285"/>
        <v/>
      </c>
      <c r="AJ455" t="str">
        <f t="shared" si="322"/>
        <v/>
      </c>
      <c r="AK455" t="str">
        <f t="shared" si="323"/>
        <v/>
      </c>
      <c r="AL455" t="str">
        <f t="shared" si="324"/>
        <v/>
      </c>
      <c r="AM455" t="str">
        <f t="shared" si="286"/>
        <v/>
      </c>
      <c r="AN455" t="str">
        <f t="shared" si="287"/>
        <v/>
      </c>
      <c r="AO455" t="str">
        <f t="shared" si="288"/>
        <v/>
      </c>
      <c r="AP455" t="str">
        <f>IF(AN455="","",IF(I455=0,IF(AO455=1,VLOOKUP(F455,Tables!A$1:C$18,2,FALSE),VLOOKUP(F455,Tables!A$1:C$18,3,FALSE)),IF(AO455=1,VLOOKUP(F455,Tables!H$1:J$95,2,FALSE),VLOOKUP(F455,Tables!H$1:J$95,3,FALSE))))</f>
        <v/>
      </c>
      <c r="AQ455" t="str">
        <f t="shared" si="325"/>
        <v/>
      </c>
      <c r="AR455" t="str">
        <f t="shared" si="289"/>
        <v/>
      </c>
      <c r="AS455" t="str">
        <f t="shared" si="290"/>
        <v/>
      </c>
      <c r="AT455" t="str">
        <f t="shared" si="291"/>
        <v/>
      </c>
      <c r="AU455" t="str">
        <f t="shared" si="292"/>
        <v/>
      </c>
      <c r="AV455" t="str">
        <f t="shared" si="293"/>
        <v/>
      </c>
      <c r="AW455" t="str">
        <f t="shared" si="294"/>
        <v/>
      </c>
      <c r="AX455" t="str">
        <f t="shared" si="326"/>
        <v/>
      </c>
      <c r="AY455" t="str">
        <f t="shared" si="327"/>
        <v/>
      </c>
    </row>
    <row r="456" spans="1:51" ht="15.75" x14ac:dyDescent="0.3">
      <c r="A456" t="str">
        <f t="shared" si="295"/>
        <v/>
      </c>
      <c r="B456" t="str">
        <f t="shared" si="296"/>
        <v/>
      </c>
      <c r="C456" t="str">
        <f t="shared" si="297"/>
        <v/>
      </c>
      <c r="D456" t="str">
        <f t="shared" si="298"/>
        <v/>
      </c>
      <c r="E456" t="str">
        <f t="shared" si="299"/>
        <v/>
      </c>
      <c r="F456" t="str">
        <f t="shared" si="300"/>
        <v/>
      </c>
      <c r="G456" t="str">
        <f t="shared" si="301"/>
        <v/>
      </c>
      <c r="H456" t="str">
        <f t="shared" si="302"/>
        <v/>
      </c>
      <c r="I456" t="str">
        <f t="shared" si="303"/>
        <v/>
      </c>
      <c r="J456" t="str">
        <f t="shared" si="282"/>
        <v/>
      </c>
      <c r="K456" t="str">
        <f>IF(A456="","",IF(I456=1,IF(VLOOKUP(J456,Tables!E$1:F$50,2,FALSE)=1,IF(MOD(G456,2)=1,1,2),IF(MOD(G456,2)=1,2,1)),IF(MOD(G456,2)=1,1,2)))</f>
        <v/>
      </c>
      <c r="L456" t="str">
        <f t="shared" si="283"/>
        <v/>
      </c>
      <c r="M456" s="2" t="str">
        <f t="shared" si="284"/>
        <v/>
      </c>
      <c r="N456" s="8"/>
      <c r="O456" s="8"/>
      <c r="P456" s="8"/>
      <c r="Q456" s="6" t="str">
        <f t="shared" si="304"/>
        <v/>
      </c>
      <c r="R456" s="6" t="str">
        <f t="shared" si="305"/>
        <v/>
      </c>
      <c r="S456" s="6" t="str">
        <f t="shared" si="306"/>
        <v/>
      </c>
      <c r="T456" s="6" t="str">
        <f t="shared" si="307"/>
        <v/>
      </c>
      <c r="U456" s="6" t="str">
        <f t="shared" si="308"/>
        <v/>
      </c>
      <c r="V456" s="6" t="str">
        <f t="shared" si="309"/>
        <v/>
      </c>
      <c r="W456" t="str">
        <f t="shared" si="310"/>
        <v/>
      </c>
      <c r="X456" t="str">
        <f t="shared" si="311"/>
        <v/>
      </c>
      <c r="Y456" t="str">
        <f t="shared" si="312"/>
        <v/>
      </c>
      <c r="Z456" t="str">
        <f t="shared" si="313"/>
        <v/>
      </c>
      <c r="AA456" s="6" t="str">
        <f t="shared" si="314"/>
        <v/>
      </c>
      <c r="AB456" s="6" t="str">
        <f t="shared" si="315"/>
        <v/>
      </c>
      <c r="AC456" s="7" t="str">
        <f t="shared" si="316"/>
        <v/>
      </c>
      <c r="AD456" t="str">
        <f t="shared" si="317"/>
        <v/>
      </c>
      <c r="AE456" t="str">
        <f t="shared" si="318"/>
        <v/>
      </c>
      <c r="AF456" s="3" t="str">
        <f t="shared" si="319"/>
        <v/>
      </c>
      <c r="AG456" t="str">
        <f t="shared" si="320"/>
        <v/>
      </c>
      <c r="AH456" t="str">
        <f t="shared" si="321"/>
        <v/>
      </c>
      <c r="AI456" t="str">
        <f t="shared" si="285"/>
        <v/>
      </c>
      <c r="AJ456" t="str">
        <f t="shared" si="322"/>
        <v/>
      </c>
      <c r="AK456" t="str">
        <f t="shared" si="323"/>
        <v/>
      </c>
      <c r="AL456" t="str">
        <f t="shared" si="324"/>
        <v/>
      </c>
      <c r="AM456" t="str">
        <f t="shared" si="286"/>
        <v/>
      </c>
      <c r="AN456" t="str">
        <f t="shared" si="287"/>
        <v/>
      </c>
      <c r="AO456" t="str">
        <f t="shared" si="288"/>
        <v/>
      </c>
      <c r="AP456" t="str">
        <f>IF(AN456="","",IF(I456=0,IF(AO456=1,VLOOKUP(F456,Tables!A$1:C$18,2,FALSE),VLOOKUP(F456,Tables!A$1:C$18,3,FALSE)),IF(AO456=1,VLOOKUP(F456,Tables!H$1:J$95,2,FALSE),VLOOKUP(F456,Tables!H$1:J$95,3,FALSE))))</f>
        <v/>
      </c>
      <c r="AQ456" t="str">
        <f t="shared" si="325"/>
        <v/>
      </c>
      <c r="AR456" t="str">
        <f t="shared" si="289"/>
        <v/>
      </c>
      <c r="AS456" t="str">
        <f t="shared" si="290"/>
        <v/>
      </c>
      <c r="AT456" t="str">
        <f t="shared" si="291"/>
        <v/>
      </c>
      <c r="AU456" t="str">
        <f t="shared" si="292"/>
        <v/>
      </c>
      <c r="AV456" t="str">
        <f t="shared" si="293"/>
        <v/>
      </c>
      <c r="AW456" t="str">
        <f t="shared" si="294"/>
        <v/>
      </c>
      <c r="AX456" t="str">
        <f t="shared" si="326"/>
        <v/>
      </c>
      <c r="AY456" t="str">
        <f t="shared" si="327"/>
        <v/>
      </c>
    </row>
    <row r="457" spans="1:51" ht="15.75" x14ac:dyDescent="0.3">
      <c r="A457" t="str">
        <f t="shared" si="295"/>
        <v/>
      </c>
      <c r="B457" t="str">
        <f t="shared" si="296"/>
        <v/>
      </c>
      <c r="C457" t="str">
        <f t="shared" si="297"/>
        <v/>
      </c>
      <c r="D457" t="str">
        <f t="shared" si="298"/>
        <v/>
      </c>
      <c r="E457" t="str">
        <f t="shared" si="299"/>
        <v/>
      </c>
      <c r="F457" t="str">
        <f t="shared" si="300"/>
        <v/>
      </c>
      <c r="G457" t="str">
        <f t="shared" si="301"/>
        <v/>
      </c>
      <c r="H457" t="str">
        <f t="shared" si="302"/>
        <v/>
      </c>
      <c r="I457" t="str">
        <f t="shared" si="303"/>
        <v/>
      </c>
      <c r="J457" t="str">
        <f t="shared" si="282"/>
        <v/>
      </c>
      <c r="K457" t="str">
        <f>IF(A457="","",IF(I457=1,IF(VLOOKUP(J457,Tables!E$1:F$50,2,FALSE)=1,IF(MOD(G457,2)=1,1,2),IF(MOD(G457,2)=1,2,1)),IF(MOD(G457,2)=1,1,2)))</f>
        <v/>
      </c>
      <c r="L457" t="str">
        <f t="shared" si="283"/>
        <v/>
      </c>
      <c r="M457" s="2" t="str">
        <f t="shared" si="284"/>
        <v/>
      </c>
      <c r="N457" s="8"/>
      <c r="O457" s="8"/>
      <c r="P457" s="8"/>
      <c r="Q457" s="6" t="str">
        <f t="shared" si="304"/>
        <v/>
      </c>
      <c r="R457" s="6" t="str">
        <f t="shared" si="305"/>
        <v/>
      </c>
      <c r="S457" s="6" t="str">
        <f t="shared" si="306"/>
        <v/>
      </c>
      <c r="T457" s="6" t="str">
        <f t="shared" si="307"/>
        <v/>
      </c>
      <c r="U457" s="6" t="str">
        <f t="shared" si="308"/>
        <v/>
      </c>
      <c r="V457" s="6" t="str">
        <f t="shared" si="309"/>
        <v/>
      </c>
      <c r="W457" t="str">
        <f t="shared" si="310"/>
        <v/>
      </c>
      <c r="X457" t="str">
        <f t="shared" si="311"/>
        <v/>
      </c>
      <c r="Y457" t="str">
        <f t="shared" si="312"/>
        <v/>
      </c>
      <c r="Z457" t="str">
        <f t="shared" si="313"/>
        <v/>
      </c>
      <c r="AA457" s="6" t="str">
        <f t="shared" si="314"/>
        <v/>
      </c>
      <c r="AB457" s="6" t="str">
        <f t="shared" si="315"/>
        <v/>
      </c>
      <c r="AC457" s="7" t="str">
        <f t="shared" si="316"/>
        <v/>
      </c>
      <c r="AD457" t="str">
        <f t="shared" si="317"/>
        <v/>
      </c>
      <c r="AE457" t="str">
        <f t="shared" si="318"/>
        <v/>
      </c>
      <c r="AF457" s="3" t="str">
        <f t="shared" si="319"/>
        <v/>
      </c>
      <c r="AG457" t="str">
        <f t="shared" si="320"/>
        <v/>
      </c>
      <c r="AH457" t="str">
        <f t="shared" si="321"/>
        <v/>
      </c>
      <c r="AI457" t="str">
        <f t="shared" si="285"/>
        <v/>
      </c>
      <c r="AJ457" t="str">
        <f t="shared" si="322"/>
        <v/>
      </c>
      <c r="AK457" t="str">
        <f t="shared" si="323"/>
        <v/>
      </c>
      <c r="AL457" t="str">
        <f t="shared" si="324"/>
        <v/>
      </c>
      <c r="AM457" t="str">
        <f t="shared" si="286"/>
        <v/>
      </c>
      <c r="AN457" t="str">
        <f t="shared" si="287"/>
        <v/>
      </c>
      <c r="AO457" t="str">
        <f t="shared" si="288"/>
        <v/>
      </c>
      <c r="AP457" t="str">
        <f>IF(AN457="","",IF(I457=0,IF(AO457=1,VLOOKUP(F457,Tables!A$1:C$18,2,FALSE),VLOOKUP(F457,Tables!A$1:C$18,3,FALSE)),IF(AO457=1,VLOOKUP(F457,Tables!H$1:J$95,2,FALSE),VLOOKUP(F457,Tables!H$1:J$95,3,FALSE))))</f>
        <v/>
      </c>
      <c r="AQ457" t="str">
        <f t="shared" si="325"/>
        <v/>
      </c>
      <c r="AR457" t="str">
        <f t="shared" si="289"/>
        <v/>
      </c>
      <c r="AS457" t="str">
        <f t="shared" si="290"/>
        <v/>
      </c>
      <c r="AT457" t="str">
        <f t="shared" si="291"/>
        <v/>
      </c>
      <c r="AU457" t="str">
        <f t="shared" si="292"/>
        <v/>
      </c>
      <c r="AV457" t="str">
        <f t="shared" si="293"/>
        <v/>
      </c>
      <c r="AW457" t="str">
        <f t="shared" si="294"/>
        <v/>
      </c>
      <c r="AX457" t="str">
        <f t="shared" si="326"/>
        <v/>
      </c>
      <c r="AY457" t="str">
        <f t="shared" si="327"/>
        <v/>
      </c>
    </row>
    <row r="458" spans="1:51" ht="15.75" x14ac:dyDescent="0.3">
      <c r="A458" t="str">
        <f t="shared" si="295"/>
        <v/>
      </c>
      <c r="B458" t="str">
        <f t="shared" si="296"/>
        <v/>
      </c>
      <c r="C458" t="str">
        <f t="shared" si="297"/>
        <v/>
      </c>
      <c r="D458" t="str">
        <f t="shared" si="298"/>
        <v/>
      </c>
      <c r="E458" t="str">
        <f t="shared" si="299"/>
        <v/>
      </c>
      <c r="F458" t="str">
        <f t="shared" si="300"/>
        <v/>
      </c>
      <c r="G458" t="str">
        <f t="shared" si="301"/>
        <v/>
      </c>
      <c r="H458" t="str">
        <f t="shared" si="302"/>
        <v/>
      </c>
      <c r="I458" t="str">
        <f t="shared" si="303"/>
        <v/>
      </c>
      <c r="J458" t="str">
        <f t="shared" si="282"/>
        <v/>
      </c>
      <c r="K458" t="str">
        <f>IF(A458="","",IF(I458=1,IF(VLOOKUP(J458,Tables!E$1:F$50,2,FALSE)=1,IF(MOD(G458,2)=1,1,2),IF(MOD(G458,2)=1,2,1)),IF(MOD(G458,2)=1,1,2)))</f>
        <v/>
      </c>
      <c r="L458" t="str">
        <f t="shared" si="283"/>
        <v/>
      </c>
      <c r="M458" s="2" t="str">
        <f t="shared" si="284"/>
        <v/>
      </c>
      <c r="N458" s="8"/>
      <c r="O458" s="8"/>
      <c r="P458" s="8"/>
      <c r="Q458" s="6" t="str">
        <f t="shared" si="304"/>
        <v/>
      </c>
      <c r="R458" s="6" t="str">
        <f t="shared" si="305"/>
        <v/>
      </c>
      <c r="S458" s="6" t="str">
        <f t="shared" si="306"/>
        <v/>
      </c>
      <c r="T458" s="6" t="str">
        <f t="shared" si="307"/>
        <v/>
      </c>
      <c r="U458" s="6" t="str">
        <f t="shared" si="308"/>
        <v/>
      </c>
      <c r="V458" s="6" t="str">
        <f t="shared" si="309"/>
        <v/>
      </c>
      <c r="W458" t="str">
        <f t="shared" si="310"/>
        <v/>
      </c>
      <c r="X458" t="str">
        <f t="shared" si="311"/>
        <v/>
      </c>
      <c r="Y458" t="str">
        <f t="shared" si="312"/>
        <v/>
      </c>
      <c r="Z458" t="str">
        <f t="shared" si="313"/>
        <v/>
      </c>
      <c r="AA458" s="6" t="str">
        <f t="shared" si="314"/>
        <v/>
      </c>
      <c r="AB458" s="6" t="str">
        <f t="shared" si="315"/>
        <v/>
      </c>
      <c r="AC458" s="7" t="str">
        <f t="shared" si="316"/>
        <v/>
      </c>
      <c r="AD458" t="str">
        <f t="shared" si="317"/>
        <v/>
      </c>
      <c r="AE458" t="str">
        <f t="shared" si="318"/>
        <v/>
      </c>
      <c r="AF458" s="3" t="str">
        <f t="shared" si="319"/>
        <v/>
      </c>
      <c r="AG458" t="str">
        <f t="shared" si="320"/>
        <v/>
      </c>
      <c r="AH458" t="str">
        <f t="shared" si="321"/>
        <v/>
      </c>
      <c r="AI458" t="str">
        <f t="shared" si="285"/>
        <v/>
      </c>
      <c r="AJ458" t="str">
        <f t="shared" si="322"/>
        <v/>
      </c>
      <c r="AK458" t="str">
        <f t="shared" si="323"/>
        <v/>
      </c>
      <c r="AL458" t="str">
        <f t="shared" si="324"/>
        <v/>
      </c>
      <c r="AM458" t="str">
        <f t="shared" si="286"/>
        <v/>
      </c>
      <c r="AN458" t="str">
        <f t="shared" si="287"/>
        <v/>
      </c>
      <c r="AO458" t="str">
        <f t="shared" si="288"/>
        <v/>
      </c>
      <c r="AP458" t="str">
        <f>IF(AN458="","",IF(I458=0,IF(AO458=1,VLOOKUP(F458,Tables!A$1:C$18,2,FALSE),VLOOKUP(F458,Tables!A$1:C$18,3,FALSE)),IF(AO458=1,VLOOKUP(F458,Tables!H$1:J$95,2,FALSE),VLOOKUP(F458,Tables!H$1:J$95,3,FALSE))))</f>
        <v/>
      </c>
      <c r="AQ458" t="str">
        <f t="shared" si="325"/>
        <v/>
      </c>
      <c r="AR458" t="str">
        <f t="shared" si="289"/>
        <v/>
      </c>
      <c r="AS458" t="str">
        <f t="shared" si="290"/>
        <v/>
      </c>
      <c r="AT458" t="str">
        <f t="shared" si="291"/>
        <v/>
      </c>
      <c r="AU458" t="str">
        <f t="shared" si="292"/>
        <v/>
      </c>
      <c r="AV458" t="str">
        <f t="shared" si="293"/>
        <v/>
      </c>
      <c r="AW458" t="str">
        <f t="shared" si="294"/>
        <v/>
      </c>
      <c r="AX458" t="str">
        <f t="shared" si="326"/>
        <v/>
      </c>
      <c r="AY458" t="str">
        <f t="shared" si="327"/>
        <v/>
      </c>
    </row>
    <row r="459" spans="1:51" ht="15.75" x14ac:dyDescent="0.3">
      <c r="A459" t="str">
        <f t="shared" si="295"/>
        <v/>
      </c>
      <c r="B459" t="str">
        <f t="shared" si="296"/>
        <v/>
      </c>
      <c r="C459" t="str">
        <f t="shared" si="297"/>
        <v/>
      </c>
      <c r="D459" t="str">
        <f t="shared" si="298"/>
        <v/>
      </c>
      <c r="E459" t="str">
        <f t="shared" si="299"/>
        <v/>
      </c>
      <c r="F459" t="str">
        <f t="shared" si="300"/>
        <v/>
      </c>
      <c r="G459" t="str">
        <f t="shared" si="301"/>
        <v/>
      </c>
      <c r="H459" t="str">
        <f t="shared" si="302"/>
        <v/>
      </c>
      <c r="I459" t="str">
        <f t="shared" si="303"/>
        <v/>
      </c>
      <c r="J459" t="str">
        <f t="shared" si="282"/>
        <v/>
      </c>
      <c r="K459" t="str">
        <f>IF(A459="","",IF(I459=1,IF(VLOOKUP(J459,Tables!E$1:F$50,2,FALSE)=1,IF(MOD(G459,2)=1,1,2),IF(MOD(G459,2)=1,2,1)),IF(MOD(G459,2)=1,1,2)))</f>
        <v/>
      </c>
      <c r="L459" t="str">
        <f t="shared" si="283"/>
        <v/>
      </c>
      <c r="M459" s="2" t="str">
        <f t="shared" si="284"/>
        <v/>
      </c>
      <c r="N459" s="8"/>
      <c r="O459" s="8"/>
      <c r="P459" s="8"/>
      <c r="Q459" s="6" t="str">
        <f t="shared" si="304"/>
        <v/>
      </c>
      <c r="R459" s="6" t="str">
        <f t="shared" si="305"/>
        <v/>
      </c>
      <c r="S459" s="6" t="str">
        <f t="shared" si="306"/>
        <v/>
      </c>
      <c r="T459" s="6" t="str">
        <f t="shared" si="307"/>
        <v/>
      </c>
      <c r="U459" s="6" t="str">
        <f t="shared" si="308"/>
        <v/>
      </c>
      <c r="V459" s="6" t="str">
        <f t="shared" si="309"/>
        <v/>
      </c>
      <c r="W459" t="str">
        <f t="shared" si="310"/>
        <v/>
      </c>
      <c r="X459" t="str">
        <f t="shared" si="311"/>
        <v/>
      </c>
      <c r="Y459" t="str">
        <f t="shared" si="312"/>
        <v/>
      </c>
      <c r="Z459" t="str">
        <f t="shared" si="313"/>
        <v/>
      </c>
      <c r="AA459" s="6" t="str">
        <f t="shared" si="314"/>
        <v/>
      </c>
      <c r="AB459" s="6" t="str">
        <f t="shared" si="315"/>
        <v/>
      </c>
      <c r="AC459" s="7" t="str">
        <f t="shared" si="316"/>
        <v/>
      </c>
      <c r="AD459" t="str">
        <f t="shared" si="317"/>
        <v/>
      </c>
      <c r="AE459" t="str">
        <f t="shared" si="318"/>
        <v/>
      </c>
      <c r="AF459" s="3" t="str">
        <f t="shared" si="319"/>
        <v/>
      </c>
      <c r="AG459" t="str">
        <f t="shared" si="320"/>
        <v/>
      </c>
      <c r="AH459" t="str">
        <f t="shared" si="321"/>
        <v/>
      </c>
      <c r="AI459" t="str">
        <f t="shared" si="285"/>
        <v/>
      </c>
      <c r="AJ459" t="str">
        <f t="shared" si="322"/>
        <v/>
      </c>
      <c r="AK459" t="str">
        <f t="shared" si="323"/>
        <v/>
      </c>
      <c r="AL459" t="str">
        <f t="shared" si="324"/>
        <v/>
      </c>
      <c r="AM459" t="str">
        <f t="shared" si="286"/>
        <v/>
      </c>
      <c r="AN459" t="str">
        <f t="shared" si="287"/>
        <v/>
      </c>
      <c r="AO459" t="str">
        <f t="shared" si="288"/>
        <v/>
      </c>
      <c r="AP459" t="str">
        <f>IF(AN459="","",IF(I459=0,IF(AO459=1,VLOOKUP(F459,Tables!A$1:C$18,2,FALSE),VLOOKUP(F459,Tables!A$1:C$18,3,FALSE)),IF(AO459=1,VLOOKUP(F459,Tables!H$1:J$95,2,FALSE),VLOOKUP(F459,Tables!H$1:J$95,3,FALSE))))</f>
        <v/>
      </c>
      <c r="AQ459" t="str">
        <f t="shared" si="325"/>
        <v/>
      </c>
      <c r="AR459" t="str">
        <f t="shared" si="289"/>
        <v/>
      </c>
      <c r="AS459" t="str">
        <f t="shared" si="290"/>
        <v/>
      </c>
      <c r="AT459" t="str">
        <f t="shared" si="291"/>
        <v/>
      </c>
      <c r="AU459" t="str">
        <f t="shared" si="292"/>
        <v/>
      </c>
      <c r="AV459" t="str">
        <f t="shared" si="293"/>
        <v/>
      </c>
      <c r="AW459" t="str">
        <f t="shared" si="294"/>
        <v/>
      </c>
      <c r="AX459" t="str">
        <f t="shared" si="326"/>
        <v/>
      </c>
      <c r="AY459" t="str">
        <f t="shared" si="327"/>
        <v/>
      </c>
    </row>
    <row r="460" spans="1:51" ht="15.75" x14ac:dyDescent="0.3">
      <c r="A460" t="str">
        <f t="shared" si="295"/>
        <v/>
      </c>
      <c r="B460" t="str">
        <f t="shared" si="296"/>
        <v/>
      </c>
      <c r="C460" t="str">
        <f t="shared" si="297"/>
        <v/>
      </c>
      <c r="D460" t="str">
        <f t="shared" si="298"/>
        <v/>
      </c>
      <c r="E460" t="str">
        <f t="shared" si="299"/>
        <v/>
      </c>
      <c r="F460" t="str">
        <f t="shared" si="300"/>
        <v/>
      </c>
      <c r="G460" t="str">
        <f t="shared" si="301"/>
        <v/>
      </c>
      <c r="H460" t="str">
        <f t="shared" si="302"/>
        <v/>
      </c>
      <c r="I460" t="str">
        <f t="shared" si="303"/>
        <v/>
      </c>
      <c r="J460" t="str">
        <f t="shared" si="282"/>
        <v/>
      </c>
      <c r="K460" t="str">
        <f>IF(A460="","",IF(I460=1,IF(VLOOKUP(J460,Tables!E$1:F$50,2,FALSE)=1,IF(MOD(G460,2)=1,1,2),IF(MOD(G460,2)=1,2,1)),IF(MOD(G460,2)=1,1,2)))</f>
        <v/>
      </c>
      <c r="L460" t="str">
        <f t="shared" si="283"/>
        <v/>
      </c>
      <c r="M460" s="2" t="str">
        <f t="shared" si="284"/>
        <v/>
      </c>
      <c r="N460" s="8"/>
      <c r="O460" s="8"/>
      <c r="P460" s="8"/>
      <c r="Q460" s="6" t="str">
        <f t="shared" si="304"/>
        <v/>
      </c>
      <c r="R460" s="6" t="str">
        <f t="shared" si="305"/>
        <v/>
      </c>
      <c r="S460" s="6" t="str">
        <f t="shared" si="306"/>
        <v/>
      </c>
      <c r="T460" s="6" t="str">
        <f t="shared" si="307"/>
        <v/>
      </c>
      <c r="U460" s="6" t="str">
        <f t="shared" si="308"/>
        <v/>
      </c>
      <c r="V460" s="6" t="str">
        <f t="shared" si="309"/>
        <v/>
      </c>
      <c r="W460" t="str">
        <f t="shared" si="310"/>
        <v/>
      </c>
      <c r="X460" t="str">
        <f t="shared" si="311"/>
        <v/>
      </c>
      <c r="Y460" t="str">
        <f t="shared" si="312"/>
        <v/>
      </c>
      <c r="Z460" t="str">
        <f t="shared" si="313"/>
        <v/>
      </c>
      <c r="AA460" s="6" t="str">
        <f t="shared" si="314"/>
        <v/>
      </c>
      <c r="AB460" s="6" t="str">
        <f t="shared" si="315"/>
        <v/>
      </c>
      <c r="AC460" s="7" t="str">
        <f t="shared" si="316"/>
        <v/>
      </c>
      <c r="AD460" t="str">
        <f t="shared" si="317"/>
        <v/>
      </c>
      <c r="AE460" t="str">
        <f t="shared" si="318"/>
        <v/>
      </c>
      <c r="AF460" s="3" t="str">
        <f t="shared" si="319"/>
        <v/>
      </c>
      <c r="AG460" t="str">
        <f t="shared" si="320"/>
        <v/>
      </c>
      <c r="AH460" t="str">
        <f t="shared" si="321"/>
        <v/>
      </c>
      <c r="AI460" t="str">
        <f t="shared" si="285"/>
        <v/>
      </c>
      <c r="AJ460" t="str">
        <f t="shared" si="322"/>
        <v/>
      </c>
      <c r="AK460" t="str">
        <f t="shared" si="323"/>
        <v/>
      </c>
      <c r="AL460" t="str">
        <f t="shared" si="324"/>
        <v/>
      </c>
      <c r="AM460" t="str">
        <f t="shared" si="286"/>
        <v/>
      </c>
      <c r="AN460" t="str">
        <f t="shared" si="287"/>
        <v/>
      </c>
      <c r="AO460" t="str">
        <f t="shared" si="288"/>
        <v/>
      </c>
      <c r="AP460" t="str">
        <f>IF(AN460="","",IF(I460=0,IF(AO460=1,VLOOKUP(F460,Tables!A$1:C$18,2,FALSE),VLOOKUP(F460,Tables!A$1:C$18,3,FALSE)),IF(AO460=1,VLOOKUP(F460,Tables!H$1:J$95,2,FALSE),VLOOKUP(F460,Tables!H$1:J$95,3,FALSE))))</f>
        <v/>
      </c>
      <c r="AQ460" t="str">
        <f t="shared" si="325"/>
        <v/>
      </c>
      <c r="AR460" t="str">
        <f t="shared" si="289"/>
        <v/>
      </c>
      <c r="AS460" t="str">
        <f t="shared" si="290"/>
        <v/>
      </c>
      <c r="AT460" t="str">
        <f t="shared" si="291"/>
        <v/>
      </c>
      <c r="AU460" t="str">
        <f t="shared" si="292"/>
        <v/>
      </c>
      <c r="AV460" t="str">
        <f t="shared" si="293"/>
        <v/>
      </c>
      <c r="AW460" t="str">
        <f t="shared" si="294"/>
        <v/>
      </c>
      <c r="AX460" t="str">
        <f t="shared" si="326"/>
        <v/>
      </c>
      <c r="AY460" t="str">
        <f t="shared" si="327"/>
        <v/>
      </c>
    </row>
    <row r="461" spans="1:51" ht="15.75" x14ac:dyDescent="0.3">
      <c r="A461" t="str">
        <f t="shared" si="295"/>
        <v/>
      </c>
      <c r="B461" t="str">
        <f t="shared" si="296"/>
        <v/>
      </c>
      <c r="C461" t="str">
        <f t="shared" si="297"/>
        <v/>
      </c>
      <c r="D461" t="str">
        <f t="shared" si="298"/>
        <v/>
      </c>
      <c r="E461" t="str">
        <f t="shared" si="299"/>
        <v/>
      </c>
      <c r="F461" t="str">
        <f t="shared" si="300"/>
        <v/>
      </c>
      <c r="G461" t="str">
        <f t="shared" si="301"/>
        <v/>
      </c>
      <c r="H461" t="str">
        <f t="shared" si="302"/>
        <v/>
      </c>
      <c r="I461" t="str">
        <f t="shared" si="303"/>
        <v/>
      </c>
      <c r="J461" t="str">
        <f t="shared" si="282"/>
        <v/>
      </c>
      <c r="K461" t="str">
        <f>IF(A461="","",IF(I461=1,IF(VLOOKUP(J461,Tables!E$1:F$50,2,FALSE)=1,IF(MOD(G461,2)=1,1,2),IF(MOD(G461,2)=1,2,1)),IF(MOD(G461,2)=1,1,2)))</f>
        <v/>
      </c>
      <c r="L461" t="str">
        <f t="shared" si="283"/>
        <v/>
      </c>
      <c r="M461" s="2" t="str">
        <f t="shared" si="284"/>
        <v/>
      </c>
      <c r="N461" s="8"/>
      <c r="O461" s="8"/>
      <c r="P461" s="8"/>
      <c r="Q461" s="6" t="str">
        <f t="shared" si="304"/>
        <v/>
      </c>
      <c r="R461" s="6" t="str">
        <f t="shared" si="305"/>
        <v/>
      </c>
      <c r="S461" s="6" t="str">
        <f t="shared" si="306"/>
        <v/>
      </c>
      <c r="T461" s="6" t="str">
        <f t="shared" si="307"/>
        <v/>
      </c>
      <c r="U461" s="6" t="str">
        <f t="shared" si="308"/>
        <v/>
      </c>
      <c r="V461" s="6" t="str">
        <f t="shared" si="309"/>
        <v/>
      </c>
      <c r="W461" t="str">
        <f t="shared" si="310"/>
        <v/>
      </c>
      <c r="X461" t="str">
        <f t="shared" si="311"/>
        <v/>
      </c>
      <c r="Y461" t="str">
        <f t="shared" si="312"/>
        <v/>
      </c>
      <c r="Z461" t="str">
        <f t="shared" si="313"/>
        <v/>
      </c>
      <c r="AA461" s="6" t="str">
        <f t="shared" si="314"/>
        <v/>
      </c>
      <c r="AB461" s="6" t="str">
        <f t="shared" si="315"/>
        <v/>
      </c>
      <c r="AC461" s="7" t="str">
        <f t="shared" si="316"/>
        <v/>
      </c>
      <c r="AD461" t="str">
        <f t="shared" si="317"/>
        <v/>
      </c>
      <c r="AE461" t="str">
        <f t="shared" si="318"/>
        <v/>
      </c>
      <c r="AF461" s="3" t="str">
        <f t="shared" si="319"/>
        <v/>
      </c>
      <c r="AG461" t="str">
        <f t="shared" si="320"/>
        <v/>
      </c>
      <c r="AH461" t="str">
        <f t="shared" si="321"/>
        <v/>
      </c>
      <c r="AI461" t="str">
        <f t="shared" si="285"/>
        <v/>
      </c>
      <c r="AJ461" t="str">
        <f t="shared" si="322"/>
        <v/>
      </c>
      <c r="AK461" t="str">
        <f t="shared" si="323"/>
        <v/>
      </c>
      <c r="AL461" t="str">
        <f t="shared" si="324"/>
        <v/>
      </c>
      <c r="AM461" t="str">
        <f t="shared" si="286"/>
        <v/>
      </c>
      <c r="AN461" t="str">
        <f t="shared" si="287"/>
        <v/>
      </c>
      <c r="AO461" t="str">
        <f t="shared" si="288"/>
        <v/>
      </c>
      <c r="AP461" t="str">
        <f>IF(AN461="","",IF(I461=0,IF(AO461=1,VLOOKUP(F461,Tables!A$1:C$18,2,FALSE),VLOOKUP(F461,Tables!A$1:C$18,3,FALSE)),IF(AO461=1,VLOOKUP(F461,Tables!H$1:J$95,2,FALSE),VLOOKUP(F461,Tables!H$1:J$95,3,FALSE))))</f>
        <v/>
      </c>
      <c r="AQ461" t="str">
        <f t="shared" si="325"/>
        <v/>
      </c>
      <c r="AR461" t="str">
        <f t="shared" si="289"/>
        <v/>
      </c>
      <c r="AS461" t="str">
        <f t="shared" si="290"/>
        <v/>
      </c>
      <c r="AT461" t="str">
        <f t="shared" si="291"/>
        <v/>
      </c>
      <c r="AU461" t="str">
        <f t="shared" si="292"/>
        <v/>
      </c>
      <c r="AV461" t="str">
        <f t="shared" si="293"/>
        <v/>
      </c>
      <c r="AW461" t="str">
        <f t="shared" si="294"/>
        <v/>
      </c>
      <c r="AX461" t="str">
        <f t="shared" si="326"/>
        <v/>
      </c>
      <c r="AY461" t="str">
        <f t="shared" si="327"/>
        <v/>
      </c>
    </row>
    <row r="462" spans="1:51" ht="15.75" x14ac:dyDescent="0.3">
      <c r="A462" t="str">
        <f t="shared" si="295"/>
        <v/>
      </c>
      <c r="B462" t="str">
        <f t="shared" si="296"/>
        <v/>
      </c>
      <c r="C462" t="str">
        <f t="shared" si="297"/>
        <v/>
      </c>
      <c r="D462" t="str">
        <f t="shared" si="298"/>
        <v/>
      </c>
      <c r="E462" t="str">
        <f t="shared" si="299"/>
        <v/>
      </c>
      <c r="F462" t="str">
        <f t="shared" si="300"/>
        <v/>
      </c>
      <c r="G462" t="str">
        <f t="shared" si="301"/>
        <v/>
      </c>
      <c r="H462" t="str">
        <f t="shared" si="302"/>
        <v/>
      </c>
      <c r="I462" t="str">
        <f t="shared" si="303"/>
        <v/>
      </c>
      <c r="J462" t="str">
        <f t="shared" si="282"/>
        <v/>
      </c>
      <c r="K462" t="str">
        <f>IF(A462="","",IF(I462=1,IF(VLOOKUP(J462,Tables!E$1:F$50,2,FALSE)=1,IF(MOD(G462,2)=1,1,2),IF(MOD(G462,2)=1,2,1)),IF(MOD(G462,2)=1,1,2)))</f>
        <v/>
      </c>
      <c r="L462" t="str">
        <f t="shared" si="283"/>
        <v/>
      </c>
      <c r="M462" s="2" t="str">
        <f t="shared" si="284"/>
        <v/>
      </c>
      <c r="N462" s="8"/>
      <c r="O462" s="8"/>
      <c r="P462" s="8"/>
      <c r="Q462" s="6" t="str">
        <f t="shared" si="304"/>
        <v/>
      </c>
      <c r="R462" s="6" t="str">
        <f t="shared" si="305"/>
        <v/>
      </c>
      <c r="S462" s="6" t="str">
        <f t="shared" si="306"/>
        <v/>
      </c>
      <c r="T462" s="6" t="str">
        <f t="shared" si="307"/>
        <v/>
      </c>
      <c r="U462" s="6" t="str">
        <f t="shared" si="308"/>
        <v/>
      </c>
      <c r="V462" s="6" t="str">
        <f t="shared" si="309"/>
        <v/>
      </c>
      <c r="W462" t="str">
        <f t="shared" si="310"/>
        <v/>
      </c>
      <c r="X462" t="str">
        <f t="shared" si="311"/>
        <v/>
      </c>
      <c r="Y462" t="str">
        <f t="shared" si="312"/>
        <v/>
      </c>
      <c r="Z462" t="str">
        <f t="shared" si="313"/>
        <v/>
      </c>
      <c r="AA462" s="6" t="str">
        <f t="shared" si="314"/>
        <v/>
      </c>
      <c r="AB462" s="6" t="str">
        <f t="shared" si="315"/>
        <v/>
      </c>
      <c r="AC462" s="7" t="str">
        <f t="shared" si="316"/>
        <v/>
      </c>
      <c r="AD462" t="str">
        <f t="shared" si="317"/>
        <v/>
      </c>
      <c r="AE462" t="str">
        <f t="shared" si="318"/>
        <v/>
      </c>
      <c r="AF462" s="3" t="str">
        <f t="shared" si="319"/>
        <v/>
      </c>
      <c r="AG462" t="str">
        <f t="shared" si="320"/>
        <v/>
      </c>
      <c r="AH462" t="str">
        <f t="shared" si="321"/>
        <v/>
      </c>
      <c r="AI462" t="str">
        <f t="shared" si="285"/>
        <v/>
      </c>
      <c r="AJ462" t="str">
        <f t="shared" si="322"/>
        <v/>
      </c>
      <c r="AK462" t="str">
        <f t="shared" si="323"/>
        <v/>
      </c>
      <c r="AL462" t="str">
        <f t="shared" si="324"/>
        <v/>
      </c>
      <c r="AM462" t="str">
        <f t="shared" si="286"/>
        <v/>
      </c>
      <c r="AN462" t="str">
        <f t="shared" si="287"/>
        <v/>
      </c>
      <c r="AO462" t="str">
        <f t="shared" si="288"/>
        <v/>
      </c>
      <c r="AP462" t="str">
        <f>IF(AN462="","",IF(I462=0,IF(AO462=1,VLOOKUP(F462,Tables!A$1:C$18,2,FALSE),VLOOKUP(F462,Tables!A$1:C$18,3,FALSE)),IF(AO462=1,VLOOKUP(F462,Tables!H$1:J$95,2,FALSE),VLOOKUP(F462,Tables!H$1:J$95,3,FALSE))))</f>
        <v/>
      </c>
      <c r="AQ462" t="str">
        <f t="shared" si="325"/>
        <v/>
      </c>
      <c r="AR462" t="str">
        <f t="shared" si="289"/>
        <v/>
      </c>
      <c r="AS462" t="str">
        <f t="shared" si="290"/>
        <v/>
      </c>
      <c r="AT462" t="str">
        <f t="shared" si="291"/>
        <v/>
      </c>
      <c r="AU462" t="str">
        <f t="shared" si="292"/>
        <v/>
      </c>
      <c r="AV462" t="str">
        <f t="shared" si="293"/>
        <v/>
      </c>
      <c r="AW462" t="str">
        <f t="shared" si="294"/>
        <v/>
      </c>
      <c r="AX462" t="str">
        <f t="shared" si="326"/>
        <v/>
      </c>
      <c r="AY462" t="str">
        <f t="shared" si="327"/>
        <v/>
      </c>
    </row>
    <row r="463" spans="1:51" ht="15.75" x14ac:dyDescent="0.3">
      <c r="A463" t="str">
        <f t="shared" si="295"/>
        <v/>
      </c>
      <c r="B463" t="str">
        <f t="shared" si="296"/>
        <v/>
      </c>
      <c r="C463" t="str">
        <f t="shared" si="297"/>
        <v/>
      </c>
      <c r="D463" t="str">
        <f t="shared" si="298"/>
        <v/>
      </c>
      <c r="E463" t="str">
        <f t="shared" si="299"/>
        <v/>
      </c>
      <c r="F463" t="str">
        <f t="shared" si="300"/>
        <v/>
      </c>
      <c r="G463" t="str">
        <f t="shared" si="301"/>
        <v/>
      </c>
      <c r="H463" t="str">
        <f t="shared" si="302"/>
        <v/>
      </c>
      <c r="I463" t="str">
        <f t="shared" si="303"/>
        <v/>
      </c>
      <c r="J463" t="str">
        <f t="shared" si="282"/>
        <v/>
      </c>
      <c r="K463" t="str">
        <f>IF(A463="","",IF(I463=1,IF(VLOOKUP(J463,Tables!E$1:F$50,2,FALSE)=1,IF(MOD(G463,2)=1,1,2),IF(MOD(G463,2)=1,2,1)),IF(MOD(G463,2)=1,1,2)))</f>
        <v/>
      </c>
      <c r="L463" t="str">
        <f t="shared" si="283"/>
        <v/>
      </c>
      <c r="M463" s="2" t="str">
        <f t="shared" si="284"/>
        <v/>
      </c>
      <c r="N463" s="8"/>
      <c r="O463" s="8"/>
      <c r="P463" s="8"/>
      <c r="Q463" s="6" t="str">
        <f t="shared" si="304"/>
        <v/>
      </c>
      <c r="R463" s="6" t="str">
        <f t="shared" si="305"/>
        <v/>
      </c>
      <c r="S463" s="6" t="str">
        <f t="shared" si="306"/>
        <v/>
      </c>
      <c r="T463" s="6" t="str">
        <f t="shared" si="307"/>
        <v/>
      </c>
      <c r="U463" s="6" t="str">
        <f t="shared" si="308"/>
        <v/>
      </c>
      <c r="V463" s="6" t="str">
        <f t="shared" si="309"/>
        <v/>
      </c>
      <c r="W463" t="str">
        <f t="shared" si="310"/>
        <v/>
      </c>
      <c r="X463" t="str">
        <f t="shared" si="311"/>
        <v/>
      </c>
      <c r="Y463" t="str">
        <f t="shared" si="312"/>
        <v/>
      </c>
      <c r="Z463" t="str">
        <f t="shared" si="313"/>
        <v/>
      </c>
      <c r="AA463" s="6" t="str">
        <f t="shared" si="314"/>
        <v/>
      </c>
      <c r="AB463" s="6" t="str">
        <f t="shared" si="315"/>
        <v/>
      </c>
      <c r="AC463" s="7" t="str">
        <f t="shared" si="316"/>
        <v/>
      </c>
      <c r="AD463" t="str">
        <f t="shared" si="317"/>
        <v/>
      </c>
      <c r="AE463" t="str">
        <f t="shared" si="318"/>
        <v/>
      </c>
      <c r="AF463" s="3" t="str">
        <f t="shared" si="319"/>
        <v/>
      </c>
      <c r="AG463" t="str">
        <f t="shared" si="320"/>
        <v/>
      </c>
      <c r="AH463" t="str">
        <f t="shared" si="321"/>
        <v/>
      </c>
      <c r="AI463" t="str">
        <f t="shared" si="285"/>
        <v/>
      </c>
      <c r="AJ463" t="str">
        <f t="shared" si="322"/>
        <v/>
      </c>
      <c r="AK463" t="str">
        <f t="shared" si="323"/>
        <v/>
      </c>
      <c r="AL463" t="str">
        <f t="shared" si="324"/>
        <v/>
      </c>
      <c r="AM463" t="str">
        <f t="shared" si="286"/>
        <v/>
      </c>
      <c r="AN463" t="str">
        <f t="shared" si="287"/>
        <v/>
      </c>
      <c r="AO463" t="str">
        <f t="shared" si="288"/>
        <v/>
      </c>
      <c r="AP463" t="str">
        <f>IF(AN463="","",IF(I463=0,IF(AO463=1,VLOOKUP(F463,Tables!A$1:C$18,2,FALSE),VLOOKUP(F463,Tables!A$1:C$18,3,FALSE)),IF(AO463=1,VLOOKUP(F463,Tables!H$1:J$95,2,FALSE),VLOOKUP(F463,Tables!H$1:J$95,3,FALSE))))</f>
        <v/>
      </c>
      <c r="AQ463" t="str">
        <f t="shared" si="325"/>
        <v/>
      </c>
      <c r="AR463" t="str">
        <f t="shared" si="289"/>
        <v/>
      </c>
      <c r="AS463" t="str">
        <f t="shared" si="290"/>
        <v/>
      </c>
      <c r="AT463" t="str">
        <f t="shared" si="291"/>
        <v/>
      </c>
      <c r="AU463" t="str">
        <f t="shared" si="292"/>
        <v/>
      </c>
      <c r="AV463" t="str">
        <f t="shared" si="293"/>
        <v/>
      </c>
      <c r="AW463" t="str">
        <f t="shared" si="294"/>
        <v/>
      </c>
      <c r="AX463" t="str">
        <f t="shared" si="326"/>
        <v/>
      </c>
      <c r="AY463" t="str">
        <f t="shared" si="327"/>
        <v/>
      </c>
    </row>
    <row r="464" spans="1:51" ht="15.75" x14ac:dyDescent="0.3">
      <c r="A464" t="str">
        <f t="shared" si="295"/>
        <v/>
      </c>
      <c r="B464" t="str">
        <f t="shared" si="296"/>
        <v/>
      </c>
      <c r="C464" t="str">
        <f t="shared" si="297"/>
        <v/>
      </c>
      <c r="D464" t="str">
        <f t="shared" si="298"/>
        <v/>
      </c>
      <c r="E464" t="str">
        <f t="shared" si="299"/>
        <v/>
      </c>
      <c r="F464" t="str">
        <f t="shared" si="300"/>
        <v/>
      </c>
      <c r="G464" t="str">
        <f t="shared" si="301"/>
        <v/>
      </c>
      <c r="H464" t="str">
        <f t="shared" si="302"/>
        <v/>
      </c>
      <c r="I464" t="str">
        <f t="shared" si="303"/>
        <v/>
      </c>
      <c r="J464" t="str">
        <f t="shared" si="282"/>
        <v/>
      </c>
      <c r="K464" t="str">
        <f>IF(A464="","",IF(I464=1,IF(VLOOKUP(J464,Tables!E$1:F$50,2,FALSE)=1,IF(MOD(G464,2)=1,1,2),IF(MOD(G464,2)=1,2,1)),IF(MOD(G464,2)=1,1,2)))</f>
        <v/>
      </c>
      <c r="L464" t="str">
        <f t="shared" si="283"/>
        <v/>
      </c>
      <c r="M464" s="2" t="str">
        <f t="shared" si="284"/>
        <v/>
      </c>
      <c r="N464" s="8"/>
      <c r="O464" s="8"/>
      <c r="P464" s="8"/>
      <c r="Q464" s="6" t="str">
        <f t="shared" si="304"/>
        <v/>
      </c>
      <c r="R464" s="6" t="str">
        <f t="shared" si="305"/>
        <v/>
      </c>
      <c r="S464" s="6" t="str">
        <f t="shared" si="306"/>
        <v/>
      </c>
      <c r="T464" s="6" t="str">
        <f t="shared" si="307"/>
        <v/>
      </c>
      <c r="U464" s="6" t="str">
        <f t="shared" si="308"/>
        <v/>
      </c>
      <c r="V464" s="6" t="str">
        <f t="shared" si="309"/>
        <v/>
      </c>
      <c r="W464" t="str">
        <f t="shared" si="310"/>
        <v/>
      </c>
      <c r="X464" t="str">
        <f t="shared" si="311"/>
        <v/>
      </c>
      <c r="Y464" t="str">
        <f t="shared" si="312"/>
        <v/>
      </c>
      <c r="Z464" t="str">
        <f t="shared" si="313"/>
        <v/>
      </c>
      <c r="AA464" s="6" t="str">
        <f t="shared" si="314"/>
        <v/>
      </c>
      <c r="AB464" s="6" t="str">
        <f t="shared" si="315"/>
        <v/>
      </c>
      <c r="AC464" s="7" t="str">
        <f t="shared" si="316"/>
        <v/>
      </c>
      <c r="AD464" t="str">
        <f t="shared" si="317"/>
        <v/>
      </c>
      <c r="AE464" t="str">
        <f t="shared" si="318"/>
        <v/>
      </c>
      <c r="AF464" s="3" t="str">
        <f t="shared" si="319"/>
        <v/>
      </c>
      <c r="AG464" t="str">
        <f t="shared" si="320"/>
        <v/>
      </c>
      <c r="AH464" t="str">
        <f t="shared" si="321"/>
        <v/>
      </c>
      <c r="AI464" t="str">
        <f t="shared" si="285"/>
        <v/>
      </c>
      <c r="AJ464" t="str">
        <f t="shared" si="322"/>
        <v/>
      </c>
      <c r="AK464" t="str">
        <f t="shared" si="323"/>
        <v/>
      </c>
      <c r="AL464" t="str">
        <f t="shared" si="324"/>
        <v/>
      </c>
      <c r="AM464" t="str">
        <f t="shared" si="286"/>
        <v/>
      </c>
      <c r="AN464" t="str">
        <f t="shared" si="287"/>
        <v/>
      </c>
      <c r="AO464" t="str">
        <f t="shared" si="288"/>
        <v/>
      </c>
      <c r="AP464" t="str">
        <f>IF(AN464="","",IF(I464=0,IF(AO464=1,VLOOKUP(F464,Tables!A$1:C$18,2,FALSE),VLOOKUP(F464,Tables!A$1:C$18,3,FALSE)),IF(AO464=1,VLOOKUP(F464,Tables!H$1:J$95,2,FALSE),VLOOKUP(F464,Tables!H$1:J$95,3,FALSE))))</f>
        <v/>
      </c>
      <c r="AQ464" t="str">
        <f t="shared" si="325"/>
        <v/>
      </c>
      <c r="AR464" t="str">
        <f t="shared" si="289"/>
        <v/>
      </c>
      <c r="AS464" t="str">
        <f t="shared" si="290"/>
        <v/>
      </c>
      <c r="AT464" t="str">
        <f t="shared" si="291"/>
        <v/>
      </c>
      <c r="AU464" t="str">
        <f t="shared" si="292"/>
        <v/>
      </c>
      <c r="AV464" t="str">
        <f t="shared" si="293"/>
        <v/>
      </c>
      <c r="AW464" t="str">
        <f t="shared" si="294"/>
        <v/>
      </c>
      <c r="AX464" t="str">
        <f t="shared" si="326"/>
        <v/>
      </c>
      <c r="AY464" t="str">
        <f t="shared" si="327"/>
        <v/>
      </c>
    </row>
    <row r="465" spans="1:51" ht="15.75" x14ac:dyDescent="0.3">
      <c r="A465" t="str">
        <f t="shared" si="295"/>
        <v/>
      </c>
      <c r="B465" t="str">
        <f t="shared" si="296"/>
        <v/>
      </c>
      <c r="C465" t="str">
        <f t="shared" si="297"/>
        <v/>
      </c>
      <c r="D465" t="str">
        <f t="shared" si="298"/>
        <v/>
      </c>
      <c r="E465" t="str">
        <f t="shared" si="299"/>
        <v/>
      </c>
      <c r="F465" t="str">
        <f t="shared" si="300"/>
        <v/>
      </c>
      <c r="G465" t="str">
        <f t="shared" si="301"/>
        <v/>
      </c>
      <c r="H465" t="str">
        <f t="shared" si="302"/>
        <v/>
      </c>
      <c r="I465" t="str">
        <f t="shared" si="303"/>
        <v/>
      </c>
      <c r="J465" t="str">
        <f t="shared" si="282"/>
        <v/>
      </c>
      <c r="K465" t="str">
        <f>IF(A465="","",IF(I465=1,IF(VLOOKUP(J465,Tables!E$1:F$50,2,FALSE)=1,IF(MOD(G465,2)=1,1,2),IF(MOD(G465,2)=1,2,1)),IF(MOD(G465,2)=1,1,2)))</f>
        <v/>
      </c>
      <c r="L465" t="str">
        <f t="shared" si="283"/>
        <v/>
      </c>
      <c r="M465" s="2" t="str">
        <f t="shared" si="284"/>
        <v/>
      </c>
      <c r="N465" s="8"/>
      <c r="O465" s="8"/>
      <c r="P465" s="8"/>
      <c r="Q465" s="6" t="str">
        <f t="shared" si="304"/>
        <v/>
      </c>
      <c r="R465" s="6" t="str">
        <f t="shared" si="305"/>
        <v/>
      </c>
      <c r="S465" s="6" t="str">
        <f t="shared" si="306"/>
        <v/>
      </c>
      <c r="T465" s="6" t="str">
        <f t="shared" si="307"/>
        <v/>
      </c>
      <c r="U465" s="6" t="str">
        <f t="shared" si="308"/>
        <v/>
      </c>
      <c r="V465" s="6" t="str">
        <f t="shared" si="309"/>
        <v/>
      </c>
      <c r="W465" t="str">
        <f t="shared" si="310"/>
        <v/>
      </c>
      <c r="X465" t="str">
        <f t="shared" si="311"/>
        <v/>
      </c>
      <c r="Y465" t="str">
        <f t="shared" si="312"/>
        <v/>
      </c>
      <c r="Z465" t="str">
        <f t="shared" si="313"/>
        <v/>
      </c>
      <c r="AA465" s="6" t="str">
        <f t="shared" si="314"/>
        <v/>
      </c>
      <c r="AB465" s="6" t="str">
        <f t="shared" si="315"/>
        <v/>
      </c>
      <c r="AC465" s="7" t="str">
        <f t="shared" si="316"/>
        <v/>
      </c>
      <c r="AD465" t="str">
        <f t="shared" si="317"/>
        <v/>
      </c>
      <c r="AE465" t="str">
        <f t="shared" si="318"/>
        <v/>
      </c>
      <c r="AF465" s="3" t="str">
        <f t="shared" si="319"/>
        <v/>
      </c>
      <c r="AG465" t="str">
        <f t="shared" si="320"/>
        <v/>
      </c>
      <c r="AH465" t="str">
        <f t="shared" si="321"/>
        <v/>
      </c>
      <c r="AI465" t="str">
        <f t="shared" si="285"/>
        <v/>
      </c>
      <c r="AJ465" t="str">
        <f t="shared" si="322"/>
        <v/>
      </c>
      <c r="AK465" t="str">
        <f t="shared" si="323"/>
        <v/>
      </c>
      <c r="AL465" t="str">
        <f t="shared" si="324"/>
        <v/>
      </c>
      <c r="AM465" t="str">
        <f t="shared" si="286"/>
        <v/>
      </c>
      <c r="AN465" t="str">
        <f t="shared" si="287"/>
        <v/>
      </c>
      <c r="AO465" t="str">
        <f t="shared" si="288"/>
        <v/>
      </c>
      <c r="AP465" t="str">
        <f>IF(AN465="","",IF(I465=0,IF(AO465=1,VLOOKUP(F465,Tables!A$1:C$18,2,FALSE),VLOOKUP(F465,Tables!A$1:C$18,3,FALSE)),IF(AO465=1,VLOOKUP(F465,Tables!H$1:J$95,2,FALSE),VLOOKUP(F465,Tables!H$1:J$95,3,FALSE))))</f>
        <v/>
      </c>
      <c r="AQ465" t="str">
        <f t="shared" si="325"/>
        <v/>
      </c>
      <c r="AR465" t="str">
        <f t="shared" si="289"/>
        <v/>
      </c>
      <c r="AS465" t="str">
        <f t="shared" si="290"/>
        <v/>
      </c>
      <c r="AT465" t="str">
        <f t="shared" si="291"/>
        <v/>
      </c>
      <c r="AU465" t="str">
        <f t="shared" si="292"/>
        <v/>
      </c>
      <c r="AV465" t="str">
        <f t="shared" si="293"/>
        <v/>
      </c>
      <c r="AW465" t="str">
        <f t="shared" si="294"/>
        <v/>
      </c>
      <c r="AX465" t="str">
        <f t="shared" si="326"/>
        <v/>
      </c>
      <c r="AY465" t="str">
        <f t="shared" si="327"/>
        <v/>
      </c>
    </row>
    <row r="466" spans="1:51" ht="15.75" x14ac:dyDescent="0.3">
      <c r="A466" t="str">
        <f t="shared" si="295"/>
        <v/>
      </c>
      <c r="B466" t="str">
        <f t="shared" si="296"/>
        <v/>
      </c>
      <c r="C466" t="str">
        <f t="shared" si="297"/>
        <v/>
      </c>
      <c r="D466" t="str">
        <f t="shared" si="298"/>
        <v/>
      </c>
      <c r="E466" t="str">
        <f t="shared" si="299"/>
        <v/>
      </c>
      <c r="F466" t="str">
        <f t="shared" si="300"/>
        <v/>
      </c>
      <c r="G466" t="str">
        <f t="shared" si="301"/>
        <v/>
      </c>
      <c r="H466" t="str">
        <f t="shared" si="302"/>
        <v/>
      </c>
      <c r="I466" t="str">
        <f t="shared" si="303"/>
        <v/>
      </c>
      <c r="J466" t="str">
        <f t="shared" ref="J466:J505" si="328">IF(I466=1,IF(F466="0-0",1,J465+1),"")</f>
        <v/>
      </c>
      <c r="K466" t="str">
        <f>IF(A466="","",IF(I466=1,IF(VLOOKUP(J466,Tables!E$1:F$50,2,FALSE)=1,IF(MOD(G466,2)=1,1,2),IF(MOD(G466,2)=1,2,1)),IF(MOD(G466,2)=1,1,2)))</f>
        <v/>
      </c>
      <c r="L466" t="str">
        <f t="shared" ref="L466:L505" si="329">IF(A466="","",IF(MOD(K466,2)=1,2,1))</f>
        <v/>
      </c>
      <c r="M466" s="2" t="str">
        <f t="shared" ref="M466:M505" si="330">IF(A466="","",IF(K466=1,I$1,I$2))</f>
        <v/>
      </c>
      <c r="N466" s="8"/>
      <c r="O466" s="8"/>
      <c r="P466" s="8"/>
      <c r="Q466" s="6" t="str">
        <f t="shared" si="304"/>
        <v/>
      </c>
      <c r="R466" s="6" t="str">
        <f t="shared" si="305"/>
        <v/>
      </c>
      <c r="S466" s="6" t="str">
        <f t="shared" si="306"/>
        <v/>
      </c>
      <c r="T466" s="6" t="str">
        <f t="shared" si="307"/>
        <v/>
      </c>
      <c r="U466" s="6" t="str">
        <f t="shared" si="308"/>
        <v/>
      </c>
      <c r="V466" s="6" t="str">
        <f t="shared" si="309"/>
        <v/>
      </c>
      <c r="W466" t="str">
        <f t="shared" si="310"/>
        <v/>
      </c>
      <c r="X466" t="str">
        <f t="shared" si="311"/>
        <v/>
      </c>
      <c r="Y466" t="str">
        <f t="shared" si="312"/>
        <v/>
      </c>
      <c r="Z466" t="str">
        <f t="shared" si="313"/>
        <v/>
      </c>
      <c r="AA466" s="6" t="str">
        <f t="shared" si="314"/>
        <v/>
      </c>
      <c r="AB466" s="6" t="str">
        <f t="shared" si="315"/>
        <v/>
      </c>
      <c r="AC466" s="7" t="str">
        <f t="shared" si="316"/>
        <v/>
      </c>
      <c r="AD466" t="str">
        <f t="shared" si="317"/>
        <v/>
      </c>
      <c r="AE466" t="str">
        <f t="shared" si="318"/>
        <v/>
      </c>
      <c r="AF466" s="3" t="str">
        <f t="shared" si="319"/>
        <v/>
      </c>
      <c r="AG466" t="str">
        <f t="shared" si="320"/>
        <v/>
      </c>
      <c r="AH466" t="str">
        <f t="shared" si="321"/>
        <v/>
      </c>
      <c r="AI466" t="str">
        <f t="shared" ref="AI466:AI505" si="331">IF(N466="","",IF(AND(W466=0,X466=0),TRUE,FALSE))</f>
        <v/>
      </c>
      <c r="AJ466" t="str">
        <f t="shared" si="322"/>
        <v/>
      </c>
      <c r="AK466" t="str">
        <f t="shared" si="323"/>
        <v/>
      </c>
      <c r="AL466" t="str">
        <f t="shared" si="324"/>
        <v/>
      </c>
      <c r="AM466" t="str">
        <f t="shared" ref="AM466:AM505" si="332">IF(N466="","",LEN(AL466))</f>
        <v/>
      </c>
      <c r="AN466" t="str">
        <f t="shared" ref="AN466:AN505" si="333">IF(OR(N466="P",N466="R"),L466,IF(OR(N466="Q",N466="S"),K466,IF(AND(AC466="",OR(AD466=FALSE,AD466=""),OR(AE466=FALSE,AE466=""),OR(AI466=FALSE,AI466="")),"",IF(OR(AD466=TRUE,AE466=TRUE,AND((MOD(AM466,2)=0),AF466=TRUE),AND((MOD(AM466,2)=1),OR(AG466=TRUE,AH466=TRUE))),K466,L466))))</f>
        <v/>
      </c>
      <c r="AO466" t="str">
        <f t="shared" ref="AO466:AO505" si="334">IF(AN466="","",IF(AN466=K466,1,0))</f>
        <v/>
      </c>
      <c r="AP466" t="str">
        <f>IF(AN466="","",IF(I466=0,IF(AO466=1,VLOOKUP(F466,Tables!A$1:C$18,2,FALSE),VLOOKUP(F466,Tables!A$1:C$18,3,FALSE)),IF(AO466=1,VLOOKUP(F466,Tables!H$1:J$95,2,FALSE),VLOOKUP(F466,Tables!H$1:J$95,3,FALSE))))</f>
        <v/>
      </c>
      <c r="AQ466" t="str">
        <f t="shared" si="325"/>
        <v/>
      </c>
      <c r="AR466" t="str">
        <f t="shared" ref="AR466:AR505" si="335">IF(AN466="","",IF(AQ466=1,D466+1,D466))</f>
        <v/>
      </c>
      <c r="AS466" t="str">
        <f t="shared" ref="AS466:AS505" si="336">IF(AN466="","",IF(AQ466=2,E466+1,E466))</f>
        <v/>
      </c>
      <c r="AT466" t="str">
        <f t="shared" ref="AT466:AT505" si="337">IF(AN466="","",IF(AND(AR466&gt;5,(AR466-AS466)&gt;1),1,IF(AND(AS466&gt;5,(AS466-AR466)&gt;1),2,IF(AND(H466=1,AR466=7),1,IF(AND(H466=1,AS466=7),2,0)))))</f>
        <v/>
      </c>
      <c r="AU466" t="str">
        <f t="shared" ref="AU466:AU505" si="338">IF(AN466="","",IF(AT466=1,B466+1,B466))</f>
        <v/>
      </c>
      <c r="AV466" t="str">
        <f t="shared" ref="AV466:AV505" si="339">IF(AN466="","",IF(AT466=2,C466+1,C466))</f>
        <v/>
      </c>
      <c r="AW466" t="str">
        <f t="shared" ref="AW466:AW505" si="340">IF(J466="","",IF(AND(I466=1,MOD(J466,2)=1,NOT(AP466="GM")),1,""))</f>
        <v/>
      </c>
      <c r="AX466" t="str">
        <f t="shared" si="326"/>
        <v/>
      </c>
      <c r="AY466" t="str">
        <f t="shared" si="327"/>
        <v/>
      </c>
    </row>
    <row r="467" spans="1:51" ht="15.75" x14ac:dyDescent="0.3">
      <c r="A467" t="str">
        <f t="shared" ref="A467:A505" si="341">IF(AN466="","",A466+1)</f>
        <v/>
      </c>
      <c r="B467" t="str">
        <f t="shared" ref="B467:B505" si="342">IF(A467="","",AU466)</f>
        <v/>
      </c>
      <c r="C467" t="str">
        <f t="shared" ref="C467:C505" si="343">IF(A467="","",AV466)</f>
        <v/>
      </c>
      <c r="D467" t="str">
        <f t="shared" ref="D467:D505" si="344">IF(A467="","",IF(AT466=0,AR466,0))</f>
        <v/>
      </c>
      <c r="E467" t="str">
        <f t="shared" ref="E467:E505" si="345">IF(A467="","",IF(AT466=0,AS466,0))</f>
        <v/>
      </c>
      <c r="F467" t="str">
        <f t="shared" ref="F467:F505" si="346">IF(A467="","",IF(AW466=1,AX466,IF(AP466="GM","0-0",AP466)))</f>
        <v/>
      </c>
      <c r="G467" t="str">
        <f t="shared" ref="G467:G505" si="347">IF(A467="","",IF(AP466="GM",G466+1,G466))</f>
        <v/>
      </c>
      <c r="H467" t="str">
        <f t="shared" ref="H467:H505" si="348">IF(A467="","",IF(OR(B$14=1,(B467+C467+1)&lt;B$13),1,0))</f>
        <v/>
      </c>
      <c r="I467" t="str">
        <f t="shared" ref="I467:I505" si="349">IF(A467="","",IF(AND(D467=6,E467=6,H467=1),1,0))</f>
        <v/>
      </c>
      <c r="J467" t="str">
        <f t="shared" si="328"/>
        <v/>
      </c>
      <c r="K467" t="str">
        <f>IF(A467="","",IF(I467=1,IF(VLOOKUP(J467,Tables!E$1:F$50,2,FALSE)=1,IF(MOD(G467,2)=1,1,2),IF(MOD(G467,2)=1,2,1)),IF(MOD(G467,2)=1,1,2)))</f>
        <v/>
      </c>
      <c r="L467" t="str">
        <f t="shared" si="329"/>
        <v/>
      </c>
      <c r="M467" s="2" t="str">
        <f t="shared" si="330"/>
        <v/>
      </c>
      <c r="N467" s="8"/>
      <c r="O467" s="8"/>
      <c r="P467" s="8"/>
      <c r="Q467" s="6" t="str">
        <f t="shared" ref="Q467:Q505" si="350">IF(N467="","",SUBSTITUTE(N467, "c", ""))</f>
        <v/>
      </c>
      <c r="R467" s="6" t="str">
        <f t="shared" ref="R467:R505" si="351">SUBSTITUTE(O467, "c", "")</f>
        <v/>
      </c>
      <c r="S467" s="6" t="str">
        <f t="shared" ref="S467:S505" si="352">IF(N467="","",IF(MID(Q467,2,1)="+",1,0))</f>
        <v/>
      </c>
      <c r="T467" s="6" t="str">
        <f t="shared" ref="T467:T505" si="353">IF(O467="","",IF(MID(R467,2,1)="+",1,0))</f>
        <v/>
      </c>
      <c r="U467" s="6" t="str">
        <f t="shared" ref="U467:U505" si="354">IF(N467="","",IF(S467=1,SUBSTITUTE(Q467, "+", "",1),Q467))</f>
        <v/>
      </c>
      <c r="V467" s="6" t="str">
        <f t="shared" ref="V467:V505" si="355">IF(T467=1,SUBSTITUTE(R467, "+", "",1),R467)</f>
        <v/>
      </c>
      <c r="W467" t="str">
        <f t="shared" ref="W467:W505" si="356">IF(N467="","",IF(LEN(N467)=1,0,IF(ISERROR(FIND(MID(U467,2,1),"wdnxge!VPQRS"))=TRUE,1,0)))</f>
        <v/>
      </c>
      <c r="X467" t="str">
        <f t="shared" ref="X467:X505" si="357">IF(O467="","",IF(ISERROR(FIND(MID(V467,2,1),"wdnxge!VPQRS"))=TRUE,1,0))</f>
        <v/>
      </c>
      <c r="Y467" t="str">
        <f t="shared" ref="Y467:Y505" si="358">IF(N467="","",IF(W467=0,0,IF(LEN(U467)&gt;2,1,0)))</f>
        <v/>
      </c>
      <c r="Z467" t="str">
        <f t="shared" ref="Z467:Z505" si="359">IF(N467="","",IF(X467=0,0,IF(LEN(V467)&gt;2,1,0)))</f>
        <v/>
      </c>
      <c r="AA467" s="6" t="str">
        <f t="shared" ref="AA467:AA505" si="360">IF(N467="","",IF(Y467=0,Q467,LEFT(U467,1)))</f>
        <v/>
      </c>
      <c r="AB467" s="6" t="str">
        <f t="shared" ref="AB467:AB505" si="361">IF(N467="","",IF(Z467=0,V467,LEFT(V467,1)))</f>
        <v/>
      </c>
      <c r="AC467" s="7" t="str">
        <f t="shared" ref="AC467:AC505" si="362">IF(N467="","",IF(Y467=1,RIGHT(U467,(LEN(U467)-1)),IF(Z467=1,RIGHT(V467,(LEN(V467)-1)),"")))</f>
        <v/>
      </c>
      <c r="AD467" t="str">
        <f t="shared" ref="AD467:AD505" si="363">IF(AA467="","",OR(IF(ISERR(FIND("*",AA467)),FALSE,TRUE), IF(ISERR(FIND("*",AB467)),FALSE,TRUE)))</f>
        <v/>
      </c>
      <c r="AE467" t="str">
        <f t="shared" ref="AE467:AE505" si="364">IF(AA467="","",OR(IF(ISERR(FIND("#",AA467)),FALSE,TRUE), IF(ISERR(FIND("#",AB467)),FALSE,TRUE)))</f>
        <v/>
      </c>
      <c r="AF467" s="3" t="str">
        <f t="shared" ref="AF467:AF505" si="365">IF(AA467="","",IF(ISERR(FIND("*",AC467)),FALSE,TRUE))</f>
        <v/>
      </c>
      <c r="AG467" t="str">
        <f t="shared" ref="AG467:AG505" si="366">IF(AA467="","",IF(ISERR(FIND("#",AC467)),FALSE,TRUE))</f>
        <v/>
      </c>
      <c r="AH467" t="str">
        <f t="shared" ref="AH467:AH505" si="367">IF(AA467="","",IF(ISERR(FIND("@",AC467)),FALSE,TRUE))</f>
        <v/>
      </c>
      <c r="AI467" t="str">
        <f t="shared" si="331"/>
        <v/>
      </c>
      <c r="AJ467" t="str">
        <f t="shared" ref="AJ467:AJ505" si="368">SUBSTITUTE(SUBSTITUTE(SUBSTITUTE(SUBSTITUTE(SUBSTITUTE(SUBSTITUTE(SUBSTITUTE(AC467, "-", ""), "=", ""), "@", ""), "#", ""), "*", ""), ";", ""), "+", "")</f>
        <v/>
      </c>
      <c r="AK467" t="str">
        <f t="shared" ref="AK467:AK505" si="369">SUBSTITUTE(SUBSTITUTE(SUBSTITUTE(SUBSTITUTE(SUBSTITUTE(SUBSTITUTE(AJ467, "d", ""), "w", ""), "x", ""), "e", ""), "n", ""), "!", "")</f>
        <v/>
      </c>
      <c r="AL467" t="str">
        <f t="shared" ref="AL467:AL505" si="370">SUBSTITUTE(SUBSTITUTE(SUBSTITUTE(SUBSTITUTE(SUBSTITUTE(SUBSTITUTE(AK467, "1", ""), "2", ""), "3", ""), "7", ""), "8", ""), "9", "")</f>
        <v/>
      </c>
      <c r="AM467" t="str">
        <f t="shared" si="332"/>
        <v/>
      </c>
      <c r="AN467" t="str">
        <f t="shared" si="333"/>
        <v/>
      </c>
      <c r="AO467" t="str">
        <f t="shared" si="334"/>
        <v/>
      </c>
      <c r="AP467" t="str">
        <f>IF(AN467="","",IF(I467=0,IF(AO467=1,VLOOKUP(F467,Tables!A$1:C$18,2,FALSE),VLOOKUP(F467,Tables!A$1:C$18,3,FALSE)),IF(AO467=1,VLOOKUP(F467,Tables!H$1:J$95,2,FALSE),VLOOKUP(F467,Tables!H$1:J$95,3,FALSE))))</f>
        <v/>
      </c>
      <c r="AQ467" t="str">
        <f t="shared" ref="AQ467:AQ505" si="371">IF(AN467="","",IF(AP467="GM",AN467,0))</f>
        <v/>
      </c>
      <c r="AR467" t="str">
        <f t="shared" si="335"/>
        <v/>
      </c>
      <c r="AS467" t="str">
        <f t="shared" si="336"/>
        <v/>
      </c>
      <c r="AT467" t="str">
        <f t="shared" si="337"/>
        <v/>
      </c>
      <c r="AU467" t="str">
        <f t="shared" si="338"/>
        <v/>
      </c>
      <c r="AV467" t="str">
        <f t="shared" si="339"/>
        <v/>
      </c>
      <c r="AW467" t="str">
        <f t="shared" si="340"/>
        <v/>
      </c>
      <c r="AX467" t="str">
        <f t="shared" ref="AX467:AX505" si="372">IF(AW467=1,CONCATENATE(RIGHT(AP467,(LEN(AP467)-FIND("-",AP467))),"-",LEFT(AP467,FIND("-",AP467)-1)),"")</f>
        <v/>
      </c>
      <c r="AY467" t="str">
        <f t="shared" ref="AY467:AY505" si="373">IF(AA467="","",IF(OR(RIGHT(AC467,1)="@",RIGHT(AC467,1)="#"),AM467,IF(AI467=TRUE,0,AM467+1)))</f>
        <v/>
      </c>
    </row>
    <row r="468" spans="1:51" ht="15.75" x14ac:dyDescent="0.3">
      <c r="A468" t="str">
        <f t="shared" si="341"/>
        <v/>
      </c>
      <c r="B468" t="str">
        <f t="shared" si="342"/>
        <v/>
      </c>
      <c r="C468" t="str">
        <f t="shared" si="343"/>
        <v/>
      </c>
      <c r="D468" t="str">
        <f t="shared" si="344"/>
        <v/>
      </c>
      <c r="E468" t="str">
        <f t="shared" si="345"/>
        <v/>
      </c>
      <c r="F468" t="str">
        <f t="shared" si="346"/>
        <v/>
      </c>
      <c r="G468" t="str">
        <f t="shared" si="347"/>
        <v/>
      </c>
      <c r="H468" t="str">
        <f t="shared" si="348"/>
        <v/>
      </c>
      <c r="I468" t="str">
        <f t="shared" si="349"/>
        <v/>
      </c>
      <c r="J468" t="str">
        <f t="shared" si="328"/>
        <v/>
      </c>
      <c r="K468" t="str">
        <f>IF(A468="","",IF(I468=1,IF(VLOOKUP(J468,Tables!E$1:F$50,2,FALSE)=1,IF(MOD(G468,2)=1,1,2),IF(MOD(G468,2)=1,2,1)),IF(MOD(G468,2)=1,1,2)))</f>
        <v/>
      </c>
      <c r="L468" t="str">
        <f t="shared" si="329"/>
        <v/>
      </c>
      <c r="M468" s="2" t="str">
        <f t="shared" si="330"/>
        <v/>
      </c>
      <c r="N468" s="8"/>
      <c r="O468" s="8"/>
      <c r="P468" s="8"/>
      <c r="Q468" s="6" t="str">
        <f t="shared" si="350"/>
        <v/>
      </c>
      <c r="R468" s="6" t="str">
        <f t="shared" si="351"/>
        <v/>
      </c>
      <c r="S468" s="6" t="str">
        <f t="shared" si="352"/>
        <v/>
      </c>
      <c r="T468" s="6" t="str">
        <f t="shared" si="353"/>
        <v/>
      </c>
      <c r="U468" s="6" t="str">
        <f t="shared" si="354"/>
        <v/>
      </c>
      <c r="V468" s="6" t="str">
        <f t="shared" si="355"/>
        <v/>
      </c>
      <c r="W468" t="str">
        <f t="shared" si="356"/>
        <v/>
      </c>
      <c r="X468" t="str">
        <f t="shared" si="357"/>
        <v/>
      </c>
      <c r="Y468" t="str">
        <f t="shared" si="358"/>
        <v/>
      </c>
      <c r="Z468" t="str">
        <f t="shared" si="359"/>
        <v/>
      </c>
      <c r="AA468" s="6" t="str">
        <f t="shared" si="360"/>
        <v/>
      </c>
      <c r="AB468" s="6" t="str">
        <f t="shared" si="361"/>
        <v/>
      </c>
      <c r="AC468" s="7" t="str">
        <f t="shared" si="362"/>
        <v/>
      </c>
      <c r="AD468" t="str">
        <f t="shared" si="363"/>
        <v/>
      </c>
      <c r="AE468" t="str">
        <f t="shared" si="364"/>
        <v/>
      </c>
      <c r="AF468" s="3" t="str">
        <f t="shared" si="365"/>
        <v/>
      </c>
      <c r="AG468" t="str">
        <f t="shared" si="366"/>
        <v/>
      </c>
      <c r="AH468" t="str">
        <f t="shared" si="367"/>
        <v/>
      </c>
      <c r="AI468" t="str">
        <f t="shared" si="331"/>
        <v/>
      </c>
      <c r="AJ468" t="str">
        <f t="shared" si="368"/>
        <v/>
      </c>
      <c r="AK468" t="str">
        <f t="shared" si="369"/>
        <v/>
      </c>
      <c r="AL468" t="str">
        <f t="shared" si="370"/>
        <v/>
      </c>
      <c r="AM468" t="str">
        <f t="shared" si="332"/>
        <v/>
      </c>
      <c r="AN468" t="str">
        <f t="shared" si="333"/>
        <v/>
      </c>
      <c r="AO468" t="str">
        <f t="shared" si="334"/>
        <v/>
      </c>
      <c r="AP468" t="str">
        <f>IF(AN468="","",IF(I468=0,IF(AO468=1,VLOOKUP(F468,Tables!A$1:C$18,2,FALSE),VLOOKUP(F468,Tables!A$1:C$18,3,FALSE)),IF(AO468=1,VLOOKUP(F468,Tables!H$1:J$95,2,FALSE),VLOOKUP(F468,Tables!H$1:J$95,3,FALSE))))</f>
        <v/>
      </c>
      <c r="AQ468" t="str">
        <f t="shared" si="371"/>
        <v/>
      </c>
      <c r="AR468" t="str">
        <f t="shared" si="335"/>
        <v/>
      </c>
      <c r="AS468" t="str">
        <f t="shared" si="336"/>
        <v/>
      </c>
      <c r="AT468" t="str">
        <f t="shared" si="337"/>
        <v/>
      </c>
      <c r="AU468" t="str">
        <f t="shared" si="338"/>
        <v/>
      </c>
      <c r="AV468" t="str">
        <f t="shared" si="339"/>
        <v/>
      </c>
      <c r="AW468" t="str">
        <f t="shared" si="340"/>
        <v/>
      </c>
      <c r="AX468" t="str">
        <f t="shared" si="372"/>
        <v/>
      </c>
      <c r="AY468" t="str">
        <f t="shared" si="373"/>
        <v/>
      </c>
    </row>
    <row r="469" spans="1:51" ht="15.75" x14ac:dyDescent="0.3">
      <c r="A469" t="str">
        <f t="shared" si="341"/>
        <v/>
      </c>
      <c r="B469" t="str">
        <f t="shared" si="342"/>
        <v/>
      </c>
      <c r="C469" t="str">
        <f t="shared" si="343"/>
        <v/>
      </c>
      <c r="D469" t="str">
        <f t="shared" si="344"/>
        <v/>
      </c>
      <c r="E469" t="str">
        <f t="shared" si="345"/>
        <v/>
      </c>
      <c r="F469" t="str">
        <f t="shared" si="346"/>
        <v/>
      </c>
      <c r="G469" t="str">
        <f t="shared" si="347"/>
        <v/>
      </c>
      <c r="H469" t="str">
        <f t="shared" si="348"/>
        <v/>
      </c>
      <c r="I469" t="str">
        <f t="shared" si="349"/>
        <v/>
      </c>
      <c r="J469" t="str">
        <f t="shared" si="328"/>
        <v/>
      </c>
      <c r="K469" t="str">
        <f>IF(A469="","",IF(I469=1,IF(VLOOKUP(J469,Tables!E$1:F$50,2,FALSE)=1,IF(MOD(G469,2)=1,1,2),IF(MOD(G469,2)=1,2,1)),IF(MOD(G469,2)=1,1,2)))</f>
        <v/>
      </c>
      <c r="L469" t="str">
        <f t="shared" si="329"/>
        <v/>
      </c>
      <c r="M469" s="2" t="str">
        <f t="shared" si="330"/>
        <v/>
      </c>
      <c r="N469" s="8"/>
      <c r="O469" s="8"/>
      <c r="P469" s="8"/>
      <c r="Q469" s="6" t="str">
        <f t="shared" si="350"/>
        <v/>
      </c>
      <c r="R469" s="6" t="str">
        <f t="shared" si="351"/>
        <v/>
      </c>
      <c r="S469" s="6" t="str">
        <f t="shared" si="352"/>
        <v/>
      </c>
      <c r="T469" s="6" t="str">
        <f t="shared" si="353"/>
        <v/>
      </c>
      <c r="U469" s="6" t="str">
        <f t="shared" si="354"/>
        <v/>
      </c>
      <c r="V469" s="6" t="str">
        <f t="shared" si="355"/>
        <v/>
      </c>
      <c r="W469" t="str">
        <f t="shared" si="356"/>
        <v/>
      </c>
      <c r="X469" t="str">
        <f t="shared" si="357"/>
        <v/>
      </c>
      <c r="Y469" t="str">
        <f t="shared" si="358"/>
        <v/>
      </c>
      <c r="Z469" t="str">
        <f t="shared" si="359"/>
        <v/>
      </c>
      <c r="AA469" s="6" t="str">
        <f t="shared" si="360"/>
        <v/>
      </c>
      <c r="AB469" s="6" t="str">
        <f t="shared" si="361"/>
        <v/>
      </c>
      <c r="AC469" s="7" t="str">
        <f t="shared" si="362"/>
        <v/>
      </c>
      <c r="AD469" t="str">
        <f t="shared" si="363"/>
        <v/>
      </c>
      <c r="AE469" t="str">
        <f t="shared" si="364"/>
        <v/>
      </c>
      <c r="AF469" s="3" t="str">
        <f t="shared" si="365"/>
        <v/>
      </c>
      <c r="AG469" t="str">
        <f t="shared" si="366"/>
        <v/>
      </c>
      <c r="AH469" t="str">
        <f t="shared" si="367"/>
        <v/>
      </c>
      <c r="AI469" t="str">
        <f t="shared" si="331"/>
        <v/>
      </c>
      <c r="AJ469" t="str">
        <f t="shared" si="368"/>
        <v/>
      </c>
      <c r="AK469" t="str">
        <f t="shared" si="369"/>
        <v/>
      </c>
      <c r="AL469" t="str">
        <f t="shared" si="370"/>
        <v/>
      </c>
      <c r="AM469" t="str">
        <f t="shared" si="332"/>
        <v/>
      </c>
      <c r="AN469" t="str">
        <f t="shared" si="333"/>
        <v/>
      </c>
      <c r="AO469" t="str">
        <f t="shared" si="334"/>
        <v/>
      </c>
      <c r="AP469" t="str">
        <f>IF(AN469="","",IF(I469=0,IF(AO469=1,VLOOKUP(F469,Tables!A$1:C$18,2,FALSE),VLOOKUP(F469,Tables!A$1:C$18,3,FALSE)),IF(AO469=1,VLOOKUP(F469,Tables!H$1:J$95,2,FALSE),VLOOKUP(F469,Tables!H$1:J$95,3,FALSE))))</f>
        <v/>
      </c>
      <c r="AQ469" t="str">
        <f t="shared" si="371"/>
        <v/>
      </c>
      <c r="AR469" t="str">
        <f t="shared" si="335"/>
        <v/>
      </c>
      <c r="AS469" t="str">
        <f t="shared" si="336"/>
        <v/>
      </c>
      <c r="AT469" t="str">
        <f t="shared" si="337"/>
        <v/>
      </c>
      <c r="AU469" t="str">
        <f t="shared" si="338"/>
        <v/>
      </c>
      <c r="AV469" t="str">
        <f t="shared" si="339"/>
        <v/>
      </c>
      <c r="AW469" t="str">
        <f t="shared" si="340"/>
        <v/>
      </c>
      <c r="AX469" t="str">
        <f t="shared" si="372"/>
        <v/>
      </c>
      <c r="AY469" t="str">
        <f t="shared" si="373"/>
        <v/>
      </c>
    </row>
    <row r="470" spans="1:51" ht="15.75" x14ac:dyDescent="0.3">
      <c r="A470" t="str">
        <f t="shared" si="341"/>
        <v/>
      </c>
      <c r="B470" t="str">
        <f t="shared" si="342"/>
        <v/>
      </c>
      <c r="C470" t="str">
        <f t="shared" si="343"/>
        <v/>
      </c>
      <c r="D470" t="str">
        <f t="shared" si="344"/>
        <v/>
      </c>
      <c r="E470" t="str">
        <f t="shared" si="345"/>
        <v/>
      </c>
      <c r="F470" t="str">
        <f t="shared" si="346"/>
        <v/>
      </c>
      <c r="G470" t="str">
        <f t="shared" si="347"/>
        <v/>
      </c>
      <c r="H470" t="str">
        <f t="shared" si="348"/>
        <v/>
      </c>
      <c r="I470" t="str">
        <f t="shared" si="349"/>
        <v/>
      </c>
      <c r="J470" t="str">
        <f t="shared" si="328"/>
        <v/>
      </c>
      <c r="K470" t="str">
        <f>IF(A470="","",IF(I470=1,IF(VLOOKUP(J470,Tables!E$1:F$50,2,FALSE)=1,IF(MOD(G470,2)=1,1,2),IF(MOD(G470,2)=1,2,1)),IF(MOD(G470,2)=1,1,2)))</f>
        <v/>
      </c>
      <c r="L470" t="str">
        <f t="shared" si="329"/>
        <v/>
      </c>
      <c r="M470" s="2" t="str">
        <f t="shared" si="330"/>
        <v/>
      </c>
      <c r="N470" s="8"/>
      <c r="O470" s="8"/>
      <c r="P470" s="8"/>
      <c r="Q470" s="6" t="str">
        <f t="shared" si="350"/>
        <v/>
      </c>
      <c r="R470" s="6" t="str">
        <f t="shared" si="351"/>
        <v/>
      </c>
      <c r="S470" s="6" t="str">
        <f t="shared" si="352"/>
        <v/>
      </c>
      <c r="T470" s="6" t="str">
        <f t="shared" si="353"/>
        <v/>
      </c>
      <c r="U470" s="6" t="str">
        <f t="shared" si="354"/>
        <v/>
      </c>
      <c r="V470" s="6" t="str">
        <f t="shared" si="355"/>
        <v/>
      </c>
      <c r="W470" t="str">
        <f t="shared" si="356"/>
        <v/>
      </c>
      <c r="X470" t="str">
        <f t="shared" si="357"/>
        <v/>
      </c>
      <c r="Y470" t="str">
        <f t="shared" si="358"/>
        <v/>
      </c>
      <c r="Z470" t="str">
        <f t="shared" si="359"/>
        <v/>
      </c>
      <c r="AA470" s="6" t="str">
        <f t="shared" si="360"/>
        <v/>
      </c>
      <c r="AB470" s="6" t="str">
        <f t="shared" si="361"/>
        <v/>
      </c>
      <c r="AC470" s="7" t="str">
        <f t="shared" si="362"/>
        <v/>
      </c>
      <c r="AD470" t="str">
        <f t="shared" si="363"/>
        <v/>
      </c>
      <c r="AE470" t="str">
        <f t="shared" si="364"/>
        <v/>
      </c>
      <c r="AF470" s="3" t="str">
        <f t="shared" si="365"/>
        <v/>
      </c>
      <c r="AG470" t="str">
        <f t="shared" si="366"/>
        <v/>
      </c>
      <c r="AH470" t="str">
        <f t="shared" si="367"/>
        <v/>
      </c>
      <c r="AI470" t="str">
        <f t="shared" si="331"/>
        <v/>
      </c>
      <c r="AJ470" t="str">
        <f t="shared" si="368"/>
        <v/>
      </c>
      <c r="AK470" t="str">
        <f t="shared" si="369"/>
        <v/>
      </c>
      <c r="AL470" t="str">
        <f t="shared" si="370"/>
        <v/>
      </c>
      <c r="AM470" t="str">
        <f t="shared" si="332"/>
        <v/>
      </c>
      <c r="AN470" t="str">
        <f t="shared" si="333"/>
        <v/>
      </c>
      <c r="AO470" t="str">
        <f t="shared" si="334"/>
        <v/>
      </c>
      <c r="AP470" t="str">
        <f>IF(AN470="","",IF(I470=0,IF(AO470=1,VLOOKUP(F470,Tables!A$1:C$18,2,FALSE),VLOOKUP(F470,Tables!A$1:C$18,3,FALSE)),IF(AO470=1,VLOOKUP(F470,Tables!H$1:J$95,2,FALSE),VLOOKUP(F470,Tables!H$1:J$95,3,FALSE))))</f>
        <v/>
      </c>
      <c r="AQ470" t="str">
        <f t="shared" si="371"/>
        <v/>
      </c>
      <c r="AR470" t="str">
        <f t="shared" si="335"/>
        <v/>
      </c>
      <c r="AS470" t="str">
        <f t="shared" si="336"/>
        <v/>
      </c>
      <c r="AT470" t="str">
        <f t="shared" si="337"/>
        <v/>
      </c>
      <c r="AU470" t="str">
        <f t="shared" si="338"/>
        <v/>
      </c>
      <c r="AV470" t="str">
        <f t="shared" si="339"/>
        <v/>
      </c>
      <c r="AW470" t="str">
        <f t="shared" si="340"/>
        <v/>
      </c>
      <c r="AX470" t="str">
        <f t="shared" si="372"/>
        <v/>
      </c>
      <c r="AY470" t="str">
        <f t="shared" si="373"/>
        <v/>
      </c>
    </row>
    <row r="471" spans="1:51" ht="15.75" x14ac:dyDescent="0.3">
      <c r="A471" t="str">
        <f t="shared" si="341"/>
        <v/>
      </c>
      <c r="B471" t="str">
        <f t="shared" si="342"/>
        <v/>
      </c>
      <c r="C471" t="str">
        <f t="shared" si="343"/>
        <v/>
      </c>
      <c r="D471" t="str">
        <f t="shared" si="344"/>
        <v/>
      </c>
      <c r="E471" t="str">
        <f t="shared" si="345"/>
        <v/>
      </c>
      <c r="F471" t="str">
        <f t="shared" si="346"/>
        <v/>
      </c>
      <c r="G471" t="str">
        <f t="shared" si="347"/>
        <v/>
      </c>
      <c r="H471" t="str">
        <f t="shared" si="348"/>
        <v/>
      </c>
      <c r="I471" t="str">
        <f t="shared" si="349"/>
        <v/>
      </c>
      <c r="J471" t="str">
        <f t="shared" si="328"/>
        <v/>
      </c>
      <c r="K471" t="str">
        <f>IF(A471="","",IF(I471=1,IF(VLOOKUP(J471,Tables!E$1:F$50,2,FALSE)=1,IF(MOD(G471,2)=1,1,2),IF(MOD(G471,2)=1,2,1)),IF(MOD(G471,2)=1,1,2)))</f>
        <v/>
      </c>
      <c r="L471" t="str">
        <f t="shared" si="329"/>
        <v/>
      </c>
      <c r="M471" s="2" t="str">
        <f t="shared" si="330"/>
        <v/>
      </c>
      <c r="N471" s="8"/>
      <c r="O471" s="8"/>
      <c r="P471" s="8"/>
      <c r="Q471" s="6" t="str">
        <f t="shared" si="350"/>
        <v/>
      </c>
      <c r="R471" s="6" t="str">
        <f t="shared" si="351"/>
        <v/>
      </c>
      <c r="S471" s="6" t="str">
        <f t="shared" si="352"/>
        <v/>
      </c>
      <c r="T471" s="6" t="str">
        <f t="shared" si="353"/>
        <v/>
      </c>
      <c r="U471" s="6" t="str">
        <f t="shared" si="354"/>
        <v/>
      </c>
      <c r="V471" s="6" t="str">
        <f t="shared" si="355"/>
        <v/>
      </c>
      <c r="W471" t="str">
        <f t="shared" si="356"/>
        <v/>
      </c>
      <c r="X471" t="str">
        <f t="shared" si="357"/>
        <v/>
      </c>
      <c r="Y471" t="str">
        <f t="shared" si="358"/>
        <v/>
      </c>
      <c r="Z471" t="str">
        <f t="shared" si="359"/>
        <v/>
      </c>
      <c r="AA471" s="6" t="str">
        <f t="shared" si="360"/>
        <v/>
      </c>
      <c r="AB471" s="6" t="str">
        <f t="shared" si="361"/>
        <v/>
      </c>
      <c r="AC471" s="7" t="str">
        <f t="shared" si="362"/>
        <v/>
      </c>
      <c r="AD471" t="str">
        <f t="shared" si="363"/>
        <v/>
      </c>
      <c r="AE471" t="str">
        <f t="shared" si="364"/>
        <v/>
      </c>
      <c r="AF471" s="3" t="str">
        <f t="shared" si="365"/>
        <v/>
      </c>
      <c r="AG471" t="str">
        <f t="shared" si="366"/>
        <v/>
      </c>
      <c r="AH471" t="str">
        <f t="shared" si="367"/>
        <v/>
      </c>
      <c r="AI471" t="str">
        <f t="shared" si="331"/>
        <v/>
      </c>
      <c r="AJ471" t="str">
        <f t="shared" si="368"/>
        <v/>
      </c>
      <c r="AK471" t="str">
        <f t="shared" si="369"/>
        <v/>
      </c>
      <c r="AL471" t="str">
        <f t="shared" si="370"/>
        <v/>
      </c>
      <c r="AM471" t="str">
        <f t="shared" si="332"/>
        <v/>
      </c>
      <c r="AN471" t="str">
        <f t="shared" si="333"/>
        <v/>
      </c>
      <c r="AO471" t="str">
        <f t="shared" si="334"/>
        <v/>
      </c>
      <c r="AP471" t="str">
        <f>IF(AN471="","",IF(I471=0,IF(AO471=1,VLOOKUP(F471,Tables!A$1:C$18,2,FALSE),VLOOKUP(F471,Tables!A$1:C$18,3,FALSE)),IF(AO471=1,VLOOKUP(F471,Tables!H$1:J$95,2,FALSE),VLOOKUP(F471,Tables!H$1:J$95,3,FALSE))))</f>
        <v/>
      </c>
      <c r="AQ471" t="str">
        <f t="shared" si="371"/>
        <v/>
      </c>
      <c r="AR471" t="str">
        <f t="shared" si="335"/>
        <v/>
      </c>
      <c r="AS471" t="str">
        <f t="shared" si="336"/>
        <v/>
      </c>
      <c r="AT471" t="str">
        <f t="shared" si="337"/>
        <v/>
      </c>
      <c r="AU471" t="str">
        <f t="shared" si="338"/>
        <v/>
      </c>
      <c r="AV471" t="str">
        <f t="shared" si="339"/>
        <v/>
      </c>
      <c r="AW471" t="str">
        <f t="shared" si="340"/>
        <v/>
      </c>
      <c r="AX471" t="str">
        <f t="shared" si="372"/>
        <v/>
      </c>
      <c r="AY471" t="str">
        <f t="shared" si="373"/>
        <v/>
      </c>
    </row>
    <row r="472" spans="1:51" ht="15.75" x14ac:dyDescent="0.3">
      <c r="A472" t="str">
        <f t="shared" si="341"/>
        <v/>
      </c>
      <c r="B472" t="str">
        <f t="shared" si="342"/>
        <v/>
      </c>
      <c r="C472" t="str">
        <f t="shared" si="343"/>
        <v/>
      </c>
      <c r="D472" t="str">
        <f t="shared" si="344"/>
        <v/>
      </c>
      <c r="E472" t="str">
        <f t="shared" si="345"/>
        <v/>
      </c>
      <c r="F472" t="str">
        <f t="shared" si="346"/>
        <v/>
      </c>
      <c r="G472" t="str">
        <f t="shared" si="347"/>
        <v/>
      </c>
      <c r="H472" t="str">
        <f t="shared" si="348"/>
        <v/>
      </c>
      <c r="I472" t="str">
        <f t="shared" si="349"/>
        <v/>
      </c>
      <c r="J472" t="str">
        <f t="shared" si="328"/>
        <v/>
      </c>
      <c r="K472" t="str">
        <f>IF(A472="","",IF(I472=1,IF(VLOOKUP(J472,Tables!E$1:F$50,2,FALSE)=1,IF(MOD(G472,2)=1,1,2),IF(MOD(G472,2)=1,2,1)),IF(MOD(G472,2)=1,1,2)))</f>
        <v/>
      </c>
      <c r="L472" t="str">
        <f t="shared" si="329"/>
        <v/>
      </c>
      <c r="M472" s="2" t="str">
        <f t="shared" si="330"/>
        <v/>
      </c>
      <c r="N472" s="8"/>
      <c r="O472" s="8"/>
      <c r="P472" s="8"/>
      <c r="Q472" s="6" t="str">
        <f t="shared" si="350"/>
        <v/>
      </c>
      <c r="R472" s="6" t="str">
        <f t="shared" si="351"/>
        <v/>
      </c>
      <c r="S472" s="6" t="str">
        <f t="shared" si="352"/>
        <v/>
      </c>
      <c r="T472" s="6" t="str">
        <f t="shared" si="353"/>
        <v/>
      </c>
      <c r="U472" s="6" t="str">
        <f t="shared" si="354"/>
        <v/>
      </c>
      <c r="V472" s="6" t="str">
        <f t="shared" si="355"/>
        <v/>
      </c>
      <c r="W472" t="str">
        <f t="shared" si="356"/>
        <v/>
      </c>
      <c r="X472" t="str">
        <f t="shared" si="357"/>
        <v/>
      </c>
      <c r="Y472" t="str">
        <f t="shared" si="358"/>
        <v/>
      </c>
      <c r="Z472" t="str">
        <f t="shared" si="359"/>
        <v/>
      </c>
      <c r="AA472" s="6" t="str">
        <f t="shared" si="360"/>
        <v/>
      </c>
      <c r="AB472" s="6" t="str">
        <f t="shared" si="361"/>
        <v/>
      </c>
      <c r="AC472" s="7" t="str">
        <f t="shared" si="362"/>
        <v/>
      </c>
      <c r="AD472" t="str">
        <f t="shared" si="363"/>
        <v/>
      </c>
      <c r="AE472" t="str">
        <f t="shared" si="364"/>
        <v/>
      </c>
      <c r="AF472" s="3" t="str">
        <f t="shared" si="365"/>
        <v/>
      </c>
      <c r="AG472" t="str">
        <f t="shared" si="366"/>
        <v/>
      </c>
      <c r="AH472" t="str">
        <f t="shared" si="367"/>
        <v/>
      </c>
      <c r="AI472" t="str">
        <f t="shared" si="331"/>
        <v/>
      </c>
      <c r="AJ472" t="str">
        <f t="shared" si="368"/>
        <v/>
      </c>
      <c r="AK472" t="str">
        <f t="shared" si="369"/>
        <v/>
      </c>
      <c r="AL472" t="str">
        <f t="shared" si="370"/>
        <v/>
      </c>
      <c r="AM472" t="str">
        <f t="shared" si="332"/>
        <v/>
      </c>
      <c r="AN472" t="str">
        <f t="shared" si="333"/>
        <v/>
      </c>
      <c r="AO472" t="str">
        <f t="shared" si="334"/>
        <v/>
      </c>
      <c r="AP472" t="str">
        <f>IF(AN472="","",IF(I472=0,IF(AO472=1,VLOOKUP(F472,Tables!A$1:C$18,2,FALSE),VLOOKUP(F472,Tables!A$1:C$18,3,FALSE)),IF(AO472=1,VLOOKUP(F472,Tables!H$1:J$95,2,FALSE),VLOOKUP(F472,Tables!H$1:J$95,3,FALSE))))</f>
        <v/>
      </c>
      <c r="AQ472" t="str">
        <f t="shared" si="371"/>
        <v/>
      </c>
      <c r="AR472" t="str">
        <f t="shared" si="335"/>
        <v/>
      </c>
      <c r="AS472" t="str">
        <f t="shared" si="336"/>
        <v/>
      </c>
      <c r="AT472" t="str">
        <f t="shared" si="337"/>
        <v/>
      </c>
      <c r="AU472" t="str">
        <f t="shared" si="338"/>
        <v/>
      </c>
      <c r="AV472" t="str">
        <f t="shared" si="339"/>
        <v/>
      </c>
      <c r="AW472" t="str">
        <f t="shared" si="340"/>
        <v/>
      </c>
      <c r="AX472" t="str">
        <f t="shared" si="372"/>
        <v/>
      </c>
      <c r="AY472" t="str">
        <f t="shared" si="373"/>
        <v/>
      </c>
    </row>
    <row r="473" spans="1:51" ht="15.75" x14ac:dyDescent="0.3">
      <c r="A473" t="str">
        <f t="shared" si="341"/>
        <v/>
      </c>
      <c r="B473" t="str">
        <f t="shared" si="342"/>
        <v/>
      </c>
      <c r="C473" t="str">
        <f t="shared" si="343"/>
        <v/>
      </c>
      <c r="D473" t="str">
        <f t="shared" si="344"/>
        <v/>
      </c>
      <c r="E473" t="str">
        <f t="shared" si="345"/>
        <v/>
      </c>
      <c r="F473" t="str">
        <f t="shared" si="346"/>
        <v/>
      </c>
      <c r="G473" t="str">
        <f t="shared" si="347"/>
        <v/>
      </c>
      <c r="H473" t="str">
        <f t="shared" si="348"/>
        <v/>
      </c>
      <c r="I473" t="str">
        <f t="shared" si="349"/>
        <v/>
      </c>
      <c r="J473" t="str">
        <f t="shared" si="328"/>
        <v/>
      </c>
      <c r="K473" t="str">
        <f>IF(A473="","",IF(I473=1,IF(VLOOKUP(J473,Tables!E$1:F$50,2,FALSE)=1,IF(MOD(G473,2)=1,1,2),IF(MOD(G473,2)=1,2,1)),IF(MOD(G473,2)=1,1,2)))</f>
        <v/>
      </c>
      <c r="L473" t="str">
        <f t="shared" si="329"/>
        <v/>
      </c>
      <c r="M473" s="2" t="str">
        <f t="shared" si="330"/>
        <v/>
      </c>
      <c r="N473" s="8"/>
      <c r="O473" s="8"/>
      <c r="P473" s="8"/>
      <c r="Q473" s="6" t="str">
        <f t="shared" si="350"/>
        <v/>
      </c>
      <c r="R473" s="6" t="str">
        <f t="shared" si="351"/>
        <v/>
      </c>
      <c r="S473" s="6" t="str">
        <f t="shared" si="352"/>
        <v/>
      </c>
      <c r="T473" s="6" t="str">
        <f t="shared" si="353"/>
        <v/>
      </c>
      <c r="U473" s="6" t="str">
        <f t="shared" si="354"/>
        <v/>
      </c>
      <c r="V473" s="6" t="str">
        <f t="shared" si="355"/>
        <v/>
      </c>
      <c r="W473" t="str">
        <f t="shared" si="356"/>
        <v/>
      </c>
      <c r="X473" t="str">
        <f t="shared" si="357"/>
        <v/>
      </c>
      <c r="Y473" t="str">
        <f t="shared" si="358"/>
        <v/>
      </c>
      <c r="Z473" t="str">
        <f t="shared" si="359"/>
        <v/>
      </c>
      <c r="AA473" s="6" t="str">
        <f t="shared" si="360"/>
        <v/>
      </c>
      <c r="AB473" s="6" t="str">
        <f t="shared" si="361"/>
        <v/>
      </c>
      <c r="AC473" s="7" t="str">
        <f t="shared" si="362"/>
        <v/>
      </c>
      <c r="AD473" t="str">
        <f t="shared" si="363"/>
        <v/>
      </c>
      <c r="AE473" t="str">
        <f t="shared" si="364"/>
        <v/>
      </c>
      <c r="AF473" s="3" t="str">
        <f t="shared" si="365"/>
        <v/>
      </c>
      <c r="AG473" t="str">
        <f t="shared" si="366"/>
        <v/>
      </c>
      <c r="AH473" t="str">
        <f t="shared" si="367"/>
        <v/>
      </c>
      <c r="AI473" t="str">
        <f t="shared" si="331"/>
        <v/>
      </c>
      <c r="AJ473" t="str">
        <f t="shared" si="368"/>
        <v/>
      </c>
      <c r="AK473" t="str">
        <f t="shared" si="369"/>
        <v/>
      </c>
      <c r="AL473" t="str">
        <f t="shared" si="370"/>
        <v/>
      </c>
      <c r="AM473" t="str">
        <f t="shared" si="332"/>
        <v/>
      </c>
      <c r="AN473" t="str">
        <f t="shared" si="333"/>
        <v/>
      </c>
      <c r="AO473" t="str">
        <f t="shared" si="334"/>
        <v/>
      </c>
      <c r="AP473" t="str">
        <f>IF(AN473="","",IF(I473=0,IF(AO473=1,VLOOKUP(F473,Tables!A$1:C$18,2,FALSE),VLOOKUP(F473,Tables!A$1:C$18,3,FALSE)),IF(AO473=1,VLOOKUP(F473,Tables!H$1:J$95,2,FALSE),VLOOKUP(F473,Tables!H$1:J$95,3,FALSE))))</f>
        <v/>
      </c>
      <c r="AQ473" t="str">
        <f t="shared" si="371"/>
        <v/>
      </c>
      <c r="AR473" t="str">
        <f t="shared" si="335"/>
        <v/>
      </c>
      <c r="AS473" t="str">
        <f t="shared" si="336"/>
        <v/>
      </c>
      <c r="AT473" t="str">
        <f t="shared" si="337"/>
        <v/>
      </c>
      <c r="AU473" t="str">
        <f t="shared" si="338"/>
        <v/>
      </c>
      <c r="AV473" t="str">
        <f t="shared" si="339"/>
        <v/>
      </c>
      <c r="AW473" t="str">
        <f t="shared" si="340"/>
        <v/>
      </c>
      <c r="AX473" t="str">
        <f t="shared" si="372"/>
        <v/>
      </c>
      <c r="AY473" t="str">
        <f t="shared" si="373"/>
        <v/>
      </c>
    </row>
    <row r="474" spans="1:51" ht="15.75" x14ac:dyDescent="0.3">
      <c r="A474" t="str">
        <f t="shared" si="341"/>
        <v/>
      </c>
      <c r="B474" t="str">
        <f t="shared" si="342"/>
        <v/>
      </c>
      <c r="C474" t="str">
        <f t="shared" si="343"/>
        <v/>
      </c>
      <c r="D474" t="str">
        <f t="shared" si="344"/>
        <v/>
      </c>
      <c r="E474" t="str">
        <f t="shared" si="345"/>
        <v/>
      </c>
      <c r="F474" t="str">
        <f t="shared" si="346"/>
        <v/>
      </c>
      <c r="G474" t="str">
        <f t="shared" si="347"/>
        <v/>
      </c>
      <c r="H474" t="str">
        <f t="shared" si="348"/>
        <v/>
      </c>
      <c r="I474" t="str">
        <f t="shared" si="349"/>
        <v/>
      </c>
      <c r="J474" t="str">
        <f t="shared" si="328"/>
        <v/>
      </c>
      <c r="K474" t="str">
        <f>IF(A474="","",IF(I474=1,IF(VLOOKUP(J474,Tables!E$1:F$50,2,FALSE)=1,IF(MOD(G474,2)=1,1,2),IF(MOD(G474,2)=1,2,1)),IF(MOD(G474,2)=1,1,2)))</f>
        <v/>
      </c>
      <c r="L474" t="str">
        <f t="shared" si="329"/>
        <v/>
      </c>
      <c r="M474" s="2" t="str">
        <f t="shared" si="330"/>
        <v/>
      </c>
      <c r="N474" s="8"/>
      <c r="O474" s="8"/>
      <c r="P474" s="8"/>
      <c r="Q474" s="6" t="str">
        <f t="shared" si="350"/>
        <v/>
      </c>
      <c r="R474" s="6" t="str">
        <f t="shared" si="351"/>
        <v/>
      </c>
      <c r="S474" s="6" t="str">
        <f t="shared" si="352"/>
        <v/>
      </c>
      <c r="T474" s="6" t="str">
        <f t="shared" si="353"/>
        <v/>
      </c>
      <c r="U474" s="6" t="str">
        <f t="shared" si="354"/>
        <v/>
      </c>
      <c r="V474" s="6" t="str">
        <f t="shared" si="355"/>
        <v/>
      </c>
      <c r="W474" t="str">
        <f t="shared" si="356"/>
        <v/>
      </c>
      <c r="X474" t="str">
        <f t="shared" si="357"/>
        <v/>
      </c>
      <c r="Y474" t="str">
        <f t="shared" si="358"/>
        <v/>
      </c>
      <c r="Z474" t="str">
        <f t="shared" si="359"/>
        <v/>
      </c>
      <c r="AA474" s="6" t="str">
        <f t="shared" si="360"/>
        <v/>
      </c>
      <c r="AB474" s="6" t="str">
        <f t="shared" si="361"/>
        <v/>
      </c>
      <c r="AC474" s="7" t="str">
        <f t="shared" si="362"/>
        <v/>
      </c>
      <c r="AD474" t="str">
        <f t="shared" si="363"/>
        <v/>
      </c>
      <c r="AE474" t="str">
        <f t="shared" si="364"/>
        <v/>
      </c>
      <c r="AF474" s="3" t="str">
        <f t="shared" si="365"/>
        <v/>
      </c>
      <c r="AG474" t="str">
        <f t="shared" si="366"/>
        <v/>
      </c>
      <c r="AH474" t="str">
        <f t="shared" si="367"/>
        <v/>
      </c>
      <c r="AI474" t="str">
        <f t="shared" si="331"/>
        <v/>
      </c>
      <c r="AJ474" t="str">
        <f t="shared" si="368"/>
        <v/>
      </c>
      <c r="AK474" t="str">
        <f t="shared" si="369"/>
        <v/>
      </c>
      <c r="AL474" t="str">
        <f t="shared" si="370"/>
        <v/>
      </c>
      <c r="AM474" t="str">
        <f t="shared" si="332"/>
        <v/>
      </c>
      <c r="AN474" t="str">
        <f t="shared" si="333"/>
        <v/>
      </c>
      <c r="AO474" t="str">
        <f t="shared" si="334"/>
        <v/>
      </c>
      <c r="AP474" t="str">
        <f>IF(AN474="","",IF(I474=0,IF(AO474=1,VLOOKUP(F474,Tables!A$1:C$18,2,FALSE),VLOOKUP(F474,Tables!A$1:C$18,3,FALSE)),IF(AO474=1,VLOOKUP(F474,Tables!H$1:J$95,2,FALSE),VLOOKUP(F474,Tables!H$1:J$95,3,FALSE))))</f>
        <v/>
      </c>
      <c r="AQ474" t="str">
        <f t="shared" si="371"/>
        <v/>
      </c>
      <c r="AR474" t="str">
        <f t="shared" si="335"/>
        <v/>
      </c>
      <c r="AS474" t="str">
        <f t="shared" si="336"/>
        <v/>
      </c>
      <c r="AT474" t="str">
        <f t="shared" si="337"/>
        <v/>
      </c>
      <c r="AU474" t="str">
        <f t="shared" si="338"/>
        <v/>
      </c>
      <c r="AV474" t="str">
        <f t="shared" si="339"/>
        <v/>
      </c>
      <c r="AW474" t="str">
        <f t="shared" si="340"/>
        <v/>
      </c>
      <c r="AX474" t="str">
        <f t="shared" si="372"/>
        <v/>
      </c>
      <c r="AY474" t="str">
        <f t="shared" si="373"/>
        <v/>
      </c>
    </row>
    <row r="475" spans="1:51" ht="15.75" x14ac:dyDescent="0.3">
      <c r="A475" t="str">
        <f t="shared" si="341"/>
        <v/>
      </c>
      <c r="B475" t="str">
        <f t="shared" si="342"/>
        <v/>
      </c>
      <c r="C475" t="str">
        <f t="shared" si="343"/>
        <v/>
      </c>
      <c r="D475" t="str">
        <f t="shared" si="344"/>
        <v/>
      </c>
      <c r="E475" t="str">
        <f t="shared" si="345"/>
        <v/>
      </c>
      <c r="F475" t="str">
        <f t="shared" si="346"/>
        <v/>
      </c>
      <c r="G475" t="str">
        <f t="shared" si="347"/>
        <v/>
      </c>
      <c r="H475" t="str">
        <f t="shared" si="348"/>
        <v/>
      </c>
      <c r="I475" t="str">
        <f t="shared" si="349"/>
        <v/>
      </c>
      <c r="J475" t="str">
        <f t="shared" si="328"/>
        <v/>
      </c>
      <c r="K475" t="str">
        <f>IF(A475="","",IF(I475=1,IF(VLOOKUP(J475,Tables!E$1:F$50,2,FALSE)=1,IF(MOD(G475,2)=1,1,2),IF(MOD(G475,2)=1,2,1)),IF(MOD(G475,2)=1,1,2)))</f>
        <v/>
      </c>
      <c r="L475" t="str">
        <f t="shared" si="329"/>
        <v/>
      </c>
      <c r="M475" s="2" t="str">
        <f t="shared" si="330"/>
        <v/>
      </c>
      <c r="N475" s="8"/>
      <c r="O475" s="8"/>
      <c r="P475" s="8"/>
      <c r="Q475" s="6" t="str">
        <f t="shared" si="350"/>
        <v/>
      </c>
      <c r="R475" s="6" t="str">
        <f t="shared" si="351"/>
        <v/>
      </c>
      <c r="S475" s="6" t="str">
        <f t="shared" si="352"/>
        <v/>
      </c>
      <c r="T475" s="6" t="str">
        <f t="shared" si="353"/>
        <v/>
      </c>
      <c r="U475" s="6" t="str">
        <f t="shared" si="354"/>
        <v/>
      </c>
      <c r="V475" s="6" t="str">
        <f t="shared" si="355"/>
        <v/>
      </c>
      <c r="W475" t="str">
        <f t="shared" si="356"/>
        <v/>
      </c>
      <c r="X475" t="str">
        <f t="shared" si="357"/>
        <v/>
      </c>
      <c r="Y475" t="str">
        <f t="shared" si="358"/>
        <v/>
      </c>
      <c r="Z475" t="str">
        <f t="shared" si="359"/>
        <v/>
      </c>
      <c r="AA475" s="6" t="str">
        <f t="shared" si="360"/>
        <v/>
      </c>
      <c r="AB475" s="6" t="str">
        <f t="shared" si="361"/>
        <v/>
      </c>
      <c r="AC475" s="7" t="str">
        <f t="shared" si="362"/>
        <v/>
      </c>
      <c r="AD475" t="str">
        <f t="shared" si="363"/>
        <v/>
      </c>
      <c r="AE475" t="str">
        <f t="shared" si="364"/>
        <v/>
      </c>
      <c r="AF475" s="3" t="str">
        <f t="shared" si="365"/>
        <v/>
      </c>
      <c r="AG475" t="str">
        <f t="shared" si="366"/>
        <v/>
      </c>
      <c r="AH475" t="str">
        <f t="shared" si="367"/>
        <v/>
      </c>
      <c r="AI475" t="str">
        <f t="shared" si="331"/>
        <v/>
      </c>
      <c r="AJ475" t="str">
        <f t="shared" si="368"/>
        <v/>
      </c>
      <c r="AK475" t="str">
        <f t="shared" si="369"/>
        <v/>
      </c>
      <c r="AL475" t="str">
        <f t="shared" si="370"/>
        <v/>
      </c>
      <c r="AM475" t="str">
        <f t="shared" si="332"/>
        <v/>
      </c>
      <c r="AN475" t="str">
        <f t="shared" si="333"/>
        <v/>
      </c>
      <c r="AO475" t="str">
        <f t="shared" si="334"/>
        <v/>
      </c>
      <c r="AP475" t="str">
        <f>IF(AN475="","",IF(I475=0,IF(AO475=1,VLOOKUP(F475,Tables!A$1:C$18,2,FALSE),VLOOKUP(F475,Tables!A$1:C$18,3,FALSE)),IF(AO475=1,VLOOKUP(F475,Tables!H$1:J$95,2,FALSE),VLOOKUP(F475,Tables!H$1:J$95,3,FALSE))))</f>
        <v/>
      </c>
      <c r="AQ475" t="str">
        <f t="shared" si="371"/>
        <v/>
      </c>
      <c r="AR475" t="str">
        <f t="shared" si="335"/>
        <v/>
      </c>
      <c r="AS475" t="str">
        <f t="shared" si="336"/>
        <v/>
      </c>
      <c r="AT475" t="str">
        <f t="shared" si="337"/>
        <v/>
      </c>
      <c r="AU475" t="str">
        <f t="shared" si="338"/>
        <v/>
      </c>
      <c r="AV475" t="str">
        <f t="shared" si="339"/>
        <v/>
      </c>
      <c r="AW475" t="str">
        <f t="shared" si="340"/>
        <v/>
      </c>
      <c r="AX475" t="str">
        <f t="shared" si="372"/>
        <v/>
      </c>
      <c r="AY475" t="str">
        <f t="shared" si="373"/>
        <v/>
      </c>
    </row>
    <row r="476" spans="1:51" ht="15.75" x14ac:dyDescent="0.3">
      <c r="A476" t="str">
        <f t="shared" si="341"/>
        <v/>
      </c>
      <c r="B476" t="str">
        <f t="shared" si="342"/>
        <v/>
      </c>
      <c r="C476" t="str">
        <f t="shared" si="343"/>
        <v/>
      </c>
      <c r="D476" t="str">
        <f t="shared" si="344"/>
        <v/>
      </c>
      <c r="E476" t="str">
        <f t="shared" si="345"/>
        <v/>
      </c>
      <c r="F476" t="str">
        <f t="shared" si="346"/>
        <v/>
      </c>
      <c r="G476" t="str">
        <f t="shared" si="347"/>
        <v/>
      </c>
      <c r="H476" t="str">
        <f t="shared" si="348"/>
        <v/>
      </c>
      <c r="I476" t="str">
        <f t="shared" si="349"/>
        <v/>
      </c>
      <c r="J476" t="str">
        <f t="shared" si="328"/>
        <v/>
      </c>
      <c r="K476" t="str">
        <f>IF(A476="","",IF(I476=1,IF(VLOOKUP(J476,Tables!E$1:F$50,2,FALSE)=1,IF(MOD(G476,2)=1,1,2),IF(MOD(G476,2)=1,2,1)),IF(MOD(G476,2)=1,1,2)))</f>
        <v/>
      </c>
      <c r="L476" t="str">
        <f t="shared" si="329"/>
        <v/>
      </c>
      <c r="M476" s="2" t="str">
        <f t="shared" si="330"/>
        <v/>
      </c>
      <c r="N476" s="8"/>
      <c r="O476" s="8"/>
      <c r="P476" s="8"/>
      <c r="Q476" s="6" t="str">
        <f t="shared" si="350"/>
        <v/>
      </c>
      <c r="R476" s="6" t="str">
        <f t="shared" si="351"/>
        <v/>
      </c>
      <c r="S476" s="6" t="str">
        <f t="shared" si="352"/>
        <v/>
      </c>
      <c r="T476" s="6" t="str">
        <f t="shared" si="353"/>
        <v/>
      </c>
      <c r="U476" s="6" t="str">
        <f t="shared" si="354"/>
        <v/>
      </c>
      <c r="V476" s="6" t="str">
        <f t="shared" si="355"/>
        <v/>
      </c>
      <c r="W476" t="str">
        <f t="shared" si="356"/>
        <v/>
      </c>
      <c r="X476" t="str">
        <f t="shared" si="357"/>
        <v/>
      </c>
      <c r="Y476" t="str">
        <f t="shared" si="358"/>
        <v/>
      </c>
      <c r="Z476" t="str">
        <f t="shared" si="359"/>
        <v/>
      </c>
      <c r="AA476" s="6" t="str">
        <f t="shared" si="360"/>
        <v/>
      </c>
      <c r="AB476" s="6" t="str">
        <f t="shared" si="361"/>
        <v/>
      </c>
      <c r="AC476" s="7" t="str">
        <f t="shared" si="362"/>
        <v/>
      </c>
      <c r="AD476" t="str">
        <f t="shared" si="363"/>
        <v/>
      </c>
      <c r="AE476" t="str">
        <f t="shared" si="364"/>
        <v/>
      </c>
      <c r="AF476" s="3" t="str">
        <f t="shared" si="365"/>
        <v/>
      </c>
      <c r="AG476" t="str">
        <f t="shared" si="366"/>
        <v/>
      </c>
      <c r="AH476" t="str">
        <f t="shared" si="367"/>
        <v/>
      </c>
      <c r="AI476" t="str">
        <f t="shared" si="331"/>
        <v/>
      </c>
      <c r="AJ476" t="str">
        <f t="shared" si="368"/>
        <v/>
      </c>
      <c r="AK476" t="str">
        <f t="shared" si="369"/>
        <v/>
      </c>
      <c r="AL476" t="str">
        <f t="shared" si="370"/>
        <v/>
      </c>
      <c r="AM476" t="str">
        <f t="shared" si="332"/>
        <v/>
      </c>
      <c r="AN476" t="str">
        <f t="shared" si="333"/>
        <v/>
      </c>
      <c r="AO476" t="str">
        <f t="shared" si="334"/>
        <v/>
      </c>
      <c r="AP476" t="str">
        <f>IF(AN476="","",IF(I476=0,IF(AO476=1,VLOOKUP(F476,Tables!A$1:C$18,2,FALSE),VLOOKUP(F476,Tables!A$1:C$18,3,FALSE)),IF(AO476=1,VLOOKUP(F476,Tables!H$1:J$95,2,FALSE),VLOOKUP(F476,Tables!H$1:J$95,3,FALSE))))</f>
        <v/>
      </c>
      <c r="AQ476" t="str">
        <f t="shared" si="371"/>
        <v/>
      </c>
      <c r="AR476" t="str">
        <f t="shared" si="335"/>
        <v/>
      </c>
      <c r="AS476" t="str">
        <f t="shared" si="336"/>
        <v/>
      </c>
      <c r="AT476" t="str">
        <f t="shared" si="337"/>
        <v/>
      </c>
      <c r="AU476" t="str">
        <f t="shared" si="338"/>
        <v/>
      </c>
      <c r="AV476" t="str">
        <f t="shared" si="339"/>
        <v/>
      </c>
      <c r="AW476" t="str">
        <f t="shared" si="340"/>
        <v/>
      </c>
      <c r="AX476" t="str">
        <f t="shared" si="372"/>
        <v/>
      </c>
      <c r="AY476" t="str">
        <f t="shared" si="373"/>
        <v/>
      </c>
    </row>
    <row r="477" spans="1:51" ht="15.75" x14ac:dyDescent="0.3">
      <c r="A477" t="str">
        <f t="shared" si="341"/>
        <v/>
      </c>
      <c r="B477" t="str">
        <f t="shared" si="342"/>
        <v/>
      </c>
      <c r="C477" t="str">
        <f t="shared" si="343"/>
        <v/>
      </c>
      <c r="D477" t="str">
        <f t="shared" si="344"/>
        <v/>
      </c>
      <c r="E477" t="str">
        <f t="shared" si="345"/>
        <v/>
      </c>
      <c r="F477" t="str">
        <f t="shared" si="346"/>
        <v/>
      </c>
      <c r="G477" t="str">
        <f t="shared" si="347"/>
        <v/>
      </c>
      <c r="H477" t="str">
        <f t="shared" si="348"/>
        <v/>
      </c>
      <c r="I477" t="str">
        <f t="shared" si="349"/>
        <v/>
      </c>
      <c r="J477" t="str">
        <f t="shared" si="328"/>
        <v/>
      </c>
      <c r="K477" t="str">
        <f>IF(A477="","",IF(I477=1,IF(VLOOKUP(J477,Tables!E$1:F$50,2,FALSE)=1,IF(MOD(G477,2)=1,1,2),IF(MOD(G477,2)=1,2,1)),IF(MOD(G477,2)=1,1,2)))</f>
        <v/>
      </c>
      <c r="L477" t="str">
        <f t="shared" si="329"/>
        <v/>
      </c>
      <c r="M477" s="2" t="str">
        <f t="shared" si="330"/>
        <v/>
      </c>
      <c r="N477" s="8"/>
      <c r="O477" s="8"/>
      <c r="P477" s="8"/>
      <c r="Q477" s="6" t="str">
        <f t="shared" si="350"/>
        <v/>
      </c>
      <c r="R477" s="6" t="str">
        <f t="shared" si="351"/>
        <v/>
      </c>
      <c r="S477" s="6" t="str">
        <f t="shared" si="352"/>
        <v/>
      </c>
      <c r="T477" s="6" t="str">
        <f t="shared" si="353"/>
        <v/>
      </c>
      <c r="U477" s="6" t="str">
        <f t="shared" si="354"/>
        <v/>
      </c>
      <c r="V477" s="6" t="str">
        <f t="shared" si="355"/>
        <v/>
      </c>
      <c r="W477" t="str">
        <f t="shared" si="356"/>
        <v/>
      </c>
      <c r="X477" t="str">
        <f t="shared" si="357"/>
        <v/>
      </c>
      <c r="Y477" t="str">
        <f t="shared" si="358"/>
        <v/>
      </c>
      <c r="Z477" t="str">
        <f t="shared" si="359"/>
        <v/>
      </c>
      <c r="AA477" s="6" t="str">
        <f t="shared" si="360"/>
        <v/>
      </c>
      <c r="AB477" s="6" t="str">
        <f t="shared" si="361"/>
        <v/>
      </c>
      <c r="AC477" s="7" t="str">
        <f t="shared" si="362"/>
        <v/>
      </c>
      <c r="AD477" t="str">
        <f t="shared" si="363"/>
        <v/>
      </c>
      <c r="AE477" t="str">
        <f t="shared" si="364"/>
        <v/>
      </c>
      <c r="AF477" s="3" t="str">
        <f t="shared" si="365"/>
        <v/>
      </c>
      <c r="AG477" t="str">
        <f t="shared" si="366"/>
        <v/>
      </c>
      <c r="AH477" t="str">
        <f t="shared" si="367"/>
        <v/>
      </c>
      <c r="AI477" t="str">
        <f t="shared" si="331"/>
        <v/>
      </c>
      <c r="AJ477" t="str">
        <f t="shared" si="368"/>
        <v/>
      </c>
      <c r="AK477" t="str">
        <f t="shared" si="369"/>
        <v/>
      </c>
      <c r="AL477" t="str">
        <f t="shared" si="370"/>
        <v/>
      </c>
      <c r="AM477" t="str">
        <f t="shared" si="332"/>
        <v/>
      </c>
      <c r="AN477" t="str">
        <f t="shared" si="333"/>
        <v/>
      </c>
      <c r="AO477" t="str">
        <f t="shared" si="334"/>
        <v/>
      </c>
      <c r="AP477" t="str">
        <f>IF(AN477="","",IF(I477=0,IF(AO477=1,VLOOKUP(F477,Tables!A$1:C$18,2,FALSE),VLOOKUP(F477,Tables!A$1:C$18,3,FALSE)),IF(AO477=1,VLOOKUP(F477,Tables!H$1:J$95,2,FALSE),VLOOKUP(F477,Tables!H$1:J$95,3,FALSE))))</f>
        <v/>
      </c>
      <c r="AQ477" t="str">
        <f t="shared" si="371"/>
        <v/>
      </c>
      <c r="AR477" t="str">
        <f t="shared" si="335"/>
        <v/>
      </c>
      <c r="AS477" t="str">
        <f t="shared" si="336"/>
        <v/>
      </c>
      <c r="AT477" t="str">
        <f t="shared" si="337"/>
        <v/>
      </c>
      <c r="AU477" t="str">
        <f t="shared" si="338"/>
        <v/>
      </c>
      <c r="AV477" t="str">
        <f t="shared" si="339"/>
        <v/>
      </c>
      <c r="AW477" t="str">
        <f t="shared" si="340"/>
        <v/>
      </c>
      <c r="AX477" t="str">
        <f t="shared" si="372"/>
        <v/>
      </c>
      <c r="AY477" t="str">
        <f t="shared" si="373"/>
        <v/>
      </c>
    </row>
    <row r="478" spans="1:51" ht="15.75" x14ac:dyDescent="0.3">
      <c r="A478" t="str">
        <f t="shared" si="341"/>
        <v/>
      </c>
      <c r="B478" t="str">
        <f t="shared" si="342"/>
        <v/>
      </c>
      <c r="C478" t="str">
        <f t="shared" si="343"/>
        <v/>
      </c>
      <c r="D478" t="str">
        <f t="shared" si="344"/>
        <v/>
      </c>
      <c r="E478" t="str">
        <f t="shared" si="345"/>
        <v/>
      </c>
      <c r="F478" t="str">
        <f t="shared" si="346"/>
        <v/>
      </c>
      <c r="G478" t="str">
        <f t="shared" si="347"/>
        <v/>
      </c>
      <c r="H478" t="str">
        <f t="shared" si="348"/>
        <v/>
      </c>
      <c r="I478" t="str">
        <f t="shared" si="349"/>
        <v/>
      </c>
      <c r="J478" t="str">
        <f t="shared" si="328"/>
        <v/>
      </c>
      <c r="K478" t="str">
        <f>IF(A478="","",IF(I478=1,IF(VLOOKUP(J478,Tables!E$1:F$50,2,FALSE)=1,IF(MOD(G478,2)=1,1,2),IF(MOD(G478,2)=1,2,1)),IF(MOD(G478,2)=1,1,2)))</f>
        <v/>
      </c>
      <c r="L478" t="str">
        <f t="shared" si="329"/>
        <v/>
      </c>
      <c r="M478" s="2" t="str">
        <f t="shared" si="330"/>
        <v/>
      </c>
      <c r="N478" s="8"/>
      <c r="O478" s="8"/>
      <c r="P478" s="8"/>
      <c r="Q478" s="6" t="str">
        <f t="shared" si="350"/>
        <v/>
      </c>
      <c r="R478" s="6" t="str">
        <f t="shared" si="351"/>
        <v/>
      </c>
      <c r="S478" s="6" t="str">
        <f t="shared" si="352"/>
        <v/>
      </c>
      <c r="T478" s="6" t="str">
        <f t="shared" si="353"/>
        <v/>
      </c>
      <c r="U478" s="6" t="str">
        <f t="shared" si="354"/>
        <v/>
      </c>
      <c r="V478" s="6" t="str">
        <f t="shared" si="355"/>
        <v/>
      </c>
      <c r="W478" t="str">
        <f t="shared" si="356"/>
        <v/>
      </c>
      <c r="X478" t="str">
        <f t="shared" si="357"/>
        <v/>
      </c>
      <c r="Y478" t="str">
        <f t="shared" si="358"/>
        <v/>
      </c>
      <c r="Z478" t="str">
        <f t="shared" si="359"/>
        <v/>
      </c>
      <c r="AA478" s="6" t="str">
        <f t="shared" si="360"/>
        <v/>
      </c>
      <c r="AB478" s="6" t="str">
        <f t="shared" si="361"/>
        <v/>
      </c>
      <c r="AC478" s="7" t="str">
        <f t="shared" si="362"/>
        <v/>
      </c>
      <c r="AD478" t="str">
        <f t="shared" si="363"/>
        <v/>
      </c>
      <c r="AE478" t="str">
        <f t="shared" si="364"/>
        <v/>
      </c>
      <c r="AF478" s="3" t="str">
        <f t="shared" si="365"/>
        <v/>
      </c>
      <c r="AG478" t="str">
        <f t="shared" si="366"/>
        <v/>
      </c>
      <c r="AH478" t="str">
        <f t="shared" si="367"/>
        <v/>
      </c>
      <c r="AI478" t="str">
        <f t="shared" si="331"/>
        <v/>
      </c>
      <c r="AJ478" t="str">
        <f t="shared" si="368"/>
        <v/>
      </c>
      <c r="AK478" t="str">
        <f t="shared" si="369"/>
        <v/>
      </c>
      <c r="AL478" t="str">
        <f t="shared" si="370"/>
        <v/>
      </c>
      <c r="AM478" t="str">
        <f t="shared" si="332"/>
        <v/>
      </c>
      <c r="AN478" t="str">
        <f t="shared" si="333"/>
        <v/>
      </c>
      <c r="AO478" t="str">
        <f t="shared" si="334"/>
        <v/>
      </c>
      <c r="AP478" t="str">
        <f>IF(AN478="","",IF(I478=0,IF(AO478=1,VLOOKUP(F478,Tables!A$1:C$18,2,FALSE),VLOOKUP(F478,Tables!A$1:C$18,3,FALSE)),IF(AO478=1,VLOOKUP(F478,Tables!H$1:J$95,2,FALSE),VLOOKUP(F478,Tables!H$1:J$95,3,FALSE))))</f>
        <v/>
      </c>
      <c r="AQ478" t="str">
        <f t="shared" si="371"/>
        <v/>
      </c>
      <c r="AR478" t="str">
        <f t="shared" si="335"/>
        <v/>
      </c>
      <c r="AS478" t="str">
        <f t="shared" si="336"/>
        <v/>
      </c>
      <c r="AT478" t="str">
        <f t="shared" si="337"/>
        <v/>
      </c>
      <c r="AU478" t="str">
        <f t="shared" si="338"/>
        <v/>
      </c>
      <c r="AV478" t="str">
        <f t="shared" si="339"/>
        <v/>
      </c>
      <c r="AW478" t="str">
        <f t="shared" si="340"/>
        <v/>
      </c>
      <c r="AX478" t="str">
        <f t="shared" si="372"/>
        <v/>
      </c>
      <c r="AY478" t="str">
        <f t="shared" si="373"/>
        <v/>
      </c>
    </row>
    <row r="479" spans="1:51" ht="15.75" x14ac:dyDescent="0.3">
      <c r="A479" t="str">
        <f t="shared" si="341"/>
        <v/>
      </c>
      <c r="B479" t="str">
        <f t="shared" si="342"/>
        <v/>
      </c>
      <c r="C479" t="str">
        <f t="shared" si="343"/>
        <v/>
      </c>
      <c r="D479" t="str">
        <f t="shared" si="344"/>
        <v/>
      </c>
      <c r="E479" t="str">
        <f t="shared" si="345"/>
        <v/>
      </c>
      <c r="F479" t="str">
        <f t="shared" si="346"/>
        <v/>
      </c>
      <c r="G479" t="str">
        <f t="shared" si="347"/>
        <v/>
      </c>
      <c r="H479" t="str">
        <f t="shared" si="348"/>
        <v/>
      </c>
      <c r="I479" t="str">
        <f t="shared" si="349"/>
        <v/>
      </c>
      <c r="J479" t="str">
        <f t="shared" si="328"/>
        <v/>
      </c>
      <c r="K479" t="str">
        <f>IF(A479="","",IF(I479=1,IF(VLOOKUP(J479,Tables!E$1:F$50,2,FALSE)=1,IF(MOD(G479,2)=1,1,2),IF(MOD(G479,2)=1,2,1)),IF(MOD(G479,2)=1,1,2)))</f>
        <v/>
      </c>
      <c r="L479" t="str">
        <f t="shared" si="329"/>
        <v/>
      </c>
      <c r="M479" s="2" t="str">
        <f t="shared" si="330"/>
        <v/>
      </c>
      <c r="N479" s="8"/>
      <c r="O479" s="8"/>
      <c r="P479" s="8"/>
      <c r="Q479" s="6" t="str">
        <f t="shared" si="350"/>
        <v/>
      </c>
      <c r="R479" s="6" t="str">
        <f t="shared" si="351"/>
        <v/>
      </c>
      <c r="S479" s="6" t="str">
        <f t="shared" si="352"/>
        <v/>
      </c>
      <c r="T479" s="6" t="str">
        <f t="shared" si="353"/>
        <v/>
      </c>
      <c r="U479" s="6" t="str">
        <f t="shared" si="354"/>
        <v/>
      </c>
      <c r="V479" s="6" t="str">
        <f t="shared" si="355"/>
        <v/>
      </c>
      <c r="W479" t="str">
        <f t="shared" si="356"/>
        <v/>
      </c>
      <c r="X479" t="str">
        <f t="shared" si="357"/>
        <v/>
      </c>
      <c r="Y479" t="str">
        <f t="shared" si="358"/>
        <v/>
      </c>
      <c r="Z479" t="str">
        <f t="shared" si="359"/>
        <v/>
      </c>
      <c r="AA479" s="6" t="str">
        <f t="shared" si="360"/>
        <v/>
      </c>
      <c r="AB479" s="6" t="str">
        <f t="shared" si="361"/>
        <v/>
      </c>
      <c r="AC479" s="7" t="str">
        <f t="shared" si="362"/>
        <v/>
      </c>
      <c r="AD479" t="str">
        <f t="shared" si="363"/>
        <v/>
      </c>
      <c r="AE479" t="str">
        <f t="shared" si="364"/>
        <v/>
      </c>
      <c r="AF479" s="3" t="str">
        <f t="shared" si="365"/>
        <v/>
      </c>
      <c r="AG479" t="str">
        <f t="shared" si="366"/>
        <v/>
      </c>
      <c r="AH479" t="str">
        <f t="shared" si="367"/>
        <v/>
      </c>
      <c r="AI479" t="str">
        <f t="shared" si="331"/>
        <v/>
      </c>
      <c r="AJ479" t="str">
        <f t="shared" si="368"/>
        <v/>
      </c>
      <c r="AK479" t="str">
        <f t="shared" si="369"/>
        <v/>
      </c>
      <c r="AL479" t="str">
        <f t="shared" si="370"/>
        <v/>
      </c>
      <c r="AM479" t="str">
        <f t="shared" si="332"/>
        <v/>
      </c>
      <c r="AN479" t="str">
        <f t="shared" si="333"/>
        <v/>
      </c>
      <c r="AO479" t="str">
        <f t="shared" si="334"/>
        <v/>
      </c>
      <c r="AP479" t="str">
        <f>IF(AN479="","",IF(I479=0,IF(AO479=1,VLOOKUP(F479,Tables!A$1:C$18,2,FALSE),VLOOKUP(F479,Tables!A$1:C$18,3,FALSE)),IF(AO479=1,VLOOKUP(F479,Tables!H$1:J$95,2,FALSE),VLOOKUP(F479,Tables!H$1:J$95,3,FALSE))))</f>
        <v/>
      </c>
      <c r="AQ479" t="str">
        <f t="shared" si="371"/>
        <v/>
      </c>
      <c r="AR479" t="str">
        <f t="shared" si="335"/>
        <v/>
      </c>
      <c r="AS479" t="str">
        <f t="shared" si="336"/>
        <v/>
      </c>
      <c r="AT479" t="str">
        <f t="shared" si="337"/>
        <v/>
      </c>
      <c r="AU479" t="str">
        <f t="shared" si="338"/>
        <v/>
      </c>
      <c r="AV479" t="str">
        <f t="shared" si="339"/>
        <v/>
      </c>
      <c r="AW479" t="str">
        <f t="shared" si="340"/>
        <v/>
      </c>
      <c r="AX479" t="str">
        <f t="shared" si="372"/>
        <v/>
      </c>
      <c r="AY479" t="str">
        <f t="shared" si="373"/>
        <v/>
      </c>
    </row>
    <row r="480" spans="1:51" ht="15.75" x14ac:dyDescent="0.3">
      <c r="A480" t="str">
        <f t="shared" si="341"/>
        <v/>
      </c>
      <c r="B480" t="str">
        <f t="shared" si="342"/>
        <v/>
      </c>
      <c r="C480" t="str">
        <f t="shared" si="343"/>
        <v/>
      </c>
      <c r="D480" t="str">
        <f t="shared" si="344"/>
        <v/>
      </c>
      <c r="E480" t="str">
        <f t="shared" si="345"/>
        <v/>
      </c>
      <c r="F480" t="str">
        <f t="shared" si="346"/>
        <v/>
      </c>
      <c r="G480" t="str">
        <f t="shared" si="347"/>
        <v/>
      </c>
      <c r="H480" t="str">
        <f t="shared" si="348"/>
        <v/>
      </c>
      <c r="I480" t="str">
        <f t="shared" si="349"/>
        <v/>
      </c>
      <c r="J480" t="str">
        <f t="shared" si="328"/>
        <v/>
      </c>
      <c r="K480" t="str">
        <f>IF(A480="","",IF(I480=1,IF(VLOOKUP(J480,Tables!E$1:F$50,2,FALSE)=1,IF(MOD(G480,2)=1,1,2),IF(MOD(G480,2)=1,2,1)),IF(MOD(G480,2)=1,1,2)))</f>
        <v/>
      </c>
      <c r="L480" t="str">
        <f t="shared" si="329"/>
        <v/>
      </c>
      <c r="M480" s="2" t="str">
        <f t="shared" si="330"/>
        <v/>
      </c>
      <c r="N480" s="8"/>
      <c r="O480" s="8"/>
      <c r="P480" s="8"/>
      <c r="Q480" s="6" t="str">
        <f t="shared" si="350"/>
        <v/>
      </c>
      <c r="R480" s="6" t="str">
        <f t="shared" si="351"/>
        <v/>
      </c>
      <c r="S480" s="6" t="str">
        <f t="shared" si="352"/>
        <v/>
      </c>
      <c r="T480" s="6" t="str">
        <f t="shared" si="353"/>
        <v/>
      </c>
      <c r="U480" s="6" t="str">
        <f t="shared" si="354"/>
        <v/>
      </c>
      <c r="V480" s="6" t="str">
        <f t="shared" si="355"/>
        <v/>
      </c>
      <c r="W480" t="str">
        <f t="shared" si="356"/>
        <v/>
      </c>
      <c r="X480" t="str">
        <f t="shared" si="357"/>
        <v/>
      </c>
      <c r="Y480" t="str">
        <f t="shared" si="358"/>
        <v/>
      </c>
      <c r="Z480" t="str">
        <f t="shared" si="359"/>
        <v/>
      </c>
      <c r="AA480" s="6" t="str">
        <f t="shared" si="360"/>
        <v/>
      </c>
      <c r="AB480" s="6" t="str">
        <f t="shared" si="361"/>
        <v/>
      </c>
      <c r="AC480" s="7" t="str">
        <f t="shared" si="362"/>
        <v/>
      </c>
      <c r="AD480" t="str">
        <f t="shared" si="363"/>
        <v/>
      </c>
      <c r="AE480" t="str">
        <f t="shared" si="364"/>
        <v/>
      </c>
      <c r="AF480" s="3" t="str">
        <f t="shared" si="365"/>
        <v/>
      </c>
      <c r="AG480" t="str">
        <f t="shared" si="366"/>
        <v/>
      </c>
      <c r="AH480" t="str">
        <f t="shared" si="367"/>
        <v/>
      </c>
      <c r="AI480" t="str">
        <f t="shared" si="331"/>
        <v/>
      </c>
      <c r="AJ480" t="str">
        <f t="shared" si="368"/>
        <v/>
      </c>
      <c r="AK480" t="str">
        <f t="shared" si="369"/>
        <v/>
      </c>
      <c r="AL480" t="str">
        <f t="shared" si="370"/>
        <v/>
      </c>
      <c r="AM480" t="str">
        <f t="shared" si="332"/>
        <v/>
      </c>
      <c r="AN480" t="str">
        <f t="shared" si="333"/>
        <v/>
      </c>
      <c r="AO480" t="str">
        <f t="shared" si="334"/>
        <v/>
      </c>
      <c r="AP480" t="str">
        <f>IF(AN480="","",IF(I480=0,IF(AO480=1,VLOOKUP(F480,Tables!A$1:C$18,2,FALSE),VLOOKUP(F480,Tables!A$1:C$18,3,FALSE)),IF(AO480=1,VLOOKUP(F480,Tables!H$1:J$95,2,FALSE),VLOOKUP(F480,Tables!H$1:J$95,3,FALSE))))</f>
        <v/>
      </c>
      <c r="AQ480" t="str">
        <f t="shared" si="371"/>
        <v/>
      </c>
      <c r="AR480" t="str">
        <f t="shared" si="335"/>
        <v/>
      </c>
      <c r="AS480" t="str">
        <f t="shared" si="336"/>
        <v/>
      </c>
      <c r="AT480" t="str">
        <f t="shared" si="337"/>
        <v/>
      </c>
      <c r="AU480" t="str">
        <f t="shared" si="338"/>
        <v/>
      </c>
      <c r="AV480" t="str">
        <f t="shared" si="339"/>
        <v/>
      </c>
      <c r="AW480" t="str">
        <f t="shared" si="340"/>
        <v/>
      </c>
      <c r="AX480" t="str">
        <f t="shared" si="372"/>
        <v/>
      </c>
      <c r="AY480" t="str">
        <f t="shared" si="373"/>
        <v/>
      </c>
    </row>
    <row r="481" spans="1:51" ht="15.75" x14ac:dyDescent="0.3">
      <c r="A481" t="str">
        <f t="shared" si="341"/>
        <v/>
      </c>
      <c r="B481" t="str">
        <f t="shared" si="342"/>
        <v/>
      </c>
      <c r="C481" t="str">
        <f t="shared" si="343"/>
        <v/>
      </c>
      <c r="D481" t="str">
        <f t="shared" si="344"/>
        <v/>
      </c>
      <c r="E481" t="str">
        <f t="shared" si="345"/>
        <v/>
      </c>
      <c r="F481" t="str">
        <f t="shared" si="346"/>
        <v/>
      </c>
      <c r="G481" t="str">
        <f t="shared" si="347"/>
        <v/>
      </c>
      <c r="H481" t="str">
        <f t="shared" si="348"/>
        <v/>
      </c>
      <c r="I481" t="str">
        <f t="shared" si="349"/>
        <v/>
      </c>
      <c r="J481" t="str">
        <f t="shared" si="328"/>
        <v/>
      </c>
      <c r="K481" t="str">
        <f>IF(A481="","",IF(I481=1,IF(VLOOKUP(J481,Tables!E$1:F$50,2,FALSE)=1,IF(MOD(G481,2)=1,1,2),IF(MOD(G481,2)=1,2,1)),IF(MOD(G481,2)=1,1,2)))</f>
        <v/>
      </c>
      <c r="L481" t="str">
        <f t="shared" si="329"/>
        <v/>
      </c>
      <c r="M481" s="2" t="str">
        <f t="shared" si="330"/>
        <v/>
      </c>
      <c r="N481" s="8"/>
      <c r="O481" s="8"/>
      <c r="P481" s="8"/>
      <c r="Q481" s="6" t="str">
        <f t="shared" si="350"/>
        <v/>
      </c>
      <c r="R481" s="6" t="str">
        <f t="shared" si="351"/>
        <v/>
      </c>
      <c r="S481" s="6" t="str">
        <f t="shared" si="352"/>
        <v/>
      </c>
      <c r="T481" s="6" t="str">
        <f t="shared" si="353"/>
        <v/>
      </c>
      <c r="U481" s="6" t="str">
        <f t="shared" si="354"/>
        <v/>
      </c>
      <c r="V481" s="6" t="str">
        <f t="shared" si="355"/>
        <v/>
      </c>
      <c r="W481" t="str">
        <f t="shared" si="356"/>
        <v/>
      </c>
      <c r="X481" t="str">
        <f t="shared" si="357"/>
        <v/>
      </c>
      <c r="Y481" t="str">
        <f t="shared" si="358"/>
        <v/>
      </c>
      <c r="Z481" t="str">
        <f t="shared" si="359"/>
        <v/>
      </c>
      <c r="AA481" s="6" t="str">
        <f t="shared" si="360"/>
        <v/>
      </c>
      <c r="AB481" s="6" t="str">
        <f t="shared" si="361"/>
        <v/>
      </c>
      <c r="AC481" s="7" t="str">
        <f t="shared" si="362"/>
        <v/>
      </c>
      <c r="AD481" t="str">
        <f t="shared" si="363"/>
        <v/>
      </c>
      <c r="AE481" t="str">
        <f t="shared" si="364"/>
        <v/>
      </c>
      <c r="AF481" s="3" t="str">
        <f t="shared" si="365"/>
        <v/>
      </c>
      <c r="AG481" t="str">
        <f t="shared" si="366"/>
        <v/>
      </c>
      <c r="AH481" t="str">
        <f t="shared" si="367"/>
        <v/>
      </c>
      <c r="AI481" t="str">
        <f t="shared" si="331"/>
        <v/>
      </c>
      <c r="AJ481" t="str">
        <f t="shared" si="368"/>
        <v/>
      </c>
      <c r="AK481" t="str">
        <f t="shared" si="369"/>
        <v/>
      </c>
      <c r="AL481" t="str">
        <f t="shared" si="370"/>
        <v/>
      </c>
      <c r="AM481" t="str">
        <f t="shared" si="332"/>
        <v/>
      </c>
      <c r="AN481" t="str">
        <f t="shared" si="333"/>
        <v/>
      </c>
      <c r="AO481" t="str">
        <f t="shared" si="334"/>
        <v/>
      </c>
      <c r="AP481" t="str">
        <f>IF(AN481="","",IF(I481=0,IF(AO481=1,VLOOKUP(F481,Tables!A$1:C$18,2,FALSE),VLOOKUP(F481,Tables!A$1:C$18,3,FALSE)),IF(AO481=1,VLOOKUP(F481,Tables!H$1:J$95,2,FALSE),VLOOKUP(F481,Tables!H$1:J$95,3,FALSE))))</f>
        <v/>
      </c>
      <c r="AQ481" t="str">
        <f t="shared" si="371"/>
        <v/>
      </c>
      <c r="AR481" t="str">
        <f t="shared" si="335"/>
        <v/>
      </c>
      <c r="AS481" t="str">
        <f t="shared" si="336"/>
        <v/>
      </c>
      <c r="AT481" t="str">
        <f t="shared" si="337"/>
        <v/>
      </c>
      <c r="AU481" t="str">
        <f t="shared" si="338"/>
        <v/>
      </c>
      <c r="AV481" t="str">
        <f t="shared" si="339"/>
        <v/>
      </c>
      <c r="AW481" t="str">
        <f t="shared" si="340"/>
        <v/>
      </c>
      <c r="AX481" t="str">
        <f t="shared" si="372"/>
        <v/>
      </c>
      <c r="AY481" t="str">
        <f t="shared" si="373"/>
        <v/>
      </c>
    </row>
    <row r="482" spans="1:51" ht="15.75" x14ac:dyDescent="0.3">
      <c r="A482" t="str">
        <f t="shared" si="341"/>
        <v/>
      </c>
      <c r="B482" t="str">
        <f t="shared" si="342"/>
        <v/>
      </c>
      <c r="C482" t="str">
        <f t="shared" si="343"/>
        <v/>
      </c>
      <c r="D482" t="str">
        <f t="shared" si="344"/>
        <v/>
      </c>
      <c r="E482" t="str">
        <f t="shared" si="345"/>
        <v/>
      </c>
      <c r="F482" t="str">
        <f t="shared" si="346"/>
        <v/>
      </c>
      <c r="G482" t="str">
        <f t="shared" si="347"/>
        <v/>
      </c>
      <c r="H482" t="str">
        <f t="shared" si="348"/>
        <v/>
      </c>
      <c r="I482" t="str">
        <f t="shared" si="349"/>
        <v/>
      </c>
      <c r="J482" t="str">
        <f t="shared" si="328"/>
        <v/>
      </c>
      <c r="K482" t="str">
        <f>IF(A482="","",IF(I482=1,IF(VLOOKUP(J482,Tables!E$1:F$50,2,FALSE)=1,IF(MOD(G482,2)=1,1,2),IF(MOD(G482,2)=1,2,1)),IF(MOD(G482,2)=1,1,2)))</f>
        <v/>
      </c>
      <c r="L482" t="str">
        <f t="shared" si="329"/>
        <v/>
      </c>
      <c r="M482" s="2" t="str">
        <f t="shared" si="330"/>
        <v/>
      </c>
      <c r="N482" s="8"/>
      <c r="O482" s="8"/>
      <c r="P482" s="8"/>
      <c r="Q482" s="6" t="str">
        <f t="shared" si="350"/>
        <v/>
      </c>
      <c r="R482" s="6" t="str">
        <f t="shared" si="351"/>
        <v/>
      </c>
      <c r="S482" s="6" t="str">
        <f t="shared" si="352"/>
        <v/>
      </c>
      <c r="T482" s="6" t="str">
        <f t="shared" si="353"/>
        <v/>
      </c>
      <c r="U482" s="6" t="str">
        <f t="shared" si="354"/>
        <v/>
      </c>
      <c r="V482" s="6" t="str">
        <f t="shared" si="355"/>
        <v/>
      </c>
      <c r="W482" t="str">
        <f t="shared" si="356"/>
        <v/>
      </c>
      <c r="X482" t="str">
        <f t="shared" si="357"/>
        <v/>
      </c>
      <c r="Y482" t="str">
        <f t="shared" si="358"/>
        <v/>
      </c>
      <c r="Z482" t="str">
        <f t="shared" si="359"/>
        <v/>
      </c>
      <c r="AA482" s="6" t="str">
        <f t="shared" si="360"/>
        <v/>
      </c>
      <c r="AB482" s="6" t="str">
        <f t="shared" si="361"/>
        <v/>
      </c>
      <c r="AC482" s="7" t="str">
        <f t="shared" si="362"/>
        <v/>
      </c>
      <c r="AD482" t="str">
        <f t="shared" si="363"/>
        <v/>
      </c>
      <c r="AE482" t="str">
        <f t="shared" si="364"/>
        <v/>
      </c>
      <c r="AF482" s="3" t="str">
        <f t="shared" si="365"/>
        <v/>
      </c>
      <c r="AG482" t="str">
        <f t="shared" si="366"/>
        <v/>
      </c>
      <c r="AH482" t="str">
        <f t="shared" si="367"/>
        <v/>
      </c>
      <c r="AI482" t="str">
        <f t="shared" si="331"/>
        <v/>
      </c>
      <c r="AJ482" t="str">
        <f t="shared" si="368"/>
        <v/>
      </c>
      <c r="AK482" t="str">
        <f t="shared" si="369"/>
        <v/>
      </c>
      <c r="AL482" t="str">
        <f t="shared" si="370"/>
        <v/>
      </c>
      <c r="AM482" t="str">
        <f t="shared" si="332"/>
        <v/>
      </c>
      <c r="AN482" t="str">
        <f t="shared" si="333"/>
        <v/>
      </c>
      <c r="AO482" t="str">
        <f t="shared" si="334"/>
        <v/>
      </c>
      <c r="AP482" t="str">
        <f>IF(AN482="","",IF(I482=0,IF(AO482=1,VLOOKUP(F482,Tables!A$1:C$18,2,FALSE),VLOOKUP(F482,Tables!A$1:C$18,3,FALSE)),IF(AO482=1,VLOOKUP(F482,Tables!H$1:J$95,2,FALSE),VLOOKUP(F482,Tables!H$1:J$95,3,FALSE))))</f>
        <v/>
      </c>
      <c r="AQ482" t="str">
        <f t="shared" si="371"/>
        <v/>
      </c>
      <c r="AR482" t="str">
        <f t="shared" si="335"/>
        <v/>
      </c>
      <c r="AS482" t="str">
        <f t="shared" si="336"/>
        <v/>
      </c>
      <c r="AT482" t="str">
        <f t="shared" si="337"/>
        <v/>
      </c>
      <c r="AU482" t="str">
        <f t="shared" si="338"/>
        <v/>
      </c>
      <c r="AV482" t="str">
        <f t="shared" si="339"/>
        <v/>
      </c>
      <c r="AW482" t="str">
        <f t="shared" si="340"/>
        <v/>
      </c>
      <c r="AX482" t="str">
        <f t="shared" si="372"/>
        <v/>
      </c>
      <c r="AY482" t="str">
        <f t="shared" si="373"/>
        <v/>
      </c>
    </row>
    <row r="483" spans="1:51" ht="15.75" x14ac:dyDescent="0.3">
      <c r="A483" t="str">
        <f t="shared" si="341"/>
        <v/>
      </c>
      <c r="B483" t="str">
        <f t="shared" si="342"/>
        <v/>
      </c>
      <c r="C483" t="str">
        <f t="shared" si="343"/>
        <v/>
      </c>
      <c r="D483" t="str">
        <f t="shared" si="344"/>
        <v/>
      </c>
      <c r="E483" t="str">
        <f t="shared" si="345"/>
        <v/>
      </c>
      <c r="F483" t="str">
        <f t="shared" si="346"/>
        <v/>
      </c>
      <c r="G483" t="str">
        <f t="shared" si="347"/>
        <v/>
      </c>
      <c r="H483" t="str">
        <f t="shared" si="348"/>
        <v/>
      </c>
      <c r="I483" t="str">
        <f t="shared" si="349"/>
        <v/>
      </c>
      <c r="J483" t="str">
        <f t="shared" si="328"/>
        <v/>
      </c>
      <c r="K483" t="str">
        <f>IF(A483="","",IF(I483=1,IF(VLOOKUP(J483,Tables!E$1:F$50,2,FALSE)=1,IF(MOD(G483,2)=1,1,2),IF(MOD(G483,2)=1,2,1)),IF(MOD(G483,2)=1,1,2)))</f>
        <v/>
      </c>
      <c r="L483" t="str">
        <f t="shared" si="329"/>
        <v/>
      </c>
      <c r="M483" s="2" t="str">
        <f t="shared" si="330"/>
        <v/>
      </c>
      <c r="N483" s="8"/>
      <c r="O483" s="8"/>
      <c r="P483" s="8"/>
      <c r="Q483" s="6" t="str">
        <f t="shared" si="350"/>
        <v/>
      </c>
      <c r="R483" s="6" t="str">
        <f t="shared" si="351"/>
        <v/>
      </c>
      <c r="S483" s="6" t="str">
        <f t="shared" si="352"/>
        <v/>
      </c>
      <c r="T483" s="6" t="str">
        <f t="shared" si="353"/>
        <v/>
      </c>
      <c r="U483" s="6" t="str">
        <f t="shared" si="354"/>
        <v/>
      </c>
      <c r="V483" s="6" t="str">
        <f t="shared" si="355"/>
        <v/>
      </c>
      <c r="W483" t="str">
        <f t="shared" si="356"/>
        <v/>
      </c>
      <c r="X483" t="str">
        <f t="shared" si="357"/>
        <v/>
      </c>
      <c r="Y483" t="str">
        <f t="shared" si="358"/>
        <v/>
      </c>
      <c r="Z483" t="str">
        <f t="shared" si="359"/>
        <v/>
      </c>
      <c r="AA483" s="6" t="str">
        <f t="shared" si="360"/>
        <v/>
      </c>
      <c r="AB483" s="6" t="str">
        <f t="shared" si="361"/>
        <v/>
      </c>
      <c r="AC483" s="7" t="str">
        <f t="shared" si="362"/>
        <v/>
      </c>
      <c r="AD483" t="str">
        <f t="shared" si="363"/>
        <v/>
      </c>
      <c r="AE483" t="str">
        <f t="shared" si="364"/>
        <v/>
      </c>
      <c r="AF483" s="3" t="str">
        <f t="shared" si="365"/>
        <v/>
      </c>
      <c r="AG483" t="str">
        <f t="shared" si="366"/>
        <v/>
      </c>
      <c r="AH483" t="str">
        <f t="shared" si="367"/>
        <v/>
      </c>
      <c r="AI483" t="str">
        <f t="shared" si="331"/>
        <v/>
      </c>
      <c r="AJ483" t="str">
        <f t="shared" si="368"/>
        <v/>
      </c>
      <c r="AK483" t="str">
        <f t="shared" si="369"/>
        <v/>
      </c>
      <c r="AL483" t="str">
        <f t="shared" si="370"/>
        <v/>
      </c>
      <c r="AM483" t="str">
        <f t="shared" si="332"/>
        <v/>
      </c>
      <c r="AN483" t="str">
        <f t="shared" si="333"/>
        <v/>
      </c>
      <c r="AO483" t="str">
        <f t="shared" si="334"/>
        <v/>
      </c>
      <c r="AP483" t="str">
        <f>IF(AN483="","",IF(I483=0,IF(AO483=1,VLOOKUP(F483,Tables!A$1:C$18,2,FALSE),VLOOKUP(F483,Tables!A$1:C$18,3,FALSE)),IF(AO483=1,VLOOKUP(F483,Tables!H$1:J$95,2,FALSE),VLOOKUP(F483,Tables!H$1:J$95,3,FALSE))))</f>
        <v/>
      </c>
      <c r="AQ483" t="str">
        <f t="shared" si="371"/>
        <v/>
      </c>
      <c r="AR483" t="str">
        <f t="shared" si="335"/>
        <v/>
      </c>
      <c r="AS483" t="str">
        <f t="shared" si="336"/>
        <v/>
      </c>
      <c r="AT483" t="str">
        <f t="shared" si="337"/>
        <v/>
      </c>
      <c r="AU483" t="str">
        <f t="shared" si="338"/>
        <v/>
      </c>
      <c r="AV483" t="str">
        <f t="shared" si="339"/>
        <v/>
      </c>
      <c r="AW483" t="str">
        <f t="shared" si="340"/>
        <v/>
      </c>
      <c r="AX483" t="str">
        <f t="shared" si="372"/>
        <v/>
      </c>
      <c r="AY483" t="str">
        <f t="shared" si="373"/>
        <v/>
      </c>
    </row>
    <row r="484" spans="1:51" ht="15.75" x14ac:dyDescent="0.3">
      <c r="A484" t="str">
        <f t="shared" si="341"/>
        <v/>
      </c>
      <c r="B484" t="str">
        <f t="shared" si="342"/>
        <v/>
      </c>
      <c r="C484" t="str">
        <f t="shared" si="343"/>
        <v/>
      </c>
      <c r="D484" t="str">
        <f t="shared" si="344"/>
        <v/>
      </c>
      <c r="E484" t="str">
        <f t="shared" si="345"/>
        <v/>
      </c>
      <c r="F484" t="str">
        <f t="shared" si="346"/>
        <v/>
      </c>
      <c r="G484" t="str">
        <f t="shared" si="347"/>
        <v/>
      </c>
      <c r="H484" t="str">
        <f t="shared" si="348"/>
        <v/>
      </c>
      <c r="I484" t="str">
        <f t="shared" si="349"/>
        <v/>
      </c>
      <c r="J484" t="str">
        <f t="shared" si="328"/>
        <v/>
      </c>
      <c r="K484" t="str">
        <f>IF(A484="","",IF(I484=1,IF(VLOOKUP(J484,Tables!E$1:F$50,2,FALSE)=1,IF(MOD(G484,2)=1,1,2),IF(MOD(G484,2)=1,2,1)),IF(MOD(G484,2)=1,1,2)))</f>
        <v/>
      </c>
      <c r="L484" t="str">
        <f t="shared" si="329"/>
        <v/>
      </c>
      <c r="M484" s="2" t="str">
        <f t="shared" si="330"/>
        <v/>
      </c>
      <c r="N484" s="8"/>
      <c r="O484" s="8"/>
      <c r="P484" s="8"/>
      <c r="Q484" s="6" t="str">
        <f t="shared" si="350"/>
        <v/>
      </c>
      <c r="R484" s="6" t="str">
        <f t="shared" si="351"/>
        <v/>
      </c>
      <c r="S484" s="6" t="str">
        <f t="shared" si="352"/>
        <v/>
      </c>
      <c r="T484" s="6" t="str">
        <f t="shared" si="353"/>
        <v/>
      </c>
      <c r="U484" s="6" t="str">
        <f t="shared" si="354"/>
        <v/>
      </c>
      <c r="V484" s="6" t="str">
        <f t="shared" si="355"/>
        <v/>
      </c>
      <c r="W484" t="str">
        <f t="shared" si="356"/>
        <v/>
      </c>
      <c r="X484" t="str">
        <f t="shared" si="357"/>
        <v/>
      </c>
      <c r="Y484" t="str">
        <f t="shared" si="358"/>
        <v/>
      </c>
      <c r="Z484" t="str">
        <f t="shared" si="359"/>
        <v/>
      </c>
      <c r="AA484" s="6" t="str">
        <f t="shared" si="360"/>
        <v/>
      </c>
      <c r="AB484" s="6" t="str">
        <f t="shared" si="361"/>
        <v/>
      </c>
      <c r="AC484" s="7" t="str">
        <f t="shared" si="362"/>
        <v/>
      </c>
      <c r="AD484" t="str">
        <f t="shared" si="363"/>
        <v/>
      </c>
      <c r="AE484" t="str">
        <f t="shared" si="364"/>
        <v/>
      </c>
      <c r="AF484" s="3" t="str">
        <f t="shared" si="365"/>
        <v/>
      </c>
      <c r="AG484" t="str">
        <f t="shared" si="366"/>
        <v/>
      </c>
      <c r="AH484" t="str">
        <f t="shared" si="367"/>
        <v/>
      </c>
      <c r="AI484" t="str">
        <f t="shared" si="331"/>
        <v/>
      </c>
      <c r="AJ484" t="str">
        <f t="shared" si="368"/>
        <v/>
      </c>
      <c r="AK484" t="str">
        <f t="shared" si="369"/>
        <v/>
      </c>
      <c r="AL484" t="str">
        <f t="shared" si="370"/>
        <v/>
      </c>
      <c r="AM484" t="str">
        <f t="shared" si="332"/>
        <v/>
      </c>
      <c r="AN484" t="str">
        <f t="shared" si="333"/>
        <v/>
      </c>
      <c r="AO484" t="str">
        <f t="shared" si="334"/>
        <v/>
      </c>
      <c r="AP484" t="str">
        <f>IF(AN484="","",IF(I484=0,IF(AO484=1,VLOOKUP(F484,Tables!A$1:C$18,2,FALSE),VLOOKUP(F484,Tables!A$1:C$18,3,FALSE)),IF(AO484=1,VLOOKUP(F484,Tables!H$1:J$95,2,FALSE),VLOOKUP(F484,Tables!H$1:J$95,3,FALSE))))</f>
        <v/>
      </c>
      <c r="AQ484" t="str">
        <f t="shared" si="371"/>
        <v/>
      </c>
      <c r="AR484" t="str">
        <f t="shared" si="335"/>
        <v/>
      </c>
      <c r="AS484" t="str">
        <f t="shared" si="336"/>
        <v/>
      </c>
      <c r="AT484" t="str">
        <f t="shared" si="337"/>
        <v/>
      </c>
      <c r="AU484" t="str">
        <f t="shared" si="338"/>
        <v/>
      </c>
      <c r="AV484" t="str">
        <f t="shared" si="339"/>
        <v/>
      </c>
      <c r="AW484" t="str">
        <f t="shared" si="340"/>
        <v/>
      </c>
      <c r="AX484" t="str">
        <f t="shared" si="372"/>
        <v/>
      </c>
      <c r="AY484" t="str">
        <f t="shared" si="373"/>
        <v/>
      </c>
    </row>
    <row r="485" spans="1:51" ht="15.75" x14ac:dyDescent="0.3">
      <c r="A485" t="str">
        <f t="shared" si="341"/>
        <v/>
      </c>
      <c r="B485" t="str">
        <f t="shared" si="342"/>
        <v/>
      </c>
      <c r="C485" t="str">
        <f t="shared" si="343"/>
        <v/>
      </c>
      <c r="D485" t="str">
        <f t="shared" si="344"/>
        <v/>
      </c>
      <c r="E485" t="str">
        <f t="shared" si="345"/>
        <v/>
      </c>
      <c r="F485" t="str">
        <f t="shared" si="346"/>
        <v/>
      </c>
      <c r="G485" t="str">
        <f t="shared" si="347"/>
        <v/>
      </c>
      <c r="H485" t="str">
        <f t="shared" si="348"/>
        <v/>
      </c>
      <c r="I485" t="str">
        <f t="shared" si="349"/>
        <v/>
      </c>
      <c r="J485" t="str">
        <f t="shared" si="328"/>
        <v/>
      </c>
      <c r="K485" t="str">
        <f>IF(A485="","",IF(I485=1,IF(VLOOKUP(J485,Tables!E$1:F$50,2,FALSE)=1,IF(MOD(G485,2)=1,1,2),IF(MOD(G485,2)=1,2,1)),IF(MOD(G485,2)=1,1,2)))</f>
        <v/>
      </c>
      <c r="L485" t="str">
        <f t="shared" si="329"/>
        <v/>
      </c>
      <c r="M485" s="2" t="str">
        <f t="shared" si="330"/>
        <v/>
      </c>
      <c r="N485" s="8"/>
      <c r="O485" s="8"/>
      <c r="P485" s="8"/>
      <c r="Q485" s="6" t="str">
        <f t="shared" si="350"/>
        <v/>
      </c>
      <c r="R485" s="6" t="str">
        <f t="shared" si="351"/>
        <v/>
      </c>
      <c r="S485" s="6" t="str">
        <f t="shared" si="352"/>
        <v/>
      </c>
      <c r="T485" s="6" t="str">
        <f t="shared" si="353"/>
        <v/>
      </c>
      <c r="U485" s="6" t="str">
        <f t="shared" si="354"/>
        <v/>
      </c>
      <c r="V485" s="6" t="str">
        <f t="shared" si="355"/>
        <v/>
      </c>
      <c r="W485" t="str">
        <f t="shared" si="356"/>
        <v/>
      </c>
      <c r="X485" t="str">
        <f t="shared" si="357"/>
        <v/>
      </c>
      <c r="Y485" t="str">
        <f t="shared" si="358"/>
        <v/>
      </c>
      <c r="Z485" t="str">
        <f t="shared" si="359"/>
        <v/>
      </c>
      <c r="AA485" s="6" t="str">
        <f t="shared" si="360"/>
        <v/>
      </c>
      <c r="AB485" s="6" t="str">
        <f t="shared" si="361"/>
        <v/>
      </c>
      <c r="AC485" s="7" t="str">
        <f t="shared" si="362"/>
        <v/>
      </c>
      <c r="AD485" t="str">
        <f t="shared" si="363"/>
        <v/>
      </c>
      <c r="AE485" t="str">
        <f t="shared" si="364"/>
        <v/>
      </c>
      <c r="AF485" s="3" t="str">
        <f t="shared" si="365"/>
        <v/>
      </c>
      <c r="AG485" t="str">
        <f t="shared" si="366"/>
        <v/>
      </c>
      <c r="AH485" t="str">
        <f t="shared" si="367"/>
        <v/>
      </c>
      <c r="AI485" t="str">
        <f t="shared" si="331"/>
        <v/>
      </c>
      <c r="AJ485" t="str">
        <f t="shared" si="368"/>
        <v/>
      </c>
      <c r="AK485" t="str">
        <f t="shared" si="369"/>
        <v/>
      </c>
      <c r="AL485" t="str">
        <f t="shared" si="370"/>
        <v/>
      </c>
      <c r="AM485" t="str">
        <f t="shared" si="332"/>
        <v/>
      </c>
      <c r="AN485" t="str">
        <f t="shared" si="333"/>
        <v/>
      </c>
      <c r="AO485" t="str">
        <f t="shared" si="334"/>
        <v/>
      </c>
      <c r="AP485" t="str">
        <f>IF(AN485="","",IF(I485=0,IF(AO485=1,VLOOKUP(F485,Tables!A$1:C$18,2,FALSE),VLOOKUP(F485,Tables!A$1:C$18,3,FALSE)),IF(AO485=1,VLOOKUP(F485,Tables!H$1:J$95,2,FALSE),VLOOKUP(F485,Tables!H$1:J$95,3,FALSE))))</f>
        <v/>
      </c>
      <c r="AQ485" t="str">
        <f t="shared" si="371"/>
        <v/>
      </c>
      <c r="AR485" t="str">
        <f t="shared" si="335"/>
        <v/>
      </c>
      <c r="AS485" t="str">
        <f t="shared" si="336"/>
        <v/>
      </c>
      <c r="AT485" t="str">
        <f t="shared" si="337"/>
        <v/>
      </c>
      <c r="AU485" t="str">
        <f t="shared" si="338"/>
        <v/>
      </c>
      <c r="AV485" t="str">
        <f t="shared" si="339"/>
        <v/>
      </c>
      <c r="AW485" t="str">
        <f t="shared" si="340"/>
        <v/>
      </c>
      <c r="AX485" t="str">
        <f t="shared" si="372"/>
        <v/>
      </c>
      <c r="AY485" t="str">
        <f t="shared" si="373"/>
        <v/>
      </c>
    </row>
    <row r="486" spans="1:51" ht="15.75" x14ac:dyDescent="0.3">
      <c r="A486" t="str">
        <f t="shared" si="341"/>
        <v/>
      </c>
      <c r="B486" t="str">
        <f t="shared" si="342"/>
        <v/>
      </c>
      <c r="C486" t="str">
        <f t="shared" si="343"/>
        <v/>
      </c>
      <c r="D486" t="str">
        <f t="shared" si="344"/>
        <v/>
      </c>
      <c r="E486" t="str">
        <f t="shared" si="345"/>
        <v/>
      </c>
      <c r="F486" t="str">
        <f t="shared" si="346"/>
        <v/>
      </c>
      <c r="G486" t="str">
        <f t="shared" si="347"/>
        <v/>
      </c>
      <c r="H486" t="str">
        <f t="shared" si="348"/>
        <v/>
      </c>
      <c r="I486" t="str">
        <f t="shared" si="349"/>
        <v/>
      </c>
      <c r="J486" t="str">
        <f t="shared" si="328"/>
        <v/>
      </c>
      <c r="K486" t="str">
        <f>IF(A486="","",IF(I486=1,IF(VLOOKUP(J486,Tables!E$1:F$50,2,FALSE)=1,IF(MOD(G486,2)=1,1,2),IF(MOD(G486,2)=1,2,1)),IF(MOD(G486,2)=1,1,2)))</f>
        <v/>
      </c>
      <c r="L486" t="str">
        <f t="shared" si="329"/>
        <v/>
      </c>
      <c r="M486" s="2" t="str">
        <f t="shared" si="330"/>
        <v/>
      </c>
      <c r="N486" s="8"/>
      <c r="O486" s="8"/>
      <c r="P486" s="8"/>
      <c r="Q486" s="6" t="str">
        <f t="shared" si="350"/>
        <v/>
      </c>
      <c r="R486" s="6" t="str">
        <f t="shared" si="351"/>
        <v/>
      </c>
      <c r="S486" s="6" t="str">
        <f t="shared" si="352"/>
        <v/>
      </c>
      <c r="T486" s="6" t="str">
        <f t="shared" si="353"/>
        <v/>
      </c>
      <c r="U486" s="6" t="str">
        <f t="shared" si="354"/>
        <v/>
      </c>
      <c r="V486" s="6" t="str">
        <f t="shared" si="355"/>
        <v/>
      </c>
      <c r="W486" t="str">
        <f t="shared" si="356"/>
        <v/>
      </c>
      <c r="X486" t="str">
        <f t="shared" si="357"/>
        <v/>
      </c>
      <c r="Y486" t="str">
        <f t="shared" si="358"/>
        <v/>
      </c>
      <c r="Z486" t="str">
        <f t="shared" si="359"/>
        <v/>
      </c>
      <c r="AA486" s="6" t="str">
        <f t="shared" si="360"/>
        <v/>
      </c>
      <c r="AB486" s="6" t="str">
        <f t="shared" si="361"/>
        <v/>
      </c>
      <c r="AC486" s="7" t="str">
        <f t="shared" si="362"/>
        <v/>
      </c>
      <c r="AD486" t="str">
        <f t="shared" si="363"/>
        <v/>
      </c>
      <c r="AE486" t="str">
        <f t="shared" si="364"/>
        <v/>
      </c>
      <c r="AF486" s="3" t="str">
        <f t="shared" si="365"/>
        <v/>
      </c>
      <c r="AG486" t="str">
        <f t="shared" si="366"/>
        <v/>
      </c>
      <c r="AH486" t="str">
        <f t="shared" si="367"/>
        <v/>
      </c>
      <c r="AI486" t="str">
        <f t="shared" si="331"/>
        <v/>
      </c>
      <c r="AJ486" t="str">
        <f t="shared" si="368"/>
        <v/>
      </c>
      <c r="AK486" t="str">
        <f t="shared" si="369"/>
        <v/>
      </c>
      <c r="AL486" t="str">
        <f t="shared" si="370"/>
        <v/>
      </c>
      <c r="AM486" t="str">
        <f t="shared" si="332"/>
        <v/>
      </c>
      <c r="AN486" t="str">
        <f t="shared" si="333"/>
        <v/>
      </c>
      <c r="AO486" t="str">
        <f t="shared" si="334"/>
        <v/>
      </c>
      <c r="AP486" t="str">
        <f>IF(AN486="","",IF(I486=0,IF(AO486=1,VLOOKUP(F486,Tables!A$1:C$18,2,FALSE),VLOOKUP(F486,Tables!A$1:C$18,3,FALSE)),IF(AO486=1,VLOOKUP(F486,Tables!H$1:J$95,2,FALSE),VLOOKUP(F486,Tables!H$1:J$95,3,FALSE))))</f>
        <v/>
      </c>
      <c r="AQ486" t="str">
        <f t="shared" si="371"/>
        <v/>
      </c>
      <c r="AR486" t="str">
        <f t="shared" si="335"/>
        <v/>
      </c>
      <c r="AS486" t="str">
        <f t="shared" si="336"/>
        <v/>
      </c>
      <c r="AT486" t="str">
        <f t="shared" si="337"/>
        <v/>
      </c>
      <c r="AU486" t="str">
        <f t="shared" si="338"/>
        <v/>
      </c>
      <c r="AV486" t="str">
        <f t="shared" si="339"/>
        <v/>
      </c>
      <c r="AW486" t="str">
        <f t="shared" si="340"/>
        <v/>
      </c>
      <c r="AX486" t="str">
        <f t="shared" si="372"/>
        <v/>
      </c>
      <c r="AY486" t="str">
        <f t="shared" si="373"/>
        <v/>
      </c>
    </row>
    <row r="487" spans="1:51" ht="15.75" x14ac:dyDescent="0.3">
      <c r="A487" t="str">
        <f t="shared" si="341"/>
        <v/>
      </c>
      <c r="B487" t="str">
        <f t="shared" si="342"/>
        <v/>
      </c>
      <c r="C487" t="str">
        <f t="shared" si="343"/>
        <v/>
      </c>
      <c r="D487" t="str">
        <f t="shared" si="344"/>
        <v/>
      </c>
      <c r="E487" t="str">
        <f t="shared" si="345"/>
        <v/>
      </c>
      <c r="F487" t="str">
        <f t="shared" si="346"/>
        <v/>
      </c>
      <c r="G487" t="str">
        <f t="shared" si="347"/>
        <v/>
      </c>
      <c r="H487" t="str">
        <f t="shared" si="348"/>
        <v/>
      </c>
      <c r="I487" t="str">
        <f t="shared" si="349"/>
        <v/>
      </c>
      <c r="J487" t="str">
        <f t="shared" si="328"/>
        <v/>
      </c>
      <c r="K487" t="str">
        <f>IF(A487="","",IF(I487=1,IF(VLOOKUP(J487,Tables!E$1:F$50,2,FALSE)=1,IF(MOD(G487,2)=1,1,2),IF(MOD(G487,2)=1,2,1)),IF(MOD(G487,2)=1,1,2)))</f>
        <v/>
      </c>
      <c r="L487" t="str">
        <f t="shared" si="329"/>
        <v/>
      </c>
      <c r="M487" s="2" t="str">
        <f t="shared" si="330"/>
        <v/>
      </c>
      <c r="N487" s="8"/>
      <c r="O487" s="8"/>
      <c r="P487" s="8"/>
      <c r="Q487" s="6" t="str">
        <f t="shared" si="350"/>
        <v/>
      </c>
      <c r="R487" s="6" t="str">
        <f t="shared" si="351"/>
        <v/>
      </c>
      <c r="S487" s="6" t="str">
        <f t="shared" si="352"/>
        <v/>
      </c>
      <c r="T487" s="6" t="str">
        <f t="shared" si="353"/>
        <v/>
      </c>
      <c r="U487" s="6" t="str">
        <f t="shared" si="354"/>
        <v/>
      </c>
      <c r="V487" s="6" t="str">
        <f t="shared" si="355"/>
        <v/>
      </c>
      <c r="W487" t="str">
        <f t="shared" si="356"/>
        <v/>
      </c>
      <c r="X487" t="str">
        <f t="shared" si="357"/>
        <v/>
      </c>
      <c r="Y487" t="str">
        <f t="shared" si="358"/>
        <v/>
      </c>
      <c r="Z487" t="str">
        <f t="shared" si="359"/>
        <v/>
      </c>
      <c r="AA487" s="6" t="str">
        <f t="shared" si="360"/>
        <v/>
      </c>
      <c r="AB487" s="6" t="str">
        <f t="shared" si="361"/>
        <v/>
      </c>
      <c r="AC487" s="7" t="str">
        <f t="shared" si="362"/>
        <v/>
      </c>
      <c r="AD487" t="str">
        <f t="shared" si="363"/>
        <v/>
      </c>
      <c r="AE487" t="str">
        <f t="shared" si="364"/>
        <v/>
      </c>
      <c r="AF487" s="3" t="str">
        <f t="shared" si="365"/>
        <v/>
      </c>
      <c r="AG487" t="str">
        <f t="shared" si="366"/>
        <v/>
      </c>
      <c r="AH487" t="str">
        <f t="shared" si="367"/>
        <v/>
      </c>
      <c r="AI487" t="str">
        <f t="shared" si="331"/>
        <v/>
      </c>
      <c r="AJ487" t="str">
        <f t="shared" si="368"/>
        <v/>
      </c>
      <c r="AK487" t="str">
        <f t="shared" si="369"/>
        <v/>
      </c>
      <c r="AL487" t="str">
        <f t="shared" si="370"/>
        <v/>
      </c>
      <c r="AM487" t="str">
        <f t="shared" si="332"/>
        <v/>
      </c>
      <c r="AN487" t="str">
        <f t="shared" si="333"/>
        <v/>
      </c>
      <c r="AO487" t="str">
        <f t="shared" si="334"/>
        <v/>
      </c>
      <c r="AP487" t="str">
        <f>IF(AN487="","",IF(I487=0,IF(AO487=1,VLOOKUP(F487,Tables!A$1:C$18,2,FALSE),VLOOKUP(F487,Tables!A$1:C$18,3,FALSE)),IF(AO487=1,VLOOKUP(F487,Tables!H$1:J$95,2,FALSE),VLOOKUP(F487,Tables!H$1:J$95,3,FALSE))))</f>
        <v/>
      </c>
      <c r="AQ487" t="str">
        <f t="shared" si="371"/>
        <v/>
      </c>
      <c r="AR487" t="str">
        <f t="shared" si="335"/>
        <v/>
      </c>
      <c r="AS487" t="str">
        <f t="shared" si="336"/>
        <v/>
      </c>
      <c r="AT487" t="str">
        <f t="shared" si="337"/>
        <v/>
      </c>
      <c r="AU487" t="str">
        <f t="shared" si="338"/>
        <v/>
      </c>
      <c r="AV487" t="str">
        <f t="shared" si="339"/>
        <v/>
      </c>
      <c r="AW487" t="str">
        <f t="shared" si="340"/>
        <v/>
      </c>
      <c r="AX487" t="str">
        <f t="shared" si="372"/>
        <v/>
      </c>
      <c r="AY487" t="str">
        <f t="shared" si="373"/>
        <v/>
      </c>
    </row>
    <row r="488" spans="1:51" ht="15.75" x14ac:dyDescent="0.3">
      <c r="A488" t="str">
        <f t="shared" si="341"/>
        <v/>
      </c>
      <c r="B488" t="str">
        <f t="shared" si="342"/>
        <v/>
      </c>
      <c r="C488" t="str">
        <f t="shared" si="343"/>
        <v/>
      </c>
      <c r="D488" t="str">
        <f t="shared" si="344"/>
        <v/>
      </c>
      <c r="E488" t="str">
        <f t="shared" si="345"/>
        <v/>
      </c>
      <c r="F488" t="str">
        <f t="shared" si="346"/>
        <v/>
      </c>
      <c r="G488" t="str">
        <f t="shared" si="347"/>
        <v/>
      </c>
      <c r="H488" t="str">
        <f t="shared" si="348"/>
        <v/>
      </c>
      <c r="I488" t="str">
        <f t="shared" si="349"/>
        <v/>
      </c>
      <c r="J488" t="str">
        <f t="shared" si="328"/>
        <v/>
      </c>
      <c r="K488" t="str">
        <f>IF(A488="","",IF(I488=1,IF(VLOOKUP(J488,Tables!E$1:F$50,2,FALSE)=1,IF(MOD(G488,2)=1,1,2),IF(MOD(G488,2)=1,2,1)),IF(MOD(G488,2)=1,1,2)))</f>
        <v/>
      </c>
      <c r="L488" t="str">
        <f t="shared" si="329"/>
        <v/>
      </c>
      <c r="M488" s="2" t="str">
        <f t="shared" si="330"/>
        <v/>
      </c>
      <c r="N488" s="8"/>
      <c r="O488" s="8"/>
      <c r="P488" s="8"/>
      <c r="Q488" s="6" t="str">
        <f t="shared" si="350"/>
        <v/>
      </c>
      <c r="R488" s="6" t="str">
        <f t="shared" si="351"/>
        <v/>
      </c>
      <c r="S488" s="6" t="str">
        <f t="shared" si="352"/>
        <v/>
      </c>
      <c r="T488" s="6" t="str">
        <f t="shared" si="353"/>
        <v/>
      </c>
      <c r="U488" s="6" t="str">
        <f t="shared" si="354"/>
        <v/>
      </c>
      <c r="V488" s="6" t="str">
        <f t="shared" si="355"/>
        <v/>
      </c>
      <c r="W488" t="str">
        <f t="shared" si="356"/>
        <v/>
      </c>
      <c r="X488" t="str">
        <f t="shared" si="357"/>
        <v/>
      </c>
      <c r="Y488" t="str">
        <f t="shared" si="358"/>
        <v/>
      </c>
      <c r="Z488" t="str">
        <f t="shared" si="359"/>
        <v/>
      </c>
      <c r="AA488" s="6" t="str">
        <f t="shared" si="360"/>
        <v/>
      </c>
      <c r="AB488" s="6" t="str">
        <f t="shared" si="361"/>
        <v/>
      </c>
      <c r="AC488" s="7" t="str">
        <f t="shared" si="362"/>
        <v/>
      </c>
      <c r="AD488" t="str">
        <f t="shared" si="363"/>
        <v/>
      </c>
      <c r="AE488" t="str">
        <f t="shared" si="364"/>
        <v/>
      </c>
      <c r="AF488" s="3" t="str">
        <f t="shared" si="365"/>
        <v/>
      </c>
      <c r="AG488" t="str">
        <f t="shared" si="366"/>
        <v/>
      </c>
      <c r="AH488" t="str">
        <f t="shared" si="367"/>
        <v/>
      </c>
      <c r="AI488" t="str">
        <f t="shared" si="331"/>
        <v/>
      </c>
      <c r="AJ488" t="str">
        <f t="shared" si="368"/>
        <v/>
      </c>
      <c r="AK488" t="str">
        <f t="shared" si="369"/>
        <v/>
      </c>
      <c r="AL488" t="str">
        <f t="shared" si="370"/>
        <v/>
      </c>
      <c r="AM488" t="str">
        <f t="shared" si="332"/>
        <v/>
      </c>
      <c r="AN488" t="str">
        <f t="shared" si="333"/>
        <v/>
      </c>
      <c r="AO488" t="str">
        <f t="shared" si="334"/>
        <v/>
      </c>
      <c r="AP488" t="str">
        <f>IF(AN488="","",IF(I488=0,IF(AO488=1,VLOOKUP(F488,Tables!A$1:C$18,2,FALSE),VLOOKUP(F488,Tables!A$1:C$18,3,FALSE)),IF(AO488=1,VLOOKUP(F488,Tables!H$1:J$95,2,FALSE),VLOOKUP(F488,Tables!H$1:J$95,3,FALSE))))</f>
        <v/>
      </c>
      <c r="AQ488" t="str">
        <f t="shared" si="371"/>
        <v/>
      </c>
      <c r="AR488" t="str">
        <f t="shared" si="335"/>
        <v/>
      </c>
      <c r="AS488" t="str">
        <f t="shared" si="336"/>
        <v/>
      </c>
      <c r="AT488" t="str">
        <f t="shared" si="337"/>
        <v/>
      </c>
      <c r="AU488" t="str">
        <f t="shared" si="338"/>
        <v/>
      </c>
      <c r="AV488" t="str">
        <f t="shared" si="339"/>
        <v/>
      </c>
      <c r="AW488" t="str">
        <f t="shared" si="340"/>
        <v/>
      </c>
      <c r="AX488" t="str">
        <f t="shared" si="372"/>
        <v/>
      </c>
      <c r="AY488" t="str">
        <f t="shared" si="373"/>
        <v/>
      </c>
    </row>
    <row r="489" spans="1:51" ht="15.75" x14ac:dyDescent="0.3">
      <c r="A489" t="str">
        <f t="shared" si="341"/>
        <v/>
      </c>
      <c r="B489" t="str">
        <f t="shared" si="342"/>
        <v/>
      </c>
      <c r="C489" t="str">
        <f t="shared" si="343"/>
        <v/>
      </c>
      <c r="D489" t="str">
        <f t="shared" si="344"/>
        <v/>
      </c>
      <c r="E489" t="str">
        <f t="shared" si="345"/>
        <v/>
      </c>
      <c r="F489" t="str">
        <f t="shared" si="346"/>
        <v/>
      </c>
      <c r="G489" t="str">
        <f t="shared" si="347"/>
        <v/>
      </c>
      <c r="H489" t="str">
        <f t="shared" si="348"/>
        <v/>
      </c>
      <c r="I489" t="str">
        <f t="shared" si="349"/>
        <v/>
      </c>
      <c r="J489" t="str">
        <f t="shared" si="328"/>
        <v/>
      </c>
      <c r="K489" t="str">
        <f>IF(A489="","",IF(I489=1,IF(VLOOKUP(J489,Tables!E$1:F$50,2,FALSE)=1,IF(MOD(G489,2)=1,1,2),IF(MOD(G489,2)=1,2,1)),IF(MOD(G489,2)=1,1,2)))</f>
        <v/>
      </c>
      <c r="L489" t="str">
        <f t="shared" si="329"/>
        <v/>
      </c>
      <c r="M489" s="2" t="str">
        <f t="shared" si="330"/>
        <v/>
      </c>
      <c r="N489" s="8"/>
      <c r="O489" s="8"/>
      <c r="P489" s="8"/>
      <c r="Q489" s="6" t="str">
        <f t="shared" si="350"/>
        <v/>
      </c>
      <c r="R489" s="6" t="str">
        <f t="shared" si="351"/>
        <v/>
      </c>
      <c r="S489" s="6" t="str">
        <f t="shared" si="352"/>
        <v/>
      </c>
      <c r="T489" s="6" t="str">
        <f t="shared" si="353"/>
        <v/>
      </c>
      <c r="U489" s="6" t="str">
        <f t="shared" si="354"/>
        <v/>
      </c>
      <c r="V489" s="6" t="str">
        <f t="shared" si="355"/>
        <v/>
      </c>
      <c r="W489" t="str">
        <f t="shared" si="356"/>
        <v/>
      </c>
      <c r="X489" t="str">
        <f t="shared" si="357"/>
        <v/>
      </c>
      <c r="Y489" t="str">
        <f t="shared" si="358"/>
        <v/>
      </c>
      <c r="Z489" t="str">
        <f t="shared" si="359"/>
        <v/>
      </c>
      <c r="AA489" s="6" t="str">
        <f t="shared" si="360"/>
        <v/>
      </c>
      <c r="AB489" s="6" t="str">
        <f t="shared" si="361"/>
        <v/>
      </c>
      <c r="AC489" s="7" t="str">
        <f t="shared" si="362"/>
        <v/>
      </c>
      <c r="AD489" t="str">
        <f t="shared" si="363"/>
        <v/>
      </c>
      <c r="AE489" t="str">
        <f t="shared" si="364"/>
        <v/>
      </c>
      <c r="AF489" s="3" t="str">
        <f t="shared" si="365"/>
        <v/>
      </c>
      <c r="AG489" t="str">
        <f t="shared" si="366"/>
        <v/>
      </c>
      <c r="AH489" t="str">
        <f t="shared" si="367"/>
        <v/>
      </c>
      <c r="AI489" t="str">
        <f t="shared" si="331"/>
        <v/>
      </c>
      <c r="AJ489" t="str">
        <f t="shared" si="368"/>
        <v/>
      </c>
      <c r="AK489" t="str">
        <f t="shared" si="369"/>
        <v/>
      </c>
      <c r="AL489" t="str">
        <f t="shared" si="370"/>
        <v/>
      </c>
      <c r="AM489" t="str">
        <f t="shared" si="332"/>
        <v/>
      </c>
      <c r="AN489" t="str">
        <f t="shared" si="333"/>
        <v/>
      </c>
      <c r="AO489" t="str">
        <f t="shared" si="334"/>
        <v/>
      </c>
      <c r="AP489" t="str">
        <f>IF(AN489="","",IF(I489=0,IF(AO489=1,VLOOKUP(F489,Tables!A$1:C$18,2,FALSE),VLOOKUP(F489,Tables!A$1:C$18,3,FALSE)),IF(AO489=1,VLOOKUP(F489,Tables!H$1:J$95,2,FALSE),VLOOKUP(F489,Tables!H$1:J$95,3,FALSE))))</f>
        <v/>
      </c>
      <c r="AQ489" t="str">
        <f t="shared" si="371"/>
        <v/>
      </c>
      <c r="AR489" t="str">
        <f t="shared" si="335"/>
        <v/>
      </c>
      <c r="AS489" t="str">
        <f t="shared" si="336"/>
        <v/>
      </c>
      <c r="AT489" t="str">
        <f t="shared" si="337"/>
        <v/>
      </c>
      <c r="AU489" t="str">
        <f t="shared" si="338"/>
        <v/>
      </c>
      <c r="AV489" t="str">
        <f t="shared" si="339"/>
        <v/>
      </c>
      <c r="AW489" t="str">
        <f t="shared" si="340"/>
        <v/>
      </c>
      <c r="AX489" t="str">
        <f t="shared" si="372"/>
        <v/>
      </c>
      <c r="AY489" t="str">
        <f t="shared" si="373"/>
        <v/>
      </c>
    </row>
    <row r="490" spans="1:51" ht="15.75" x14ac:dyDescent="0.3">
      <c r="A490" t="str">
        <f t="shared" si="341"/>
        <v/>
      </c>
      <c r="B490" t="str">
        <f t="shared" si="342"/>
        <v/>
      </c>
      <c r="C490" t="str">
        <f t="shared" si="343"/>
        <v/>
      </c>
      <c r="D490" t="str">
        <f t="shared" si="344"/>
        <v/>
      </c>
      <c r="E490" t="str">
        <f t="shared" si="345"/>
        <v/>
      </c>
      <c r="F490" t="str">
        <f t="shared" si="346"/>
        <v/>
      </c>
      <c r="G490" t="str">
        <f t="shared" si="347"/>
        <v/>
      </c>
      <c r="H490" t="str">
        <f t="shared" si="348"/>
        <v/>
      </c>
      <c r="I490" t="str">
        <f t="shared" si="349"/>
        <v/>
      </c>
      <c r="J490" t="str">
        <f t="shared" si="328"/>
        <v/>
      </c>
      <c r="K490" t="str">
        <f>IF(A490="","",IF(I490=1,IF(VLOOKUP(J490,Tables!E$1:F$50,2,FALSE)=1,IF(MOD(G490,2)=1,1,2),IF(MOD(G490,2)=1,2,1)),IF(MOD(G490,2)=1,1,2)))</f>
        <v/>
      </c>
      <c r="L490" t="str">
        <f t="shared" si="329"/>
        <v/>
      </c>
      <c r="M490" s="2" t="str">
        <f t="shared" si="330"/>
        <v/>
      </c>
      <c r="N490" s="8"/>
      <c r="O490" s="8"/>
      <c r="P490" s="8"/>
      <c r="Q490" s="6" t="str">
        <f t="shared" si="350"/>
        <v/>
      </c>
      <c r="R490" s="6" t="str">
        <f t="shared" si="351"/>
        <v/>
      </c>
      <c r="S490" s="6" t="str">
        <f t="shared" si="352"/>
        <v/>
      </c>
      <c r="T490" s="6" t="str">
        <f t="shared" si="353"/>
        <v/>
      </c>
      <c r="U490" s="6" t="str">
        <f t="shared" si="354"/>
        <v/>
      </c>
      <c r="V490" s="6" t="str">
        <f t="shared" si="355"/>
        <v/>
      </c>
      <c r="W490" t="str">
        <f t="shared" si="356"/>
        <v/>
      </c>
      <c r="X490" t="str">
        <f t="shared" si="357"/>
        <v/>
      </c>
      <c r="Y490" t="str">
        <f t="shared" si="358"/>
        <v/>
      </c>
      <c r="Z490" t="str">
        <f t="shared" si="359"/>
        <v/>
      </c>
      <c r="AA490" s="6" t="str">
        <f t="shared" si="360"/>
        <v/>
      </c>
      <c r="AB490" s="6" t="str">
        <f t="shared" si="361"/>
        <v/>
      </c>
      <c r="AC490" s="7" t="str">
        <f t="shared" si="362"/>
        <v/>
      </c>
      <c r="AD490" t="str">
        <f t="shared" si="363"/>
        <v/>
      </c>
      <c r="AE490" t="str">
        <f t="shared" si="364"/>
        <v/>
      </c>
      <c r="AF490" s="3" t="str">
        <f t="shared" si="365"/>
        <v/>
      </c>
      <c r="AG490" t="str">
        <f t="shared" si="366"/>
        <v/>
      </c>
      <c r="AH490" t="str">
        <f t="shared" si="367"/>
        <v/>
      </c>
      <c r="AI490" t="str">
        <f t="shared" si="331"/>
        <v/>
      </c>
      <c r="AJ490" t="str">
        <f t="shared" si="368"/>
        <v/>
      </c>
      <c r="AK490" t="str">
        <f t="shared" si="369"/>
        <v/>
      </c>
      <c r="AL490" t="str">
        <f t="shared" si="370"/>
        <v/>
      </c>
      <c r="AM490" t="str">
        <f t="shared" si="332"/>
        <v/>
      </c>
      <c r="AN490" t="str">
        <f t="shared" si="333"/>
        <v/>
      </c>
      <c r="AO490" t="str">
        <f t="shared" si="334"/>
        <v/>
      </c>
      <c r="AP490" t="str">
        <f>IF(AN490="","",IF(I490=0,IF(AO490=1,VLOOKUP(F490,Tables!A$1:C$18,2,FALSE),VLOOKUP(F490,Tables!A$1:C$18,3,FALSE)),IF(AO490=1,VLOOKUP(F490,Tables!H$1:J$95,2,FALSE),VLOOKUP(F490,Tables!H$1:J$95,3,FALSE))))</f>
        <v/>
      </c>
      <c r="AQ490" t="str">
        <f t="shared" si="371"/>
        <v/>
      </c>
      <c r="AR490" t="str">
        <f t="shared" si="335"/>
        <v/>
      </c>
      <c r="AS490" t="str">
        <f t="shared" si="336"/>
        <v/>
      </c>
      <c r="AT490" t="str">
        <f t="shared" si="337"/>
        <v/>
      </c>
      <c r="AU490" t="str">
        <f t="shared" si="338"/>
        <v/>
      </c>
      <c r="AV490" t="str">
        <f t="shared" si="339"/>
        <v/>
      </c>
      <c r="AW490" t="str">
        <f t="shared" si="340"/>
        <v/>
      </c>
      <c r="AX490" t="str">
        <f t="shared" si="372"/>
        <v/>
      </c>
      <c r="AY490" t="str">
        <f t="shared" si="373"/>
        <v/>
      </c>
    </row>
    <row r="491" spans="1:51" ht="15.75" x14ac:dyDescent="0.3">
      <c r="A491" t="str">
        <f t="shared" si="341"/>
        <v/>
      </c>
      <c r="B491" t="str">
        <f t="shared" si="342"/>
        <v/>
      </c>
      <c r="C491" t="str">
        <f t="shared" si="343"/>
        <v/>
      </c>
      <c r="D491" t="str">
        <f t="shared" si="344"/>
        <v/>
      </c>
      <c r="E491" t="str">
        <f t="shared" si="345"/>
        <v/>
      </c>
      <c r="F491" t="str">
        <f t="shared" si="346"/>
        <v/>
      </c>
      <c r="G491" t="str">
        <f t="shared" si="347"/>
        <v/>
      </c>
      <c r="H491" t="str">
        <f t="shared" si="348"/>
        <v/>
      </c>
      <c r="I491" t="str">
        <f t="shared" si="349"/>
        <v/>
      </c>
      <c r="J491" t="str">
        <f t="shared" si="328"/>
        <v/>
      </c>
      <c r="K491" t="str">
        <f>IF(A491="","",IF(I491=1,IF(VLOOKUP(J491,Tables!E$1:F$50,2,FALSE)=1,IF(MOD(G491,2)=1,1,2),IF(MOD(G491,2)=1,2,1)),IF(MOD(G491,2)=1,1,2)))</f>
        <v/>
      </c>
      <c r="L491" t="str">
        <f t="shared" si="329"/>
        <v/>
      </c>
      <c r="M491" s="2" t="str">
        <f t="shared" si="330"/>
        <v/>
      </c>
      <c r="N491" s="8"/>
      <c r="O491" s="8"/>
      <c r="P491" s="8"/>
      <c r="Q491" s="6" t="str">
        <f t="shared" si="350"/>
        <v/>
      </c>
      <c r="R491" s="6" t="str">
        <f t="shared" si="351"/>
        <v/>
      </c>
      <c r="S491" s="6" t="str">
        <f t="shared" si="352"/>
        <v/>
      </c>
      <c r="T491" s="6" t="str">
        <f t="shared" si="353"/>
        <v/>
      </c>
      <c r="U491" s="6" t="str">
        <f t="shared" si="354"/>
        <v/>
      </c>
      <c r="V491" s="6" t="str">
        <f t="shared" si="355"/>
        <v/>
      </c>
      <c r="W491" t="str">
        <f t="shared" si="356"/>
        <v/>
      </c>
      <c r="X491" t="str">
        <f t="shared" si="357"/>
        <v/>
      </c>
      <c r="Y491" t="str">
        <f t="shared" si="358"/>
        <v/>
      </c>
      <c r="Z491" t="str">
        <f t="shared" si="359"/>
        <v/>
      </c>
      <c r="AA491" s="6" t="str">
        <f t="shared" si="360"/>
        <v/>
      </c>
      <c r="AB491" s="6" t="str">
        <f t="shared" si="361"/>
        <v/>
      </c>
      <c r="AC491" s="7" t="str">
        <f t="shared" si="362"/>
        <v/>
      </c>
      <c r="AD491" t="str">
        <f t="shared" si="363"/>
        <v/>
      </c>
      <c r="AE491" t="str">
        <f t="shared" si="364"/>
        <v/>
      </c>
      <c r="AF491" s="3" t="str">
        <f t="shared" si="365"/>
        <v/>
      </c>
      <c r="AG491" t="str">
        <f t="shared" si="366"/>
        <v/>
      </c>
      <c r="AH491" t="str">
        <f t="shared" si="367"/>
        <v/>
      </c>
      <c r="AI491" t="str">
        <f t="shared" si="331"/>
        <v/>
      </c>
      <c r="AJ491" t="str">
        <f t="shared" si="368"/>
        <v/>
      </c>
      <c r="AK491" t="str">
        <f t="shared" si="369"/>
        <v/>
      </c>
      <c r="AL491" t="str">
        <f t="shared" si="370"/>
        <v/>
      </c>
      <c r="AM491" t="str">
        <f t="shared" si="332"/>
        <v/>
      </c>
      <c r="AN491" t="str">
        <f t="shared" si="333"/>
        <v/>
      </c>
      <c r="AO491" t="str">
        <f t="shared" si="334"/>
        <v/>
      </c>
      <c r="AP491" t="str">
        <f>IF(AN491="","",IF(I491=0,IF(AO491=1,VLOOKUP(F491,Tables!A$1:C$18,2,FALSE),VLOOKUP(F491,Tables!A$1:C$18,3,FALSE)),IF(AO491=1,VLOOKUP(F491,Tables!H$1:J$95,2,FALSE),VLOOKUP(F491,Tables!H$1:J$95,3,FALSE))))</f>
        <v/>
      </c>
      <c r="AQ491" t="str">
        <f t="shared" si="371"/>
        <v/>
      </c>
      <c r="AR491" t="str">
        <f t="shared" si="335"/>
        <v/>
      </c>
      <c r="AS491" t="str">
        <f t="shared" si="336"/>
        <v/>
      </c>
      <c r="AT491" t="str">
        <f t="shared" si="337"/>
        <v/>
      </c>
      <c r="AU491" t="str">
        <f t="shared" si="338"/>
        <v/>
      </c>
      <c r="AV491" t="str">
        <f t="shared" si="339"/>
        <v/>
      </c>
      <c r="AW491" t="str">
        <f t="shared" si="340"/>
        <v/>
      </c>
      <c r="AX491" t="str">
        <f t="shared" si="372"/>
        <v/>
      </c>
      <c r="AY491" t="str">
        <f t="shared" si="373"/>
        <v/>
      </c>
    </row>
    <row r="492" spans="1:51" ht="15.75" x14ac:dyDescent="0.3">
      <c r="A492" t="str">
        <f t="shared" si="341"/>
        <v/>
      </c>
      <c r="B492" t="str">
        <f t="shared" si="342"/>
        <v/>
      </c>
      <c r="C492" t="str">
        <f t="shared" si="343"/>
        <v/>
      </c>
      <c r="D492" t="str">
        <f t="shared" si="344"/>
        <v/>
      </c>
      <c r="E492" t="str">
        <f t="shared" si="345"/>
        <v/>
      </c>
      <c r="F492" t="str">
        <f t="shared" si="346"/>
        <v/>
      </c>
      <c r="G492" t="str">
        <f t="shared" si="347"/>
        <v/>
      </c>
      <c r="H492" t="str">
        <f t="shared" si="348"/>
        <v/>
      </c>
      <c r="I492" t="str">
        <f t="shared" si="349"/>
        <v/>
      </c>
      <c r="J492" t="str">
        <f t="shared" si="328"/>
        <v/>
      </c>
      <c r="K492" t="str">
        <f>IF(A492="","",IF(I492=1,IF(VLOOKUP(J492,Tables!E$1:F$50,2,FALSE)=1,IF(MOD(G492,2)=1,1,2),IF(MOD(G492,2)=1,2,1)),IF(MOD(G492,2)=1,1,2)))</f>
        <v/>
      </c>
      <c r="L492" t="str">
        <f t="shared" si="329"/>
        <v/>
      </c>
      <c r="M492" s="2" t="str">
        <f t="shared" si="330"/>
        <v/>
      </c>
      <c r="N492" s="8"/>
      <c r="O492" s="8"/>
      <c r="P492" s="8"/>
      <c r="Q492" s="6" t="str">
        <f t="shared" si="350"/>
        <v/>
      </c>
      <c r="R492" s="6" t="str">
        <f t="shared" si="351"/>
        <v/>
      </c>
      <c r="S492" s="6" t="str">
        <f t="shared" si="352"/>
        <v/>
      </c>
      <c r="T492" s="6" t="str">
        <f t="shared" si="353"/>
        <v/>
      </c>
      <c r="U492" s="6" t="str">
        <f t="shared" si="354"/>
        <v/>
      </c>
      <c r="V492" s="6" t="str">
        <f t="shared" si="355"/>
        <v/>
      </c>
      <c r="W492" t="str">
        <f t="shared" si="356"/>
        <v/>
      </c>
      <c r="X492" t="str">
        <f t="shared" si="357"/>
        <v/>
      </c>
      <c r="Y492" t="str">
        <f t="shared" si="358"/>
        <v/>
      </c>
      <c r="Z492" t="str">
        <f t="shared" si="359"/>
        <v/>
      </c>
      <c r="AA492" s="6" t="str">
        <f t="shared" si="360"/>
        <v/>
      </c>
      <c r="AB492" s="6" t="str">
        <f t="shared" si="361"/>
        <v/>
      </c>
      <c r="AC492" s="7" t="str">
        <f t="shared" si="362"/>
        <v/>
      </c>
      <c r="AD492" t="str">
        <f t="shared" si="363"/>
        <v/>
      </c>
      <c r="AE492" t="str">
        <f t="shared" si="364"/>
        <v/>
      </c>
      <c r="AF492" s="3" t="str">
        <f t="shared" si="365"/>
        <v/>
      </c>
      <c r="AG492" t="str">
        <f t="shared" si="366"/>
        <v/>
      </c>
      <c r="AH492" t="str">
        <f t="shared" si="367"/>
        <v/>
      </c>
      <c r="AI492" t="str">
        <f t="shared" si="331"/>
        <v/>
      </c>
      <c r="AJ492" t="str">
        <f t="shared" si="368"/>
        <v/>
      </c>
      <c r="AK492" t="str">
        <f t="shared" si="369"/>
        <v/>
      </c>
      <c r="AL492" t="str">
        <f t="shared" si="370"/>
        <v/>
      </c>
      <c r="AM492" t="str">
        <f t="shared" si="332"/>
        <v/>
      </c>
      <c r="AN492" t="str">
        <f t="shared" si="333"/>
        <v/>
      </c>
      <c r="AO492" t="str">
        <f t="shared" si="334"/>
        <v/>
      </c>
      <c r="AP492" t="str">
        <f>IF(AN492="","",IF(I492=0,IF(AO492=1,VLOOKUP(F492,Tables!A$1:C$18,2,FALSE),VLOOKUP(F492,Tables!A$1:C$18,3,FALSE)),IF(AO492=1,VLOOKUP(F492,Tables!H$1:J$95,2,FALSE),VLOOKUP(F492,Tables!H$1:J$95,3,FALSE))))</f>
        <v/>
      </c>
      <c r="AQ492" t="str">
        <f t="shared" si="371"/>
        <v/>
      </c>
      <c r="AR492" t="str">
        <f t="shared" si="335"/>
        <v/>
      </c>
      <c r="AS492" t="str">
        <f t="shared" si="336"/>
        <v/>
      </c>
      <c r="AT492" t="str">
        <f t="shared" si="337"/>
        <v/>
      </c>
      <c r="AU492" t="str">
        <f t="shared" si="338"/>
        <v/>
      </c>
      <c r="AV492" t="str">
        <f t="shared" si="339"/>
        <v/>
      </c>
      <c r="AW492" t="str">
        <f t="shared" si="340"/>
        <v/>
      </c>
      <c r="AX492" t="str">
        <f t="shared" si="372"/>
        <v/>
      </c>
      <c r="AY492" t="str">
        <f t="shared" si="373"/>
        <v/>
      </c>
    </row>
    <row r="493" spans="1:51" ht="15.75" x14ac:dyDescent="0.3">
      <c r="A493" t="str">
        <f t="shared" si="341"/>
        <v/>
      </c>
      <c r="B493" t="str">
        <f t="shared" si="342"/>
        <v/>
      </c>
      <c r="C493" t="str">
        <f t="shared" si="343"/>
        <v/>
      </c>
      <c r="D493" t="str">
        <f t="shared" si="344"/>
        <v/>
      </c>
      <c r="E493" t="str">
        <f t="shared" si="345"/>
        <v/>
      </c>
      <c r="F493" t="str">
        <f t="shared" si="346"/>
        <v/>
      </c>
      <c r="G493" t="str">
        <f t="shared" si="347"/>
        <v/>
      </c>
      <c r="H493" t="str">
        <f t="shared" si="348"/>
        <v/>
      </c>
      <c r="I493" t="str">
        <f t="shared" si="349"/>
        <v/>
      </c>
      <c r="J493" t="str">
        <f t="shared" si="328"/>
        <v/>
      </c>
      <c r="K493" t="str">
        <f>IF(A493="","",IF(I493=1,IF(VLOOKUP(J493,Tables!E$1:F$50,2,FALSE)=1,IF(MOD(G493,2)=1,1,2),IF(MOD(G493,2)=1,2,1)),IF(MOD(G493,2)=1,1,2)))</f>
        <v/>
      </c>
      <c r="L493" t="str">
        <f t="shared" si="329"/>
        <v/>
      </c>
      <c r="M493" s="2" t="str">
        <f t="shared" si="330"/>
        <v/>
      </c>
      <c r="N493" s="8"/>
      <c r="O493" s="8"/>
      <c r="P493" s="8"/>
      <c r="Q493" s="6" t="str">
        <f t="shared" si="350"/>
        <v/>
      </c>
      <c r="R493" s="6" t="str">
        <f t="shared" si="351"/>
        <v/>
      </c>
      <c r="S493" s="6" t="str">
        <f t="shared" si="352"/>
        <v/>
      </c>
      <c r="T493" s="6" t="str">
        <f t="shared" si="353"/>
        <v/>
      </c>
      <c r="U493" s="6" t="str">
        <f t="shared" si="354"/>
        <v/>
      </c>
      <c r="V493" s="6" t="str">
        <f t="shared" si="355"/>
        <v/>
      </c>
      <c r="W493" t="str">
        <f t="shared" si="356"/>
        <v/>
      </c>
      <c r="X493" t="str">
        <f t="shared" si="357"/>
        <v/>
      </c>
      <c r="Y493" t="str">
        <f t="shared" si="358"/>
        <v/>
      </c>
      <c r="Z493" t="str">
        <f t="shared" si="359"/>
        <v/>
      </c>
      <c r="AA493" s="6" t="str">
        <f t="shared" si="360"/>
        <v/>
      </c>
      <c r="AB493" s="6" t="str">
        <f t="shared" si="361"/>
        <v/>
      </c>
      <c r="AC493" s="7" t="str">
        <f t="shared" si="362"/>
        <v/>
      </c>
      <c r="AD493" t="str">
        <f t="shared" si="363"/>
        <v/>
      </c>
      <c r="AE493" t="str">
        <f t="shared" si="364"/>
        <v/>
      </c>
      <c r="AF493" s="3" t="str">
        <f t="shared" si="365"/>
        <v/>
      </c>
      <c r="AG493" t="str">
        <f t="shared" si="366"/>
        <v/>
      </c>
      <c r="AH493" t="str">
        <f t="shared" si="367"/>
        <v/>
      </c>
      <c r="AI493" t="str">
        <f t="shared" si="331"/>
        <v/>
      </c>
      <c r="AJ493" t="str">
        <f t="shared" si="368"/>
        <v/>
      </c>
      <c r="AK493" t="str">
        <f t="shared" si="369"/>
        <v/>
      </c>
      <c r="AL493" t="str">
        <f t="shared" si="370"/>
        <v/>
      </c>
      <c r="AM493" t="str">
        <f t="shared" si="332"/>
        <v/>
      </c>
      <c r="AN493" t="str">
        <f t="shared" si="333"/>
        <v/>
      </c>
      <c r="AO493" t="str">
        <f t="shared" si="334"/>
        <v/>
      </c>
      <c r="AP493" t="str">
        <f>IF(AN493="","",IF(I493=0,IF(AO493=1,VLOOKUP(F493,Tables!A$1:C$18,2,FALSE),VLOOKUP(F493,Tables!A$1:C$18,3,FALSE)),IF(AO493=1,VLOOKUP(F493,Tables!H$1:J$95,2,FALSE),VLOOKUP(F493,Tables!H$1:J$95,3,FALSE))))</f>
        <v/>
      </c>
      <c r="AQ493" t="str">
        <f t="shared" si="371"/>
        <v/>
      </c>
      <c r="AR493" t="str">
        <f t="shared" si="335"/>
        <v/>
      </c>
      <c r="AS493" t="str">
        <f t="shared" si="336"/>
        <v/>
      </c>
      <c r="AT493" t="str">
        <f t="shared" si="337"/>
        <v/>
      </c>
      <c r="AU493" t="str">
        <f t="shared" si="338"/>
        <v/>
      </c>
      <c r="AV493" t="str">
        <f t="shared" si="339"/>
        <v/>
      </c>
      <c r="AW493" t="str">
        <f t="shared" si="340"/>
        <v/>
      </c>
      <c r="AX493" t="str">
        <f t="shared" si="372"/>
        <v/>
      </c>
      <c r="AY493" t="str">
        <f t="shared" si="373"/>
        <v/>
      </c>
    </row>
    <row r="494" spans="1:51" ht="15.75" x14ac:dyDescent="0.3">
      <c r="A494" t="str">
        <f t="shared" si="341"/>
        <v/>
      </c>
      <c r="B494" t="str">
        <f t="shared" si="342"/>
        <v/>
      </c>
      <c r="C494" t="str">
        <f t="shared" si="343"/>
        <v/>
      </c>
      <c r="D494" t="str">
        <f t="shared" si="344"/>
        <v/>
      </c>
      <c r="E494" t="str">
        <f t="shared" si="345"/>
        <v/>
      </c>
      <c r="F494" t="str">
        <f t="shared" si="346"/>
        <v/>
      </c>
      <c r="G494" t="str">
        <f t="shared" si="347"/>
        <v/>
      </c>
      <c r="H494" t="str">
        <f t="shared" si="348"/>
        <v/>
      </c>
      <c r="I494" t="str">
        <f t="shared" si="349"/>
        <v/>
      </c>
      <c r="J494" t="str">
        <f t="shared" si="328"/>
        <v/>
      </c>
      <c r="K494" t="str">
        <f>IF(A494="","",IF(I494=1,IF(VLOOKUP(J494,Tables!E$1:F$50,2,FALSE)=1,IF(MOD(G494,2)=1,1,2),IF(MOD(G494,2)=1,2,1)),IF(MOD(G494,2)=1,1,2)))</f>
        <v/>
      </c>
      <c r="L494" t="str">
        <f t="shared" si="329"/>
        <v/>
      </c>
      <c r="M494" s="2" t="str">
        <f t="shared" si="330"/>
        <v/>
      </c>
      <c r="N494" s="8"/>
      <c r="O494" s="8"/>
      <c r="P494" s="8"/>
      <c r="Q494" s="6" t="str">
        <f t="shared" si="350"/>
        <v/>
      </c>
      <c r="R494" s="6" t="str">
        <f t="shared" si="351"/>
        <v/>
      </c>
      <c r="S494" s="6" t="str">
        <f t="shared" si="352"/>
        <v/>
      </c>
      <c r="T494" s="6" t="str">
        <f t="shared" si="353"/>
        <v/>
      </c>
      <c r="U494" s="6" t="str">
        <f t="shared" si="354"/>
        <v/>
      </c>
      <c r="V494" s="6" t="str">
        <f t="shared" si="355"/>
        <v/>
      </c>
      <c r="W494" t="str">
        <f t="shared" si="356"/>
        <v/>
      </c>
      <c r="X494" t="str">
        <f t="shared" si="357"/>
        <v/>
      </c>
      <c r="Y494" t="str">
        <f t="shared" si="358"/>
        <v/>
      </c>
      <c r="Z494" t="str">
        <f t="shared" si="359"/>
        <v/>
      </c>
      <c r="AA494" s="6" t="str">
        <f t="shared" si="360"/>
        <v/>
      </c>
      <c r="AB494" s="6" t="str">
        <f t="shared" si="361"/>
        <v/>
      </c>
      <c r="AC494" s="7" t="str">
        <f t="shared" si="362"/>
        <v/>
      </c>
      <c r="AD494" t="str">
        <f t="shared" si="363"/>
        <v/>
      </c>
      <c r="AE494" t="str">
        <f t="shared" si="364"/>
        <v/>
      </c>
      <c r="AF494" s="3" t="str">
        <f t="shared" si="365"/>
        <v/>
      </c>
      <c r="AG494" t="str">
        <f t="shared" si="366"/>
        <v/>
      </c>
      <c r="AH494" t="str">
        <f t="shared" si="367"/>
        <v/>
      </c>
      <c r="AI494" t="str">
        <f t="shared" si="331"/>
        <v/>
      </c>
      <c r="AJ494" t="str">
        <f t="shared" si="368"/>
        <v/>
      </c>
      <c r="AK494" t="str">
        <f t="shared" si="369"/>
        <v/>
      </c>
      <c r="AL494" t="str">
        <f t="shared" si="370"/>
        <v/>
      </c>
      <c r="AM494" t="str">
        <f t="shared" si="332"/>
        <v/>
      </c>
      <c r="AN494" t="str">
        <f t="shared" si="333"/>
        <v/>
      </c>
      <c r="AO494" t="str">
        <f t="shared" si="334"/>
        <v/>
      </c>
      <c r="AP494" t="str">
        <f>IF(AN494="","",IF(I494=0,IF(AO494=1,VLOOKUP(F494,Tables!A$1:C$18,2,FALSE),VLOOKUP(F494,Tables!A$1:C$18,3,FALSE)),IF(AO494=1,VLOOKUP(F494,Tables!H$1:J$95,2,FALSE),VLOOKUP(F494,Tables!H$1:J$95,3,FALSE))))</f>
        <v/>
      </c>
      <c r="AQ494" t="str">
        <f t="shared" si="371"/>
        <v/>
      </c>
      <c r="AR494" t="str">
        <f t="shared" si="335"/>
        <v/>
      </c>
      <c r="AS494" t="str">
        <f t="shared" si="336"/>
        <v/>
      </c>
      <c r="AT494" t="str">
        <f t="shared" si="337"/>
        <v/>
      </c>
      <c r="AU494" t="str">
        <f t="shared" si="338"/>
        <v/>
      </c>
      <c r="AV494" t="str">
        <f t="shared" si="339"/>
        <v/>
      </c>
      <c r="AW494" t="str">
        <f t="shared" si="340"/>
        <v/>
      </c>
      <c r="AX494" t="str">
        <f t="shared" si="372"/>
        <v/>
      </c>
      <c r="AY494" t="str">
        <f t="shared" si="373"/>
        <v/>
      </c>
    </row>
    <row r="495" spans="1:51" ht="15.75" x14ac:dyDescent="0.3">
      <c r="A495" t="str">
        <f t="shared" si="341"/>
        <v/>
      </c>
      <c r="B495" t="str">
        <f t="shared" si="342"/>
        <v/>
      </c>
      <c r="C495" t="str">
        <f t="shared" si="343"/>
        <v/>
      </c>
      <c r="D495" t="str">
        <f t="shared" si="344"/>
        <v/>
      </c>
      <c r="E495" t="str">
        <f t="shared" si="345"/>
        <v/>
      </c>
      <c r="F495" t="str">
        <f t="shared" si="346"/>
        <v/>
      </c>
      <c r="G495" t="str">
        <f t="shared" si="347"/>
        <v/>
      </c>
      <c r="H495" t="str">
        <f t="shared" si="348"/>
        <v/>
      </c>
      <c r="I495" t="str">
        <f t="shared" si="349"/>
        <v/>
      </c>
      <c r="J495" t="str">
        <f t="shared" si="328"/>
        <v/>
      </c>
      <c r="K495" t="str">
        <f>IF(A495="","",IF(I495=1,IF(VLOOKUP(J495,Tables!E$1:F$50,2,FALSE)=1,IF(MOD(G495,2)=1,1,2),IF(MOD(G495,2)=1,2,1)),IF(MOD(G495,2)=1,1,2)))</f>
        <v/>
      </c>
      <c r="L495" t="str">
        <f t="shared" si="329"/>
        <v/>
      </c>
      <c r="M495" s="2" t="str">
        <f t="shared" si="330"/>
        <v/>
      </c>
      <c r="N495" s="8"/>
      <c r="O495" s="8"/>
      <c r="P495" s="8"/>
      <c r="Q495" s="6" t="str">
        <f t="shared" si="350"/>
        <v/>
      </c>
      <c r="R495" s="6" t="str">
        <f t="shared" si="351"/>
        <v/>
      </c>
      <c r="S495" s="6" t="str">
        <f t="shared" si="352"/>
        <v/>
      </c>
      <c r="T495" s="6" t="str">
        <f t="shared" si="353"/>
        <v/>
      </c>
      <c r="U495" s="6" t="str">
        <f t="shared" si="354"/>
        <v/>
      </c>
      <c r="V495" s="6" t="str">
        <f t="shared" si="355"/>
        <v/>
      </c>
      <c r="W495" t="str">
        <f t="shared" si="356"/>
        <v/>
      </c>
      <c r="X495" t="str">
        <f t="shared" si="357"/>
        <v/>
      </c>
      <c r="Y495" t="str">
        <f t="shared" si="358"/>
        <v/>
      </c>
      <c r="Z495" t="str">
        <f t="shared" si="359"/>
        <v/>
      </c>
      <c r="AA495" s="6" t="str">
        <f t="shared" si="360"/>
        <v/>
      </c>
      <c r="AB495" s="6" t="str">
        <f t="shared" si="361"/>
        <v/>
      </c>
      <c r="AC495" s="7" t="str">
        <f t="shared" si="362"/>
        <v/>
      </c>
      <c r="AD495" t="str">
        <f t="shared" si="363"/>
        <v/>
      </c>
      <c r="AE495" t="str">
        <f t="shared" si="364"/>
        <v/>
      </c>
      <c r="AF495" s="3" t="str">
        <f t="shared" si="365"/>
        <v/>
      </c>
      <c r="AG495" t="str">
        <f t="shared" si="366"/>
        <v/>
      </c>
      <c r="AH495" t="str">
        <f t="shared" si="367"/>
        <v/>
      </c>
      <c r="AI495" t="str">
        <f t="shared" si="331"/>
        <v/>
      </c>
      <c r="AJ495" t="str">
        <f t="shared" si="368"/>
        <v/>
      </c>
      <c r="AK495" t="str">
        <f t="shared" si="369"/>
        <v/>
      </c>
      <c r="AL495" t="str">
        <f t="shared" si="370"/>
        <v/>
      </c>
      <c r="AM495" t="str">
        <f t="shared" si="332"/>
        <v/>
      </c>
      <c r="AN495" t="str">
        <f t="shared" si="333"/>
        <v/>
      </c>
      <c r="AO495" t="str">
        <f t="shared" si="334"/>
        <v/>
      </c>
      <c r="AP495" t="str">
        <f>IF(AN495="","",IF(I495=0,IF(AO495=1,VLOOKUP(F495,Tables!A$1:C$18,2,FALSE),VLOOKUP(F495,Tables!A$1:C$18,3,FALSE)),IF(AO495=1,VLOOKUP(F495,Tables!H$1:J$95,2,FALSE),VLOOKUP(F495,Tables!H$1:J$95,3,FALSE))))</f>
        <v/>
      </c>
      <c r="AQ495" t="str">
        <f t="shared" si="371"/>
        <v/>
      </c>
      <c r="AR495" t="str">
        <f t="shared" si="335"/>
        <v/>
      </c>
      <c r="AS495" t="str">
        <f t="shared" si="336"/>
        <v/>
      </c>
      <c r="AT495" t="str">
        <f t="shared" si="337"/>
        <v/>
      </c>
      <c r="AU495" t="str">
        <f t="shared" si="338"/>
        <v/>
      </c>
      <c r="AV495" t="str">
        <f t="shared" si="339"/>
        <v/>
      </c>
      <c r="AW495" t="str">
        <f t="shared" si="340"/>
        <v/>
      </c>
      <c r="AX495" t="str">
        <f t="shared" si="372"/>
        <v/>
      </c>
      <c r="AY495" t="str">
        <f t="shared" si="373"/>
        <v/>
      </c>
    </row>
    <row r="496" spans="1:51" ht="15.75" x14ac:dyDescent="0.3">
      <c r="A496" t="str">
        <f t="shared" si="341"/>
        <v/>
      </c>
      <c r="B496" t="str">
        <f t="shared" si="342"/>
        <v/>
      </c>
      <c r="C496" t="str">
        <f t="shared" si="343"/>
        <v/>
      </c>
      <c r="D496" t="str">
        <f t="shared" si="344"/>
        <v/>
      </c>
      <c r="E496" t="str">
        <f t="shared" si="345"/>
        <v/>
      </c>
      <c r="F496" t="str">
        <f t="shared" si="346"/>
        <v/>
      </c>
      <c r="G496" t="str">
        <f t="shared" si="347"/>
        <v/>
      </c>
      <c r="H496" t="str">
        <f t="shared" si="348"/>
        <v/>
      </c>
      <c r="I496" t="str">
        <f t="shared" si="349"/>
        <v/>
      </c>
      <c r="J496" t="str">
        <f t="shared" si="328"/>
        <v/>
      </c>
      <c r="K496" t="str">
        <f>IF(A496="","",IF(I496=1,IF(VLOOKUP(J496,Tables!E$1:F$50,2,FALSE)=1,IF(MOD(G496,2)=1,1,2),IF(MOD(G496,2)=1,2,1)),IF(MOD(G496,2)=1,1,2)))</f>
        <v/>
      </c>
      <c r="L496" t="str">
        <f t="shared" si="329"/>
        <v/>
      </c>
      <c r="M496" s="2" t="str">
        <f t="shared" si="330"/>
        <v/>
      </c>
      <c r="N496" s="8"/>
      <c r="O496" s="8"/>
      <c r="P496" s="8"/>
      <c r="Q496" s="6" t="str">
        <f t="shared" si="350"/>
        <v/>
      </c>
      <c r="R496" s="6" t="str">
        <f t="shared" si="351"/>
        <v/>
      </c>
      <c r="S496" s="6" t="str">
        <f t="shared" si="352"/>
        <v/>
      </c>
      <c r="T496" s="6" t="str">
        <f t="shared" si="353"/>
        <v/>
      </c>
      <c r="U496" s="6" t="str">
        <f t="shared" si="354"/>
        <v/>
      </c>
      <c r="V496" s="6" t="str">
        <f t="shared" si="355"/>
        <v/>
      </c>
      <c r="W496" t="str">
        <f t="shared" si="356"/>
        <v/>
      </c>
      <c r="X496" t="str">
        <f t="shared" si="357"/>
        <v/>
      </c>
      <c r="Y496" t="str">
        <f t="shared" si="358"/>
        <v/>
      </c>
      <c r="Z496" t="str">
        <f t="shared" si="359"/>
        <v/>
      </c>
      <c r="AA496" s="6" t="str">
        <f t="shared" si="360"/>
        <v/>
      </c>
      <c r="AB496" s="6" t="str">
        <f t="shared" si="361"/>
        <v/>
      </c>
      <c r="AC496" s="7" t="str">
        <f t="shared" si="362"/>
        <v/>
      </c>
      <c r="AD496" t="str">
        <f t="shared" si="363"/>
        <v/>
      </c>
      <c r="AE496" t="str">
        <f t="shared" si="364"/>
        <v/>
      </c>
      <c r="AF496" s="3" t="str">
        <f t="shared" si="365"/>
        <v/>
      </c>
      <c r="AG496" t="str">
        <f t="shared" si="366"/>
        <v/>
      </c>
      <c r="AH496" t="str">
        <f t="shared" si="367"/>
        <v/>
      </c>
      <c r="AI496" t="str">
        <f t="shared" si="331"/>
        <v/>
      </c>
      <c r="AJ496" t="str">
        <f t="shared" si="368"/>
        <v/>
      </c>
      <c r="AK496" t="str">
        <f t="shared" si="369"/>
        <v/>
      </c>
      <c r="AL496" t="str">
        <f t="shared" si="370"/>
        <v/>
      </c>
      <c r="AM496" t="str">
        <f t="shared" si="332"/>
        <v/>
      </c>
      <c r="AN496" t="str">
        <f t="shared" si="333"/>
        <v/>
      </c>
      <c r="AO496" t="str">
        <f t="shared" si="334"/>
        <v/>
      </c>
      <c r="AP496" t="str">
        <f>IF(AN496="","",IF(I496=0,IF(AO496=1,VLOOKUP(F496,Tables!A$1:C$18,2,FALSE),VLOOKUP(F496,Tables!A$1:C$18,3,FALSE)),IF(AO496=1,VLOOKUP(F496,Tables!H$1:J$95,2,FALSE),VLOOKUP(F496,Tables!H$1:J$95,3,FALSE))))</f>
        <v/>
      </c>
      <c r="AQ496" t="str">
        <f t="shared" si="371"/>
        <v/>
      </c>
      <c r="AR496" t="str">
        <f t="shared" si="335"/>
        <v/>
      </c>
      <c r="AS496" t="str">
        <f t="shared" si="336"/>
        <v/>
      </c>
      <c r="AT496" t="str">
        <f t="shared" si="337"/>
        <v/>
      </c>
      <c r="AU496" t="str">
        <f t="shared" si="338"/>
        <v/>
      </c>
      <c r="AV496" t="str">
        <f t="shared" si="339"/>
        <v/>
      </c>
      <c r="AW496" t="str">
        <f t="shared" si="340"/>
        <v/>
      </c>
      <c r="AX496" t="str">
        <f t="shared" si="372"/>
        <v/>
      </c>
      <c r="AY496" t="str">
        <f t="shared" si="373"/>
        <v/>
      </c>
    </row>
    <row r="497" spans="1:51" ht="15.75" x14ac:dyDescent="0.3">
      <c r="A497" t="str">
        <f t="shared" si="341"/>
        <v/>
      </c>
      <c r="B497" t="str">
        <f t="shared" si="342"/>
        <v/>
      </c>
      <c r="C497" t="str">
        <f t="shared" si="343"/>
        <v/>
      </c>
      <c r="D497" t="str">
        <f t="shared" si="344"/>
        <v/>
      </c>
      <c r="E497" t="str">
        <f t="shared" si="345"/>
        <v/>
      </c>
      <c r="F497" t="str">
        <f t="shared" si="346"/>
        <v/>
      </c>
      <c r="G497" t="str">
        <f t="shared" si="347"/>
        <v/>
      </c>
      <c r="H497" t="str">
        <f t="shared" si="348"/>
        <v/>
      </c>
      <c r="I497" t="str">
        <f t="shared" si="349"/>
        <v/>
      </c>
      <c r="J497" t="str">
        <f t="shared" si="328"/>
        <v/>
      </c>
      <c r="K497" t="str">
        <f>IF(A497="","",IF(I497=1,IF(VLOOKUP(J497,Tables!E$1:F$50,2,FALSE)=1,IF(MOD(G497,2)=1,1,2),IF(MOD(G497,2)=1,2,1)),IF(MOD(G497,2)=1,1,2)))</f>
        <v/>
      </c>
      <c r="L497" t="str">
        <f t="shared" si="329"/>
        <v/>
      </c>
      <c r="M497" s="2" t="str">
        <f t="shared" si="330"/>
        <v/>
      </c>
      <c r="N497" s="8"/>
      <c r="O497" s="8"/>
      <c r="P497" s="8"/>
      <c r="Q497" s="6" t="str">
        <f t="shared" si="350"/>
        <v/>
      </c>
      <c r="R497" s="6" t="str">
        <f t="shared" si="351"/>
        <v/>
      </c>
      <c r="S497" s="6" t="str">
        <f t="shared" si="352"/>
        <v/>
      </c>
      <c r="T497" s="6" t="str">
        <f t="shared" si="353"/>
        <v/>
      </c>
      <c r="U497" s="6" t="str">
        <f t="shared" si="354"/>
        <v/>
      </c>
      <c r="V497" s="6" t="str">
        <f t="shared" si="355"/>
        <v/>
      </c>
      <c r="W497" t="str">
        <f t="shared" si="356"/>
        <v/>
      </c>
      <c r="X497" t="str">
        <f t="shared" si="357"/>
        <v/>
      </c>
      <c r="Y497" t="str">
        <f t="shared" si="358"/>
        <v/>
      </c>
      <c r="Z497" t="str">
        <f t="shared" si="359"/>
        <v/>
      </c>
      <c r="AA497" s="6" t="str">
        <f t="shared" si="360"/>
        <v/>
      </c>
      <c r="AB497" s="6" t="str">
        <f t="shared" si="361"/>
        <v/>
      </c>
      <c r="AC497" s="7" t="str">
        <f t="shared" si="362"/>
        <v/>
      </c>
      <c r="AD497" t="str">
        <f t="shared" si="363"/>
        <v/>
      </c>
      <c r="AE497" t="str">
        <f t="shared" si="364"/>
        <v/>
      </c>
      <c r="AF497" s="3" t="str">
        <f t="shared" si="365"/>
        <v/>
      </c>
      <c r="AG497" t="str">
        <f t="shared" si="366"/>
        <v/>
      </c>
      <c r="AH497" t="str">
        <f t="shared" si="367"/>
        <v/>
      </c>
      <c r="AI497" t="str">
        <f t="shared" si="331"/>
        <v/>
      </c>
      <c r="AJ497" t="str">
        <f t="shared" si="368"/>
        <v/>
      </c>
      <c r="AK497" t="str">
        <f t="shared" si="369"/>
        <v/>
      </c>
      <c r="AL497" t="str">
        <f t="shared" si="370"/>
        <v/>
      </c>
      <c r="AM497" t="str">
        <f t="shared" si="332"/>
        <v/>
      </c>
      <c r="AN497" t="str">
        <f t="shared" si="333"/>
        <v/>
      </c>
      <c r="AO497" t="str">
        <f t="shared" si="334"/>
        <v/>
      </c>
      <c r="AP497" t="str">
        <f>IF(AN497="","",IF(I497=0,IF(AO497=1,VLOOKUP(F497,Tables!A$1:C$18,2,FALSE),VLOOKUP(F497,Tables!A$1:C$18,3,FALSE)),IF(AO497=1,VLOOKUP(F497,Tables!H$1:J$95,2,FALSE),VLOOKUP(F497,Tables!H$1:J$95,3,FALSE))))</f>
        <v/>
      </c>
      <c r="AQ497" t="str">
        <f t="shared" si="371"/>
        <v/>
      </c>
      <c r="AR497" t="str">
        <f t="shared" si="335"/>
        <v/>
      </c>
      <c r="AS497" t="str">
        <f t="shared" si="336"/>
        <v/>
      </c>
      <c r="AT497" t="str">
        <f t="shared" si="337"/>
        <v/>
      </c>
      <c r="AU497" t="str">
        <f t="shared" si="338"/>
        <v/>
      </c>
      <c r="AV497" t="str">
        <f t="shared" si="339"/>
        <v/>
      </c>
      <c r="AW497" t="str">
        <f t="shared" si="340"/>
        <v/>
      </c>
      <c r="AX497" t="str">
        <f t="shared" si="372"/>
        <v/>
      </c>
      <c r="AY497" t="str">
        <f t="shared" si="373"/>
        <v/>
      </c>
    </row>
    <row r="498" spans="1:51" ht="15.75" x14ac:dyDescent="0.3">
      <c r="A498" t="str">
        <f t="shared" si="341"/>
        <v/>
      </c>
      <c r="B498" t="str">
        <f t="shared" si="342"/>
        <v/>
      </c>
      <c r="C498" t="str">
        <f t="shared" si="343"/>
        <v/>
      </c>
      <c r="D498" t="str">
        <f t="shared" si="344"/>
        <v/>
      </c>
      <c r="E498" t="str">
        <f t="shared" si="345"/>
        <v/>
      </c>
      <c r="F498" t="str">
        <f t="shared" si="346"/>
        <v/>
      </c>
      <c r="G498" t="str">
        <f t="shared" si="347"/>
        <v/>
      </c>
      <c r="H498" t="str">
        <f t="shared" si="348"/>
        <v/>
      </c>
      <c r="I498" t="str">
        <f t="shared" si="349"/>
        <v/>
      </c>
      <c r="J498" t="str">
        <f t="shared" si="328"/>
        <v/>
      </c>
      <c r="K498" t="str">
        <f>IF(A498="","",IF(I498=1,IF(VLOOKUP(J498,Tables!E$1:F$50,2,FALSE)=1,IF(MOD(G498,2)=1,1,2),IF(MOD(G498,2)=1,2,1)),IF(MOD(G498,2)=1,1,2)))</f>
        <v/>
      </c>
      <c r="L498" t="str">
        <f t="shared" si="329"/>
        <v/>
      </c>
      <c r="M498" s="2" t="str">
        <f t="shared" si="330"/>
        <v/>
      </c>
      <c r="N498" s="8"/>
      <c r="O498" s="8"/>
      <c r="P498" s="8"/>
      <c r="Q498" s="6" t="str">
        <f t="shared" si="350"/>
        <v/>
      </c>
      <c r="R498" s="6" t="str">
        <f t="shared" si="351"/>
        <v/>
      </c>
      <c r="S498" s="6" t="str">
        <f t="shared" si="352"/>
        <v/>
      </c>
      <c r="T498" s="6" t="str">
        <f t="shared" si="353"/>
        <v/>
      </c>
      <c r="U498" s="6" t="str">
        <f t="shared" si="354"/>
        <v/>
      </c>
      <c r="V498" s="6" t="str">
        <f t="shared" si="355"/>
        <v/>
      </c>
      <c r="W498" t="str">
        <f t="shared" si="356"/>
        <v/>
      </c>
      <c r="X498" t="str">
        <f t="shared" si="357"/>
        <v/>
      </c>
      <c r="Y498" t="str">
        <f t="shared" si="358"/>
        <v/>
      </c>
      <c r="Z498" t="str">
        <f t="shared" si="359"/>
        <v/>
      </c>
      <c r="AA498" s="6" t="str">
        <f t="shared" si="360"/>
        <v/>
      </c>
      <c r="AB498" s="6" t="str">
        <f t="shared" si="361"/>
        <v/>
      </c>
      <c r="AC498" s="7" t="str">
        <f t="shared" si="362"/>
        <v/>
      </c>
      <c r="AD498" t="str">
        <f t="shared" si="363"/>
        <v/>
      </c>
      <c r="AE498" t="str">
        <f t="shared" si="364"/>
        <v/>
      </c>
      <c r="AF498" s="3" t="str">
        <f t="shared" si="365"/>
        <v/>
      </c>
      <c r="AG498" t="str">
        <f t="shared" si="366"/>
        <v/>
      </c>
      <c r="AH498" t="str">
        <f t="shared" si="367"/>
        <v/>
      </c>
      <c r="AI498" t="str">
        <f t="shared" si="331"/>
        <v/>
      </c>
      <c r="AJ498" t="str">
        <f t="shared" si="368"/>
        <v/>
      </c>
      <c r="AK498" t="str">
        <f t="shared" si="369"/>
        <v/>
      </c>
      <c r="AL498" t="str">
        <f t="shared" si="370"/>
        <v/>
      </c>
      <c r="AM498" t="str">
        <f t="shared" si="332"/>
        <v/>
      </c>
      <c r="AN498" t="str">
        <f t="shared" si="333"/>
        <v/>
      </c>
      <c r="AO498" t="str">
        <f t="shared" si="334"/>
        <v/>
      </c>
      <c r="AP498" t="str">
        <f>IF(AN498="","",IF(I498=0,IF(AO498=1,VLOOKUP(F498,Tables!A$1:C$18,2,FALSE),VLOOKUP(F498,Tables!A$1:C$18,3,FALSE)),IF(AO498=1,VLOOKUP(F498,Tables!H$1:J$95,2,FALSE),VLOOKUP(F498,Tables!H$1:J$95,3,FALSE))))</f>
        <v/>
      </c>
      <c r="AQ498" t="str">
        <f t="shared" si="371"/>
        <v/>
      </c>
      <c r="AR498" t="str">
        <f t="shared" si="335"/>
        <v/>
      </c>
      <c r="AS498" t="str">
        <f t="shared" si="336"/>
        <v/>
      </c>
      <c r="AT498" t="str">
        <f t="shared" si="337"/>
        <v/>
      </c>
      <c r="AU498" t="str">
        <f t="shared" si="338"/>
        <v/>
      </c>
      <c r="AV498" t="str">
        <f t="shared" si="339"/>
        <v/>
      </c>
      <c r="AW498" t="str">
        <f t="shared" si="340"/>
        <v/>
      </c>
      <c r="AX498" t="str">
        <f t="shared" si="372"/>
        <v/>
      </c>
      <c r="AY498" t="str">
        <f t="shared" si="373"/>
        <v/>
      </c>
    </row>
    <row r="499" spans="1:51" ht="15.75" x14ac:dyDescent="0.3">
      <c r="A499" t="str">
        <f t="shared" si="341"/>
        <v/>
      </c>
      <c r="B499" t="str">
        <f t="shared" si="342"/>
        <v/>
      </c>
      <c r="C499" t="str">
        <f t="shared" si="343"/>
        <v/>
      </c>
      <c r="D499" t="str">
        <f t="shared" si="344"/>
        <v/>
      </c>
      <c r="E499" t="str">
        <f t="shared" si="345"/>
        <v/>
      </c>
      <c r="F499" t="str">
        <f t="shared" si="346"/>
        <v/>
      </c>
      <c r="G499" t="str">
        <f t="shared" si="347"/>
        <v/>
      </c>
      <c r="H499" t="str">
        <f t="shared" si="348"/>
        <v/>
      </c>
      <c r="I499" t="str">
        <f t="shared" si="349"/>
        <v/>
      </c>
      <c r="J499" t="str">
        <f t="shared" si="328"/>
        <v/>
      </c>
      <c r="K499" t="str">
        <f>IF(A499="","",IF(I499=1,IF(VLOOKUP(J499,Tables!E$1:F$50,2,FALSE)=1,IF(MOD(G499,2)=1,1,2),IF(MOD(G499,2)=1,2,1)),IF(MOD(G499,2)=1,1,2)))</f>
        <v/>
      </c>
      <c r="L499" t="str">
        <f t="shared" si="329"/>
        <v/>
      </c>
      <c r="M499" s="2" t="str">
        <f t="shared" si="330"/>
        <v/>
      </c>
      <c r="N499" s="8"/>
      <c r="O499" s="8"/>
      <c r="P499" s="8"/>
      <c r="Q499" s="6" t="str">
        <f t="shared" si="350"/>
        <v/>
      </c>
      <c r="R499" s="6" t="str">
        <f t="shared" si="351"/>
        <v/>
      </c>
      <c r="S499" s="6" t="str">
        <f t="shared" si="352"/>
        <v/>
      </c>
      <c r="T499" s="6" t="str">
        <f t="shared" si="353"/>
        <v/>
      </c>
      <c r="U499" s="6" t="str">
        <f t="shared" si="354"/>
        <v/>
      </c>
      <c r="V499" s="6" t="str">
        <f t="shared" si="355"/>
        <v/>
      </c>
      <c r="W499" t="str">
        <f t="shared" si="356"/>
        <v/>
      </c>
      <c r="X499" t="str">
        <f t="shared" si="357"/>
        <v/>
      </c>
      <c r="Y499" t="str">
        <f t="shared" si="358"/>
        <v/>
      </c>
      <c r="Z499" t="str">
        <f t="shared" si="359"/>
        <v/>
      </c>
      <c r="AA499" s="6" t="str">
        <f t="shared" si="360"/>
        <v/>
      </c>
      <c r="AB499" s="6" t="str">
        <f t="shared" si="361"/>
        <v/>
      </c>
      <c r="AC499" s="7" t="str">
        <f t="shared" si="362"/>
        <v/>
      </c>
      <c r="AD499" t="str">
        <f t="shared" si="363"/>
        <v/>
      </c>
      <c r="AE499" t="str">
        <f t="shared" si="364"/>
        <v/>
      </c>
      <c r="AF499" s="3" t="str">
        <f t="shared" si="365"/>
        <v/>
      </c>
      <c r="AG499" t="str">
        <f t="shared" si="366"/>
        <v/>
      </c>
      <c r="AH499" t="str">
        <f t="shared" si="367"/>
        <v/>
      </c>
      <c r="AI499" t="str">
        <f t="shared" si="331"/>
        <v/>
      </c>
      <c r="AJ499" t="str">
        <f t="shared" si="368"/>
        <v/>
      </c>
      <c r="AK499" t="str">
        <f t="shared" si="369"/>
        <v/>
      </c>
      <c r="AL499" t="str">
        <f t="shared" si="370"/>
        <v/>
      </c>
      <c r="AM499" t="str">
        <f t="shared" si="332"/>
        <v/>
      </c>
      <c r="AN499" t="str">
        <f t="shared" si="333"/>
        <v/>
      </c>
      <c r="AO499" t="str">
        <f t="shared" si="334"/>
        <v/>
      </c>
      <c r="AP499" t="str">
        <f>IF(AN499="","",IF(I499=0,IF(AO499=1,VLOOKUP(F499,Tables!A$1:C$18,2,FALSE),VLOOKUP(F499,Tables!A$1:C$18,3,FALSE)),IF(AO499=1,VLOOKUP(F499,Tables!H$1:J$95,2,FALSE),VLOOKUP(F499,Tables!H$1:J$95,3,FALSE))))</f>
        <v/>
      </c>
      <c r="AQ499" t="str">
        <f t="shared" si="371"/>
        <v/>
      </c>
      <c r="AR499" t="str">
        <f t="shared" si="335"/>
        <v/>
      </c>
      <c r="AS499" t="str">
        <f t="shared" si="336"/>
        <v/>
      </c>
      <c r="AT499" t="str">
        <f t="shared" si="337"/>
        <v/>
      </c>
      <c r="AU499" t="str">
        <f t="shared" si="338"/>
        <v/>
      </c>
      <c r="AV499" t="str">
        <f t="shared" si="339"/>
        <v/>
      </c>
      <c r="AW499" t="str">
        <f t="shared" si="340"/>
        <v/>
      </c>
      <c r="AX499" t="str">
        <f t="shared" si="372"/>
        <v/>
      </c>
      <c r="AY499" t="str">
        <f t="shared" si="373"/>
        <v/>
      </c>
    </row>
    <row r="500" spans="1:51" ht="15.75" x14ac:dyDescent="0.3">
      <c r="A500" t="str">
        <f t="shared" si="341"/>
        <v/>
      </c>
      <c r="B500" t="str">
        <f t="shared" si="342"/>
        <v/>
      </c>
      <c r="C500" t="str">
        <f t="shared" si="343"/>
        <v/>
      </c>
      <c r="D500" t="str">
        <f t="shared" si="344"/>
        <v/>
      </c>
      <c r="E500" t="str">
        <f t="shared" si="345"/>
        <v/>
      </c>
      <c r="F500" t="str">
        <f t="shared" si="346"/>
        <v/>
      </c>
      <c r="G500" t="str">
        <f t="shared" si="347"/>
        <v/>
      </c>
      <c r="H500" t="str">
        <f t="shared" si="348"/>
        <v/>
      </c>
      <c r="I500" t="str">
        <f t="shared" si="349"/>
        <v/>
      </c>
      <c r="J500" t="str">
        <f t="shared" si="328"/>
        <v/>
      </c>
      <c r="K500" t="str">
        <f>IF(A500="","",IF(I500=1,IF(VLOOKUP(J500,Tables!E$1:F$50,2,FALSE)=1,IF(MOD(G500,2)=1,1,2),IF(MOD(G500,2)=1,2,1)),IF(MOD(G500,2)=1,1,2)))</f>
        <v/>
      </c>
      <c r="L500" t="str">
        <f t="shared" si="329"/>
        <v/>
      </c>
      <c r="M500" s="2" t="str">
        <f t="shared" si="330"/>
        <v/>
      </c>
      <c r="N500" s="8"/>
      <c r="O500" s="8"/>
      <c r="P500" s="8"/>
      <c r="Q500" s="6" t="str">
        <f t="shared" si="350"/>
        <v/>
      </c>
      <c r="R500" s="6" t="str">
        <f t="shared" si="351"/>
        <v/>
      </c>
      <c r="S500" s="6" t="str">
        <f t="shared" si="352"/>
        <v/>
      </c>
      <c r="T500" s="6" t="str">
        <f t="shared" si="353"/>
        <v/>
      </c>
      <c r="U500" s="6" t="str">
        <f t="shared" si="354"/>
        <v/>
      </c>
      <c r="V500" s="6" t="str">
        <f t="shared" si="355"/>
        <v/>
      </c>
      <c r="W500" t="str">
        <f t="shared" si="356"/>
        <v/>
      </c>
      <c r="X500" t="str">
        <f t="shared" si="357"/>
        <v/>
      </c>
      <c r="Y500" t="str">
        <f t="shared" si="358"/>
        <v/>
      </c>
      <c r="Z500" t="str">
        <f t="shared" si="359"/>
        <v/>
      </c>
      <c r="AA500" s="6" t="str">
        <f t="shared" si="360"/>
        <v/>
      </c>
      <c r="AB500" s="6" t="str">
        <f t="shared" si="361"/>
        <v/>
      </c>
      <c r="AC500" s="7" t="str">
        <f t="shared" si="362"/>
        <v/>
      </c>
      <c r="AD500" t="str">
        <f t="shared" si="363"/>
        <v/>
      </c>
      <c r="AE500" t="str">
        <f t="shared" si="364"/>
        <v/>
      </c>
      <c r="AF500" s="3" t="str">
        <f t="shared" si="365"/>
        <v/>
      </c>
      <c r="AG500" t="str">
        <f t="shared" si="366"/>
        <v/>
      </c>
      <c r="AH500" t="str">
        <f t="shared" si="367"/>
        <v/>
      </c>
      <c r="AI500" t="str">
        <f t="shared" si="331"/>
        <v/>
      </c>
      <c r="AJ500" t="str">
        <f t="shared" si="368"/>
        <v/>
      </c>
      <c r="AK500" t="str">
        <f t="shared" si="369"/>
        <v/>
      </c>
      <c r="AL500" t="str">
        <f t="shared" si="370"/>
        <v/>
      </c>
      <c r="AM500" t="str">
        <f t="shared" si="332"/>
        <v/>
      </c>
      <c r="AN500" t="str">
        <f t="shared" si="333"/>
        <v/>
      </c>
      <c r="AO500" t="str">
        <f t="shared" si="334"/>
        <v/>
      </c>
      <c r="AP500" t="str">
        <f>IF(AN500="","",IF(I500=0,IF(AO500=1,VLOOKUP(F500,Tables!A$1:C$18,2,FALSE),VLOOKUP(F500,Tables!A$1:C$18,3,FALSE)),IF(AO500=1,VLOOKUP(F500,Tables!H$1:J$95,2,FALSE),VLOOKUP(F500,Tables!H$1:J$95,3,FALSE))))</f>
        <v/>
      </c>
      <c r="AQ500" t="str">
        <f t="shared" si="371"/>
        <v/>
      </c>
      <c r="AR500" t="str">
        <f t="shared" si="335"/>
        <v/>
      </c>
      <c r="AS500" t="str">
        <f t="shared" si="336"/>
        <v/>
      </c>
      <c r="AT500" t="str">
        <f t="shared" si="337"/>
        <v/>
      </c>
      <c r="AU500" t="str">
        <f t="shared" si="338"/>
        <v/>
      </c>
      <c r="AV500" t="str">
        <f t="shared" si="339"/>
        <v/>
      </c>
      <c r="AW500" t="str">
        <f t="shared" si="340"/>
        <v/>
      </c>
      <c r="AX500" t="str">
        <f t="shared" si="372"/>
        <v/>
      </c>
      <c r="AY500" t="str">
        <f t="shared" si="373"/>
        <v/>
      </c>
    </row>
    <row r="501" spans="1:51" ht="15.75" x14ac:dyDescent="0.3">
      <c r="A501" t="str">
        <f t="shared" si="341"/>
        <v/>
      </c>
      <c r="B501" t="str">
        <f t="shared" si="342"/>
        <v/>
      </c>
      <c r="C501" t="str">
        <f t="shared" si="343"/>
        <v/>
      </c>
      <c r="D501" t="str">
        <f t="shared" si="344"/>
        <v/>
      </c>
      <c r="E501" t="str">
        <f t="shared" si="345"/>
        <v/>
      </c>
      <c r="F501" t="str">
        <f t="shared" si="346"/>
        <v/>
      </c>
      <c r="G501" t="str">
        <f t="shared" si="347"/>
        <v/>
      </c>
      <c r="H501" t="str">
        <f t="shared" si="348"/>
        <v/>
      </c>
      <c r="I501" t="str">
        <f t="shared" si="349"/>
        <v/>
      </c>
      <c r="J501" t="str">
        <f t="shared" si="328"/>
        <v/>
      </c>
      <c r="K501" t="str">
        <f>IF(A501="","",IF(I501=1,IF(VLOOKUP(J501,Tables!E$1:F$50,2,FALSE)=1,IF(MOD(G501,2)=1,1,2),IF(MOD(G501,2)=1,2,1)),IF(MOD(G501,2)=1,1,2)))</f>
        <v/>
      </c>
      <c r="L501" t="str">
        <f t="shared" si="329"/>
        <v/>
      </c>
      <c r="M501" s="2" t="str">
        <f t="shared" si="330"/>
        <v/>
      </c>
      <c r="N501" s="8"/>
      <c r="O501" s="8"/>
      <c r="P501" s="8"/>
      <c r="Q501" s="6" t="str">
        <f t="shared" si="350"/>
        <v/>
      </c>
      <c r="R501" s="6" t="str">
        <f t="shared" si="351"/>
        <v/>
      </c>
      <c r="S501" s="6" t="str">
        <f t="shared" si="352"/>
        <v/>
      </c>
      <c r="T501" s="6" t="str">
        <f t="shared" si="353"/>
        <v/>
      </c>
      <c r="U501" s="6" t="str">
        <f t="shared" si="354"/>
        <v/>
      </c>
      <c r="V501" s="6" t="str">
        <f t="shared" si="355"/>
        <v/>
      </c>
      <c r="W501" t="str">
        <f t="shared" si="356"/>
        <v/>
      </c>
      <c r="X501" t="str">
        <f t="shared" si="357"/>
        <v/>
      </c>
      <c r="Y501" t="str">
        <f t="shared" si="358"/>
        <v/>
      </c>
      <c r="Z501" t="str">
        <f t="shared" si="359"/>
        <v/>
      </c>
      <c r="AA501" s="6" t="str">
        <f t="shared" si="360"/>
        <v/>
      </c>
      <c r="AB501" s="6" t="str">
        <f t="shared" si="361"/>
        <v/>
      </c>
      <c r="AC501" s="7" t="str">
        <f t="shared" si="362"/>
        <v/>
      </c>
      <c r="AD501" t="str">
        <f t="shared" si="363"/>
        <v/>
      </c>
      <c r="AE501" t="str">
        <f t="shared" si="364"/>
        <v/>
      </c>
      <c r="AF501" s="3" t="str">
        <f t="shared" si="365"/>
        <v/>
      </c>
      <c r="AG501" t="str">
        <f t="shared" si="366"/>
        <v/>
      </c>
      <c r="AH501" t="str">
        <f t="shared" si="367"/>
        <v/>
      </c>
      <c r="AI501" t="str">
        <f t="shared" si="331"/>
        <v/>
      </c>
      <c r="AJ501" t="str">
        <f t="shared" si="368"/>
        <v/>
      </c>
      <c r="AK501" t="str">
        <f t="shared" si="369"/>
        <v/>
      </c>
      <c r="AL501" t="str">
        <f t="shared" si="370"/>
        <v/>
      </c>
      <c r="AM501" t="str">
        <f t="shared" si="332"/>
        <v/>
      </c>
      <c r="AN501" t="str">
        <f t="shared" si="333"/>
        <v/>
      </c>
      <c r="AO501" t="str">
        <f t="shared" si="334"/>
        <v/>
      </c>
      <c r="AP501" t="str">
        <f>IF(AN501="","",IF(I501=0,IF(AO501=1,VLOOKUP(F501,Tables!A$1:C$18,2,FALSE),VLOOKUP(F501,Tables!A$1:C$18,3,FALSE)),IF(AO501=1,VLOOKUP(F501,Tables!H$1:J$95,2,FALSE),VLOOKUP(F501,Tables!H$1:J$95,3,FALSE))))</f>
        <v/>
      </c>
      <c r="AQ501" t="str">
        <f t="shared" si="371"/>
        <v/>
      </c>
      <c r="AR501" t="str">
        <f t="shared" si="335"/>
        <v/>
      </c>
      <c r="AS501" t="str">
        <f t="shared" si="336"/>
        <v/>
      </c>
      <c r="AT501" t="str">
        <f t="shared" si="337"/>
        <v/>
      </c>
      <c r="AU501" t="str">
        <f t="shared" si="338"/>
        <v/>
      </c>
      <c r="AV501" t="str">
        <f t="shared" si="339"/>
        <v/>
      </c>
      <c r="AW501" t="str">
        <f t="shared" si="340"/>
        <v/>
      </c>
      <c r="AX501" t="str">
        <f t="shared" si="372"/>
        <v/>
      </c>
      <c r="AY501" t="str">
        <f t="shared" si="373"/>
        <v/>
      </c>
    </row>
    <row r="502" spans="1:51" ht="15.75" x14ac:dyDescent="0.3">
      <c r="A502" t="str">
        <f t="shared" si="341"/>
        <v/>
      </c>
      <c r="B502" t="str">
        <f t="shared" si="342"/>
        <v/>
      </c>
      <c r="C502" t="str">
        <f t="shared" si="343"/>
        <v/>
      </c>
      <c r="D502" t="str">
        <f t="shared" si="344"/>
        <v/>
      </c>
      <c r="E502" t="str">
        <f t="shared" si="345"/>
        <v/>
      </c>
      <c r="F502" t="str">
        <f t="shared" si="346"/>
        <v/>
      </c>
      <c r="G502" t="str">
        <f t="shared" si="347"/>
        <v/>
      </c>
      <c r="H502" t="str">
        <f t="shared" si="348"/>
        <v/>
      </c>
      <c r="I502" t="str">
        <f t="shared" si="349"/>
        <v/>
      </c>
      <c r="J502" t="str">
        <f t="shared" si="328"/>
        <v/>
      </c>
      <c r="K502" t="str">
        <f>IF(A502="","",IF(I502=1,IF(VLOOKUP(J502,Tables!E$1:F$50,2,FALSE)=1,IF(MOD(G502,2)=1,1,2),IF(MOD(G502,2)=1,2,1)),IF(MOD(G502,2)=1,1,2)))</f>
        <v/>
      </c>
      <c r="L502" t="str">
        <f t="shared" si="329"/>
        <v/>
      </c>
      <c r="M502" s="2" t="str">
        <f t="shared" si="330"/>
        <v/>
      </c>
      <c r="N502" s="8"/>
      <c r="O502" s="8"/>
      <c r="P502" s="8"/>
      <c r="Q502" s="6" t="str">
        <f t="shared" si="350"/>
        <v/>
      </c>
      <c r="R502" s="6" t="str">
        <f t="shared" si="351"/>
        <v/>
      </c>
      <c r="S502" s="6" t="str">
        <f t="shared" si="352"/>
        <v/>
      </c>
      <c r="T502" s="6" t="str">
        <f t="shared" si="353"/>
        <v/>
      </c>
      <c r="U502" s="6" t="str">
        <f t="shared" si="354"/>
        <v/>
      </c>
      <c r="V502" s="6" t="str">
        <f t="shared" si="355"/>
        <v/>
      </c>
      <c r="W502" t="str">
        <f t="shared" si="356"/>
        <v/>
      </c>
      <c r="X502" t="str">
        <f t="shared" si="357"/>
        <v/>
      </c>
      <c r="Y502" t="str">
        <f t="shared" si="358"/>
        <v/>
      </c>
      <c r="Z502" t="str">
        <f t="shared" si="359"/>
        <v/>
      </c>
      <c r="AA502" s="6" t="str">
        <f t="shared" si="360"/>
        <v/>
      </c>
      <c r="AB502" s="6" t="str">
        <f t="shared" si="361"/>
        <v/>
      </c>
      <c r="AC502" s="7" t="str">
        <f t="shared" si="362"/>
        <v/>
      </c>
      <c r="AD502" t="str">
        <f t="shared" si="363"/>
        <v/>
      </c>
      <c r="AE502" t="str">
        <f t="shared" si="364"/>
        <v/>
      </c>
      <c r="AF502" s="3" t="str">
        <f t="shared" si="365"/>
        <v/>
      </c>
      <c r="AG502" t="str">
        <f t="shared" si="366"/>
        <v/>
      </c>
      <c r="AH502" t="str">
        <f t="shared" si="367"/>
        <v/>
      </c>
      <c r="AI502" t="str">
        <f t="shared" si="331"/>
        <v/>
      </c>
      <c r="AJ502" t="str">
        <f t="shared" si="368"/>
        <v/>
      </c>
      <c r="AK502" t="str">
        <f t="shared" si="369"/>
        <v/>
      </c>
      <c r="AL502" t="str">
        <f t="shared" si="370"/>
        <v/>
      </c>
      <c r="AM502" t="str">
        <f t="shared" si="332"/>
        <v/>
      </c>
      <c r="AN502" t="str">
        <f t="shared" si="333"/>
        <v/>
      </c>
      <c r="AO502" t="str">
        <f t="shared" si="334"/>
        <v/>
      </c>
      <c r="AP502" t="str">
        <f>IF(AN502="","",IF(I502=0,IF(AO502=1,VLOOKUP(F502,Tables!A$1:C$18,2,FALSE),VLOOKUP(F502,Tables!A$1:C$18,3,FALSE)),IF(AO502=1,VLOOKUP(F502,Tables!H$1:J$95,2,FALSE),VLOOKUP(F502,Tables!H$1:J$95,3,FALSE))))</f>
        <v/>
      </c>
      <c r="AQ502" t="str">
        <f t="shared" si="371"/>
        <v/>
      </c>
      <c r="AR502" t="str">
        <f t="shared" si="335"/>
        <v/>
      </c>
      <c r="AS502" t="str">
        <f t="shared" si="336"/>
        <v/>
      </c>
      <c r="AT502" t="str">
        <f t="shared" si="337"/>
        <v/>
      </c>
      <c r="AU502" t="str">
        <f t="shared" si="338"/>
        <v/>
      </c>
      <c r="AV502" t="str">
        <f t="shared" si="339"/>
        <v/>
      </c>
      <c r="AW502" t="str">
        <f t="shared" si="340"/>
        <v/>
      </c>
      <c r="AX502" t="str">
        <f t="shared" si="372"/>
        <v/>
      </c>
      <c r="AY502" t="str">
        <f t="shared" si="373"/>
        <v/>
      </c>
    </row>
    <row r="503" spans="1:51" ht="15.75" x14ac:dyDescent="0.3">
      <c r="A503" t="str">
        <f t="shared" si="341"/>
        <v/>
      </c>
      <c r="B503" t="str">
        <f t="shared" si="342"/>
        <v/>
      </c>
      <c r="C503" t="str">
        <f t="shared" si="343"/>
        <v/>
      </c>
      <c r="D503" t="str">
        <f t="shared" si="344"/>
        <v/>
      </c>
      <c r="E503" t="str">
        <f t="shared" si="345"/>
        <v/>
      </c>
      <c r="F503" t="str">
        <f t="shared" si="346"/>
        <v/>
      </c>
      <c r="G503" t="str">
        <f t="shared" si="347"/>
        <v/>
      </c>
      <c r="H503" t="str">
        <f t="shared" si="348"/>
        <v/>
      </c>
      <c r="I503" t="str">
        <f t="shared" si="349"/>
        <v/>
      </c>
      <c r="J503" t="str">
        <f t="shared" si="328"/>
        <v/>
      </c>
      <c r="K503" t="str">
        <f>IF(A503="","",IF(I503=1,IF(VLOOKUP(J503,Tables!E$1:F$50,2,FALSE)=1,IF(MOD(G503,2)=1,1,2),IF(MOD(G503,2)=1,2,1)),IF(MOD(G503,2)=1,1,2)))</f>
        <v/>
      </c>
      <c r="L503" t="str">
        <f t="shared" si="329"/>
        <v/>
      </c>
      <c r="M503" s="2" t="str">
        <f t="shared" si="330"/>
        <v/>
      </c>
      <c r="N503" s="8"/>
      <c r="O503" s="8"/>
      <c r="P503" s="8"/>
      <c r="Q503" s="6" t="str">
        <f t="shared" si="350"/>
        <v/>
      </c>
      <c r="R503" s="6" t="str">
        <f t="shared" si="351"/>
        <v/>
      </c>
      <c r="S503" s="6" t="str">
        <f t="shared" si="352"/>
        <v/>
      </c>
      <c r="T503" s="6" t="str">
        <f t="shared" si="353"/>
        <v/>
      </c>
      <c r="U503" s="6" t="str">
        <f t="shared" si="354"/>
        <v/>
      </c>
      <c r="V503" s="6" t="str">
        <f t="shared" si="355"/>
        <v/>
      </c>
      <c r="W503" t="str">
        <f t="shared" si="356"/>
        <v/>
      </c>
      <c r="X503" t="str">
        <f t="shared" si="357"/>
        <v/>
      </c>
      <c r="Y503" t="str">
        <f t="shared" si="358"/>
        <v/>
      </c>
      <c r="Z503" t="str">
        <f t="shared" si="359"/>
        <v/>
      </c>
      <c r="AA503" s="6" t="str">
        <f t="shared" si="360"/>
        <v/>
      </c>
      <c r="AB503" s="6" t="str">
        <f t="shared" si="361"/>
        <v/>
      </c>
      <c r="AC503" s="7" t="str">
        <f t="shared" si="362"/>
        <v/>
      </c>
      <c r="AD503" t="str">
        <f t="shared" si="363"/>
        <v/>
      </c>
      <c r="AE503" t="str">
        <f t="shared" si="364"/>
        <v/>
      </c>
      <c r="AF503" s="3" t="str">
        <f t="shared" si="365"/>
        <v/>
      </c>
      <c r="AG503" t="str">
        <f t="shared" si="366"/>
        <v/>
      </c>
      <c r="AH503" t="str">
        <f t="shared" si="367"/>
        <v/>
      </c>
      <c r="AI503" t="str">
        <f t="shared" si="331"/>
        <v/>
      </c>
      <c r="AJ503" t="str">
        <f t="shared" si="368"/>
        <v/>
      </c>
      <c r="AK503" t="str">
        <f t="shared" si="369"/>
        <v/>
      </c>
      <c r="AL503" t="str">
        <f t="shared" si="370"/>
        <v/>
      </c>
      <c r="AM503" t="str">
        <f t="shared" si="332"/>
        <v/>
      </c>
      <c r="AN503" t="str">
        <f t="shared" si="333"/>
        <v/>
      </c>
      <c r="AO503" t="str">
        <f t="shared" si="334"/>
        <v/>
      </c>
      <c r="AP503" t="str">
        <f>IF(AN503="","",IF(I503=0,IF(AO503=1,VLOOKUP(F503,Tables!A$1:C$18,2,FALSE),VLOOKUP(F503,Tables!A$1:C$18,3,FALSE)),IF(AO503=1,VLOOKUP(F503,Tables!H$1:J$95,2,FALSE),VLOOKUP(F503,Tables!H$1:J$95,3,FALSE))))</f>
        <v/>
      </c>
      <c r="AQ503" t="str">
        <f t="shared" si="371"/>
        <v/>
      </c>
      <c r="AR503" t="str">
        <f t="shared" si="335"/>
        <v/>
      </c>
      <c r="AS503" t="str">
        <f t="shared" si="336"/>
        <v/>
      </c>
      <c r="AT503" t="str">
        <f t="shared" si="337"/>
        <v/>
      </c>
      <c r="AU503" t="str">
        <f t="shared" si="338"/>
        <v/>
      </c>
      <c r="AV503" t="str">
        <f t="shared" si="339"/>
        <v/>
      </c>
      <c r="AW503" t="str">
        <f t="shared" si="340"/>
        <v/>
      </c>
      <c r="AX503" t="str">
        <f t="shared" si="372"/>
        <v/>
      </c>
      <c r="AY503" t="str">
        <f t="shared" si="373"/>
        <v/>
      </c>
    </row>
    <row r="504" spans="1:51" ht="15.75" x14ac:dyDescent="0.3">
      <c r="A504" t="str">
        <f t="shared" si="341"/>
        <v/>
      </c>
      <c r="B504" t="str">
        <f t="shared" si="342"/>
        <v/>
      </c>
      <c r="C504" t="str">
        <f t="shared" si="343"/>
        <v/>
      </c>
      <c r="D504" t="str">
        <f t="shared" si="344"/>
        <v/>
      </c>
      <c r="E504" t="str">
        <f t="shared" si="345"/>
        <v/>
      </c>
      <c r="F504" t="str">
        <f t="shared" si="346"/>
        <v/>
      </c>
      <c r="G504" t="str">
        <f t="shared" si="347"/>
        <v/>
      </c>
      <c r="H504" t="str">
        <f t="shared" si="348"/>
        <v/>
      </c>
      <c r="I504" t="str">
        <f t="shared" si="349"/>
        <v/>
      </c>
      <c r="J504" t="str">
        <f t="shared" si="328"/>
        <v/>
      </c>
      <c r="K504" t="str">
        <f>IF(A504="","",IF(I504=1,IF(VLOOKUP(J504,Tables!E$1:F$50,2,FALSE)=1,IF(MOD(G504,2)=1,1,2),IF(MOD(G504,2)=1,2,1)),IF(MOD(G504,2)=1,1,2)))</f>
        <v/>
      </c>
      <c r="L504" t="str">
        <f t="shared" si="329"/>
        <v/>
      </c>
      <c r="M504" s="2" t="str">
        <f t="shared" si="330"/>
        <v/>
      </c>
      <c r="N504" s="8"/>
      <c r="O504" s="8"/>
      <c r="P504" s="8"/>
      <c r="Q504" s="6" t="str">
        <f t="shared" si="350"/>
        <v/>
      </c>
      <c r="R504" s="6" t="str">
        <f t="shared" si="351"/>
        <v/>
      </c>
      <c r="S504" s="6" t="str">
        <f t="shared" si="352"/>
        <v/>
      </c>
      <c r="T504" s="6" t="str">
        <f t="shared" si="353"/>
        <v/>
      </c>
      <c r="U504" s="6" t="str">
        <f t="shared" si="354"/>
        <v/>
      </c>
      <c r="V504" s="6" t="str">
        <f t="shared" si="355"/>
        <v/>
      </c>
      <c r="W504" t="str">
        <f t="shared" si="356"/>
        <v/>
      </c>
      <c r="X504" t="str">
        <f t="shared" si="357"/>
        <v/>
      </c>
      <c r="Y504" t="str">
        <f t="shared" si="358"/>
        <v/>
      </c>
      <c r="Z504" t="str">
        <f t="shared" si="359"/>
        <v/>
      </c>
      <c r="AA504" s="6" t="str">
        <f t="shared" si="360"/>
        <v/>
      </c>
      <c r="AB504" s="6" t="str">
        <f t="shared" si="361"/>
        <v/>
      </c>
      <c r="AC504" s="7" t="str">
        <f t="shared" si="362"/>
        <v/>
      </c>
      <c r="AD504" t="str">
        <f t="shared" si="363"/>
        <v/>
      </c>
      <c r="AE504" t="str">
        <f t="shared" si="364"/>
        <v/>
      </c>
      <c r="AF504" s="3" t="str">
        <f t="shared" si="365"/>
        <v/>
      </c>
      <c r="AG504" t="str">
        <f t="shared" si="366"/>
        <v/>
      </c>
      <c r="AH504" t="str">
        <f t="shared" si="367"/>
        <v/>
      </c>
      <c r="AI504" t="str">
        <f t="shared" si="331"/>
        <v/>
      </c>
      <c r="AJ504" t="str">
        <f t="shared" si="368"/>
        <v/>
      </c>
      <c r="AK504" t="str">
        <f t="shared" si="369"/>
        <v/>
      </c>
      <c r="AL504" t="str">
        <f t="shared" si="370"/>
        <v/>
      </c>
      <c r="AM504" t="str">
        <f t="shared" si="332"/>
        <v/>
      </c>
      <c r="AN504" t="str">
        <f t="shared" si="333"/>
        <v/>
      </c>
      <c r="AO504" t="str">
        <f t="shared" si="334"/>
        <v/>
      </c>
      <c r="AP504" t="str">
        <f>IF(AN504="","",IF(I504=0,IF(AO504=1,VLOOKUP(F504,Tables!A$1:C$18,2,FALSE),VLOOKUP(F504,Tables!A$1:C$18,3,FALSE)),IF(AO504=1,VLOOKUP(F504,Tables!H$1:J$95,2,FALSE),VLOOKUP(F504,Tables!H$1:J$95,3,FALSE))))</f>
        <v/>
      </c>
      <c r="AQ504" t="str">
        <f t="shared" si="371"/>
        <v/>
      </c>
      <c r="AR504" t="str">
        <f t="shared" si="335"/>
        <v/>
      </c>
      <c r="AS504" t="str">
        <f t="shared" si="336"/>
        <v/>
      </c>
      <c r="AT504" t="str">
        <f t="shared" si="337"/>
        <v/>
      </c>
      <c r="AU504" t="str">
        <f t="shared" si="338"/>
        <v/>
      </c>
      <c r="AV504" t="str">
        <f t="shared" si="339"/>
        <v/>
      </c>
      <c r="AW504" t="str">
        <f t="shared" si="340"/>
        <v/>
      </c>
      <c r="AX504" t="str">
        <f t="shared" si="372"/>
        <v/>
      </c>
      <c r="AY504" t="str">
        <f t="shared" si="373"/>
        <v/>
      </c>
    </row>
    <row r="505" spans="1:51" ht="15.75" x14ac:dyDescent="0.3">
      <c r="A505" t="str">
        <f t="shared" si="341"/>
        <v/>
      </c>
      <c r="B505" t="str">
        <f t="shared" si="342"/>
        <v/>
      </c>
      <c r="C505" t="str">
        <f t="shared" si="343"/>
        <v/>
      </c>
      <c r="D505" t="str">
        <f t="shared" si="344"/>
        <v/>
      </c>
      <c r="E505" t="str">
        <f t="shared" si="345"/>
        <v/>
      </c>
      <c r="F505" t="str">
        <f t="shared" si="346"/>
        <v/>
      </c>
      <c r="G505" t="str">
        <f t="shared" si="347"/>
        <v/>
      </c>
      <c r="H505" t="str">
        <f t="shared" si="348"/>
        <v/>
      </c>
      <c r="I505" t="str">
        <f t="shared" si="349"/>
        <v/>
      </c>
      <c r="J505" t="str">
        <f t="shared" si="328"/>
        <v/>
      </c>
      <c r="K505" t="str">
        <f>IF(A505="","",IF(I505=1,IF(VLOOKUP(J505,Tables!E$1:F$50,2,FALSE)=1,IF(MOD(G505,2)=1,1,2),IF(MOD(G505,2)=1,2,1)),IF(MOD(G505,2)=1,1,2)))</f>
        <v/>
      </c>
      <c r="L505" t="str">
        <f t="shared" si="329"/>
        <v/>
      </c>
      <c r="M505" s="2" t="str">
        <f t="shared" si="330"/>
        <v/>
      </c>
      <c r="N505" s="8"/>
      <c r="O505" s="8"/>
      <c r="P505" s="8"/>
      <c r="Q505" s="6" t="str">
        <f t="shared" si="350"/>
        <v/>
      </c>
      <c r="R505" s="6" t="str">
        <f t="shared" si="351"/>
        <v/>
      </c>
      <c r="S505" s="6" t="str">
        <f t="shared" si="352"/>
        <v/>
      </c>
      <c r="T505" s="6" t="str">
        <f t="shared" si="353"/>
        <v/>
      </c>
      <c r="U505" s="6" t="str">
        <f t="shared" si="354"/>
        <v/>
      </c>
      <c r="V505" s="6" t="str">
        <f t="shared" si="355"/>
        <v/>
      </c>
      <c r="W505" t="str">
        <f t="shared" si="356"/>
        <v/>
      </c>
      <c r="X505" t="str">
        <f t="shared" si="357"/>
        <v/>
      </c>
      <c r="Y505" t="str">
        <f t="shared" si="358"/>
        <v/>
      </c>
      <c r="Z505" t="str">
        <f t="shared" si="359"/>
        <v/>
      </c>
      <c r="AA505" s="6" t="str">
        <f t="shared" si="360"/>
        <v/>
      </c>
      <c r="AB505" s="6" t="str">
        <f t="shared" si="361"/>
        <v/>
      </c>
      <c r="AC505" s="7" t="str">
        <f t="shared" si="362"/>
        <v/>
      </c>
      <c r="AD505" t="str">
        <f t="shared" si="363"/>
        <v/>
      </c>
      <c r="AE505" t="str">
        <f t="shared" si="364"/>
        <v/>
      </c>
      <c r="AF505" s="3" t="str">
        <f t="shared" si="365"/>
        <v/>
      </c>
      <c r="AG505" t="str">
        <f t="shared" si="366"/>
        <v/>
      </c>
      <c r="AH505" t="str">
        <f t="shared" si="367"/>
        <v/>
      </c>
      <c r="AI505" t="str">
        <f t="shared" si="331"/>
        <v/>
      </c>
      <c r="AJ505" t="str">
        <f t="shared" si="368"/>
        <v/>
      </c>
      <c r="AK505" t="str">
        <f t="shared" si="369"/>
        <v/>
      </c>
      <c r="AL505" t="str">
        <f t="shared" si="370"/>
        <v/>
      </c>
      <c r="AM505" t="str">
        <f t="shared" si="332"/>
        <v/>
      </c>
      <c r="AN505" t="str">
        <f t="shared" si="333"/>
        <v/>
      </c>
      <c r="AO505" t="str">
        <f t="shared" si="334"/>
        <v/>
      </c>
      <c r="AP505" t="str">
        <f>IF(AN505="","",IF(I505=0,IF(AO505=1,VLOOKUP(F505,Tables!A$1:C$18,2,FALSE),VLOOKUP(F505,Tables!A$1:C$18,3,FALSE)),IF(AO505=1,VLOOKUP(F505,Tables!H$1:J$95,2,FALSE),VLOOKUP(F505,Tables!H$1:J$95,3,FALSE))))</f>
        <v/>
      </c>
      <c r="AQ505" t="str">
        <f t="shared" si="371"/>
        <v/>
      </c>
      <c r="AR505" t="str">
        <f t="shared" si="335"/>
        <v/>
      </c>
      <c r="AS505" t="str">
        <f t="shared" si="336"/>
        <v/>
      </c>
      <c r="AT505" t="str">
        <f t="shared" si="337"/>
        <v/>
      </c>
      <c r="AU505" t="str">
        <f t="shared" si="338"/>
        <v/>
      </c>
      <c r="AV505" t="str">
        <f t="shared" si="339"/>
        <v/>
      </c>
      <c r="AW505" t="str">
        <f t="shared" si="340"/>
        <v/>
      </c>
      <c r="AX505" t="str">
        <f t="shared" si="372"/>
        <v/>
      </c>
      <c r="AY505" t="str">
        <f t="shared" si="373"/>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topLeftCell="A31" workbookViewId="0">
      <selection activeCell="A18" sqref="A18"/>
    </sheetView>
  </sheetViews>
  <sheetFormatPr defaultRowHeight="15" x14ac:dyDescent="0.25"/>
  <cols>
    <col min="8" max="10" width="9.140625" style="4"/>
  </cols>
  <sheetData>
    <row r="1" spans="1:10" x14ac:dyDescent="0.25">
      <c r="A1" t="s">
        <v>28</v>
      </c>
      <c r="B1" t="s">
        <v>32</v>
      </c>
      <c r="C1" t="s">
        <v>29</v>
      </c>
      <c r="E1">
        <v>1</v>
      </c>
      <c r="F1">
        <v>1</v>
      </c>
      <c r="H1" s="4" t="s">
        <v>28</v>
      </c>
      <c r="I1" s="4" t="s">
        <v>56</v>
      </c>
      <c r="J1" s="4" t="s">
        <v>49</v>
      </c>
    </row>
    <row r="2" spans="1:10" x14ac:dyDescent="0.25">
      <c r="A2" t="s">
        <v>29</v>
      </c>
      <c r="B2" t="s">
        <v>45</v>
      </c>
      <c r="C2" t="s">
        <v>30</v>
      </c>
      <c r="E2">
        <v>2</v>
      </c>
      <c r="F2">
        <v>2</v>
      </c>
      <c r="H2" s="4" t="s">
        <v>49</v>
      </c>
      <c r="I2" s="4" t="s">
        <v>55</v>
      </c>
      <c r="J2" s="4" t="s">
        <v>50</v>
      </c>
    </row>
    <row r="3" spans="1:10" x14ac:dyDescent="0.25">
      <c r="A3" t="s">
        <v>30</v>
      </c>
      <c r="B3" t="s">
        <v>33</v>
      </c>
      <c r="C3" t="s">
        <v>31</v>
      </c>
      <c r="E3">
        <v>3</v>
      </c>
      <c r="F3">
        <v>2</v>
      </c>
      <c r="H3" s="4" t="s">
        <v>50</v>
      </c>
      <c r="I3" s="4" t="s">
        <v>57</v>
      </c>
      <c r="J3" s="4" t="s">
        <v>51</v>
      </c>
    </row>
    <row r="4" spans="1:10" x14ac:dyDescent="0.25">
      <c r="A4" t="s">
        <v>31</v>
      </c>
      <c r="B4" t="s">
        <v>34</v>
      </c>
      <c r="C4" t="s">
        <v>46</v>
      </c>
      <c r="E4">
        <v>4</v>
      </c>
      <c r="F4">
        <v>1</v>
      </c>
      <c r="H4" s="4" t="s">
        <v>51</v>
      </c>
      <c r="I4" s="4" t="s">
        <v>58</v>
      </c>
      <c r="J4" s="4" t="s">
        <v>52</v>
      </c>
    </row>
    <row r="5" spans="1:10" x14ac:dyDescent="0.25">
      <c r="A5" t="s">
        <v>32</v>
      </c>
      <c r="B5" t="s">
        <v>35</v>
      </c>
      <c r="C5" t="s">
        <v>45</v>
      </c>
      <c r="E5">
        <v>5</v>
      </c>
      <c r="F5">
        <v>1</v>
      </c>
      <c r="H5" s="4" t="s">
        <v>52</v>
      </c>
      <c r="I5" s="4" t="s">
        <v>59</v>
      </c>
      <c r="J5" s="4" t="s">
        <v>53</v>
      </c>
    </row>
    <row r="6" spans="1:10" x14ac:dyDescent="0.25">
      <c r="A6" t="s">
        <v>45</v>
      </c>
      <c r="B6" t="s">
        <v>36</v>
      </c>
      <c r="C6" t="s">
        <v>33</v>
      </c>
      <c r="E6">
        <v>6</v>
      </c>
      <c r="F6">
        <v>2</v>
      </c>
      <c r="H6" s="4" t="s">
        <v>53</v>
      </c>
      <c r="I6" s="4" t="s">
        <v>60</v>
      </c>
      <c r="J6" s="4" t="s">
        <v>54</v>
      </c>
    </row>
    <row r="7" spans="1:10" x14ac:dyDescent="0.25">
      <c r="A7" t="s">
        <v>33</v>
      </c>
      <c r="B7" t="s">
        <v>37</v>
      </c>
      <c r="C7" t="s">
        <v>34</v>
      </c>
      <c r="E7">
        <v>7</v>
      </c>
      <c r="F7">
        <v>2</v>
      </c>
      <c r="H7" s="4" t="s">
        <v>54</v>
      </c>
      <c r="I7" s="4" t="s">
        <v>61</v>
      </c>
      <c r="J7" s="4" t="s">
        <v>46</v>
      </c>
    </row>
    <row r="8" spans="1:10" x14ac:dyDescent="0.25">
      <c r="A8" t="s">
        <v>34</v>
      </c>
      <c r="B8" t="s">
        <v>38</v>
      </c>
      <c r="C8" t="s">
        <v>46</v>
      </c>
      <c r="E8">
        <v>8</v>
      </c>
      <c r="F8">
        <v>1</v>
      </c>
      <c r="H8" s="4" t="s">
        <v>56</v>
      </c>
      <c r="I8" s="4" t="s">
        <v>62</v>
      </c>
      <c r="J8" s="4" t="s">
        <v>55</v>
      </c>
    </row>
    <row r="9" spans="1:10" x14ac:dyDescent="0.25">
      <c r="A9" t="s">
        <v>35</v>
      </c>
      <c r="B9" t="s">
        <v>39</v>
      </c>
      <c r="C9" t="s">
        <v>36</v>
      </c>
      <c r="E9">
        <v>9</v>
      </c>
      <c r="F9">
        <v>1</v>
      </c>
      <c r="H9" s="4" t="s">
        <v>55</v>
      </c>
      <c r="I9" s="4" t="s">
        <v>63</v>
      </c>
      <c r="J9" s="4" t="s">
        <v>57</v>
      </c>
    </row>
    <row r="10" spans="1:10" x14ac:dyDescent="0.25">
      <c r="A10" t="s">
        <v>36</v>
      </c>
      <c r="B10" t="s">
        <v>40</v>
      </c>
      <c r="C10" t="s">
        <v>37</v>
      </c>
      <c r="E10">
        <v>10</v>
      </c>
      <c r="F10">
        <v>2</v>
      </c>
      <c r="H10" s="4" t="s">
        <v>57</v>
      </c>
      <c r="I10" s="4" t="s">
        <v>64</v>
      </c>
      <c r="J10" s="4" t="s">
        <v>58</v>
      </c>
    </row>
    <row r="11" spans="1:10" x14ac:dyDescent="0.25">
      <c r="A11" t="s">
        <v>37</v>
      </c>
      <c r="B11" t="s">
        <v>41</v>
      </c>
      <c r="C11" t="s">
        <v>38</v>
      </c>
      <c r="E11">
        <v>11</v>
      </c>
      <c r="F11">
        <v>2</v>
      </c>
      <c r="H11" s="4" t="s">
        <v>58</v>
      </c>
      <c r="I11" s="4" t="s">
        <v>65</v>
      </c>
      <c r="J11" s="4" t="s">
        <v>59</v>
      </c>
    </row>
    <row r="12" spans="1:10" x14ac:dyDescent="0.25">
      <c r="A12" t="s">
        <v>38</v>
      </c>
      <c r="B12" t="s">
        <v>42</v>
      </c>
      <c r="C12" t="s">
        <v>46</v>
      </c>
      <c r="E12">
        <v>12</v>
      </c>
      <c r="F12">
        <v>1</v>
      </c>
      <c r="H12" s="4" t="s">
        <v>59</v>
      </c>
      <c r="I12" s="4" t="s">
        <v>66</v>
      </c>
      <c r="J12" s="4" t="s">
        <v>60</v>
      </c>
    </row>
    <row r="13" spans="1:10" x14ac:dyDescent="0.25">
      <c r="A13" t="s">
        <v>39</v>
      </c>
      <c r="B13" t="s">
        <v>46</v>
      </c>
      <c r="C13" t="s">
        <v>40</v>
      </c>
      <c r="E13">
        <v>13</v>
      </c>
      <c r="F13">
        <v>1</v>
      </c>
      <c r="H13" s="4" t="s">
        <v>60</v>
      </c>
      <c r="I13" s="4" t="s">
        <v>67</v>
      </c>
      <c r="J13" s="4" t="s">
        <v>61</v>
      </c>
    </row>
    <row r="14" spans="1:10" x14ac:dyDescent="0.25">
      <c r="A14" t="s">
        <v>40</v>
      </c>
      <c r="B14" t="s">
        <v>46</v>
      </c>
      <c r="C14" t="s">
        <v>41</v>
      </c>
      <c r="E14">
        <v>14</v>
      </c>
      <c r="F14">
        <v>2</v>
      </c>
      <c r="H14" s="4" t="s">
        <v>61</v>
      </c>
      <c r="I14" s="4" t="s">
        <v>68</v>
      </c>
      <c r="J14" s="4" t="s">
        <v>46</v>
      </c>
    </row>
    <row r="15" spans="1:10" x14ac:dyDescent="0.25">
      <c r="A15" t="s">
        <v>41</v>
      </c>
      <c r="B15" t="s">
        <v>46</v>
      </c>
      <c r="C15" t="s">
        <v>42</v>
      </c>
      <c r="E15">
        <v>15</v>
      </c>
      <c r="F15">
        <v>2</v>
      </c>
      <c r="H15" s="4" t="s">
        <v>62</v>
      </c>
      <c r="I15" s="4" t="s">
        <v>69</v>
      </c>
      <c r="J15" s="4" t="s">
        <v>63</v>
      </c>
    </row>
    <row r="16" spans="1:10" x14ac:dyDescent="0.25">
      <c r="A16" t="s">
        <v>42</v>
      </c>
      <c r="B16" t="s">
        <v>44</v>
      </c>
      <c r="C16" t="s">
        <v>43</v>
      </c>
      <c r="E16">
        <v>16</v>
      </c>
      <c r="F16">
        <v>1</v>
      </c>
      <c r="H16" s="4" t="s">
        <v>63</v>
      </c>
      <c r="I16" s="4" t="s">
        <v>70</v>
      </c>
      <c r="J16" s="4" t="s">
        <v>64</v>
      </c>
    </row>
    <row r="17" spans="1:10" x14ac:dyDescent="0.25">
      <c r="A17" t="s">
        <v>43</v>
      </c>
      <c r="B17" t="s">
        <v>42</v>
      </c>
      <c r="C17" t="s">
        <v>46</v>
      </c>
      <c r="E17">
        <v>17</v>
      </c>
      <c r="F17">
        <v>1</v>
      </c>
      <c r="H17" s="4" t="s">
        <v>64</v>
      </c>
      <c r="I17" s="4" t="s">
        <v>71</v>
      </c>
      <c r="J17" s="4" t="s">
        <v>65</v>
      </c>
    </row>
    <row r="18" spans="1:10" x14ac:dyDescent="0.25">
      <c r="A18" t="s">
        <v>44</v>
      </c>
      <c r="B18" t="s">
        <v>46</v>
      </c>
      <c r="C18" t="s">
        <v>42</v>
      </c>
      <c r="E18">
        <v>18</v>
      </c>
      <c r="F18">
        <v>2</v>
      </c>
      <c r="H18" s="4" t="s">
        <v>65</v>
      </c>
      <c r="I18" s="4" t="s">
        <v>72</v>
      </c>
      <c r="J18" s="4" t="s">
        <v>66</v>
      </c>
    </row>
    <row r="19" spans="1:10" x14ac:dyDescent="0.25">
      <c r="E19">
        <v>19</v>
      </c>
      <c r="F19">
        <v>2</v>
      </c>
      <c r="H19" s="4" t="s">
        <v>66</v>
      </c>
      <c r="I19" s="4" t="s">
        <v>73</v>
      </c>
      <c r="J19" s="4" t="s">
        <v>67</v>
      </c>
    </row>
    <row r="20" spans="1:10" x14ac:dyDescent="0.25">
      <c r="E20">
        <v>20</v>
      </c>
      <c r="F20">
        <v>1</v>
      </c>
      <c r="H20" s="4" t="s">
        <v>67</v>
      </c>
      <c r="I20" s="4" t="s">
        <v>74</v>
      </c>
      <c r="J20" s="4" t="s">
        <v>68</v>
      </c>
    </row>
    <row r="21" spans="1:10" x14ac:dyDescent="0.25">
      <c r="E21">
        <v>21</v>
      </c>
      <c r="F21">
        <v>1</v>
      </c>
      <c r="H21" s="4" t="s">
        <v>68</v>
      </c>
      <c r="I21" s="4" t="s">
        <v>75</v>
      </c>
      <c r="J21" s="4" t="s">
        <v>46</v>
      </c>
    </row>
    <row r="22" spans="1:10" x14ac:dyDescent="0.25">
      <c r="E22">
        <v>22</v>
      </c>
      <c r="F22">
        <v>2</v>
      </c>
      <c r="H22" s="4" t="s">
        <v>69</v>
      </c>
      <c r="I22" s="4" t="s">
        <v>76</v>
      </c>
      <c r="J22" s="4" t="s">
        <v>70</v>
      </c>
    </row>
    <row r="23" spans="1:10" x14ac:dyDescent="0.25">
      <c r="E23">
        <v>23</v>
      </c>
      <c r="F23">
        <v>2</v>
      </c>
      <c r="H23" s="4" t="s">
        <v>70</v>
      </c>
      <c r="I23" s="4" t="s">
        <v>77</v>
      </c>
      <c r="J23" s="4" t="s">
        <v>71</v>
      </c>
    </row>
    <row r="24" spans="1:10" x14ac:dyDescent="0.25">
      <c r="E24">
        <v>24</v>
      </c>
      <c r="F24">
        <v>1</v>
      </c>
      <c r="H24" s="4" t="s">
        <v>71</v>
      </c>
      <c r="I24" s="4" t="s">
        <v>78</v>
      </c>
      <c r="J24" s="4" t="s">
        <v>72</v>
      </c>
    </row>
    <row r="25" spans="1:10" x14ac:dyDescent="0.25">
      <c r="E25">
        <v>25</v>
      </c>
      <c r="F25">
        <v>1</v>
      </c>
      <c r="H25" s="4" t="s">
        <v>72</v>
      </c>
      <c r="I25" s="4" t="s">
        <v>79</v>
      </c>
      <c r="J25" s="4" t="s">
        <v>73</v>
      </c>
    </row>
    <row r="26" spans="1:10" x14ac:dyDescent="0.25">
      <c r="E26">
        <v>26</v>
      </c>
      <c r="F26">
        <v>2</v>
      </c>
      <c r="H26" s="4" t="s">
        <v>73</v>
      </c>
      <c r="I26" s="4" t="s">
        <v>80</v>
      </c>
      <c r="J26" s="4" t="s">
        <v>74</v>
      </c>
    </row>
    <row r="27" spans="1:10" x14ac:dyDescent="0.25">
      <c r="E27">
        <v>27</v>
      </c>
      <c r="F27">
        <v>2</v>
      </c>
      <c r="H27" s="4" t="s">
        <v>74</v>
      </c>
      <c r="I27" s="4" t="s">
        <v>81</v>
      </c>
      <c r="J27" s="4" t="s">
        <v>75</v>
      </c>
    </row>
    <row r="28" spans="1:10" x14ac:dyDescent="0.25">
      <c r="E28">
        <v>28</v>
      </c>
      <c r="F28">
        <v>1</v>
      </c>
      <c r="H28" s="4" t="s">
        <v>75</v>
      </c>
      <c r="I28" s="4" t="s">
        <v>82</v>
      </c>
      <c r="J28" s="4" t="s">
        <v>46</v>
      </c>
    </row>
    <row r="29" spans="1:10" x14ac:dyDescent="0.25">
      <c r="E29">
        <v>29</v>
      </c>
      <c r="F29">
        <v>1</v>
      </c>
      <c r="H29" s="4" t="s">
        <v>76</v>
      </c>
      <c r="I29" s="4" t="s">
        <v>83</v>
      </c>
      <c r="J29" s="4" t="s">
        <v>77</v>
      </c>
    </row>
    <row r="30" spans="1:10" x14ac:dyDescent="0.25">
      <c r="E30">
        <v>30</v>
      </c>
      <c r="F30">
        <v>2</v>
      </c>
      <c r="H30" s="4" t="s">
        <v>77</v>
      </c>
      <c r="I30" s="4" t="s">
        <v>84</v>
      </c>
      <c r="J30" s="4" t="s">
        <v>78</v>
      </c>
    </row>
    <row r="31" spans="1:10" x14ac:dyDescent="0.25">
      <c r="E31">
        <v>31</v>
      </c>
      <c r="F31">
        <v>2</v>
      </c>
      <c r="H31" s="4" t="s">
        <v>78</v>
      </c>
      <c r="I31" s="4" t="s">
        <v>85</v>
      </c>
      <c r="J31" s="4" t="s">
        <v>79</v>
      </c>
    </row>
    <row r="32" spans="1:10" x14ac:dyDescent="0.25">
      <c r="E32">
        <v>32</v>
      </c>
      <c r="F32">
        <v>1</v>
      </c>
      <c r="H32" s="4" t="s">
        <v>79</v>
      </c>
      <c r="I32" s="4" t="s">
        <v>86</v>
      </c>
      <c r="J32" s="4" t="s">
        <v>80</v>
      </c>
    </row>
    <row r="33" spans="5:10" x14ac:dyDescent="0.25">
      <c r="E33">
        <v>33</v>
      </c>
      <c r="F33">
        <v>1</v>
      </c>
      <c r="H33" s="4" t="s">
        <v>80</v>
      </c>
      <c r="I33" s="4" t="s">
        <v>87</v>
      </c>
      <c r="J33" s="4" t="s">
        <v>81</v>
      </c>
    </row>
    <row r="34" spans="5:10" x14ac:dyDescent="0.25">
      <c r="E34">
        <v>34</v>
      </c>
      <c r="F34">
        <v>2</v>
      </c>
      <c r="H34" s="4" t="s">
        <v>81</v>
      </c>
      <c r="I34" s="4" t="s">
        <v>88</v>
      </c>
      <c r="J34" s="4" t="s">
        <v>82</v>
      </c>
    </row>
    <row r="35" spans="5:10" x14ac:dyDescent="0.25">
      <c r="E35">
        <v>35</v>
      </c>
      <c r="F35">
        <v>2</v>
      </c>
      <c r="H35" s="4" t="s">
        <v>82</v>
      </c>
      <c r="I35" s="4" t="s">
        <v>89</v>
      </c>
      <c r="J35" s="4" t="s">
        <v>46</v>
      </c>
    </row>
    <row r="36" spans="5:10" x14ac:dyDescent="0.25">
      <c r="E36">
        <v>36</v>
      </c>
      <c r="F36">
        <v>1</v>
      </c>
      <c r="H36" s="4" t="s">
        <v>83</v>
      </c>
      <c r="I36" s="4" t="s">
        <v>90</v>
      </c>
      <c r="J36" s="4" t="s">
        <v>84</v>
      </c>
    </row>
    <row r="37" spans="5:10" x14ac:dyDescent="0.25">
      <c r="E37">
        <v>37</v>
      </c>
      <c r="F37">
        <v>1</v>
      </c>
      <c r="H37" s="4" t="s">
        <v>84</v>
      </c>
      <c r="I37" s="4" t="s">
        <v>91</v>
      </c>
      <c r="J37" s="4" t="s">
        <v>85</v>
      </c>
    </row>
    <row r="38" spans="5:10" x14ac:dyDescent="0.25">
      <c r="E38">
        <v>38</v>
      </c>
      <c r="F38">
        <v>2</v>
      </c>
      <c r="H38" s="4" t="s">
        <v>85</v>
      </c>
      <c r="I38" s="4" t="s">
        <v>92</v>
      </c>
      <c r="J38" s="4" t="s">
        <v>86</v>
      </c>
    </row>
    <row r="39" spans="5:10" x14ac:dyDescent="0.25">
      <c r="E39">
        <v>39</v>
      </c>
      <c r="F39">
        <v>2</v>
      </c>
      <c r="H39" s="4" t="s">
        <v>86</v>
      </c>
      <c r="I39" s="4" t="s">
        <v>93</v>
      </c>
      <c r="J39" s="4" t="s">
        <v>87</v>
      </c>
    </row>
    <row r="40" spans="5:10" x14ac:dyDescent="0.25">
      <c r="E40">
        <v>40</v>
      </c>
      <c r="F40">
        <v>1</v>
      </c>
      <c r="H40" s="4" t="s">
        <v>87</v>
      </c>
      <c r="I40" s="4" t="s">
        <v>94</v>
      </c>
      <c r="J40" s="4" t="s">
        <v>88</v>
      </c>
    </row>
    <row r="41" spans="5:10" x14ac:dyDescent="0.25">
      <c r="E41">
        <v>41</v>
      </c>
      <c r="F41">
        <v>1</v>
      </c>
      <c r="H41" s="4" t="s">
        <v>88</v>
      </c>
      <c r="I41" s="4" t="s">
        <v>95</v>
      </c>
      <c r="J41" s="4" t="s">
        <v>89</v>
      </c>
    </row>
    <row r="42" spans="5:10" x14ac:dyDescent="0.25">
      <c r="E42">
        <v>42</v>
      </c>
      <c r="F42">
        <v>2</v>
      </c>
      <c r="H42" s="4" t="s">
        <v>89</v>
      </c>
      <c r="I42" s="4" t="s">
        <v>96</v>
      </c>
      <c r="J42" s="4" t="s">
        <v>46</v>
      </c>
    </row>
    <row r="43" spans="5:10" x14ac:dyDescent="0.25">
      <c r="E43">
        <v>43</v>
      </c>
      <c r="F43">
        <v>2</v>
      </c>
      <c r="H43" s="4" t="s">
        <v>90</v>
      </c>
      <c r="I43" s="4" t="s">
        <v>46</v>
      </c>
      <c r="J43" s="4" t="s">
        <v>91</v>
      </c>
    </row>
    <row r="44" spans="5:10" x14ac:dyDescent="0.25">
      <c r="E44">
        <v>44</v>
      </c>
      <c r="F44">
        <v>1</v>
      </c>
      <c r="H44" s="4" t="s">
        <v>91</v>
      </c>
      <c r="I44" s="4" t="s">
        <v>46</v>
      </c>
      <c r="J44" s="4" t="s">
        <v>92</v>
      </c>
    </row>
    <row r="45" spans="5:10" x14ac:dyDescent="0.25">
      <c r="E45">
        <v>45</v>
      </c>
      <c r="F45">
        <v>1</v>
      </c>
      <c r="H45" s="4" t="s">
        <v>92</v>
      </c>
      <c r="I45" s="4" t="s">
        <v>46</v>
      </c>
      <c r="J45" s="4" t="s">
        <v>93</v>
      </c>
    </row>
    <row r="46" spans="5:10" x14ac:dyDescent="0.25">
      <c r="E46">
        <v>46</v>
      </c>
      <c r="F46">
        <v>2</v>
      </c>
      <c r="H46" s="4" t="s">
        <v>93</v>
      </c>
      <c r="I46" s="4" t="s">
        <v>46</v>
      </c>
      <c r="J46" s="4" t="s">
        <v>94</v>
      </c>
    </row>
    <row r="47" spans="5:10" x14ac:dyDescent="0.25">
      <c r="E47">
        <v>47</v>
      </c>
      <c r="F47">
        <v>2</v>
      </c>
      <c r="H47" s="4" t="s">
        <v>94</v>
      </c>
      <c r="I47" s="4" t="s">
        <v>46</v>
      </c>
      <c r="J47" s="4" t="s">
        <v>95</v>
      </c>
    </row>
    <row r="48" spans="5:10" x14ac:dyDescent="0.25">
      <c r="E48">
        <v>48</v>
      </c>
      <c r="F48">
        <v>1</v>
      </c>
      <c r="H48" s="4" t="s">
        <v>95</v>
      </c>
      <c r="I48" s="4" t="s">
        <v>46</v>
      </c>
      <c r="J48" s="4" t="s">
        <v>96</v>
      </c>
    </row>
    <row r="49" spans="5:10" x14ac:dyDescent="0.25">
      <c r="E49">
        <v>49</v>
      </c>
      <c r="F49">
        <v>1</v>
      </c>
      <c r="H49" s="4" t="s">
        <v>96</v>
      </c>
      <c r="I49" s="4" t="s">
        <v>98</v>
      </c>
      <c r="J49" s="4" t="s">
        <v>97</v>
      </c>
    </row>
    <row r="50" spans="5:10" x14ac:dyDescent="0.25">
      <c r="E50">
        <v>50</v>
      </c>
      <c r="F50">
        <v>2</v>
      </c>
      <c r="H50" s="4" t="s">
        <v>97</v>
      </c>
      <c r="I50" s="4" t="s">
        <v>99</v>
      </c>
      <c r="J50" s="4" t="s">
        <v>46</v>
      </c>
    </row>
    <row r="51" spans="5:10" x14ac:dyDescent="0.25">
      <c r="H51" s="4" t="s">
        <v>98</v>
      </c>
      <c r="I51" s="4" t="s">
        <v>46</v>
      </c>
      <c r="J51" s="4" t="s">
        <v>99</v>
      </c>
    </row>
    <row r="52" spans="5:10" x14ac:dyDescent="0.25">
      <c r="H52" s="4" t="s">
        <v>99</v>
      </c>
      <c r="I52" s="4" t="s">
        <v>101</v>
      </c>
      <c r="J52" s="4" t="s">
        <v>100</v>
      </c>
    </row>
    <row r="53" spans="5:10" x14ac:dyDescent="0.25">
      <c r="H53" s="4" t="s">
        <v>100</v>
      </c>
      <c r="I53" s="4" t="s">
        <v>102</v>
      </c>
      <c r="J53" s="4" t="s">
        <v>46</v>
      </c>
    </row>
    <row r="54" spans="5:10" x14ac:dyDescent="0.25">
      <c r="H54" s="4" t="s">
        <v>101</v>
      </c>
      <c r="I54" s="4" t="s">
        <v>46</v>
      </c>
      <c r="J54" s="4" t="s">
        <v>102</v>
      </c>
    </row>
    <row r="55" spans="5:10" x14ac:dyDescent="0.25">
      <c r="H55" s="4" t="s">
        <v>102</v>
      </c>
      <c r="I55" s="4" t="s">
        <v>104</v>
      </c>
      <c r="J55" s="4" t="s">
        <v>103</v>
      </c>
    </row>
    <row r="56" spans="5:10" x14ac:dyDescent="0.25">
      <c r="H56" s="4" t="s">
        <v>103</v>
      </c>
      <c r="I56" s="4" t="s">
        <v>105</v>
      </c>
      <c r="J56" s="4" t="s">
        <v>46</v>
      </c>
    </row>
    <row r="57" spans="5:10" x14ac:dyDescent="0.25">
      <c r="H57" s="4" t="s">
        <v>104</v>
      </c>
      <c r="I57" s="4" t="s">
        <v>46</v>
      </c>
      <c r="J57" s="4" t="s">
        <v>105</v>
      </c>
    </row>
    <row r="58" spans="5:10" x14ac:dyDescent="0.25">
      <c r="H58" s="4" t="s">
        <v>105</v>
      </c>
      <c r="I58" s="4" t="s">
        <v>107</v>
      </c>
      <c r="J58" s="4" t="s">
        <v>106</v>
      </c>
    </row>
    <row r="59" spans="5:10" x14ac:dyDescent="0.25">
      <c r="H59" s="4" t="s">
        <v>106</v>
      </c>
      <c r="I59" s="4" t="s">
        <v>108</v>
      </c>
      <c r="J59" s="4" t="s">
        <v>46</v>
      </c>
    </row>
    <row r="60" spans="5:10" x14ac:dyDescent="0.25">
      <c r="H60" s="4" t="s">
        <v>107</v>
      </c>
      <c r="I60" s="4" t="s">
        <v>46</v>
      </c>
      <c r="J60" s="4" t="s">
        <v>108</v>
      </c>
    </row>
    <row r="61" spans="5:10" x14ac:dyDescent="0.25">
      <c r="H61" s="4" t="s">
        <v>108</v>
      </c>
      <c r="I61" s="4" t="s">
        <v>110</v>
      </c>
      <c r="J61" s="4" t="s">
        <v>109</v>
      </c>
    </row>
    <row r="62" spans="5:10" x14ac:dyDescent="0.25">
      <c r="H62" s="4" t="s">
        <v>109</v>
      </c>
      <c r="I62" s="4" t="s">
        <v>111</v>
      </c>
      <c r="J62" s="4" t="s">
        <v>46</v>
      </c>
    </row>
    <row r="63" spans="5:10" x14ac:dyDescent="0.25">
      <c r="H63" s="4" t="s">
        <v>110</v>
      </c>
      <c r="I63" s="4" t="s">
        <v>46</v>
      </c>
      <c r="J63" s="4" t="s">
        <v>111</v>
      </c>
    </row>
    <row r="64" spans="5:10" x14ac:dyDescent="0.25">
      <c r="H64" s="4" t="s">
        <v>111</v>
      </c>
      <c r="I64" s="4" t="s">
        <v>113</v>
      </c>
      <c r="J64" s="4" t="s">
        <v>112</v>
      </c>
    </row>
    <row r="65" spans="8:10" x14ac:dyDescent="0.25">
      <c r="H65" s="4" t="s">
        <v>112</v>
      </c>
      <c r="I65" s="4" t="s">
        <v>114</v>
      </c>
      <c r="J65" s="4" t="s">
        <v>46</v>
      </c>
    </row>
    <row r="66" spans="8:10" x14ac:dyDescent="0.25">
      <c r="H66" s="4" t="s">
        <v>113</v>
      </c>
      <c r="I66" s="4" t="s">
        <v>46</v>
      </c>
      <c r="J66" s="4" t="s">
        <v>114</v>
      </c>
    </row>
    <row r="67" spans="8:10" x14ac:dyDescent="0.25">
      <c r="H67" s="4" t="s">
        <v>114</v>
      </c>
      <c r="I67" s="4" t="s">
        <v>116</v>
      </c>
      <c r="J67" s="4" t="s">
        <v>115</v>
      </c>
    </row>
    <row r="68" spans="8:10" x14ac:dyDescent="0.25">
      <c r="H68" s="4" t="s">
        <v>115</v>
      </c>
      <c r="I68" s="4" t="s">
        <v>117</v>
      </c>
      <c r="J68" s="4" t="s">
        <v>46</v>
      </c>
    </row>
    <row r="69" spans="8:10" x14ac:dyDescent="0.25">
      <c r="H69" s="4" t="s">
        <v>116</v>
      </c>
      <c r="I69" s="4" t="s">
        <v>46</v>
      </c>
      <c r="J69" s="4" t="s">
        <v>117</v>
      </c>
    </row>
    <row r="70" spans="8:10" x14ac:dyDescent="0.25">
      <c r="H70" s="4" t="s">
        <v>117</v>
      </c>
      <c r="I70" s="4" t="s">
        <v>119</v>
      </c>
      <c r="J70" s="4" t="s">
        <v>118</v>
      </c>
    </row>
    <row r="71" spans="8:10" x14ac:dyDescent="0.25">
      <c r="H71" s="4" t="s">
        <v>118</v>
      </c>
      <c r="I71" s="4" t="s">
        <v>120</v>
      </c>
      <c r="J71" s="4" t="s">
        <v>46</v>
      </c>
    </row>
    <row r="72" spans="8:10" x14ac:dyDescent="0.25">
      <c r="H72" s="4" t="s">
        <v>119</v>
      </c>
      <c r="I72" s="4" t="s">
        <v>46</v>
      </c>
      <c r="J72" s="4" t="s">
        <v>120</v>
      </c>
    </row>
    <row r="73" spans="8:10" x14ac:dyDescent="0.25">
      <c r="H73" s="4" t="s">
        <v>120</v>
      </c>
      <c r="I73" s="4" t="s">
        <v>122</v>
      </c>
      <c r="J73" s="4" t="s">
        <v>121</v>
      </c>
    </row>
    <row r="74" spans="8:10" x14ac:dyDescent="0.25">
      <c r="H74" s="4" t="s">
        <v>121</v>
      </c>
      <c r="I74" s="4" t="s">
        <v>45</v>
      </c>
      <c r="J74" s="4" t="s">
        <v>46</v>
      </c>
    </row>
    <row r="75" spans="8:10" x14ac:dyDescent="0.25">
      <c r="H75" s="4" t="s">
        <v>122</v>
      </c>
      <c r="I75" s="4" t="s">
        <v>46</v>
      </c>
      <c r="J75" s="4" t="s">
        <v>45</v>
      </c>
    </row>
    <row r="76" spans="8:10" x14ac:dyDescent="0.25">
      <c r="H76" s="4" t="s">
        <v>45</v>
      </c>
      <c r="I76" s="4" t="s">
        <v>124</v>
      </c>
      <c r="J76" s="4" t="s">
        <v>123</v>
      </c>
    </row>
    <row r="77" spans="8:10" x14ac:dyDescent="0.25">
      <c r="H77" s="4" t="s">
        <v>123</v>
      </c>
      <c r="I77" s="4" t="s">
        <v>125</v>
      </c>
      <c r="J77" s="4" t="s">
        <v>46</v>
      </c>
    </row>
    <row r="78" spans="8:10" x14ac:dyDescent="0.25">
      <c r="H78" s="4" t="s">
        <v>124</v>
      </c>
      <c r="I78" s="4" t="s">
        <v>46</v>
      </c>
      <c r="J78" s="4" t="s">
        <v>125</v>
      </c>
    </row>
    <row r="79" spans="8:10" x14ac:dyDescent="0.25">
      <c r="H79" s="4" t="s">
        <v>125</v>
      </c>
      <c r="I79" s="4" t="s">
        <v>127</v>
      </c>
      <c r="J79" s="4" t="s">
        <v>126</v>
      </c>
    </row>
    <row r="80" spans="8:10" x14ac:dyDescent="0.25">
      <c r="H80" s="4" t="s">
        <v>126</v>
      </c>
      <c r="I80" s="4" t="s">
        <v>128</v>
      </c>
      <c r="J80" s="4" t="s">
        <v>46</v>
      </c>
    </row>
    <row r="81" spans="8:10" x14ac:dyDescent="0.25">
      <c r="H81" s="4" t="s">
        <v>127</v>
      </c>
      <c r="I81" s="4" t="s">
        <v>46</v>
      </c>
      <c r="J81" s="4" t="s">
        <v>128</v>
      </c>
    </row>
    <row r="82" spans="8:10" x14ac:dyDescent="0.25">
      <c r="H82" s="4" t="s">
        <v>128</v>
      </c>
      <c r="I82" s="4" t="s">
        <v>130</v>
      </c>
      <c r="J82" s="4" t="s">
        <v>129</v>
      </c>
    </row>
    <row r="83" spans="8:10" x14ac:dyDescent="0.25">
      <c r="H83" s="4" t="s">
        <v>129</v>
      </c>
      <c r="I83" s="4" t="s">
        <v>131</v>
      </c>
      <c r="J83" s="4" t="s">
        <v>46</v>
      </c>
    </row>
    <row r="84" spans="8:10" x14ac:dyDescent="0.25">
      <c r="H84" s="4" t="s">
        <v>130</v>
      </c>
      <c r="I84" s="4" t="s">
        <v>46</v>
      </c>
      <c r="J84" s="4" t="s">
        <v>131</v>
      </c>
    </row>
    <row r="85" spans="8:10" x14ac:dyDescent="0.25">
      <c r="H85" s="4" t="s">
        <v>131</v>
      </c>
      <c r="I85" s="4" t="s">
        <v>133</v>
      </c>
      <c r="J85" s="4" t="s">
        <v>132</v>
      </c>
    </row>
    <row r="86" spans="8:10" x14ac:dyDescent="0.25">
      <c r="H86" s="4" t="s">
        <v>132</v>
      </c>
      <c r="I86" s="4" t="s">
        <v>134</v>
      </c>
      <c r="J86" s="4" t="s">
        <v>46</v>
      </c>
    </row>
    <row r="87" spans="8:10" x14ac:dyDescent="0.25">
      <c r="H87" s="4" t="s">
        <v>133</v>
      </c>
      <c r="I87" s="4" t="s">
        <v>46</v>
      </c>
      <c r="J87" s="4" t="s">
        <v>134</v>
      </c>
    </row>
    <row r="88" spans="8:10" x14ac:dyDescent="0.25">
      <c r="H88" s="4" t="s">
        <v>134</v>
      </c>
      <c r="I88" s="4" t="s">
        <v>136</v>
      </c>
      <c r="J88" s="4" t="s">
        <v>135</v>
      </c>
    </row>
    <row r="89" spans="8:10" x14ac:dyDescent="0.25">
      <c r="H89" s="4" t="s">
        <v>135</v>
      </c>
      <c r="I89" s="4" t="s">
        <v>137</v>
      </c>
      <c r="J89" s="4" t="s">
        <v>46</v>
      </c>
    </row>
    <row r="90" spans="8:10" x14ac:dyDescent="0.25">
      <c r="H90" s="4" t="s">
        <v>136</v>
      </c>
      <c r="I90" s="4" t="s">
        <v>46</v>
      </c>
      <c r="J90" s="4" t="s">
        <v>137</v>
      </c>
    </row>
    <row r="91" spans="8:10" x14ac:dyDescent="0.25">
      <c r="H91" s="4" t="s">
        <v>137</v>
      </c>
      <c r="I91" s="4" t="s">
        <v>139</v>
      </c>
      <c r="J91" s="4" t="s">
        <v>138</v>
      </c>
    </row>
    <row r="92" spans="8:10" x14ac:dyDescent="0.25">
      <c r="H92" s="4" t="s">
        <v>138</v>
      </c>
      <c r="I92" s="4" t="s">
        <v>140</v>
      </c>
      <c r="J92" s="4" t="s">
        <v>46</v>
      </c>
    </row>
    <row r="93" spans="8:10" x14ac:dyDescent="0.25">
      <c r="H93" s="4" t="s">
        <v>139</v>
      </c>
      <c r="I93" s="4" t="s">
        <v>46</v>
      </c>
      <c r="J93" s="4" t="s">
        <v>140</v>
      </c>
    </row>
    <row r="94" spans="8:10" x14ac:dyDescent="0.25">
      <c r="H94" s="4" t="s">
        <v>140</v>
      </c>
      <c r="I94" s="4" t="s">
        <v>142</v>
      </c>
      <c r="J94" s="4" t="s">
        <v>141</v>
      </c>
    </row>
    <row r="95" spans="8:10" x14ac:dyDescent="0.25">
      <c r="H95" s="4" t="s">
        <v>141</v>
      </c>
      <c r="I95" s="4" t="s">
        <v>143</v>
      </c>
      <c r="J95" s="4"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4"/>
  <sheetViews>
    <sheetView workbookViewId="0">
      <selection activeCell="A2" sqref="A2"/>
    </sheetView>
  </sheetViews>
  <sheetFormatPr defaultRowHeight="15" customHeight="1" x14ac:dyDescent="0.25"/>
  <cols>
    <col min="1" max="1" width="183.5703125" style="11" customWidth="1"/>
    <col min="2" max="16384" width="9.140625" style="11"/>
  </cols>
  <sheetData>
    <row r="1" spans="1:1" ht="15" customHeight="1" x14ac:dyDescent="0.25">
      <c r="A1" s="11" t="s">
        <v>376</v>
      </c>
    </row>
    <row r="3" spans="1:1" ht="15" customHeight="1" x14ac:dyDescent="0.25">
      <c r="A3" s="9" t="s">
        <v>287</v>
      </c>
    </row>
    <row r="4" spans="1:1" ht="15" customHeight="1" x14ac:dyDescent="0.25">
      <c r="A4" s="9" t="s">
        <v>286</v>
      </c>
    </row>
    <row r="5" spans="1:1" ht="15" customHeight="1" x14ac:dyDescent="0.25">
      <c r="A5" s="9" t="s">
        <v>320</v>
      </c>
    </row>
    <row r="7" spans="1:1" ht="15" customHeight="1" x14ac:dyDescent="0.25">
      <c r="A7" s="9" t="s">
        <v>336</v>
      </c>
    </row>
    <row r="8" spans="1:1" ht="15" customHeight="1" x14ac:dyDescent="0.25">
      <c r="A8" s="9" t="s">
        <v>353</v>
      </c>
    </row>
    <row r="9" spans="1:1" ht="15" customHeight="1" x14ac:dyDescent="0.25">
      <c r="A9" s="9"/>
    </row>
    <row r="10" spans="1:1" ht="15" customHeight="1" x14ac:dyDescent="0.25">
      <c r="A10" s="9" t="s">
        <v>232</v>
      </c>
    </row>
    <row r="11" spans="1:1" ht="15" customHeight="1" x14ac:dyDescent="0.25">
      <c r="A11" s="9" t="s">
        <v>288</v>
      </c>
    </row>
    <row r="13" spans="1:1" ht="15" customHeight="1" x14ac:dyDescent="0.25">
      <c r="A13" s="9" t="s">
        <v>316</v>
      </c>
    </row>
    <row r="14" spans="1:1" ht="15" customHeight="1" x14ac:dyDescent="0.25">
      <c r="A14" s="12"/>
    </row>
    <row r="15" spans="1:1" ht="15" customHeight="1" x14ac:dyDescent="0.25">
      <c r="A15" s="10" t="s">
        <v>337</v>
      </c>
    </row>
    <row r="16" spans="1:1" ht="15" customHeight="1" x14ac:dyDescent="0.25">
      <c r="A16" s="9"/>
    </row>
    <row r="17" spans="1:1" ht="15" customHeight="1" x14ac:dyDescent="0.25">
      <c r="A17" s="9" t="s">
        <v>338</v>
      </c>
    </row>
    <row r="18" spans="1:1" ht="15" customHeight="1" x14ac:dyDescent="0.25">
      <c r="A18" s="9" t="s">
        <v>339</v>
      </c>
    </row>
    <row r="19" spans="1:1" ht="15" customHeight="1" x14ac:dyDescent="0.25">
      <c r="A19" s="9" t="s">
        <v>340</v>
      </c>
    </row>
    <row r="20" spans="1:1" ht="15" customHeight="1" x14ac:dyDescent="0.25">
      <c r="A20" s="9"/>
    </row>
    <row r="21" spans="1:1" ht="15" customHeight="1" x14ac:dyDescent="0.25">
      <c r="A21" s="9" t="s">
        <v>342</v>
      </c>
    </row>
    <row r="22" spans="1:1" ht="15" customHeight="1" x14ac:dyDescent="0.25">
      <c r="A22" s="11" t="s">
        <v>343</v>
      </c>
    </row>
    <row r="24" spans="1:1" ht="15" customHeight="1" x14ac:dyDescent="0.25">
      <c r="A24" s="11" t="s">
        <v>357</v>
      </c>
    </row>
    <row r="25" spans="1:1" ht="15" customHeight="1" x14ac:dyDescent="0.25">
      <c r="A25" s="11" t="s">
        <v>344</v>
      </c>
    </row>
    <row r="26" spans="1:1" ht="15" customHeight="1" x14ac:dyDescent="0.25">
      <c r="A26" s="11" t="s">
        <v>345</v>
      </c>
    </row>
    <row r="33" spans="1:1" ht="15" customHeight="1" x14ac:dyDescent="0.25">
      <c r="A33" s="10" t="s">
        <v>165</v>
      </c>
    </row>
    <row r="35" spans="1:1" ht="15" customHeight="1" x14ac:dyDescent="0.25">
      <c r="A35" s="9" t="s">
        <v>289</v>
      </c>
    </row>
    <row r="36" spans="1:1" ht="15" customHeight="1" x14ac:dyDescent="0.25">
      <c r="A36" s="9" t="s">
        <v>290</v>
      </c>
    </row>
    <row r="37" spans="1:1" ht="15" customHeight="1" x14ac:dyDescent="0.25">
      <c r="A37" s="9" t="s">
        <v>166</v>
      </c>
    </row>
    <row r="39" spans="1:1" ht="15" customHeight="1" x14ac:dyDescent="0.25">
      <c r="A39" s="9" t="s">
        <v>167</v>
      </c>
    </row>
    <row r="40" spans="1:1" ht="15" customHeight="1" x14ac:dyDescent="0.25">
      <c r="A40" s="9" t="s">
        <v>168</v>
      </c>
    </row>
    <row r="41" spans="1:1" ht="15" customHeight="1" x14ac:dyDescent="0.25">
      <c r="A41" s="9" t="s">
        <v>244</v>
      </c>
    </row>
    <row r="42" spans="1:1" ht="15" customHeight="1" x14ac:dyDescent="0.25">
      <c r="A42" s="9" t="s">
        <v>169</v>
      </c>
    </row>
    <row r="43" spans="1:1" ht="15" customHeight="1" x14ac:dyDescent="0.25">
      <c r="A43" s="9" t="s">
        <v>170</v>
      </c>
    </row>
    <row r="44" spans="1:1" ht="15" customHeight="1" x14ac:dyDescent="0.25">
      <c r="A44" s="9" t="s">
        <v>171</v>
      </c>
    </row>
    <row r="45" spans="1:1" ht="15" customHeight="1" x14ac:dyDescent="0.25">
      <c r="A45" s="9" t="s">
        <v>172</v>
      </c>
    </row>
    <row r="46" spans="1:1" ht="15" customHeight="1" x14ac:dyDescent="0.25">
      <c r="A46" s="9" t="s">
        <v>354</v>
      </c>
    </row>
    <row r="47" spans="1:1" ht="15" customHeight="1" x14ac:dyDescent="0.25">
      <c r="A47" s="9"/>
    </row>
    <row r="48" spans="1:1" ht="15" customHeight="1" x14ac:dyDescent="0.25">
      <c r="A48" s="9" t="s">
        <v>235</v>
      </c>
    </row>
    <row r="49" spans="1:1" ht="15" customHeight="1" x14ac:dyDescent="0.25">
      <c r="A49" s="9"/>
    </row>
    <row r="50" spans="1:1" ht="15" customHeight="1" x14ac:dyDescent="0.25">
      <c r="A50" s="9" t="s">
        <v>321</v>
      </c>
    </row>
    <row r="52" spans="1:1" ht="15" customHeight="1" x14ac:dyDescent="0.25">
      <c r="A52" s="9" t="s">
        <v>173</v>
      </c>
    </row>
    <row r="53" spans="1:1" ht="15" customHeight="1" x14ac:dyDescent="0.25">
      <c r="A53" s="9" t="s">
        <v>174</v>
      </c>
    </row>
    <row r="54" spans="1:1" ht="15" customHeight="1" x14ac:dyDescent="0.25">
      <c r="A54" s="9" t="s">
        <v>175</v>
      </c>
    </row>
    <row r="55" spans="1:1" ht="15" customHeight="1" x14ac:dyDescent="0.25">
      <c r="A55" s="9" t="s">
        <v>252</v>
      </c>
    </row>
    <row r="56" spans="1:1" ht="15" customHeight="1" x14ac:dyDescent="0.25">
      <c r="A56" s="9" t="s">
        <v>291</v>
      </c>
    </row>
    <row r="57" spans="1:1" ht="15" customHeight="1" x14ac:dyDescent="0.25">
      <c r="A57" s="9" t="s">
        <v>253</v>
      </c>
    </row>
    <row r="58" spans="1:1" ht="15" customHeight="1" x14ac:dyDescent="0.25">
      <c r="A58" s="9"/>
    </row>
    <row r="59" spans="1:1" ht="15" customHeight="1" x14ac:dyDescent="0.25">
      <c r="A59" s="9" t="s">
        <v>363</v>
      </c>
    </row>
    <row r="60" spans="1:1" ht="15" customHeight="1" x14ac:dyDescent="0.25">
      <c r="A60" s="9" t="s">
        <v>364</v>
      </c>
    </row>
    <row r="61" spans="1:1" ht="15" customHeight="1" x14ac:dyDescent="0.25">
      <c r="A61" s="9" t="s">
        <v>365</v>
      </c>
    </row>
    <row r="63" spans="1:1" ht="15" customHeight="1" x14ac:dyDescent="0.25">
      <c r="A63" s="10" t="s">
        <v>176</v>
      </c>
    </row>
    <row r="65" spans="1:1" ht="15" customHeight="1" x14ac:dyDescent="0.25">
      <c r="A65" s="9" t="s">
        <v>177</v>
      </c>
    </row>
    <row r="67" spans="1:1" ht="15" customHeight="1" x14ac:dyDescent="0.25">
      <c r="A67" s="9" t="s">
        <v>366</v>
      </c>
    </row>
    <row r="68" spans="1:1" ht="15" customHeight="1" x14ac:dyDescent="0.25">
      <c r="A68" s="9" t="s">
        <v>367</v>
      </c>
    </row>
    <row r="69" spans="1:1" ht="15" customHeight="1" x14ac:dyDescent="0.25">
      <c r="A69" s="9" t="s">
        <v>368</v>
      </c>
    </row>
    <row r="70" spans="1:1" ht="15" customHeight="1" x14ac:dyDescent="0.25">
      <c r="A70" s="9" t="s">
        <v>369</v>
      </c>
    </row>
    <row r="72" spans="1:1" ht="15" customHeight="1" x14ac:dyDescent="0.25">
      <c r="A72" s="9" t="s">
        <v>178</v>
      </c>
    </row>
    <row r="73" spans="1:1" ht="15" customHeight="1" x14ac:dyDescent="0.25">
      <c r="A73" s="9" t="s">
        <v>322</v>
      </c>
    </row>
    <row r="74" spans="1:1" ht="15" customHeight="1" x14ac:dyDescent="0.25">
      <c r="A74" s="9" t="s">
        <v>219</v>
      </c>
    </row>
    <row r="75" spans="1:1" ht="15" customHeight="1" x14ac:dyDescent="0.25">
      <c r="A75" s="11" t="s">
        <v>292</v>
      </c>
    </row>
    <row r="76" spans="1:1" ht="15" customHeight="1" x14ac:dyDescent="0.25">
      <c r="A76" s="11" t="s">
        <v>293</v>
      </c>
    </row>
    <row r="78" spans="1:1" ht="15" customHeight="1" x14ac:dyDescent="0.25">
      <c r="A78" s="10" t="s">
        <v>179</v>
      </c>
    </row>
    <row r="80" spans="1:1" ht="15" customHeight="1" x14ac:dyDescent="0.25">
      <c r="A80" s="9" t="s">
        <v>220</v>
      </c>
    </row>
    <row r="81" spans="1:1" ht="15" customHeight="1" x14ac:dyDescent="0.25">
      <c r="A81" s="9" t="s">
        <v>221</v>
      </c>
    </row>
    <row r="83" spans="1:1" ht="15" customHeight="1" x14ac:dyDescent="0.25">
      <c r="A83" s="9" t="s">
        <v>180</v>
      </c>
    </row>
    <row r="85" spans="1:1" ht="15" customHeight="1" x14ac:dyDescent="0.25">
      <c r="A85" s="9" t="s">
        <v>181</v>
      </c>
    </row>
    <row r="86" spans="1:1" ht="15" customHeight="1" x14ac:dyDescent="0.25">
      <c r="A86" s="9" t="s">
        <v>182</v>
      </c>
    </row>
    <row r="88" spans="1:1" ht="15" customHeight="1" x14ac:dyDescent="0.25">
      <c r="A88" s="9" t="s">
        <v>183</v>
      </c>
    </row>
    <row r="89" spans="1:1" ht="15" customHeight="1" x14ac:dyDescent="0.25">
      <c r="A89" s="9" t="s">
        <v>184</v>
      </c>
    </row>
    <row r="91" spans="1:1" ht="15" customHeight="1" x14ac:dyDescent="0.25">
      <c r="A91" s="9" t="s">
        <v>185</v>
      </c>
    </row>
    <row r="92" spans="1:1" ht="15" customHeight="1" x14ac:dyDescent="0.25">
      <c r="A92" s="9" t="s">
        <v>186</v>
      </c>
    </row>
    <row r="94" spans="1:1" ht="15" customHeight="1" x14ac:dyDescent="0.25">
      <c r="A94" s="9" t="s">
        <v>187</v>
      </c>
    </row>
    <row r="95" spans="1:1" ht="15" customHeight="1" x14ac:dyDescent="0.25">
      <c r="A95" s="9" t="s">
        <v>188</v>
      </c>
    </row>
    <row r="97" spans="1:1" ht="15" customHeight="1" x14ac:dyDescent="0.25">
      <c r="A97" s="9" t="s">
        <v>189</v>
      </c>
    </row>
    <row r="98" spans="1:1" ht="15" customHeight="1" x14ac:dyDescent="0.25">
      <c r="A98" s="9" t="s">
        <v>190</v>
      </c>
    </row>
    <row r="100" spans="1:1" ht="15" customHeight="1" x14ac:dyDescent="0.25">
      <c r="A100" s="9" t="s">
        <v>191</v>
      </c>
    </row>
    <row r="101" spans="1:1" ht="15" customHeight="1" x14ac:dyDescent="0.25">
      <c r="A101" s="9" t="s">
        <v>192</v>
      </c>
    </row>
    <row r="103" spans="1:1" ht="15" customHeight="1" x14ac:dyDescent="0.25">
      <c r="A103" s="9" t="s">
        <v>193</v>
      </c>
    </row>
    <row r="104" spans="1:1" ht="15" customHeight="1" x14ac:dyDescent="0.25">
      <c r="A104" s="9" t="s">
        <v>194</v>
      </c>
    </row>
    <row r="106" spans="1:1" ht="15" customHeight="1" x14ac:dyDescent="0.25">
      <c r="A106" s="9" t="s">
        <v>195</v>
      </c>
    </row>
    <row r="107" spans="1:1" ht="15" customHeight="1" x14ac:dyDescent="0.25">
      <c r="A107" s="9" t="s">
        <v>196</v>
      </c>
    </row>
    <row r="109" spans="1:1" ht="15" customHeight="1" x14ac:dyDescent="0.25">
      <c r="A109" s="9" t="s">
        <v>197</v>
      </c>
    </row>
    <row r="111" spans="1:1" ht="15" customHeight="1" x14ac:dyDescent="0.25">
      <c r="A111" s="9" t="s">
        <v>198</v>
      </c>
    </row>
    <row r="113" spans="1:1" ht="15" customHeight="1" x14ac:dyDescent="0.25">
      <c r="A113" s="9" t="s">
        <v>294</v>
      </c>
    </row>
    <row r="114" spans="1:1" ht="15" customHeight="1" x14ac:dyDescent="0.25">
      <c r="A114" s="9" t="s">
        <v>236</v>
      </c>
    </row>
    <row r="115" spans="1:1" ht="15" customHeight="1" x14ac:dyDescent="0.25">
      <c r="A115" s="9" t="s">
        <v>199</v>
      </c>
    </row>
    <row r="116" spans="1:1" ht="15" customHeight="1" x14ac:dyDescent="0.25">
      <c r="A116" s="9" t="s">
        <v>237</v>
      </c>
    </row>
    <row r="118" spans="1:1" ht="15" customHeight="1" x14ac:dyDescent="0.25">
      <c r="A118" s="9" t="s">
        <v>238</v>
      </c>
    </row>
    <row r="119" spans="1:1" ht="15" customHeight="1" x14ac:dyDescent="0.25">
      <c r="A119" s="9" t="s">
        <v>222</v>
      </c>
    </row>
    <row r="120" spans="1:1" ht="15" customHeight="1" x14ac:dyDescent="0.25">
      <c r="A120" s="9" t="s">
        <v>223</v>
      </c>
    </row>
    <row r="122" spans="1:1" ht="15" customHeight="1" x14ac:dyDescent="0.25">
      <c r="A122" s="9" t="s">
        <v>200</v>
      </c>
    </row>
    <row r="124" spans="1:1" ht="15" customHeight="1" x14ac:dyDescent="0.25">
      <c r="A124" s="9" t="s">
        <v>224</v>
      </c>
    </row>
    <row r="125" spans="1:1" ht="15" customHeight="1" x14ac:dyDescent="0.25">
      <c r="A125" s="9" t="s">
        <v>225</v>
      </c>
    </row>
    <row r="127" spans="1:1" ht="15" customHeight="1" x14ac:dyDescent="0.25">
      <c r="A127" s="9" t="s">
        <v>173</v>
      </c>
    </row>
    <row r="128" spans="1:1" ht="15" customHeight="1" x14ac:dyDescent="0.25">
      <c r="A128" s="9" t="s">
        <v>201</v>
      </c>
    </row>
    <row r="129" spans="1:1" ht="15" customHeight="1" x14ac:dyDescent="0.25">
      <c r="A129" s="9" t="s">
        <v>202</v>
      </c>
    </row>
    <row r="130" spans="1:1" ht="15" customHeight="1" x14ac:dyDescent="0.25">
      <c r="A130" s="9" t="s">
        <v>203</v>
      </c>
    </row>
    <row r="131" spans="1:1" ht="15" customHeight="1" x14ac:dyDescent="0.25">
      <c r="A131" s="9" t="s">
        <v>204</v>
      </c>
    </row>
    <row r="132" spans="1:1" ht="15" customHeight="1" x14ac:dyDescent="0.25">
      <c r="A132" s="9" t="s">
        <v>205</v>
      </c>
    </row>
    <row r="134" spans="1:1" ht="15" customHeight="1" x14ac:dyDescent="0.25">
      <c r="A134" s="10" t="s">
        <v>206</v>
      </c>
    </row>
    <row r="136" spans="1:1" ht="15" customHeight="1" x14ac:dyDescent="0.25">
      <c r="A136" s="9" t="s">
        <v>207</v>
      </c>
    </row>
    <row r="137" spans="1:1" ht="15" customHeight="1" x14ac:dyDescent="0.25">
      <c r="A137" s="9" t="s">
        <v>208</v>
      </c>
    </row>
    <row r="139" spans="1:1" ht="15" customHeight="1" x14ac:dyDescent="0.25">
      <c r="A139" s="9" t="s">
        <v>226</v>
      </c>
    </row>
    <row r="140" spans="1:1" ht="15" customHeight="1" x14ac:dyDescent="0.25">
      <c r="A140" s="11" t="s">
        <v>356</v>
      </c>
    </row>
    <row r="141" spans="1:1" ht="15" customHeight="1" x14ac:dyDescent="0.25">
      <c r="A141" s="9" t="s">
        <v>209</v>
      </c>
    </row>
    <row r="142" spans="1:1" ht="15" customHeight="1" x14ac:dyDescent="0.25">
      <c r="A142" s="9"/>
    </row>
    <row r="143" spans="1:1" ht="15" customHeight="1" x14ac:dyDescent="0.25">
      <c r="A143" s="9" t="s">
        <v>295</v>
      </c>
    </row>
    <row r="144" spans="1:1" ht="15" customHeight="1" x14ac:dyDescent="0.25">
      <c r="A144" s="9" t="s">
        <v>247</v>
      </c>
    </row>
    <row r="145" spans="1:1" ht="15" customHeight="1" x14ac:dyDescent="0.25">
      <c r="A145" s="9"/>
    </row>
    <row r="146" spans="1:1" ht="15" customHeight="1" x14ac:dyDescent="0.25">
      <c r="A146" s="9" t="s">
        <v>358</v>
      </c>
    </row>
    <row r="147" spans="1:1" ht="15" customHeight="1" x14ac:dyDescent="0.25">
      <c r="A147" s="9" t="s">
        <v>355</v>
      </c>
    </row>
    <row r="149" spans="1:1" ht="15" customHeight="1" x14ac:dyDescent="0.25">
      <c r="A149" s="9" t="s">
        <v>346</v>
      </c>
    </row>
    <row r="150" spans="1:1" ht="15" customHeight="1" x14ac:dyDescent="0.25">
      <c r="A150" s="9"/>
    </row>
    <row r="151" spans="1:1" ht="15" customHeight="1" x14ac:dyDescent="0.25">
      <c r="A151" s="9" t="s">
        <v>347</v>
      </c>
    </row>
    <row r="152" spans="1:1" ht="15" customHeight="1" x14ac:dyDescent="0.25">
      <c r="A152" s="14" t="s">
        <v>348</v>
      </c>
    </row>
    <row r="154" spans="1:1" ht="15" customHeight="1" x14ac:dyDescent="0.25">
      <c r="A154" s="10" t="s">
        <v>210</v>
      </c>
    </row>
    <row r="156" spans="1:1" ht="15" customHeight="1" x14ac:dyDescent="0.25">
      <c r="A156" s="9" t="s">
        <v>211</v>
      </c>
    </row>
    <row r="157" spans="1:1" ht="15" customHeight="1" x14ac:dyDescent="0.25">
      <c r="A157" s="9" t="s">
        <v>212</v>
      </c>
    </row>
    <row r="159" spans="1:1" ht="15" customHeight="1" x14ac:dyDescent="0.25">
      <c r="A159" s="9" t="s">
        <v>213</v>
      </c>
    </row>
    <row r="161" spans="1:1" ht="15" customHeight="1" x14ac:dyDescent="0.25">
      <c r="A161" s="9" t="s">
        <v>214</v>
      </c>
    </row>
    <row r="163" spans="1:1" ht="15" customHeight="1" x14ac:dyDescent="0.25">
      <c r="A163" s="9" t="s">
        <v>296</v>
      </c>
    </row>
    <row r="164" spans="1:1" ht="15" customHeight="1" x14ac:dyDescent="0.25">
      <c r="A164" s="9" t="s">
        <v>215</v>
      </c>
    </row>
    <row r="166" spans="1:1" ht="15" customHeight="1" x14ac:dyDescent="0.25">
      <c r="A166" s="10" t="s">
        <v>216</v>
      </c>
    </row>
    <row r="168" spans="1:1" ht="15" customHeight="1" x14ac:dyDescent="0.25">
      <c r="A168" s="9" t="s">
        <v>227</v>
      </c>
    </row>
    <row r="169" spans="1:1" ht="15" customHeight="1" x14ac:dyDescent="0.25">
      <c r="A169" s="11" t="s">
        <v>297</v>
      </c>
    </row>
    <row r="171" spans="1:1" ht="15" customHeight="1" x14ac:dyDescent="0.25">
      <c r="A171" s="11" t="s">
        <v>278</v>
      </c>
    </row>
    <row r="172" spans="1:1" ht="15" customHeight="1" x14ac:dyDescent="0.25">
      <c r="A172" s="11" t="s">
        <v>280</v>
      </c>
    </row>
    <row r="173" spans="1:1" ht="15" customHeight="1" x14ac:dyDescent="0.25">
      <c r="A173" s="11" t="s">
        <v>370</v>
      </c>
    </row>
    <row r="174" spans="1:1" ht="15" customHeight="1" x14ac:dyDescent="0.25">
      <c r="A174" s="11" t="s">
        <v>371</v>
      </c>
    </row>
    <row r="176" spans="1:1" ht="15" customHeight="1" x14ac:dyDescent="0.25">
      <c r="A176" s="9" t="s">
        <v>281</v>
      </c>
    </row>
    <row r="177" spans="1:1" ht="15" customHeight="1" x14ac:dyDescent="0.25">
      <c r="A177" s="11" t="s">
        <v>282</v>
      </c>
    </row>
    <row r="178" spans="1:1" ht="15" customHeight="1" x14ac:dyDescent="0.25">
      <c r="A178" s="11" t="s">
        <v>283</v>
      </c>
    </row>
    <row r="179" spans="1:1" ht="15" customHeight="1" x14ac:dyDescent="0.25">
      <c r="A179" s="9"/>
    </row>
    <row r="180" spans="1:1" ht="15" customHeight="1" x14ac:dyDescent="0.25">
      <c r="A180" s="9" t="s">
        <v>298</v>
      </c>
    </row>
    <row r="182" spans="1:1" ht="15" customHeight="1" x14ac:dyDescent="0.25">
      <c r="A182" s="9" t="s">
        <v>284</v>
      </c>
    </row>
    <row r="184" spans="1:1" ht="15" customHeight="1" x14ac:dyDescent="0.25">
      <c r="A184" s="10" t="s">
        <v>217</v>
      </c>
    </row>
    <row r="186" spans="1:1" ht="15" customHeight="1" x14ac:dyDescent="0.25">
      <c r="A186" s="11" t="s">
        <v>268</v>
      </c>
    </row>
    <row r="187" spans="1:1" ht="15" customHeight="1" x14ac:dyDescent="0.25">
      <c r="A187" s="11" t="s">
        <v>269</v>
      </c>
    </row>
    <row r="189" spans="1:1" ht="15" customHeight="1" x14ac:dyDescent="0.25">
      <c r="A189" s="9" t="s">
        <v>230</v>
      </c>
    </row>
    <row r="190" spans="1:1" ht="15" customHeight="1" x14ac:dyDescent="0.25">
      <c r="A190" s="9" t="s">
        <v>279</v>
      </c>
    </row>
    <row r="192" spans="1:1" ht="15" customHeight="1" x14ac:dyDescent="0.25">
      <c r="A192" s="9" t="s">
        <v>228</v>
      </c>
    </row>
    <row r="193" spans="1:1" ht="15" customHeight="1" x14ac:dyDescent="0.25">
      <c r="A193" s="9" t="s">
        <v>229</v>
      </c>
    </row>
    <row r="195" spans="1:1" ht="15" customHeight="1" x14ac:dyDescent="0.25">
      <c r="A195" s="9" t="s">
        <v>231</v>
      </c>
    </row>
    <row r="196" spans="1:1" ht="15" customHeight="1" x14ac:dyDescent="0.25">
      <c r="A196" s="9" t="s">
        <v>299</v>
      </c>
    </row>
    <row r="197" spans="1:1" ht="15" customHeight="1" x14ac:dyDescent="0.25">
      <c r="A197" s="9" t="s">
        <v>323</v>
      </c>
    </row>
    <row r="199" spans="1:1" ht="15" customHeight="1" x14ac:dyDescent="0.25">
      <c r="A199" s="9" t="s">
        <v>218</v>
      </c>
    </row>
    <row r="202" spans="1:1" ht="15" customHeight="1" x14ac:dyDescent="0.25">
      <c r="A202" s="13" t="s">
        <v>300</v>
      </c>
    </row>
    <row r="204" spans="1:1" ht="15" customHeight="1" x14ac:dyDescent="0.25">
      <c r="A204" s="11" t="s">
        <v>310</v>
      </c>
    </row>
    <row r="205" spans="1:1" ht="15" customHeight="1" x14ac:dyDescent="0.25">
      <c r="A205" s="11" t="s">
        <v>301</v>
      </c>
    </row>
    <row r="207" spans="1:1" ht="15" customHeight="1" x14ac:dyDescent="0.25">
      <c r="A207" s="11" t="s">
        <v>302</v>
      </c>
    </row>
    <row r="208" spans="1:1" ht="15" customHeight="1" x14ac:dyDescent="0.25">
      <c r="A208" s="11" t="s">
        <v>303</v>
      </c>
    </row>
    <row r="209" spans="1:1" ht="15" customHeight="1" x14ac:dyDescent="0.25">
      <c r="A209" s="11" t="s">
        <v>304</v>
      </c>
    </row>
    <row r="210" spans="1:1" ht="15" customHeight="1" x14ac:dyDescent="0.25">
      <c r="A210" s="11" t="s">
        <v>305</v>
      </c>
    </row>
    <row r="211" spans="1:1" ht="15" customHeight="1" x14ac:dyDescent="0.25">
      <c r="A211" s="11" t="s">
        <v>306</v>
      </c>
    </row>
    <row r="213" spans="1:1" ht="15" customHeight="1" x14ac:dyDescent="0.25">
      <c r="A213" s="11" t="s">
        <v>307</v>
      </c>
    </row>
    <row r="214" spans="1:1" ht="15" customHeight="1" x14ac:dyDescent="0.25">
      <c r="A214" s="11" t="s">
        <v>308</v>
      </c>
    </row>
    <row r="215" spans="1:1" ht="15" customHeight="1" x14ac:dyDescent="0.25">
      <c r="A215" s="11" t="s">
        <v>309</v>
      </c>
    </row>
    <row r="217" spans="1:1" ht="15" customHeight="1" x14ac:dyDescent="0.25">
      <c r="A217" s="11" t="s">
        <v>311</v>
      </c>
    </row>
    <row r="218" spans="1:1" ht="15" customHeight="1" x14ac:dyDescent="0.25">
      <c r="A218" s="11" t="s">
        <v>312</v>
      </c>
    </row>
    <row r="220" spans="1:1" ht="15" customHeight="1" x14ac:dyDescent="0.25">
      <c r="A220" s="11" t="s">
        <v>313</v>
      </c>
    </row>
    <row r="221" spans="1:1" ht="15" customHeight="1" x14ac:dyDescent="0.25">
      <c r="A221" s="11" t="s">
        <v>314</v>
      </c>
    </row>
    <row r="222" spans="1:1" ht="15" customHeight="1" x14ac:dyDescent="0.25">
      <c r="A222" s="11" t="s">
        <v>315</v>
      </c>
    </row>
    <row r="224" spans="1:1" ht="15" customHeight="1" x14ac:dyDescent="0.25">
      <c r="A224" s="11" t="s">
        <v>349</v>
      </c>
    </row>
  </sheetData>
  <hyperlinks>
    <hyperlink ref="A15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25" sqref="A25"/>
    </sheetView>
  </sheetViews>
  <sheetFormatPr defaultRowHeight="15" x14ac:dyDescent="0.25"/>
  <cols>
    <col min="2" max="2" width="166.85546875" customWidth="1"/>
    <col min="3" max="3" width="10.5703125" customWidth="1"/>
  </cols>
  <sheetData>
    <row r="1" spans="1:3" x14ac:dyDescent="0.25">
      <c r="A1" t="s">
        <v>158</v>
      </c>
      <c r="B1" t="s">
        <v>246</v>
      </c>
      <c r="C1" t="s">
        <v>240</v>
      </c>
    </row>
    <row r="2" spans="1:3" x14ac:dyDescent="0.25">
      <c r="A2" t="s">
        <v>159</v>
      </c>
      <c r="B2" t="s">
        <v>233</v>
      </c>
      <c r="C2" t="s">
        <v>240</v>
      </c>
    </row>
    <row r="3" spans="1:3" x14ac:dyDescent="0.25">
      <c r="A3" t="s">
        <v>234</v>
      </c>
      <c r="B3" t="s">
        <v>243</v>
      </c>
      <c r="C3" t="s">
        <v>241</v>
      </c>
    </row>
    <row r="4" spans="1:3" x14ac:dyDescent="0.25">
      <c r="B4" t="s">
        <v>242</v>
      </c>
    </row>
    <row r="5" spans="1:3" x14ac:dyDescent="0.25">
      <c r="A5" t="s">
        <v>245</v>
      </c>
      <c r="B5" t="s">
        <v>258</v>
      </c>
    </row>
    <row r="6" spans="1:3" x14ac:dyDescent="0.25">
      <c r="B6" t="s">
        <v>254</v>
      </c>
      <c r="C6" t="s">
        <v>255</v>
      </c>
    </row>
    <row r="7" spans="1:3" x14ac:dyDescent="0.25">
      <c r="A7" t="s">
        <v>259</v>
      </c>
      <c r="B7" t="s">
        <v>267</v>
      </c>
      <c r="C7" t="s">
        <v>265</v>
      </c>
    </row>
    <row r="8" spans="1:3" x14ac:dyDescent="0.25">
      <c r="B8" t="s">
        <v>270</v>
      </c>
    </row>
    <row r="9" spans="1:3" x14ac:dyDescent="0.25">
      <c r="A9" t="s">
        <v>276</v>
      </c>
      <c r="B9" t="s">
        <v>332</v>
      </c>
      <c r="C9" t="s">
        <v>277</v>
      </c>
    </row>
    <row r="10" spans="1:3" x14ac:dyDescent="0.25">
      <c r="B10" t="s">
        <v>319</v>
      </c>
    </row>
    <row r="11" spans="1:3" x14ac:dyDescent="0.25">
      <c r="A11" t="s">
        <v>333</v>
      </c>
      <c r="B11" t="s">
        <v>334</v>
      </c>
      <c r="C11" t="s">
        <v>335</v>
      </c>
    </row>
    <row r="12" spans="1:3" x14ac:dyDescent="0.25">
      <c r="B12" t="s">
        <v>350</v>
      </c>
    </row>
    <row r="13" spans="1:3" x14ac:dyDescent="0.25">
      <c r="B13" t="s">
        <v>374</v>
      </c>
    </row>
    <row r="14" spans="1:3" x14ac:dyDescent="0.25">
      <c r="A14" t="s">
        <v>372</v>
      </c>
      <c r="B14" t="s">
        <v>377</v>
      </c>
      <c r="C14" t="s">
        <v>373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MATCH</vt:lpstr>
      <vt:lpstr>Tables</vt:lpstr>
      <vt:lpstr>Instructions</vt:lpstr>
      <vt:lpstr>Version info</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dc:creator>
  <cp:lastModifiedBy>Jeff</cp:lastModifiedBy>
  <dcterms:created xsi:type="dcterms:W3CDTF">2013-08-16T20:21:21Z</dcterms:created>
  <dcterms:modified xsi:type="dcterms:W3CDTF">2013-12-06T04:31:33Z</dcterms:modified>
</cp:coreProperties>
</file>