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/>
  <xr:revisionPtr revIDLastSave="196" documentId="8_{78FC7942-3708-41CA-B636-D8C0E0FCD061}" xr6:coauthVersionLast="36" xr6:coauthVersionMax="36" xr10:uidLastSave="{D1E2FDDC-F41D-4905-8FDB-F6A275E8176E}"/>
  <bookViews>
    <workbookView xWindow="0" yWindow="0" windowWidth="23280" windowHeight="12600" tabRatio="553" activeTab="3" xr2:uid="{00000000-000D-0000-FFFF-FFFF00000000}"/>
  </bookViews>
  <sheets>
    <sheet name="Sheet15" sheetId="20" r:id="rId1"/>
    <sheet name="Sheet1" sheetId="22" r:id="rId2"/>
    <sheet name="Sheet6" sheetId="27" r:id="rId3"/>
    <sheet name="Sheet14" sheetId="19" r:id="rId4"/>
    <sheet name="Sheet16" sheetId="21" r:id="rId5"/>
    <sheet name="燃尽图" sheetId="14" r:id="rId6"/>
    <sheet name="Sheet12" sheetId="15" r:id="rId7"/>
  </sheets>
  <definedNames>
    <definedName name="_xlnm._FilterDatabase" localSheetId="3" hidden="1">Sheet14!$E$1:$E$165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1" l="1"/>
  <c r="C27" i="21"/>
  <c r="C29" i="21"/>
  <c r="C30" i="21"/>
  <c r="C32" i="21"/>
  <c r="C33" i="21"/>
  <c r="C34" i="21"/>
  <c r="C35" i="21"/>
  <c r="C36" i="21"/>
  <c r="C25" i="21"/>
  <c r="B37" i="21"/>
  <c r="H5" i="19"/>
  <c r="H13" i="19"/>
  <c r="H17" i="19"/>
  <c r="H21" i="19"/>
  <c r="H25" i="19"/>
  <c r="H33" i="19"/>
  <c r="H37" i="19"/>
  <c r="H41" i="19"/>
  <c r="H45" i="19"/>
  <c r="H53" i="19"/>
  <c r="H57" i="19"/>
  <c r="H61" i="19"/>
  <c r="H65" i="19"/>
  <c r="H69" i="19"/>
  <c r="H73" i="19"/>
  <c r="H81" i="19"/>
  <c r="H85" i="19"/>
  <c r="H89" i="19"/>
  <c r="H101" i="19"/>
  <c r="H105" i="19"/>
  <c r="H109" i="19"/>
  <c r="H113" i="19"/>
  <c r="H117" i="19"/>
  <c r="H121" i="19"/>
  <c r="H129" i="19"/>
  <c r="H133" i="19"/>
  <c r="H137" i="19"/>
  <c r="H145" i="19"/>
  <c r="H149" i="19"/>
  <c r="H153" i="19"/>
  <c r="H161" i="19"/>
  <c r="H9" i="19"/>
  <c r="H29" i="19"/>
  <c r="H49" i="19"/>
  <c r="H77" i="19"/>
  <c r="H125" i="19"/>
  <c r="H141" i="19"/>
  <c r="H157" i="19"/>
  <c r="H3" i="19"/>
  <c r="H4" i="19"/>
  <c r="H6" i="19"/>
  <c r="H8" i="19"/>
  <c r="H10" i="19"/>
  <c r="H11" i="19"/>
  <c r="H12" i="19"/>
  <c r="H14" i="19"/>
  <c r="H15" i="19"/>
  <c r="H16" i="19"/>
  <c r="H18" i="19"/>
  <c r="H20" i="19"/>
  <c r="H22" i="19"/>
  <c r="H23" i="19"/>
  <c r="H24" i="19"/>
  <c r="H26" i="19"/>
  <c r="H28" i="19"/>
  <c r="H30" i="19"/>
  <c r="H31" i="19"/>
  <c r="H32" i="19"/>
  <c r="H34" i="19"/>
  <c r="H36" i="19"/>
  <c r="H38" i="19"/>
  <c r="H39" i="19"/>
  <c r="H40" i="19"/>
  <c r="H42" i="19"/>
  <c r="H43" i="19"/>
  <c r="H44" i="19"/>
  <c r="H46" i="19"/>
  <c r="H48" i="19"/>
  <c r="H50" i="19"/>
  <c r="H51" i="19"/>
  <c r="H52" i="19"/>
  <c r="H54" i="19"/>
  <c r="H55" i="19"/>
  <c r="H56" i="19"/>
  <c r="H58" i="19"/>
  <c r="H60" i="19"/>
  <c r="H62" i="19"/>
  <c r="H64" i="19"/>
  <c r="H66" i="19"/>
  <c r="H67" i="19"/>
  <c r="H68" i="19"/>
  <c r="H70" i="19"/>
  <c r="H72" i="19"/>
  <c r="H74" i="19"/>
  <c r="H76" i="19"/>
  <c r="H78" i="19"/>
  <c r="H80" i="19"/>
  <c r="H82" i="19"/>
  <c r="H83" i="19"/>
  <c r="H84" i="19"/>
  <c r="H86" i="19"/>
  <c r="H87" i="19"/>
  <c r="H88" i="19"/>
  <c r="H90" i="19"/>
  <c r="H92" i="19"/>
  <c r="H94" i="19"/>
  <c r="H96" i="19"/>
  <c r="H98" i="19"/>
  <c r="H99" i="19"/>
  <c r="H100" i="19"/>
  <c r="H102" i="19"/>
  <c r="H103" i="19"/>
  <c r="H104" i="19"/>
  <c r="H106" i="19"/>
  <c r="H108" i="19"/>
  <c r="H110" i="19"/>
  <c r="H112" i="19"/>
  <c r="H114" i="19"/>
  <c r="H116" i="19"/>
  <c r="H118" i="19"/>
  <c r="H120" i="19"/>
  <c r="H122" i="19"/>
  <c r="H124" i="19"/>
  <c r="H126" i="19"/>
  <c r="H127" i="19"/>
  <c r="H128" i="19"/>
  <c r="H130" i="19"/>
  <c r="H131" i="19"/>
  <c r="H132" i="19"/>
  <c r="H134" i="19"/>
  <c r="H135" i="19"/>
  <c r="H136" i="19"/>
  <c r="H138" i="19"/>
  <c r="H139" i="19"/>
  <c r="H140" i="19"/>
  <c r="H142" i="19"/>
  <c r="H144" i="19"/>
  <c r="H146" i="19"/>
  <c r="H148" i="19"/>
  <c r="H150" i="19"/>
  <c r="H152" i="19"/>
  <c r="H154" i="19"/>
  <c r="H158" i="19"/>
  <c r="H159" i="19"/>
  <c r="H160" i="19"/>
  <c r="H162" i="19"/>
  <c r="H163" i="19"/>
  <c r="H2" i="19"/>
  <c r="H97" i="19"/>
  <c r="H151" i="19"/>
  <c r="H147" i="19"/>
  <c r="H115" i="19"/>
  <c r="H111" i="19"/>
  <c r="H95" i="19"/>
  <c r="H75" i="19"/>
  <c r="H27" i="19"/>
  <c r="H143" i="19"/>
  <c r="H123" i="19"/>
  <c r="H119" i="19"/>
  <c r="H91" i="19"/>
  <c r="H79" i="19"/>
  <c r="H71" i="19"/>
  <c r="H59" i="19"/>
  <c r="H47" i="19"/>
  <c r="H35" i="19"/>
  <c r="H7" i="19"/>
  <c r="H156" i="19"/>
  <c r="H93" i="19"/>
  <c r="H19" i="19"/>
  <c r="H63" i="19"/>
  <c r="H107" i="19"/>
  <c r="H155" i="19"/>
  <c r="D2" i="21" l="1"/>
  <c r="D3" i="21"/>
  <c r="D4" i="21"/>
  <c r="D5" i="21"/>
  <c r="D6" i="21"/>
  <c r="D1" i="21"/>
  <c r="C1" i="21" l="1"/>
  <c r="C2" i="21"/>
  <c r="C3" i="21"/>
  <c r="C4" i="21"/>
  <c r="C5" i="21"/>
  <c r="C6" i="21"/>
  <c r="B7" i="21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D6" i="20"/>
  <c r="F6" i="20" s="1"/>
  <c r="E6" i="20"/>
  <c r="D7" i="20"/>
  <c r="E7" i="20"/>
  <c r="D8" i="20"/>
  <c r="F8" i="20" s="1"/>
  <c r="E8" i="20"/>
  <c r="D9" i="20"/>
  <c r="E9" i="20"/>
  <c r="D10" i="20"/>
  <c r="F10" i="20" s="1"/>
  <c r="E10" i="20"/>
  <c r="D11" i="20"/>
  <c r="E11" i="20"/>
  <c r="D12" i="20"/>
  <c r="F12" i="20" s="1"/>
  <c r="E12" i="20"/>
  <c r="D13" i="20"/>
  <c r="E13" i="20"/>
  <c r="D14" i="20"/>
  <c r="F14" i="20" s="1"/>
  <c r="E14" i="20"/>
  <c r="D15" i="20"/>
  <c r="E15" i="20"/>
  <c r="D16" i="20"/>
  <c r="F16" i="20" s="1"/>
  <c r="E16" i="20"/>
  <c r="D17" i="20"/>
  <c r="E17" i="20"/>
  <c r="D18" i="20"/>
  <c r="F18" i="20" s="1"/>
  <c r="E18" i="20"/>
  <c r="D19" i="20"/>
  <c r="E19" i="20"/>
  <c r="D20" i="20"/>
  <c r="F20" i="20" s="1"/>
  <c r="E20" i="20"/>
  <c r="D21" i="20"/>
  <c r="E21" i="20"/>
  <c r="D22" i="20"/>
  <c r="F22" i="20" s="1"/>
  <c r="E22" i="20"/>
  <c r="D23" i="20"/>
  <c r="E23" i="20"/>
  <c r="D24" i="20"/>
  <c r="F24" i="20" s="1"/>
  <c r="E24" i="20"/>
  <c r="D25" i="20"/>
  <c r="E25" i="20"/>
  <c r="D26" i="20"/>
  <c r="F26" i="20" s="1"/>
  <c r="E26" i="20"/>
  <c r="D27" i="20"/>
  <c r="E27" i="20"/>
  <c r="D28" i="20"/>
  <c r="F28" i="20" s="1"/>
  <c r="E28" i="20"/>
  <c r="D29" i="20"/>
  <c r="E29" i="20"/>
  <c r="D30" i="20"/>
  <c r="F30" i="20" s="1"/>
  <c r="E30" i="20"/>
  <c r="D31" i="20"/>
  <c r="E31" i="20"/>
  <c r="D32" i="20"/>
  <c r="F32" i="20" s="1"/>
  <c r="E32" i="20"/>
  <c r="D33" i="20"/>
  <c r="E33" i="20"/>
  <c r="D34" i="20"/>
  <c r="F34" i="20" s="1"/>
  <c r="E34" i="20"/>
  <c r="D35" i="20"/>
  <c r="E35" i="20"/>
  <c r="D36" i="20"/>
  <c r="F36" i="20" s="1"/>
  <c r="E36" i="20"/>
  <c r="D37" i="20"/>
  <c r="E37" i="20"/>
  <c r="D38" i="20"/>
  <c r="F38" i="20" s="1"/>
  <c r="E38" i="20"/>
  <c r="D39" i="20"/>
  <c r="E39" i="20"/>
  <c r="D40" i="20"/>
  <c r="F40" i="20" s="1"/>
  <c r="E40" i="20"/>
  <c r="D5" i="20"/>
  <c r="E5" i="20"/>
  <c r="G5" i="20" s="1"/>
  <c r="F5" i="20"/>
  <c r="G7" i="20" l="1"/>
  <c r="G40" i="20"/>
  <c r="G38" i="20"/>
  <c r="G36" i="20"/>
  <c r="G34" i="20"/>
  <c r="G32" i="20"/>
  <c r="G39" i="20"/>
  <c r="G37" i="20"/>
  <c r="G35" i="20"/>
  <c r="G33" i="20"/>
  <c r="G31" i="20"/>
  <c r="G29" i="20"/>
  <c r="G27" i="20"/>
  <c r="G25" i="20"/>
  <c r="G23" i="20"/>
  <c r="G21" i="20"/>
  <c r="G19" i="20"/>
  <c r="G17" i="20"/>
  <c r="G15" i="20"/>
  <c r="G13" i="20"/>
  <c r="G11" i="20"/>
  <c r="G9" i="20"/>
  <c r="F39" i="20"/>
  <c r="F37" i="20"/>
  <c r="F35" i="20"/>
  <c r="F33" i="20"/>
  <c r="F31" i="20"/>
  <c r="F29" i="20"/>
  <c r="F27" i="20"/>
  <c r="F25" i="20"/>
  <c r="F23" i="20"/>
  <c r="F21" i="20"/>
  <c r="F19" i="20"/>
  <c r="F17" i="20"/>
  <c r="F15" i="20"/>
  <c r="F13" i="20"/>
  <c r="F11" i="20"/>
  <c r="F9" i="20"/>
  <c r="F7" i="20"/>
  <c r="G30" i="20"/>
  <c r="G28" i="20"/>
  <c r="G26" i="20"/>
  <c r="G24" i="20"/>
  <c r="G22" i="20"/>
  <c r="G20" i="20"/>
  <c r="G18" i="20"/>
  <c r="G16" i="20"/>
  <c r="G14" i="20"/>
  <c r="G12" i="20"/>
  <c r="G10" i="20"/>
  <c r="G8" i="20"/>
  <c r="G6" i="20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5" i="14"/>
</calcChain>
</file>

<file path=xl/sharedStrings.xml><?xml version="1.0" encoding="utf-8"?>
<sst xmlns="http://schemas.openxmlformats.org/spreadsheetml/2006/main" count="486" uniqueCount="250">
  <si>
    <t>任务名称</t>
  </si>
  <si>
    <t>开始时间</t>
  </si>
  <si>
    <t>完成时间</t>
  </si>
  <si>
    <t>例会</t>
  </si>
  <si>
    <t xml:space="preserve">   选题会议</t>
  </si>
  <si>
    <t xml:space="preserve">   题目更换会议</t>
  </si>
  <si>
    <t xml:space="preserve">   例会-项目计划</t>
  </si>
  <si>
    <t xml:space="preserve">   例会-需求分析</t>
  </si>
  <si>
    <t xml:space="preserve">   例会-需求评审</t>
  </si>
  <si>
    <t xml:space="preserve">   例会-贡献度文档</t>
  </si>
  <si>
    <t xml:space="preserve">   例会-回复评审CD</t>
  </si>
  <si>
    <t xml:space="preserve">   例会-软件开发1</t>
  </si>
  <si>
    <t xml:space="preserve">   例会-回复评审FG</t>
  </si>
  <si>
    <t xml:space="preserve">   例会-软件开发2</t>
  </si>
  <si>
    <t xml:space="preserve">   例会-实验6-8</t>
  </si>
  <si>
    <t>实验准备</t>
  </si>
  <si>
    <t xml:space="preserve">   项目调研</t>
  </si>
  <si>
    <t xml:space="preserve">   项目初步熟悉</t>
  </si>
  <si>
    <t xml:space="preserve">   汇报准备</t>
  </si>
  <si>
    <t>郭维泽</t>
  </si>
  <si>
    <t xml:space="preserve">   项目第一次展示</t>
  </si>
  <si>
    <t>实验准备：软件项目定义</t>
  </si>
  <si>
    <t xml:space="preserve">   撰写项目计划书</t>
  </si>
  <si>
    <t xml:space="preserve">   开发人员分析相应模块</t>
  </si>
  <si>
    <t xml:space="preserve">   测试人员准备开始测试</t>
  </si>
  <si>
    <t>郭维泽,吕江枫</t>
  </si>
  <si>
    <t xml:space="preserve">   项目第二次展示</t>
  </si>
  <si>
    <t>实验1 软件需求分析</t>
  </si>
  <si>
    <t xml:space="preserve">      引言部分</t>
  </si>
  <si>
    <t>王元玮</t>
  </si>
  <si>
    <t xml:space="preserve">      需求概述</t>
  </si>
  <si>
    <t xml:space="preserve">      开发人员业务分析</t>
  </si>
  <si>
    <t>王云杰</t>
  </si>
  <si>
    <t xml:space="preserve">      用户业务分析</t>
  </si>
  <si>
    <t xml:space="preserve">      系统概述</t>
  </si>
  <si>
    <t xml:space="preserve">      用例图绘制</t>
  </si>
  <si>
    <t xml:space="preserve">      非功能需求</t>
  </si>
  <si>
    <t>吕江枫</t>
  </si>
  <si>
    <t xml:space="preserve">      环境需求</t>
  </si>
  <si>
    <t>张延钊</t>
  </si>
  <si>
    <t xml:space="preserve">      接口部分</t>
  </si>
  <si>
    <t xml:space="preserve">      需求规格说明书整合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</si>
  <si>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</si>
  <si>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</si>
  <si>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</si>
  <si>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</si>
  <si>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</si>
  <si>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</si>
  <si>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</si>
  <si>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</si>
  <si>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 xml:space="preserve">      UML类图绘制</t>
  </si>
  <si>
    <t xml:space="preserve">      软件需求评审表单设计</t>
  </si>
  <si>
    <t xml:space="preserve">      加入维护人员登录RUCM</t>
  </si>
  <si>
    <t xml:space="preserve">      修改需求规格说明书</t>
  </si>
  <si>
    <t xml:space="preserve">         需求说明书的修改部分</t>
  </si>
  <si>
    <t xml:space="preserve">         需求评审表单</t>
  </si>
  <si>
    <t xml:space="preserve">         实验6项目计划</t>
  </si>
  <si>
    <t xml:space="preserve">         实验7项目配置管理</t>
  </si>
  <si>
    <t xml:space="preserve">         实验8项目工作量估计与统计</t>
  </si>
  <si>
    <t xml:space="preserve">      细化检查单中的7个类型</t>
  </si>
  <si>
    <t>实验2 软件需求评审</t>
  </si>
  <si>
    <t xml:space="preserve">         评审C组</t>
  </si>
  <si>
    <t>郭维泽,王元玮</t>
  </si>
  <si>
    <t xml:space="preserve">         评审D组</t>
  </si>
  <si>
    <t xml:space="preserve">      回复评审</t>
  </si>
  <si>
    <t xml:space="preserve">         引言部分</t>
  </si>
  <si>
    <t xml:space="preserve">         数据库部分</t>
  </si>
  <si>
    <t xml:space="preserve">         系统概述部分</t>
  </si>
  <si>
    <t xml:space="preserve">         非功能需求说明、RUCM部分</t>
  </si>
  <si>
    <t xml:space="preserve">      PPT制作</t>
  </si>
  <si>
    <t xml:space="preserve">         系统概述</t>
  </si>
  <si>
    <t xml:space="preserve">         业务需求/功能需求/非需求</t>
  </si>
  <si>
    <t xml:space="preserve">         输入和输出/数据库特性</t>
  </si>
  <si>
    <t xml:space="preserve">         PPT整合</t>
  </si>
  <si>
    <t xml:space="preserve">         评审F组</t>
  </si>
  <si>
    <t>郭维泽,张延钊</t>
  </si>
  <si>
    <t xml:space="preserve">         评审G组</t>
  </si>
  <si>
    <t xml:space="preserve">      回复评审&amp;修改需求分析说明书</t>
  </si>
  <si>
    <t>实验6-8展示</t>
  </si>
  <si>
    <t xml:space="preserve">      复评审C组</t>
  </si>
  <si>
    <t xml:space="preserve">      复评审D组</t>
  </si>
  <si>
    <t xml:space="preserve">      复评审F组</t>
  </si>
  <si>
    <t xml:space="preserve">      复评审G组</t>
  </si>
  <si>
    <t xml:space="preserve">   PPT制作</t>
  </si>
  <si>
    <t>实验3 软件改进与展示</t>
  </si>
  <si>
    <t xml:space="preserve">      目录组织&amp;部署&amp;持续集成</t>
  </si>
  <si>
    <t xml:space="preserve">      完善部署框架，部署到服务器</t>
  </si>
  <si>
    <t xml:space="preserve">      删之前无关代码</t>
  </si>
  <si>
    <t>王云杰,张延钊</t>
  </si>
  <si>
    <t xml:space="preserve">      后端代码接口</t>
  </si>
  <si>
    <t xml:space="preserve">      微信端接口</t>
  </si>
  <si>
    <t xml:space="preserve">      维护端接口</t>
  </si>
  <si>
    <t xml:space="preserve">      前端Repo</t>
  </si>
  <si>
    <t xml:space="preserve">      处理反馈bug，改进模型效果</t>
  </si>
  <si>
    <t xml:space="preserve">      搭建新数据库，完善接口</t>
  </si>
  <si>
    <t xml:space="preserve">      实现剩余维护用接口</t>
  </si>
  <si>
    <t xml:space="preserve">      完善前端界面</t>
  </si>
  <si>
    <t xml:space="preserve">      完成基本的微信交互框架</t>
  </si>
  <si>
    <t xml:space="preserve">      chatterbot跑通，修改语言模型和效果</t>
  </si>
  <si>
    <t xml:space="preserve">      Tagger支持中文分词，Comparasion支持中文</t>
  </si>
  <si>
    <t xml:space="preserve">      额外对话训练数据，添加了基于词向量的比较方法，</t>
  </si>
  <si>
    <t xml:space="preserve">      增加训练数据，RulesAdapter接口</t>
  </si>
  <si>
    <t xml:space="preserve">      前端接口对应后端实现</t>
  </si>
  <si>
    <t xml:space="preserve">      迁移公众号。微信接口</t>
  </si>
  <si>
    <t xml:space="preserve">      代码review</t>
  </si>
  <si>
    <t xml:space="preserve">      跟chatterbot对接，加说明文档</t>
  </si>
  <si>
    <t xml:space="preserve">      迁移到正式公众号</t>
  </si>
  <si>
    <t xml:space="preserve">      聊天信息加密</t>
  </si>
  <si>
    <t xml:space="preserve">      改善网页安全性</t>
  </si>
  <si>
    <t>实验4 软件测试</t>
  </si>
  <si>
    <t xml:space="preserve">   基础测试用例制作</t>
  </si>
  <si>
    <t xml:space="preserve">   测试用例</t>
  </si>
  <si>
    <t xml:space="preserve">   测试设计文档准备</t>
  </si>
  <si>
    <t xml:space="preserve">   利用用例进行黑盒测试</t>
  </si>
  <si>
    <t xml:space="preserve">      LogicAdapter部分</t>
  </si>
  <si>
    <t xml:space="preserve">      Storage部分</t>
  </si>
  <si>
    <t xml:space="preserve">      Wechat部分</t>
  </si>
  <si>
    <t xml:space="preserve">      ConversationManager部分</t>
  </si>
  <si>
    <t xml:space="preserve">   撰写软件执行结果分析报告</t>
  </si>
  <si>
    <t xml:space="preserve">   撰写软件问题报告</t>
  </si>
  <si>
    <t>实验5 软件测试评审</t>
  </si>
  <si>
    <t xml:space="preserve">   软件测试评审检查单制作</t>
  </si>
  <si>
    <t xml:space="preserve">   软件测试评审表制作</t>
  </si>
  <si>
    <t xml:space="preserve">       评审A组</t>
  </si>
  <si>
    <t xml:space="preserve">       评审B组</t>
  </si>
  <si>
    <t xml:space="preserve">       回复评审结果</t>
  </si>
  <si>
    <t xml:space="preserve">          修改软件测试需求说明书</t>
  </si>
  <si>
    <t xml:space="preserve">          修改软件问题报告</t>
  </si>
  <si>
    <t xml:space="preserve">          修改微信部分代码</t>
  </si>
  <si>
    <t xml:space="preserve">          修改管理员部分代码</t>
  </si>
  <si>
    <t xml:space="preserve">       汇报PPT</t>
  </si>
  <si>
    <t xml:space="preserve">       评审H组</t>
  </si>
  <si>
    <t xml:space="preserve">       评审I组</t>
  </si>
  <si>
    <t xml:space="preserve">   软件项目计划修改</t>
  </si>
  <si>
    <t xml:space="preserve">   修改部分项目计划</t>
  </si>
  <si>
    <t xml:space="preserve">   项目计划任务安排</t>
  </si>
  <si>
    <t xml:space="preserve">   实验6进度更新</t>
  </si>
  <si>
    <t xml:space="preserve">   实验6进度总结&amp;撰写实验6报告</t>
  </si>
  <si>
    <t xml:space="preserve">   配置管理员初步决定软件配置管理方法</t>
  </si>
  <si>
    <t xml:space="preserve">   软件配置管理文档修改</t>
  </si>
  <si>
    <t xml:space="preserve">   配置管理文档格式修改</t>
  </si>
  <si>
    <t xml:space="preserve">   配置管理文档更新</t>
  </si>
  <si>
    <t xml:space="preserve">   实验7文档管理</t>
  </si>
  <si>
    <t xml:space="preserve">   实验7进度总结&amp;撰写实验7报告</t>
  </si>
  <si>
    <t xml:space="preserve">   工作量统计和估计文档初步撰写</t>
  </si>
  <si>
    <t xml:space="preserve">   更新工作量统计文档</t>
  </si>
  <si>
    <t xml:space="preserve">   修改工作量统计文档</t>
  </si>
  <si>
    <t xml:space="preserve">   更新工作量统计表格</t>
  </si>
  <si>
    <t xml:space="preserve">   实验8进度总结&amp;撰写实验8报告</t>
  </si>
  <si>
    <t>郭维泽,李书缘,吕江枫,王元玮,王云杰,张延钊</t>
  </si>
  <si>
    <t xml:space="preserve">   例会-软件测试准备</t>
  </si>
  <si>
    <t xml:space="preserve">   例会-软件测试</t>
  </si>
  <si>
    <t xml:space="preserve">   例会-软件测试&amp;评审准备</t>
  </si>
  <si>
    <t xml:space="preserve">   例会-软件测试评审</t>
  </si>
  <si>
    <t xml:space="preserve">   例会-软件测试复评审</t>
  </si>
  <si>
    <t>李书缘,王元玮,王云杰,张延钊</t>
  </si>
  <si>
    <t>李书缘</t>
  </si>
  <si>
    <t>李书缘,张延钊</t>
  </si>
  <si>
    <t>李书缘,吕江枫</t>
  </si>
  <si>
    <t>王云杰,李书缘</t>
  </si>
  <si>
    <t>吕江枫,李书缘,王云杰,张延钊</t>
  </si>
  <si>
    <t>王元玮,王云杰,张延钊</t>
  </si>
  <si>
    <t>郭维泽,李书缘,吕江枫</t>
  </si>
  <si>
    <t>郭维泽,吕江枫,王云杰,张延钊</t>
  </si>
  <si>
    <t>实际工时</t>
    <phoneticPr fontId="7" type="noConversion"/>
  </si>
  <si>
    <t>计划工时</t>
    <phoneticPr fontId="7" type="noConversion"/>
  </si>
  <si>
    <t>行标签</t>
  </si>
  <si>
    <t>(空白)</t>
  </si>
  <si>
    <t>总计</t>
  </si>
  <si>
    <t>3月7日</t>
  </si>
  <si>
    <t>3月8日</t>
  </si>
  <si>
    <t>3月9日</t>
  </si>
  <si>
    <t>3月11日</t>
  </si>
  <si>
    <t>3月12日</t>
  </si>
  <si>
    <t>3月13日</t>
  </si>
  <si>
    <t>3月14日</t>
  </si>
  <si>
    <t>3月20日</t>
  </si>
  <si>
    <t>3月23日</t>
  </si>
  <si>
    <t>3月24日</t>
  </si>
  <si>
    <t>3月28日</t>
  </si>
  <si>
    <t>3月31日</t>
  </si>
  <si>
    <t>4月1日</t>
  </si>
  <si>
    <t>4月3日</t>
  </si>
  <si>
    <t>4月4日</t>
  </si>
  <si>
    <t>4月6日</t>
  </si>
  <si>
    <t>4月8日</t>
  </si>
  <si>
    <t>4月9日</t>
  </si>
  <si>
    <t>4月10日</t>
  </si>
  <si>
    <t>4月11日</t>
  </si>
  <si>
    <t>4月13日</t>
  </si>
  <si>
    <t>4月15日</t>
  </si>
  <si>
    <t>4月17日</t>
  </si>
  <si>
    <t>4月18日</t>
  </si>
  <si>
    <t>4月23日</t>
  </si>
  <si>
    <t>4月25日</t>
  </si>
  <si>
    <t>4月30日</t>
  </si>
  <si>
    <t>5月7日</t>
  </si>
  <si>
    <t>5月9日</t>
  </si>
  <si>
    <t>5月14日</t>
  </si>
  <si>
    <t>5月16日</t>
  </si>
  <si>
    <t>5月20日</t>
  </si>
  <si>
    <t>5月21日</t>
  </si>
  <si>
    <t>5月28日</t>
  </si>
  <si>
    <t>5月29日</t>
  </si>
  <si>
    <t>6月4日</t>
  </si>
  <si>
    <t>求和项:计划工时</t>
  </si>
  <si>
    <t>求和项:实际工时</t>
  </si>
  <si>
    <t>时间</t>
    <phoneticPr fontId="7" type="noConversion"/>
  </si>
  <si>
    <t>计划工时</t>
  </si>
  <si>
    <t>实验6 软件进度计划与控制</t>
  </si>
  <si>
    <t>实验7 软件配置管理</t>
  </si>
  <si>
    <t>实验8 软件工程实验追踪与分析</t>
  </si>
  <si>
    <t xml:space="preserve">郭维泽 </t>
    <phoneticPr fontId="7" type="noConversion"/>
  </si>
  <si>
    <t>李书缘</t>
    <phoneticPr fontId="7" type="noConversion"/>
  </si>
  <si>
    <t>吕江枫</t>
    <phoneticPr fontId="7" type="noConversion"/>
  </si>
  <si>
    <t>王元玮</t>
    <phoneticPr fontId="7" type="noConversion"/>
  </si>
  <si>
    <t>王云杰</t>
    <phoneticPr fontId="7" type="noConversion"/>
  </si>
  <si>
    <t>张延钊</t>
    <phoneticPr fontId="7" type="noConversion"/>
  </si>
  <si>
    <t>2020/3/7 - 2020/3/13</t>
  </si>
  <si>
    <t>2020/3/14 - 2020/3/20</t>
  </si>
  <si>
    <t>2020/3/21 - 2020/3/27</t>
  </si>
  <si>
    <t>2020/3/28 - 2020/4/3</t>
  </si>
  <si>
    <t>2020/4/4 - 2020/4/10</t>
  </si>
  <si>
    <t>2020/4/11 - 2020/4/17</t>
  </si>
  <si>
    <t>2020/4/18 - 2020/4/24</t>
  </si>
  <si>
    <t>2020/4/25 - 2020/5/1</t>
  </si>
  <si>
    <t>2020/5/2 - 2020/5/8</t>
  </si>
  <si>
    <t>2020/5/9 - 2020/5/15</t>
  </si>
  <si>
    <t>2020/5/16 - 2020/5/22</t>
  </si>
  <si>
    <t>2020/5/23 - 2020/5/29</t>
  </si>
  <si>
    <t>2020/5/30 - 2020/6/5</t>
  </si>
  <si>
    <t>一</t>
    <phoneticPr fontId="7" type="noConversion"/>
  </si>
  <si>
    <t>二</t>
  </si>
  <si>
    <t>三</t>
  </si>
  <si>
    <t>四</t>
  </si>
  <si>
    <t>五</t>
  </si>
  <si>
    <t>六</t>
  </si>
  <si>
    <t>七</t>
    <phoneticPr fontId="7" type="noConversion"/>
  </si>
  <si>
    <t>八</t>
    <phoneticPr fontId="7" type="noConversion"/>
  </si>
  <si>
    <t>九</t>
    <phoneticPr fontId="7" type="noConversion"/>
  </si>
  <si>
    <t>十</t>
    <phoneticPr fontId="7" type="noConversion"/>
  </si>
  <si>
    <t>十一</t>
    <phoneticPr fontId="7" type="noConversion"/>
  </si>
  <si>
    <t>十二</t>
    <phoneticPr fontId="7" type="noConversion"/>
  </si>
  <si>
    <t>十三</t>
    <phoneticPr fontId="7" type="noConversion"/>
  </si>
  <si>
    <t>执行人</t>
    <phoneticPr fontId="7" type="noConversion"/>
  </si>
  <si>
    <t>实际工作量</t>
    <phoneticPr fontId="7" type="noConversion"/>
  </si>
  <si>
    <t>汇报工时</t>
    <phoneticPr fontId="7" type="noConversion"/>
  </si>
  <si>
    <t>求和项:实际工作量</t>
  </si>
  <si>
    <t>系数</t>
    <phoneticPr fontId="7" type="noConversion"/>
  </si>
  <si>
    <t>求和项:汇报工时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</si>
</sst>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8" x14ac:knownFonts="1">
    <font>
      <sz val="11"/>
      <color theme="1"/>
      <name val="等线"/>
      <family val="2"/>
      <scheme val="minor"/>
    </font>
    <font>
      <sz val="9"/>
      <color rgb="FF363636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76" fontId="1" fillId="2" borderId="1" xfId="0" applyNumberFormat="1" applyFont="1" applyFill="1" applyBorder="1" applyAlignment="1">
      <alignment vertical="center" wrapText="1"/>
    </xf>
    <xf numFmtId="176" fontId="4" fillId="3" borderId="1" xfId="0" applyNumberFormat="1" applyFont="1" applyFill="1" applyBorder="1" applyAlignment="1">
      <alignment vertical="center" wrapText="1"/>
    </xf>
    <xf numFmtId="176" fontId="3" fillId="3" borderId="1" xfId="0" applyNumberFormat="1" applyFont="1" applyFill="1" applyBorder="1" applyAlignment="1">
      <alignment vertical="center" wrapText="1"/>
    </xf>
    <xf numFmtId="176" fontId="5" fillId="3" borderId="1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个人工作量统计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Sheet16!$A$1:$A$6</c:f>
              <c:strCache>
                <c:ptCount val="6"/>
                <c:pt idx="0">
                  <c:v>郭维泽 </c:v>
                </c:pt>
                <c:pt idx="1">
                  <c:v>李书缘</c:v>
                </c:pt>
                <c:pt idx="2">
                  <c:v>吕江枫</c:v>
                </c:pt>
                <c:pt idx="3">
                  <c:v>王元玮</c:v>
                </c:pt>
                <c:pt idx="4">
                  <c:v>王云杰</c:v>
                </c:pt>
                <c:pt idx="5">
                  <c:v>张延钊</c:v>
                </c:pt>
              </c:strCache>
            </c:strRef>
          </c:cat>
          <c:val>
            <c:numRef>
              <c:f>Sheet16!$C$1:$C$6</c:f>
              <c:numCache>
                <c:formatCode>General</c:formatCode>
                <c:ptCount val="6"/>
                <c:pt idx="0">
                  <c:v>81.684422110552774</c:v>
                </c:pt>
                <c:pt idx="1">
                  <c:v>82.731658291457293</c:v>
                </c:pt>
                <c:pt idx="2">
                  <c:v>98.78927973199329</c:v>
                </c:pt>
                <c:pt idx="3">
                  <c:v>79.06633165829146</c:v>
                </c:pt>
                <c:pt idx="4">
                  <c:v>85.524288107202679</c:v>
                </c:pt>
                <c:pt idx="5">
                  <c:v>93.204020100502518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F15-8611-DBA69F2E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74831"/>
        <c:axId val="1140604335"/>
      </c:barChart>
      <c:catAx>
        <c:axId val="10187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604335"/>
        <c:crosses val="autoZero"/>
        <c:auto val="1"/>
        <c:lblAlgn val="ctr"/>
        <c:lblOffset val="100"/>
        <c:noMultiLvlLbl val="0"/>
      </c:catAx>
      <c:valAx>
        <c:axId val="11406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7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每周工作量统计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计划工作量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Sheet16!$B$10:$B$22</c:f>
              <c:strCache>
                <c:ptCount val="13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九</c:v>
                </c:pt>
                <c:pt idx="9">
                  <c:v>十</c:v>
                </c:pt>
                <c:pt idx="10">
                  <c:v>十一</c:v>
                </c:pt>
                <c:pt idx="11">
                  <c:v>十二</c:v>
                </c:pt>
                <c:pt idx="12">
                  <c:v>十三</c:v>
                </c:pt>
              </c:strCache>
            </c:strRef>
          </c:cat>
          <c:val>
            <c:numRef>
              <c:f>Sheet16!$C$10:$C$22</c:f>
              <c:numCache>
                <c:formatCode>General</c:formatCode>
                <c:ptCount val="13"/>
                <c:pt idx="0">
                  <c:v>30</c:v>
                </c:pt>
                <c:pt idx="1">
                  <c:v>12</c:v>
                </c:pt>
                <c:pt idx="2">
                  <c:v>26</c:v>
                </c:pt>
                <c:pt idx="3">
                  <c:v>42</c:v>
                </c:pt>
                <c:pt idx="4">
                  <c:v>42.5</c:v>
                </c:pt>
                <c:pt idx="5">
                  <c:v>91</c:v>
                </c:pt>
                <c:pt idx="6">
                  <c:v>83</c:v>
                </c:pt>
                <c:pt idx="7">
                  <c:v>13</c:v>
                </c:pt>
                <c:pt idx="8">
                  <c:v>9</c:v>
                </c:pt>
                <c:pt idx="9">
                  <c:v>61</c:v>
                </c:pt>
                <c:pt idx="10">
                  <c:v>55</c:v>
                </c:pt>
                <c:pt idx="11">
                  <c:v>48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2F5-811D-38C03E7B6457}"/>
            </c:ext>
          </c:extLst>
        </c:ser>
        <c:ser>
          <c:idx val="1"/>
          <c:order val="1"/>
          <c:tx>
            <c:v>实际工作量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Sheet16!$D$10:$D$22</c:f>
              <c:numCache>
                <c:formatCode>General</c:formatCode>
                <c:ptCount val="13"/>
                <c:pt idx="0">
                  <c:v>28.166666666666664</c:v>
                </c:pt>
                <c:pt idx="1">
                  <c:v>9.8333333333333321</c:v>
                </c:pt>
                <c:pt idx="2">
                  <c:v>26.166666666666668</c:v>
                </c:pt>
                <c:pt idx="3">
                  <c:v>21</c:v>
                </c:pt>
                <c:pt idx="4">
                  <c:v>33.666666666666671</c:v>
                </c:pt>
                <c:pt idx="5">
                  <c:v>122.83333333333334</c:v>
                </c:pt>
                <c:pt idx="6">
                  <c:v>66</c:v>
                </c:pt>
                <c:pt idx="7">
                  <c:v>9.3333333333333339</c:v>
                </c:pt>
                <c:pt idx="8">
                  <c:v>9.5</c:v>
                </c:pt>
                <c:pt idx="9">
                  <c:v>49.666666666666671</c:v>
                </c:pt>
                <c:pt idx="10">
                  <c:v>45.5</c:v>
                </c:pt>
                <c:pt idx="11">
                  <c:v>45.833333333333336</c:v>
                </c:pt>
                <c:pt idx="12">
                  <c:v>5.166666666666667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08F-B822-6D636852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024751"/>
        <c:axId val="1021004975"/>
      </c:barChart>
      <c:catAx>
        <c:axId val="12940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04975"/>
        <c:crosses val="autoZero"/>
        <c:auto val="1"/>
        <c:lblAlgn val="ctr"/>
        <c:lblOffset val="100"/>
        <c:noMultiLvlLbl val="0"/>
      </c:catAx>
      <c:valAx>
        <c:axId val="1021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0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任务工作量统计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计划工作量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Sheet16!$A$25:$A$36</c:f>
              <c:strCache>
                <c:ptCount val="12"/>
                <c:pt idx="0">
                  <c:v>例会</c:v>
                </c:pt>
                <c:pt idx="1">
                  <c:v>实验准备</c:v>
                </c:pt>
                <c:pt idx="2">
                  <c:v>实验准备：软件项目定义</c:v>
                </c:pt>
                <c:pt idx="3">
                  <c:v>实验1 软件需求分析</c:v>
                </c:pt>
                <c:pt idx="4">
                  <c:v>实验2 软件需求评审</c:v>
                </c:pt>
                <c:pt idx="5">
                  <c:v>实验6-8展示</c:v>
                </c:pt>
                <c:pt idx="6">
                  <c:v>实验3 软件改进与展示</c:v>
                </c:pt>
                <c:pt idx="7">
                  <c:v>实验4 软件测试</c:v>
                </c:pt>
                <c:pt idx="8">
                  <c:v>实验5 软件测试评审</c:v>
                </c:pt>
                <c:pt idx="9">
                  <c:v>实验6 软件进度计划与控制</c:v>
                </c:pt>
                <c:pt idx="10">
                  <c:v>实验7 软件配置管理</c:v>
                </c:pt>
                <c:pt idx="11">
                  <c:v>实验8 软件工程实验追踪与分析</c:v>
                </c:pt>
              </c:strCache>
            </c:strRef>
          </c:cat>
          <c:val>
            <c:numRef>
              <c:f>Sheet16!$B$25:$B$36</c:f>
              <c:numCache>
                <c:formatCode>General</c:formatCode>
                <c:ptCount val="12"/>
                <c:pt idx="0">
                  <c:v>102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40</c:v>
                </c:pt>
                <c:pt idx="5">
                  <c:v>10</c:v>
                </c:pt>
                <c:pt idx="6">
                  <c:v>127</c:v>
                </c:pt>
                <c:pt idx="7">
                  <c:v>56</c:v>
                </c:pt>
                <c:pt idx="8">
                  <c:v>84</c:v>
                </c:pt>
                <c:pt idx="9">
                  <c:v>9.5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D-486F-A366-B0FD37051AE2}"/>
            </c:ext>
          </c:extLst>
        </c:ser>
        <c:ser>
          <c:idx val="1"/>
          <c:order val="1"/>
          <c:tx>
            <c:v>实际工作量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Sheet16!$C$25:$C$36</c:f>
              <c:numCache>
                <c:formatCode>General</c:formatCode>
                <c:ptCount val="12"/>
                <c:pt idx="0">
                  <c:v>92.318312559923299</c:v>
                </c:pt>
                <c:pt idx="1">
                  <c:v>10.860977948226271</c:v>
                </c:pt>
                <c:pt idx="2">
                  <c:v>9.0508149568552252</c:v>
                </c:pt>
                <c:pt idx="3">
                  <c:v>55</c:v>
                </c:pt>
                <c:pt idx="4">
                  <c:v>36.203259827420901</c:v>
                </c:pt>
                <c:pt idx="5">
                  <c:v>9.0508149568552252</c:v>
                </c:pt>
                <c:pt idx="6">
                  <c:v>140</c:v>
                </c:pt>
                <c:pt idx="7">
                  <c:v>50.68456375838926</c:v>
                </c:pt>
                <c:pt idx="8">
                  <c:v>76.026845637583889</c:v>
                </c:pt>
                <c:pt idx="9">
                  <c:v>8.5982742090124642</c:v>
                </c:pt>
                <c:pt idx="10">
                  <c:v>9.9558964525407472</c:v>
                </c:pt>
                <c:pt idx="11">
                  <c:v>13.576222435282839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C-495B-9958-DDAFE3F1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329951"/>
        <c:axId val="1156742831"/>
      </c:barChart>
      <c:catAx>
        <c:axId val="14503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742831"/>
        <c:crosses val="autoZero"/>
        <c:auto val="1"/>
        <c:lblAlgn val="ctr"/>
        <c:lblOffset val="100"/>
        <c:noMultiLvlLbl val="0"/>
      </c:catAx>
      <c:valAx>
        <c:axId val="11567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4-4561-AB41-04A902FF7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4-4561-AB41-04A902FF7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34-4561-AB41-04A902FF7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34-4561-AB41-04A902FF7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34-4561-AB41-04A902FF71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34-4561-AB41-04A902FF7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Sheet16!$A$1:$A$6</c:f>
              <c:strCache>
                <c:ptCount val="6"/>
                <c:pt idx="0">
                  <c:v>郭维泽 </c:v>
                </c:pt>
                <c:pt idx="1">
                  <c:v>李书缘</c:v>
                </c:pt>
                <c:pt idx="2">
                  <c:v>吕江枫</c:v>
                </c:pt>
                <c:pt idx="3">
                  <c:v>王元玮</c:v>
                </c:pt>
                <c:pt idx="4">
                  <c:v>王云杰</c:v>
                </c:pt>
                <c:pt idx="5">
                  <c:v>张延钊</c:v>
                </c:pt>
              </c:strCache>
            </c:strRef>
          </c:cat>
          <c:val>
            <c:numRef>
              <c:f>Sheet16!$D$1:$D$6</c:f>
              <c:numCache>
                <c:formatCode>0.00%</c:formatCode>
                <c:ptCount val="6"/>
                <c:pt idx="0">
                  <c:v>0.15678391959798996</c:v>
                </c:pt>
                <c:pt idx="1">
                  <c:v>0.15879396984924624</c:v>
                </c:pt>
                <c:pt idx="2">
                  <c:v>0.1896147403685092</c:v>
                </c:pt>
                <c:pt idx="3">
                  <c:v>0.15175879396984926</c:v>
                </c:pt>
                <c:pt idx="4">
                  <c:v>0.16415410385259632</c:v>
                </c:pt>
                <c:pt idx="5">
                  <c:v>0.17889447236180905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E85-A618-F94851F70C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计划工时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Sheet12!$A$2:$A$37</c15:sqref>
                  </c15:fullRef>
                </c:ext>
              </c:extLst>
              <c:f>Sheet12!$A$3:$A$37</c:f>
              <c:strCache>
                <c:ptCount val="35"/>
                <c:pt idx="0">
                  <c:v>3月8日</c:v>
                </c:pt>
                <c:pt idx="1">
                  <c:v>3月9日</c:v>
                </c:pt>
                <c:pt idx="2">
                  <c:v>3月11日</c:v>
                </c:pt>
                <c:pt idx="3">
                  <c:v>3月12日</c:v>
                </c:pt>
                <c:pt idx="4">
                  <c:v>3月13日</c:v>
                </c:pt>
                <c:pt idx="5">
                  <c:v>3月14日</c:v>
                </c:pt>
                <c:pt idx="6">
                  <c:v>3月20日</c:v>
                </c:pt>
                <c:pt idx="7">
                  <c:v>3月23日</c:v>
                </c:pt>
                <c:pt idx="8">
                  <c:v>3月24日</c:v>
                </c:pt>
                <c:pt idx="9">
                  <c:v>3月28日</c:v>
                </c:pt>
                <c:pt idx="10">
                  <c:v>3月31日</c:v>
                </c:pt>
                <c:pt idx="11">
                  <c:v>4月1日</c:v>
                </c:pt>
                <c:pt idx="12">
                  <c:v>4月3日</c:v>
                </c:pt>
                <c:pt idx="13">
                  <c:v>4月4日</c:v>
                </c:pt>
                <c:pt idx="14">
                  <c:v>4月6日</c:v>
                </c:pt>
                <c:pt idx="15">
                  <c:v>4月8日</c:v>
                </c:pt>
                <c:pt idx="16">
                  <c:v>4月9日</c:v>
                </c:pt>
                <c:pt idx="17">
                  <c:v>4月10日</c:v>
                </c:pt>
                <c:pt idx="18">
                  <c:v>4月11日</c:v>
                </c:pt>
                <c:pt idx="19">
                  <c:v>4月13日</c:v>
                </c:pt>
                <c:pt idx="20">
                  <c:v>4月15日</c:v>
                </c:pt>
                <c:pt idx="21">
                  <c:v>4月17日</c:v>
                </c:pt>
                <c:pt idx="22">
                  <c:v>4月18日</c:v>
                </c:pt>
                <c:pt idx="23">
                  <c:v>4月23日</c:v>
                </c:pt>
                <c:pt idx="24">
                  <c:v>4月25日</c:v>
                </c:pt>
                <c:pt idx="25">
                  <c:v>4月30日</c:v>
                </c:pt>
                <c:pt idx="26">
                  <c:v>5月7日</c:v>
                </c:pt>
                <c:pt idx="27">
                  <c:v>5月9日</c:v>
                </c:pt>
                <c:pt idx="28">
                  <c:v>5月14日</c:v>
                </c:pt>
                <c:pt idx="29">
                  <c:v>5月16日</c:v>
                </c:pt>
                <c:pt idx="30">
                  <c:v>5月20日</c:v>
                </c:pt>
                <c:pt idx="31">
                  <c:v>5月21日</c:v>
                </c:pt>
                <c:pt idx="32">
                  <c:v>5月28日</c:v>
                </c:pt>
                <c:pt idx="33">
                  <c:v>5月29日</c:v>
                </c:pt>
                <c:pt idx="34">
                  <c:v>6月4日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Sheet12!$B$2:$B$46</c15:sqref>
                  </c15:fullRef>
                </c:ext>
              </c:extLst>
              <c:f>Sheet12!$B$3:$B$46</c:f>
              <c:numCache>
                <c:formatCode>General</c:formatCode>
                <c:ptCount val="44"/>
                <c:pt idx="0">
                  <c:v>516.00479386385427</c:v>
                </c:pt>
                <c:pt idx="1">
                  <c:v>510.01054650047939</c:v>
                </c:pt>
                <c:pt idx="2">
                  <c:v>505.01534036433367</c:v>
                </c:pt>
                <c:pt idx="3">
                  <c:v>499.02109300095879</c:v>
                </c:pt>
                <c:pt idx="4">
                  <c:v>497.02301054650047</c:v>
                </c:pt>
                <c:pt idx="5">
                  <c:v>491.02876318312559</c:v>
                </c:pt>
                <c:pt idx="6">
                  <c:v>479.04026845637583</c:v>
                </c:pt>
                <c:pt idx="7">
                  <c:v>479.04026845637583</c:v>
                </c:pt>
                <c:pt idx="8">
                  <c:v>473.046021093001</c:v>
                </c:pt>
                <c:pt idx="9">
                  <c:v>453.06519654841804</c:v>
                </c:pt>
                <c:pt idx="10">
                  <c:v>427.09012464046026</c:v>
                </c:pt>
                <c:pt idx="11">
                  <c:v>421.09587727708532</c:v>
                </c:pt>
                <c:pt idx="12">
                  <c:v>415.1016299137105</c:v>
                </c:pt>
                <c:pt idx="13">
                  <c:v>411.10546500479387</c:v>
                </c:pt>
                <c:pt idx="14">
                  <c:v>408.60786193672095</c:v>
                </c:pt>
                <c:pt idx="15">
                  <c:v>394.62128475551293</c:v>
                </c:pt>
                <c:pt idx="16">
                  <c:v>393.62224352828378</c:v>
                </c:pt>
                <c:pt idx="17">
                  <c:v>376.63854266538834</c:v>
                </c:pt>
                <c:pt idx="18">
                  <c:v>368.64621284755515</c:v>
                </c:pt>
                <c:pt idx="19">
                  <c:v>304.7075743048897</c:v>
                </c:pt>
                <c:pt idx="20">
                  <c:v>292.71907957814</c:v>
                </c:pt>
                <c:pt idx="21">
                  <c:v>283.72770853307765</c:v>
                </c:pt>
                <c:pt idx="22">
                  <c:v>277.73346116970282</c:v>
                </c:pt>
                <c:pt idx="23">
                  <c:v>238.77085330776606</c:v>
                </c:pt>
                <c:pt idx="24">
                  <c:v>194.8130393096836</c:v>
                </c:pt>
                <c:pt idx="25">
                  <c:v>190.81687440076701</c:v>
                </c:pt>
                <c:pt idx="26">
                  <c:v>181.82550335570468</c:v>
                </c:pt>
                <c:pt idx="27">
                  <c:v>172.83413231064239</c:v>
                </c:pt>
                <c:pt idx="28">
                  <c:v>120.88398849472675</c:v>
                </c:pt>
                <c:pt idx="29">
                  <c:v>111.89261744966443</c:v>
                </c:pt>
                <c:pt idx="30">
                  <c:v>109.89453499520613</c:v>
                </c:pt>
                <c:pt idx="31">
                  <c:v>85.917545541706616</c:v>
                </c:pt>
                <c:pt idx="32">
                  <c:v>56.945349952061363</c:v>
                </c:pt>
                <c:pt idx="33">
                  <c:v>23.97698945349952</c:v>
                </c:pt>
                <c:pt idx="34">
                  <c:v>8.991371045062321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4-4048-841D-BD63E1F0D277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实际工时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Sheet12!$A$2:$A$37</c15:sqref>
                  </c15:fullRef>
                </c:ext>
              </c:extLst>
              <c:f>Sheet12!$A$3:$A$37</c:f>
              <c:strCache>
                <c:ptCount val="35"/>
                <c:pt idx="0">
                  <c:v>3月8日</c:v>
                </c:pt>
                <c:pt idx="1">
                  <c:v>3月9日</c:v>
                </c:pt>
                <c:pt idx="2">
                  <c:v>3月11日</c:v>
                </c:pt>
                <c:pt idx="3">
                  <c:v>3月12日</c:v>
                </c:pt>
                <c:pt idx="4">
                  <c:v>3月13日</c:v>
                </c:pt>
                <c:pt idx="5">
                  <c:v>3月14日</c:v>
                </c:pt>
                <c:pt idx="6">
                  <c:v>3月20日</c:v>
                </c:pt>
                <c:pt idx="7">
                  <c:v>3月23日</c:v>
                </c:pt>
                <c:pt idx="8">
                  <c:v>3月24日</c:v>
                </c:pt>
                <c:pt idx="9">
                  <c:v>3月28日</c:v>
                </c:pt>
                <c:pt idx="10">
                  <c:v>3月31日</c:v>
                </c:pt>
                <c:pt idx="11">
                  <c:v>4月1日</c:v>
                </c:pt>
                <c:pt idx="12">
                  <c:v>4月3日</c:v>
                </c:pt>
                <c:pt idx="13">
                  <c:v>4月4日</c:v>
                </c:pt>
                <c:pt idx="14">
                  <c:v>4月6日</c:v>
                </c:pt>
                <c:pt idx="15">
                  <c:v>4月8日</c:v>
                </c:pt>
                <c:pt idx="16">
                  <c:v>4月9日</c:v>
                </c:pt>
                <c:pt idx="17">
                  <c:v>4月10日</c:v>
                </c:pt>
                <c:pt idx="18">
                  <c:v>4月11日</c:v>
                </c:pt>
                <c:pt idx="19">
                  <c:v>4月13日</c:v>
                </c:pt>
                <c:pt idx="20">
                  <c:v>4月15日</c:v>
                </c:pt>
                <c:pt idx="21">
                  <c:v>4月17日</c:v>
                </c:pt>
                <c:pt idx="22">
                  <c:v>4月18日</c:v>
                </c:pt>
                <c:pt idx="23">
                  <c:v>4月23日</c:v>
                </c:pt>
                <c:pt idx="24">
                  <c:v>4月25日</c:v>
                </c:pt>
                <c:pt idx="25">
                  <c:v>4月30日</c:v>
                </c:pt>
                <c:pt idx="26">
                  <c:v>5月7日</c:v>
                </c:pt>
                <c:pt idx="27">
                  <c:v>5月9日</c:v>
                </c:pt>
                <c:pt idx="28">
                  <c:v>5月14日</c:v>
                </c:pt>
                <c:pt idx="29">
                  <c:v>5月16日</c:v>
                </c:pt>
                <c:pt idx="30">
                  <c:v>5月20日</c:v>
                </c:pt>
                <c:pt idx="31">
                  <c:v>5月21日</c:v>
                </c:pt>
                <c:pt idx="32">
                  <c:v>5月28日</c:v>
                </c:pt>
                <c:pt idx="33">
                  <c:v>5月29日</c:v>
                </c:pt>
                <c:pt idx="34">
                  <c:v>6月4日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Sheet12!$C$2:$C$46</c15:sqref>
                  </c15:fullRef>
                </c:ext>
              </c:extLst>
              <c:f>Sheet12!$C$3:$C$46</c:f>
              <c:numCache>
                <c:formatCode>General</c:formatCode>
                <c:ptCount val="44"/>
                <c:pt idx="0">
                  <c:v>514.10759739095374</c:v>
                </c:pt>
                <c:pt idx="1">
                  <c:v>507.21590908677393</c:v>
                </c:pt>
                <c:pt idx="2">
                  <c:v>501.58355587621458</c:v>
                </c:pt>
                <c:pt idx="3">
                  <c:v>498.65847691268101</c:v>
                </c:pt>
                <c:pt idx="4">
                  <c:v>495.55843281252936</c:v>
                </c:pt>
                <c:pt idx="5">
                  <c:v>486.93517300382678</c:v>
                </c:pt>
                <c:pt idx="6">
                  <c:v>473.22053349146699</c:v>
                </c:pt>
                <c:pt idx="7">
                  <c:v>473.22053349146699</c:v>
                </c:pt>
                <c:pt idx="8">
                  <c:v>467.10396933505092</c:v>
                </c:pt>
                <c:pt idx="9">
                  <c:v>445.75833184747341</c:v>
                </c:pt>
                <c:pt idx="10">
                  <c:v>424.70820637070648</c:v>
                </c:pt>
                <c:pt idx="11">
                  <c:v>416.88596400433119</c:v>
                </c:pt>
                <c:pt idx="12">
                  <c:v>411.75413930403602</c:v>
                </c:pt>
                <c:pt idx="13">
                  <c:v>407.41652017589752</c:v>
                </c:pt>
                <c:pt idx="14">
                  <c:v>405.18892215604097</c:v>
                </c:pt>
                <c:pt idx="15">
                  <c:v>391.88642770902874</c:v>
                </c:pt>
                <c:pt idx="16">
                  <c:v>390.43413800139814</c:v>
                </c:pt>
                <c:pt idx="17">
                  <c:v>372.68247633163924</c:v>
                </c:pt>
                <c:pt idx="18">
                  <c:v>364.85611084824245</c:v>
                </c:pt>
                <c:pt idx="19">
                  <c:v>316.41264462445884</c:v>
                </c:pt>
                <c:pt idx="20">
                  <c:v>304.48574520028006</c:v>
                </c:pt>
                <c:pt idx="21">
                  <c:v>295.39341384814304</c:v>
                </c:pt>
                <c:pt idx="22">
                  <c:v>290.14996291347097</c:v>
                </c:pt>
                <c:pt idx="23">
                  <c:v>248.72069084966012</c:v>
                </c:pt>
                <c:pt idx="24">
                  <c:v>211.0070329331393</c:v>
                </c:pt>
                <c:pt idx="25">
                  <c:v>206.50713396604286</c:v>
                </c:pt>
                <c:pt idx="26">
                  <c:v>194.43988324555974</c:v>
                </c:pt>
                <c:pt idx="27">
                  <c:v>183.25015622914006</c:v>
                </c:pt>
                <c:pt idx="28">
                  <c:v>125.7863527774925</c:v>
                </c:pt>
                <c:pt idx="29">
                  <c:v>118.83085477322987</c:v>
                </c:pt>
                <c:pt idx="30">
                  <c:v>116.46151648077313</c:v>
                </c:pt>
                <c:pt idx="31">
                  <c:v>96.36995823165752</c:v>
                </c:pt>
                <c:pt idx="32">
                  <c:v>63.181819890502517</c:v>
                </c:pt>
                <c:pt idx="33">
                  <c:v>29.125626377236213</c:v>
                </c:pt>
                <c:pt idx="34">
                  <c:v>9.941671780001931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4-4048-841D-BD63E1F0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031951"/>
        <c:axId val="1027627231"/>
      </c:lineChart>
      <c:catAx>
        <c:axId val="12940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627231"/>
        <c:crosses val="autoZero"/>
        <c:auto val="1"/>
        <c:lblAlgn val="ctr"/>
        <c:lblOffset val="100"/>
        <c:noMultiLvlLbl val="0"/>
      </c:catAx>
      <c:valAx>
        <c:axId val="10276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0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0</xdr:rowOff>
    </xdr:from>
    <xdr:to>
      <xdr:col>12</xdr:col>
      <xdr:colOff>76200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14D1B4-8109-47AB-884F-90B3C62C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144780</xdr:rowOff>
    </xdr:from>
    <xdr:to>
      <xdr:col>15</xdr:col>
      <xdr:colOff>563880</xdr:colOff>
      <xdr:row>18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6DF510-C1D3-4F4A-B5EC-D0E304D10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7</xdr:row>
      <xdr:rowOff>156210</xdr:rowOff>
    </xdr:from>
    <xdr:to>
      <xdr:col>11</xdr:col>
      <xdr:colOff>228600</xdr:colOff>
      <xdr:row>23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8D91A8-BD6F-4DB3-84DB-4DA4FC4FA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320040</xdr:colOff>
      <xdr:row>2</xdr:row>
      <xdr:rowOff>34290</xdr:rowOff>
    </xdr:from>
    <xdr:to>
      <xdr:col>23</xdr:col>
      <xdr:colOff>15240</xdr:colOff>
      <xdr:row>17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3B6886B-1123-4619-ACB8-DD451182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7</xdr:row>
      <xdr:rowOff>64770</xdr:rowOff>
    </xdr:from>
    <xdr:to>
      <xdr:col>15</xdr:col>
      <xdr:colOff>167640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85566C-1D04-4489-A219-4DADE616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_&#24037;&#20316;&#37327;&#32479;&#35745;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987.436359375002" createdVersion="6" refreshedVersion="6" minRefreshableVersion="3" recordCount="167" xr:uid="{4071AE56-85B2-4DAE-866C-4736569716FF}">
  <cacheSource type="worksheet">
    <worksheetSource ref="A1:G1048576" sheet="Sheet1" r:id="rId2"/>
  </cacheSource>
  <cacheFields count="8">
    <cacheField name="任务名称" numFmtId="0">
      <sharedItems containsBlank="1"/>
    </cacheField>
    <cacheField name="计划工时" numFmtId="176">
      <sharedItems containsString="0" containsBlank="1" containsNumber="1" minValue="0" maxValue="16"/>
    </cacheField>
    <cacheField name="开始时间" numFmtId="14">
      <sharedItems containsNonDate="0" containsDate="1" containsString="0" containsBlank="1" minDate="2020-03-07T00:00:00" maxDate="2020-06-05T00:00:00" count="37">
        <d v="2020-03-07T00:00:00"/>
        <d v="2020-03-08T00:00:00"/>
        <d v="2020-03-09T00:00:00"/>
        <d v="2020-03-11T00:00:00"/>
        <d v="2020-03-12T00:00:00"/>
        <d v="2020-03-13T00:00:00"/>
        <m/>
        <d v="2020-03-14T00:00:00"/>
        <d v="2020-03-20T00:00:00"/>
        <d v="2020-03-23T00:00:00"/>
        <d v="2020-03-24T00:00:00"/>
        <d v="2020-03-28T00:00:00"/>
        <d v="2020-03-31T00:00:00"/>
        <d v="2020-04-01T00:00:00"/>
        <d v="2020-04-03T00:00:00"/>
        <d v="2020-04-04T00:00:00"/>
        <d v="2020-04-06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23T00:00:00"/>
        <d v="2020-04-25T00:00:00"/>
        <d v="2020-04-30T00:00:00"/>
        <d v="2020-05-07T00:00:00"/>
        <d v="2020-05-09T00:00:00"/>
        <d v="2020-05-14T00:00:00"/>
        <d v="2020-05-16T00:00:00"/>
        <d v="2020-05-20T00:00:00"/>
        <d v="2020-05-21T00:00:00"/>
        <d v="2020-05-28T00:00:00"/>
        <d v="2020-05-29T00:00:00"/>
        <d v="2020-06-04T00:00:00"/>
      </sharedItems>
      <fieldGroup par="7" base="2">
        <rangePr groupBy="days" startDate="2020-03-07T00:00:00" endDate="2020-06-05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6/5"/>
        </groupItems>
      </fieldGroup>
    </cacheField>
    <cacheField name="完成时间" numFmtId="14">
      <sharedItems containsNonDate="0" containsDate="1" containsString="0" containsBlank="1" minDate="2020-03-07T00:00:00" maxDate="2020-06-05T00:00:00"/>
    </cacheField>
    <cacheField name="资源名称" numFmtId="0">
      <sharedItems containsBlank="1"/>
    </cacheField>
    <cacheField name="系数" numFmtId="0">
      <sharedItems containsString="0" containsBlank="1" containsNumber="1" minValue="0.81212104152546016" maxValue="1.9912314908196378"/>
    </cacheField>
    <cacheField name="实际工时" numFmtId="176">
      <sharedItems containsString="0" containsBlank="1" containsNumber="1" minValue="0" maxValue="28.665841471511463"/>
    </cacheField>
    <cacheField name="月" numFmtId="0" databaseField="0">
      <fieldGroup base="2">
        <rangePr groupBy="months" startDate="2020-03-07T00:00:00" endDate="2020-06-05T00:00:00"/>
        <groupItems count="14">
          <s v="&lt;2020/3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6/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987.479574189812" createdVersion="6" refreshedVersion="6" minRefreshableVersion="3" recordCount="163" xr:uid="{2159F32A-5A9C-4770-A261-20F2013C782A}">
  <cacheSource type="worksheet">
    <worksheetSource ref="A1:F1048576" sheet="Sheet14"/>
  </cacheSource>
  <cacheFields count="8">
    <cacheField name="任务名称" numFmtId="0">
      <sharedItems containsBlank="1"/>
    </cacheField>
    <cacheField name="计划工时" numFmtId="0">
      <sharedItems containsString="0" containsBlank="1" containsNumber="1" minValue="0" maxValue="16"/>
    </cacheField>
    <cacheField name="开始时间" numFmtId="0">
      <sharedItems containsNonDate="0" containsDate="1" containsString="0" containsBlank="1" minDate="2020-03-07T00:00:00" maxDate="2020-06-05T00:00:00" count="37"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20T00:00:00"/>
        <d v="2020-03-23T00:00:00"/>
        <d v="2020-03-24T00:00:00"/>
        <d v="2020-03-28T00:00:00"/>
        <d v="2020-03-31T00:00:00"/>
        <d v="2020-04-01T00:00:00"/>
        <d v="2020-04-03T00:00:00"/>
        <d v="2020-04-04T00:00:00"/>
        <d v="2020-04-06T00:00:00"/>
        <d v="2020-04-08T00:00:00"/>
        <d v="2020-04-09T00:00:00"/>
        <d v="2020-04-10T00:00:00"/>
        <d v="2020-04-11T00:00:00"/>
        <m/>
        <d v="2020-04-13T00:00:00"/>
        <d v="2020-04-15T00:00:00"/>
        <d v="2020-04-17T00:00:00"/>
        <d v="2020-04-18T00:00:00"/>
        <d v="2020-04-23T00:00:00"/>
        <d v="2020-04-25T00:00:00"/>
        <d v="2020-04-30T00:00:00"/>
        <d v="2020-05-07T00:00:00"/>
        <d v="2020-05-09T00:00:00"/>
        <d v="2020-05-14T00:00:00"/>
        <d v="2020-05-16T00:00:00"/>
        <d v="2020-05-20T00:00:00"/>
        <d v="2020-05-21T00:00:00"/>
        <d v="2020-05-28T00:00:00"/>
        <d v="2020-05-29T00:00:00"/>
        <d v="2020-06-04T00:00:00"/>
      </sharedItems>
      <fieldGroup base="2">
        <rangePr groupBy="days" startDate="2020-03-07T00:00:00" endDate="2020-06-05T00:00:00" groupInterval="7"/>
        <groupItems count="15">
          <s v="(空白)"/>
          <s v="2020/3/7 - 2020/3/13"/>
          <s v="2020/3/14 - 2020/3/20"/>
          <s v="2020/3/21 - 2020/3/27"/>
          <s v="2020/3/28 - 2020/4/3"/>
          <s v="2020/4/4 - 2020/4/10"/>
          <s v="2020/4/11 - 2020/4/17"/>
          <s v="2020/4/18 - 2020/4/24"/>
          <s v="2020/4/25 - 2020/5/1"/>
          <s v="2020/5/2 - 2020/5/8"/>
          <s v="2020/5/9 - 2020/5/15"/>
          <s v="2020/5/16 - 2020/5/22"/>
          <s v="2020/5/23 - 2020/5/29"/>
          <s v="2020/5/30 - 2020/6/5"/>
          <s v="&gt;2020/6/5"/>
        </groupItems>
      </fieldGroup>
    </cacheField>
    <cacheField name="完成时间" numFmtId="0">
      <sharedItems containsNonDate="0" containsDate="1" containsString="0" containsBlank="1" minDate="2020-03-07T00:00:00" maxDate="2020-06-05T00:00:00" count="40"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20T00:00:00"/>
        <d v="2020-03-23T00:00:00"/>
        <d v="2020-03-24T00:00:00"/>
        <d v="2020-03-28T00:00:00"/>
        <d v="2020-03-31T00:00:00"/>
        <d v="2020-04-01T00:00:00"/>
        <d v="2020-04-03T00:00:00"/>
        <d v="2020-04-04T00:00:00"/>
        <d v="2020-04-07T00:00:00"/>
        <d v="2020-04-08T00:00:00"/>
        <d v="2020-04-10T00:00:00"/>
        <d v="2020-04-09T00:00:00"/>
        <d v="2020-04-11T00:00:00"/>
        <d v="2020-04-13T00:00:00"/>
        <m/>
        <d v="2020-04-15T00:00:00"/>
        <d v="2020-04-14T00:00:00"/>
        <d v="2020-04-16T00:00:00"/>
        <d v="2020-04-18T00:00:00"/>
        <d v="2020-04-24T00:00:00"/>
        <d v="2020-04-23T00:00:00"/>
        <d v="2020-04-25T00:00:00"/>
        <d v="2020-04-30T00:00:00"/>
        <d v="2020-05-07T00:00:00"/>
        <d v="2020-05-09T00:00:00"/>
        <d v="2020-05-10T00:00:00"/>
        <d v="2020-05-14T00:00:00"/>
        <d v="2020-05-16T00:00:00"/>
        <d v="2020-05-20T00:00:00"/>
        <d v="2020-05-21T00:00:00"/>
        <d v="2020-05-28T00:00:00"/>
        <d v="2020-05-29T00:00:00"/>
        <d v="2020-06-04T00:00:00"/>
      </sharedItems>
      <fieldGroup par="7" base="3">
        <rangePr groupBy="days" startDate="2020-03-07T00:00:00" endDate="2020-06-05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6/5"/>
        </groupItems>
      </fieldGroup>
    </cacheField>
    <cacheField name="资源名" numFmtId="0">
      <sharedItems containsBlank="1"/>
    </cacheField>
    <cacheField name="系数" numFmtId="0">
      <sharedItems containsString="0" containsBlank="1" containsNumber="1" minValue="0.50183369696041114" maxValue="1.9748899875849275"/>
    </cacheField>
    <cacheField name="实际工时" numFmtId="0">
      <sharedItems containsString="0" containsBlank="1" containsNumber="1" minValue="0" maxValue="23.787450193287661"/>
    </cacheField>
    <cacheField name="月2" numFmtId="0" databaseField="0">
      <fieldGroup base="3">
        <rangePr groupBy="months" startDate="2020-03-07T00:00:00" endDate="2020-06-05T00:00:00"/>
        <groupItems count="14">
          <s v="&lt;2020/3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6/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987.65208900463" createdVersion="6" refreshedVersion="6" minRefreshableVersion="3" recordCount="166" xr:uid="{9DFF3E41-5947-4A40-8615-DE201485A1A0}">
  <cacheSource type="worksheet">
    <worksheetSource ref="A1:H1048576" sheet="Sheet14"/>
  </cacheSource>
  <cacheFields count="8">
    <cacheField name="任务名称" numFmtId="0">
      <sharedItems containsBlank="1"/>
    </cacheField>
    <cacheField name="计划工时" numFmtId="0">
      <sharedItems containsString="0" containsBlank="1" containsNumber="1" minValue="0" maxValue="521.5"/>
    </cacheField>
    <cacheField name="开始时间" numFmtId="0">
      <sharedItems containsNonDate="0" containsDate="1" containsString="0" containsBlank="1" minDate="2020-03-07T00:00:00" maxDate="2020-06-05T00:00:00" count="37"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20T00:00:00"/>
        <d v="2020-03-23T00:00:00"/>
        <d v="2020-03-24T00:00:00"/>
        <d v="2020-03-28T00:00:00"/>
        <d v="2020-03-31T00:00:00"/>
        <d v="2020-04-01T00:00:00"/>
        <d v="2020-04-03T00:00:00"/>
        <d v="2020-04-04T00:00:00"/>
        <d v="2020-04-06T00:00:00"/>
        <d v="2020-04-08T00:00:00"/>
        <d v="2020-04-09T00:00:00"/>
        <d v="2020-04-10T00:00:00"/>
        <d v="2020-04-11T00:00:00"/>
        <m/>
        <d v="2020-04-13T00:00:00"/>
        <d v="2020-04-15T00:00:00"/>
        <d v="2020-04-17T00:00:00"/>
        <d v="2020-04-18T00:00:00"/>
        <d v="2020-04-23T00:00:00"/>
        <d v="2020-04-25T00:00:00"/>
        <d v="2020-04-30T00:00:00"/>
        <d v="2020-05-07T00:00:00"/>
        <d v="2020-05-09T00:00:00"/>
        <d v="2020-05-14T00:00:00"/>
        <d v="2020-05-16T00:00:00"/>
        <d v="2020-05-20T00:00:00"/>
        <d v="2020-05-21T00:00:00"/>
        <d v="2020-05-28T00:00:00"/>
        <d v="2020-05-29T00:00:00"/>
        <d v="2020-06-04T00:00:00"/>
      </sharedItems>
      <fieldGroup base="2">
        <rangePr groupBy="days" startDate="2020-03-07T00:00:00" endDate="2020-06-05T00:00:00" groupInterval="7"/>
        <groupItems count="15">
          <s v="(空白)"/>
          <s v="2020/3/7 - 2020/3/13"/>
          <s v="2020/3/14 - 2020/3/20"/>
          <s v="2020/3/21 - 2020/3/27"/>
          <s v="2020/3/28 - 2020/4/3"/>
          <s v="2020/4/4 - 2020/4/10"/>
          <s v="2020/4/11 - 2020/4/17"/>
          <s v="2020/4/18 - 2020/4/24"/>
          <s v="2020/4/25 - 2020/5/1"/>
          <s v="2020/5/2 - 2020/5/8"/>
          <s v="2020/5/9 - 2020/5/15"/>
          <s v="2020/5/16 - 2020/5/22"/>
          <s v="2020/5/23 - 2020/5/29"/>
          <s v="2020/5/30 - 2020/6/5"/>
          <s v="&gt;2020/6/5"/>
        </groupItems>
      </fieldGroup>
    </cacheField>
    <cacheField name="完成时间" numFmtId="0">
      <sharedItems containsNonDate="0" containsDate="1" containsString="0" containsBlank="1" minDate="2020-03-07T00:00:00" maxDate="2020-06-05T00:00:00"/>
    </cacheField>
    <cacheField name="执行人" numFmtId="0">
      <sharedItems containsBlank="1"/>
    </cacheField>
    <cacheField name="系数" numFmtId="177">
      <sharedItems containsString="0" containsBlank="1" containsNumber="1" minValue="0.5" maxValue="2"/>
    </cacheField>
    <cacheField name="汇报工时" numFmtId="0">
      <sharedItems containsString="0" containsBlank="1" containsNumber="1" minValue="0" maxValue="15.5"/>
    </cacheField>
    <cacheField name="实际工作量" numFmtId="0">
      <sharedItems containsString="0" containsBlank="1" containsNumber="1" minValue="0" maxValue="25.833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   项目调研"/>
    <n v="5"/>
    <x v="0"/>
    <d v="2020-03-07T00:00:00"/>
    <s v="郭维泽,李书缘,吕江枫,王元玮,王云杰,张延钊"/>
    <n v="1.9499992604519329"/>
    <n v="9.7499963022596638"/>
  </r>
  <r>
    <s v="   选题会议"/>
    <n v="6"/>
    <x v="1"/>
    <d v="2020-03-08T00:00:00"/>
    <s v="郭维泽,李书缘,吕江枫,王元玮,王云杰,张延钊"/>
    <n v="1.5676571585389052"/>
    <n v="9.4059429512334312"/>
  </r>
  <r>
    <s v="   项目初步熟悉"/>
    <n v="5"/>
    <x v="2"/>
    <d v="2020-03-09T00:00:00"/>
    <s v="郭维泽,李书缘,吕江枫,王元玮,王云杰,张延钊"/>
    <n v="1.6671893406394713"/>
    <n v="8.3359467031973562"/>
  </r>
  <r>
    <s v="   题目更换会议"/>
    <n v="6"/>
    <x v="3"/>
    <d v="2020-03-11T00:00:00"/>
    <s v="郭维泽,李书缘,吕江枫,王元玮,王云杰,张延钊"/>
    <n v="0.86864008852100416"/>
    <n v="5.2118405311260254"/>
  </r>
  <r>
    <s v="   汇报准备"/>
    <n v="2"/>
    <x v="4"/>
    <d v="2020-03-12T00:00:00"/>
    <s v="郭维泽"/>
    <n v="1.2897063925155023"/>
    <n v="2.5794127850310047"/>
  </r>
  <r>
    <s v="   例会-项目计划"/>
    <n v="6"/>
    <x v="5"/>
    <d v="2020-03-13T00:00:00"/>
    <s v="郭维泽,李书缘,吕江枫,王元玮,王云杰,张延钊"/>
    <n v="0.8512362317223886"/>
    <n v="5.1074173903343318"/>
  </r>
  <r>
    <s v="   项目第一次展示"/>
    <n v="0"/>
    <x v="5"/>
    <d v="2020-03-13T00:00:00"/>
    <s v="郭维泽,李书缘,吕江枫,王元玮,王云杰,张延钊"/>
    <n v="1.3833550223848547"/>
    <n v="0"/>
  </r>
  <r>
    <m/>
    <m/>
    <x v="6"/>
    <m/>
    <m/>
    <n v="1.3119318199477501"/>
    <n v="0"/>
  </r>
  <r>
    <s v="   撰写项目计划书"/>
    <n v="5"/>
    <x v="7"/>
    <d v="2020-03-14T00:00:00"/>
    <s v="郭维泽,李书缘,吕江枫,王元玮,王云杰,张延钊"/>
    <n v="1.8633485406031216"/>
    <n v="9.316742703015608"/>
  </r>
  <r>
    <s v="   开发人员分析相应模块"/>
    <n v="4"/>
    <x v="7"/>
    <d v="2020-03-14T00:00:00"/>
    <s v="李书缘,王元玮,王云杰,张延钊"/>
    <n v="1.9648549394467736"/>
    <n v="7.8594197577870943"/>
  </r>
  <r>
    <s v="   测试人员准备开始测试"/>
    <n v="1"/>
    <x v="7"/>
    <d v="2020-03-14T00:00:00"/>
    <s v="郭维泽,吕江枫"/>
    <n v="1.3301846878506125"/>
    <n v="1.3301846878506125"/>
  </r>
  <r>
    <s v="   配置管理员初步决定软件配置管理方法"/>
    <n v="2"/>
    <x v="7"/>
    <d v="2020-03-14T00:00:00"/>
    <s v="吕江枫"/>
    <n v="1.5295477743257306"/>
    <n v="3.0590955486514613"/>
  </r>
  <r>
    <s v="   项目第二次展示"/>
    <n v="0"/>
    <x v="8"/>
    <d v="2020-03-20T00:00:00"/>
    <m/>
    <n v="1.0857566812599351"/>
    <n v="0"/>
  </r>
  <r>
    <s v="   例会-需求分析"/>
    <n v="6"/>
    <x v="9"/>
    <d v="2020-03-23T00:00:00"/>
    <s v="郭维泽,李书缘,吕江枫,王元玮,王云杰,张延钊"/>
    <n v="1.205902460823677"/>
    <n v="7.2354147649420621"/>
  </r>
  <r>
    <s v="      引言部分"/>
    <n v="1"/>
    <x v="10"/>
    <d v="2020-03-24T00:00:00"/>
    <s v="王元玮"/>
    <n v="1.4902664260224774"/>
    <n v="1.4902664260224774"/>
  </r>
  <r>
    <s v="      需求概述"/>
    <n v="1"/>
    <x v="10"/>
    <d v="2020-03-24T00:00:00"/>
    <s v="郭维泽"/>
    <n v="1.9226547719175675"/>
    <n v="1.9226547719175675"/>
  </r>
  <r>
    <s v="      开发人员业务分析"/>
    <n v="2"/>
    <x v="10"/>
    <d v="2020-03-24T00:00:00"/>
    <s v="王云杰"/>
    <n v="0.88800029615674969"/>
    <n v="1.7760005923134994"/>
  </r>
  <r>
    <s v="      用户业务分析"/>
    <n v="1"/>
    <x v="10"/>
    <d v="2020-03-24T00:00:00"/>
    <s v="李书缘"/>
    <n v="1.5044367747168184"/>
    <n v="1.5044367747168184"/>
  </r>
  <r>
    <s v="      系统概述"/>
    <n v="1"/>
    <x v="10"/>
    <d v="2020-03-24T00:00:00"/>
    <s v="郭维泽"/>
    <n v="1.1242188685566439"/>
    <n v="1.1242188685566439"/>
  </r>
  <r>
    <s v="      用例图绘制"/>
    <n v="1"/>
    <x v="10"/>
    <d v="2020-03-24T00:00:00"/>
    <s v="郭维泽,李书缘,吕江枫,王元玮,王云杰,张延钊"/>
    <n v="1.5047733345236061"/>
    <n v="1.5047733345236061"/>
  </r>
  <r>
    <s v="      非功能需求"/>
    <n v="1"/>
    <x v="10"/>
    <d v="2020-03-24T00:00:00"/>
    <s v="吕江枫"/>
    <n v="1.5798798792740842"/>
    <n v="1.5798798792740842"/>
  </r>
  <r>
    <s v="      环境需求"/>
    <n v="1"/>
    <x v="10"/>
    <d v="2020-03-24T00:00:00"/>
    <s v="张延钊"/>
    <n v="0.90714185412923587"/>
    <n v="0.90714185412923587"/>
  </r>
  <r>
    <s v="      接口部分"/>
    <n v="1"/>
    <x v="10"/>
    <d v="2020-03-24T00:00:00"/>
    <s v="李书缘"/>
    <n v="1.1463778090024808"/>
    <n v="1.1463778090024808"/>
  </r>
  <r>
    <s v="      需求规格说明书整合"/>
    <n v="1"/>
    <x v="10"/>
    <d v="2020-03-24T00:00:00"/>
    <s v="王元玮"/>
    <n v="1.8821453912446635"/>
    <n v="1.8821453912446635"/>
  </r>
  <r>
    <s v="         规则查询"/>
    <n v="1"/>
    <x v="10"/>
    <d v="2020-03-24T00:00:00"/>
    <s v="张延钊"/>
    <n v="1.2833156573102547"/>
    <n v="1.2833156573102547"/>
  </r>
  <r>
    <s v="         生成回复"/>
    <n v="1"/>
    <x v="10"/>
    <d v="2020-03-24T00:00:00"/>
    <s v="张延钊"/>
    <n v="1.1819272317732687"/>
    <n v="1.1819272317732687"/>
  </r>
  <r>
    <s v="         对话添加"/>
    <n v="1"/>
    <x v="10"/>
    <d v="2020-03-24T00:00:00"/>
    <s v="吕江枫"/>
    <n v="1.7928274666690895"/>
    <n v="1.7928274666690895"/>
  </r>
  <r>
    <s v="         对话删除"/>
    <n v="1"/>
    <x v="10"/>
    <d v="2020-03-24T00:00:00"/>
    <s v="吕江枫"/>
    <n v="0.9566502423357387"/>
    <n v="0.9566502423357387"/>
  </r>
  <r>
    <s v="         对话信息维护"/>
    <n v="1"/>
    <x v="10"/>
    <d v="2020-03-24T00:00:00"/>
    <s v="王云杰"/>
    <n v="1.5900580163134306"/>
    <n v="1.5900580163134306"/>
  </r>
  <r>
    <s v="         对话规则更新"/>
    <n v="1"/>
    <x v="10"/>
    <d v="2020-03-24T00:00:00"/>
    <s v="郭维泽"/>
    <n v="1.7661671750871433"/>
    <n v="1.7661671750871433"/>
  </r>
  <r>
    <s v="         微信交互"/>
    <n v="1"/>
    <x v="10"/>
    <d v="2020-03-24T00:00:00"/>
    <s v="李书缘"/>
    <n v="1.1722171244127197"/>
    <n v="1.1722171244127197"/>
  </r>
  <r>
    <s v="         RUCM整合"/>
    <n v="1"/>
    <x v="10"/>
    <d v="2020-03-24T00:00:00"/>
    <s v="王元玮"/>
    <n v="0.93182152390578787"/>
    <n v="0.93182152390578787"/>
  </r>
  <r>
    <s v="   软件配置管理文档修改"/>
    <n v="1"/>
    <x v="10"/>
    <d v="2020-03-24T00:00:00"/>
    <s v="吕江枫"/>
    <n v="1.8762000280876714"/>
    <n v="1.8762000280876714"/>
  </r>
  <r>
    <s v="   例会-需求评审"/>
    <n v="6"/>
    <x v="11"/>
    <d v="2020-03-28T00:00:00"/>
    <s v="郭维泽,李书缘,吕江枫,王元玮,王云杰,张延钊"/>
    <n v="1.4984963659562456"/>
    <n v="8.9909781957374726"/>
  </r>
  <r>
    <s v="      UML类图绘制"/>
    <n v="14"/>
    <x v="11"/>
    <d v="2020-03-28T00:00:00"/>
    <s v="郭维泽,李书缘,吕江枫,王元玮,王云杰,张延钊"/>
    <n v="0.84583058398077759"/>
    <n v="11.841628175730886"/>
  </r>
  <r>
    <s v="      软件需求评审表单设计"/>
    <n v="1"/>
    <x v="11"/>
    <d v="2020-03-28T00:00:00"/>
    <s v="王云杰"/>
    <n v="1.0644479841259711"/>
    <n v="1.0644479841259711"/>
  </r>
  <r>
    <s v="      加入维护人员登录RUCM"/>
    <n v="1"/>
    <x v="11"/>
    <d v="2020-03-28T00:00:00"/>
    <s v="李书缘"/>
    <n v="1.8456331039282219"/>
    <n v="1.8456331039282219"/>
  </r>
  <r>
    <s v="      修改需求规格说明书"/>
    <n v="1"/>
    <x v="11"/>
    <d v="2020-03-28T00:00:00"/>
    <s v="郭维泽"/>
    <n v="1.4078760373985628"/>
    <n v="1.4078760373985628"/>
  </r>
  <r>
    <s v="   软件项目计划修改"/>
    <n v="1"/>
    <x v="11"/>
    <d v="2020-03-28T00:00:00"/>
    <s v="王元玮"/>
    <n v="0.85527965624770186"/>
    <n v="0.85527965624770186"/>
  </r>
  <r>
    <s v="   工作量统计和估计文档初步撰写"/>
    <n v="2"/>
    <x v="11"/>
    <d v="2020-03-28T00:00:00"/>
    <s v="张延钊"/>
    <n v="0.88308186657661136"/>
    <n v="1.7661637331532227"/>
  </r>
  <r>
    <s v="   例会-贡献度文档"/>
    <n v="6"/>
    <x v="12"/>
    <d v="2020-03-31T00:00:00"/>
    <s v="郭维泽,李书缘,吕江枫,王元玮,王云杰,张延钊"/>
    <n v="1.0558198081217276"/>
    <n v="6.334918848730366"/>
  </r>
  <r>
    <s v="         需求说明书的修改部分"/>
    <n v="1"/>
    <x v="13"/>
    <d v="2020-04-01T00:00:00"/>
    <s v="郭维泽"/>
    <n v="1.5931182250886251"/>
    <n v="1.5931182250886251"/>
  </r>
  <r>
    <s v="         需求评审表单"/>
    <n v="1"/>
    <x v="13"/>
    <d v="2020-04-01T00:00:00"/>
    <s v="王云杰"/>
    <n v="1.8741595320538711"/>
    <n v="1.8741595320538711"/>
  </r>
  <r>
    <s v="         实验6项目计划"/>
    <n v="1"/>
    <x v="13"/>
    <d v="2020-04-01T00:00:00"/>
    <s v="王元玮"/>
    <n v="1.7212528657084047"/>
    <n v="1.7212528657084047"/>
  </r>
  <r>
    <s v="         实验7项目配置管理"/>
    <n v="1"/>
    <x v="13"/>
    <d v="2020-04-01T00:00:00"/>
    <s v="吕江枫"/>
    <n v="0.84701801514024577"/>
    <n v="0.84701801514024577"/>
  </r>
  <r>
    <s v="         实验8项目工作量估计与统计"/>
    <n v="1"/>
    <x v="13"/>
    <d v="2020-04-01T00:00:00"/>
    <s v="李书缘,张延钊"/>
    <n v="1.2212965337640203"/>
    <n v="1.2212965337640203"/>
  </r>
  <r>
    <s v="   配置管理文档格式修改"/>
    <n v="1"/>
    <x v="13"/>
    <d v="2020-04-01T00:00:00"/>
    <s v="吕江枫"/>
    <n v="0.83929129049577456"/>
    <n v="0.83929129049577456"/>
  </r>
  <r>
    <s v="      修改需求规格说明书"/>
    <n v="2"/>
    <x v="14"/>
    <d v="2020-04-03T00:00:00"/>
    <s v="郭维泽,李书缘,吕江枫,王元玮,王云杰,张延钊"/>
    <n v="1.052562847153574"/>
    <n v="2.1051256943071479"/>
  </r>
  <r>
    <s v="      细化检查单中的7个类型"/>
    <n v="2"/>
    <x v="14"/>
    <d v="2020-04-03T00:00:00"/>
    <s v="王云杰"/>
    <n v="1.1287167528250883"/>
    <n v="2.2574335056501766"/>
  </r>
  <r>
    <s v="   修改部分项目计划"/>
    <n v="0.5"/>
    <x v="15"/>
    <d v="2020-04-04T00:00:00"/>
    <s v="王元玮"/>
    <n v="1.6725607269099474"/>
    <n v="0.8362803634549737"/>
  </r>
  <r>
    <s v="   更新工作量统计文档"/>
    <n v="2"/>
    <x v="15"/>
    <d v="2020-04-04T00:00:00"/>
    <s v="张延钊"/>
    <n v="0.92926817667714867"/>
    <n v="1.8585363533542973"/>
  </r>
  <r>
    <s v="         评审C组"/>
    <n v="7"/>
    <x v="16"/>
    <d v="2020-04-07T00:00:00"/>
    <s v="郭维泽,王元玮"/>
    <n v="1.9502243553414713"/>
    <n v="13.651570487390298"/>
  </r>
  <r>
    <s v="         评审D组"/>
    <n v="7"/>
    <x v="16"/>
    <d v="2020-04-08T00:00:00"/>
    <s v="李书缘,吕江枫"/>
    <n v="1.6268409219334954"/>
    <n v="11.387886453534467"/>
  </r>
  <r>
    <s v="      回复评审"/>
    <n v="1"/>
    <x v="17"/>
    <d v="2020-04-10T00:00:00"/>
    <s v="郭维泽,李书缘,吕江枫,王元玮,王云杰,张延钊"/>
    <n v="1.3821498512814341"/>
    <n v="1.3821498512814341"/>
  </r>
  <r>
    <s v="   例会-回复评审CD"/>
    <n v="6"/>
    <x v="18"/>
    <d v="2020-04-10T00:00:00"/>
    <s v="郭维泽,李书缘,吕江枫,王元玮,王云杰,张延钊"/>
    <n v="0.96120009043176768"/>
    <n v="5.7672005425906061"/>
  </r>
  <r>
    <s v="         引言部分"/>
    <n v="1"/>
    <x v="18"/>
    <d v="2020-04-10T00:00:00"/>
    <s v="王元玮"/>
    <n v="0.91300619151501983"/>
    <n v="0.91300619151501983"/>
  </r>
  <r>
    <s v="         数据库部分"/>
    <n v="1"/>
    <x v="18"/>
    <d v="2020-04-10T00:00:00"/>
    <s v="王云杰"/>
    <n v="1.6801284939812489"/>
    <n v="1.6801284939812489"/>
  </r>
  <r>
    <s v="         系统概述部分"/>
    <n v="1"/>
    <x v="18"/>
    <d v="2020-04-09T00:00:00"/>
    <s v="郭维泽"/>
    <n v="0.94242853992559261"/>
    <n v="0.94242853992559261"/>
  </r>
  <r>
    <s v="         非功能需求说明、RUCM部分"/>
    <n v="2"/>
    <x v="18"/>
    <d v="2020-04-10T00:00:00"/>
    <s v="吕江枫"/>
    <n v="1.2134905768797433"/>
    <n v="2.4269811537594865"/>
  </r>
  <r>
    <m/>
    <m/>
    <x v="6"/>
    <m/>
    <m/>
    <n v="1.1439631809624853"/>
    <n v="0"/>
  </r>
  <r>
    <s v="         引言部分"/>
    <n v="1"/>
    <x v="18"/>
    <d v="2020-04-10T00:00:00"/>
    <s v="王元玮"/>
    <n v="1.2600519663731975"/>
    <n v="1.2600519663731975"/>
  </r>
  <r>
    <s v="         系统概述"/>
    <n v="1"/>
    <x v="18"/>
    <d v="2020-04-10T00:00:00"/>
    <s v="郭维泽"/>
    <n v="1.6039868938461943"/>
    <n v="1.6039868938461943"/>
  </r>
  <r>
    <s v="         业务需求/功能需求/非需求"/>
    <n v="1"/>
    <x v="18"/>
    <d v="2020-04-10T00:00:00"/>
    <s v="吕江枫"/>
    <n v="0.83323810739849502"/>
    <n v="0.83323810739849502"/>
  </r>
  <r>
    <s v="         输入和输出/数据库特性"/>
    <n v="1"/>
    <x v="18"/>
    <d v="2020-04-10T00:00:00"/>
    <s v="王云杰"/>
    <n v="0.95965073633576503"/>
    <n v="0.95965073633576503"/>
  </r>
  <r>
    <s v="         PPT整合"/>
    <n v="1"/>
    <x v="18"/>
    <d v="2020-04-09T00:00:00"/>
    <s v="李书缘"/>
    <n v="1.9752855962880485"/>
    <n v="1.9752855962880485"/>
  </r>
  <r>
    <s v="   项目计划任务安排"/>
    <n v="1"/>
    <x v="18"/>
    <d v="2020-04-10T00:00:00"/>
    <s v="王元玮"/>
    <n v="0.92873263247650795"/>
    <n v="0.92873263247650795"/>
  </r>
  <r>
    <s v="   例会-软件开发1"/>
    <n v="6"/>
    <x v="19"/>
    <d v="2020-04-11T00:00:00"/>
    <s v="郭维泽,李书缘,吕江枫,王元玮,王云杰,张延钊"/>
    <n v="1.2523304808636433"/>
    <n v="7.5139828851818597"/>
  </r>
  <r>
    <s v="   修改工作量统计文档"/>
    <n v="2"/>
    <x v="19"/>
    <d v="2020-04-10T00:00:00"/>
    <s v="张延钊"/>
    <n v="1.9131914638168153"/>
    <n v="3.8263829276336305"/>
  </r>
  <r>
    <s v="      目录组织&amp;部署&amp;持续集成"/>
    <n v="8"/>
    <x v="20"/>
    <d v="2020-04-13T00:00:00"/>
    <s v="王元玮"/>
    <n v="1.0531517819224216"/>
    <n v="8.4252142553793732"/>
  </r>
  <r>
    <m/>
    <m/>
    <x v="6"/>
    <m/>
    <m/>
    <n v="1.0221774121090716"/>
    <n v="0"/>
  </r>
  <r>
    <s v="      删之前无关代码"/>
    <n v="4"/>
    <x v="20"/>
    <d v="2020-04-13T00:00:00"/>
    <s v="王云杰,张延钊"/>
    <n v="1.0376027663161345"/>
    <n v="4.1504110652645378"/>
  </r>
  <r>
    <s v="      后端代码接口"/>
    <n v="8"/>
    <x v="20"/>
    <d v="2020-04-13T00:00:00"/>
    <s v="王云杰,张延钊"/>
    <n v="1.6234097257162856"/>
    <n v="12.987277805730285"/>
  </r>
  <r>
    <s v="      微信端接口"/>
    <n v="12"/>
    <x v="20"/>
    <d v="2020-04-13T00:00:00"/>
    <s v="李书缘"/>
    <n v="1.2442564671679182"/>
    <n v="14.931077606015018"/>
  </r>
  <r>
    <s v="      维护端接口"/>
    <n v="12"/>
    <x v="20"/>
    <d v="2020-04-15T00:00:00"/>
    <s v="吕江枫"/>
    <n v="0.81870893919084353"/>
    <n v="9.8245072702901233"/>
  </r>
  <r>
    <s v="      前端Repo"/>
    <n v="16"/>
    <x v="20"/>
    <d v="2020-04-15T00:00:00"/>
    <s v="吕江枫"/>
    <n v="1.2975677678343245"/>
    <n v="20.761084285349192"/>
  </r>
  <r>
    <s v="   基础测试用例制作"/>
    <n v="4"/>
    <x v="20"/>
    <d v="2020-04-11T00:00:00"/>
    <s v="郭维泽"/>
    <n v="1.4789140736580217"/>
    <n v="5.915656294632087"/>
  </r>
  <r>
    <s v="         评审F组"/>
    <n v="6"/>
    <x v="21"/>
    <d v="2020-04-13T00:00:00"/>
    <s v="郭维泽,张延钊"/>
    <n v="1.1981314702120247"/>
    <n v="7.1887888212721478"/>
  </r>
  <r>
    <s v="         评审G组"/>
    <n v="6"/>
    <x v="21"/>
    <d v="2020-04-14T00:00:00"/>
    <s v="王云杰,李书缘"/>
    <n v="1.2467119477474433"/>
    <n v="7.4802716864846595"/>
  </r>
  <r>
    <s v="   例会-回复评审FG"/>
    <n v="6"/>
    <x v="22"/>
    <d v="2020-04-16T00:00:00"/>
    <s v="郭维泽,李书缘,吕江枫,王元玮,王云杰,张延钊"/>
    <n v="1.8016504446025228"/>
    <n v="10.809902667615138"/>
  </r>
  <r>
    <s v="      回复评审&amp;修改需求分析说明书"/>
    <n v="2"/>
    <x v="22"/>
    <d v="2020-04-15T00:00:00"/>
    <s v="郭维泽,李书缘,吕江枫,王元玮,王云杰,张延钊"/>
    <n v="1.4769407543752244"/>
    <n v="2.9538815087504489"/>
  </r>
  <r>
    <s v="      PPT制作"/>
    <n v="1"/>
    <x v="22"/>
    <d v="2020-04-15T00:00:00"/>
    <s v="郭维泽"/>
    <n v="1.6225585064203152"/>
    <n v="1.6225585064203152"/>
  </r>
  <r>
    <s v="   例会-软件开发2"/>
    <n v="6"/>
    <x v="23"/>
    <d v="2020-04-18T00:00:00"/>
    <s v="郭维泽,李书缘,吕江枫,王元玮,王云杰,张延钊"/>
    <n v="1.3824213753115964"/>
    <n v="8.2945282518695791"/>
  </r>
  <r>
    <s v="      复评审C组"/>
    <n v="1"/>
    <x v="24"/>
    <d v="2020-04-24T00:00:00"/>
    <s v="郭维泽"/>
    <n v="1.6362480105384063"/>
    <n v="1.6362480105384063"/>
  </r>
  <r>
    <s v="      复评审D组"/>
    <n v="1"/>
    <x v="24"/>
    <d v="2020-04-24T00:00:00"/>
    <s v="李书缘"/>
    <n v="1.7364001000343909"/>
    <n v="1.7364001000343909"/>
  </r>
  <r>
    <s v="      复评审F组"/>
    <n v="1"/>
    <x v="24"/>
    <d v="2020-04-24T00:00:00"/>
    <s v="张延钊"/>
    <n v="1.8826339532234477"/>
    <n v="1.8826339532234477"/>
  </r>
  <r>
    <s v="      复评审G组"/>
    <n v="1"/>
    <x v="24"/>
    <d v="2020-04-24T00:00:00"/>
    <s v="王云杰"/>
    <n v="1.5511825911641322"/>
    <n v="1.5511825911641322"/>
  </r>
  <r>
    <s v="      完善部署框架，部署到服务器"/>
    <n v="4"/>
    <x v="24"/>
    <d v="2020-04-18T00:00:00"/>
    <s v="王元玮"/>
    <n v="1.1514438241392355"/>
    <n v="4.6057752965569421"/>
  </r>
  <r>
    <s v="      处理反馈bug，改进模型效果"/>
    <n v="8"/>
    <x v="24"/>
    <d v="2020-04-23T00:00:00"/>
    <s v="张延钊"/>
    <n v="1.0004532783672688"/>
    <n v="8.0036262269381506"/>
  </r>
  <r>
    <s v="      搭建新数据库，完善接口"/>
    <n v="4"/>
    <x v="24"/>
    <d v="2020-04-23T00:00:00"/>
    <s v="王云杰"/>
    <n v="1.6451720253652216"/>
    <n v="6.5806881014608862"/>
  </r>
  <r>
    <s v="      实现剩余维护用接口"/>
    <n v="6"/>
    <x v="24"/>
    <d v="2020-04-23T00:00:00"/>
    <s v="吕江枫"/>
    <n v="1.7136724880107048"/>
    <n v="10.282034928064229"/>
  </r>
  <r>
    <s v="      完善前端界面"/>
    <n v="3"/>
    <x v="24"/>
    <d v="2020-04-23T00:00:00"/>
    <s v="吕江枫"/>
    <n v="1.1581057751297987"/>
    <n v="3.4743173253893964"/>
  </r>
  <r>
    <s v="      完成基本的微信交互框架"/>
    <n v="6"/>
    <x v="24"/>
    <d v="2020-04-23T00:00:00"/>
    <s v="李书缘"/>
    <n v="1.4414187277467558"/>
    <n v="8.648512366480535"/>
  </r>
  <r>
    <s v="   测试用例"/>
    <n v="4"/>
    <x v="24"/>
    <d v="2020-04-18T00:00:00"/>
    <s v="郭维泽"/>
    <n v="1.3212007742751837"/>
    <n v="5.2848030971007347"/>
  </r>
  <r>
    <s v="   例会-实验6-8"/>
    <n v="6"/>
    <x v="25"/>
    <d v="2020-04-23T00:00:00"/>
    <s v="郭维泽,李书缘,吕江枫,王元玮,王云杰,张延钊"/>
    <n v="1.4485314257286275"/>
    <n v="8.6911885543717649"/>
  </r>
  <r>
    <s v="   PPT制作"/>
    <n v="6"/>
    <x v="25"/>
    <d v="2020-04-23T00:00:00"/>
    <s v="郭维泽,李书缘,吕江枫,王元玮,王云杰,张延钊"/>
    <n v="1.5955756446348208"/>
    <n v="9.5734538678089258"/>
  </r>
  <r>
    <s v="      chatterbot跑通，修改语言模型和效果"/>
    <n v="4"/>
    <x v="25"/>
    <d v="2020-04-23T00:00:00"/>
    <s v="张延钊"/>
    <n v="1.8105250989495278"/>
    <n v="7.2421003957981114"/>
  </r>
  <r>
    <s v="      Tagger支持中文分词，Comparasion支持中文"/>
    <n v="2"/>
    <x v="25"/>
    <d v="2020-04-23T00:00:00"/>
    <s v="张延钊"/>
    <n v="0.91689700250021966"/>
    <n v="1.8337940050004393"/>
  </r>
  <r>
    <s v="      额外对话训练数据，添加了基于词向量的比较方法，"/>
    <n v="2"/>
    <x v="25"/>
    <d v="2020-04-23T00:00:00"/>
    <s v="张延钊"/>
    <n v="1.0489274159930884"/>
    <n v="2.0978548319861767"/>
  </r>
  <r>
    <s v="      增加训练数据，RulesAdapter接口"/>
    <n v="2"/>
    <x v="25"/>
    <d v="2020-04-23T00:00:00"/>
    <s v="张延钊"/>
    <n v="1.9143446361727237"/>
    <n v="3.8286892723454473"/>
  </r>
  <r>
    <s v="      前端接口对应后端实现"/>
    <n v="4"/>
    <x v="25"/>
    <d v="2020-04-23T00:00:00"/>
    <s v="吕江枫"/>
    <n v="1.5238849086975677"/>
    <n v="6.0955396347902706"/>
  </r>
  <r>
    <s v="      迁移公众号。微信接口"/>
    <n v="4"/>
    <x v="25"/>
    <d v="2020-04-23T00:00:00"/>
    <s v="李书缘"/>
    <n v="1.4847117563754697"/>
    <n v="5.9388470255018788"/>
  </r>
  <r>
    <s v="      代码review"/>
    <n v="6"/>
    <x v="25"/>
    <d v="2020-04-23T00:00:00"/>
    <s v="王元玮"/>
    <n v="1.1386872128073093"/>
    <n v="6.8321232768438556"/>
  </r>
  <r>
    <s v="      跟chatterbot对接，加说明文档"/>
    <n v="4"/>
    <x v="25"/>
    <d v="2020-04-23T00:00:00"/>
    <s v="王云杰"/>
    <n v="1.950841718746829"/>
    <n v="7.803366874987316"/>
  </r>
  <r>
    <s v="   实验6进度更新"/>
    <n v="1"/>
    <x v="25"/>
    <d v="2020-04-23T00:00:00"/>
    <s v="王元玮"/>
    <n v="1.0033636188448638"/>
    <n v="1.0033636188448638"/>
  </r>
  <r>
    <s v="   配置管理文档更新"/>
    <n v="1"/>
    <x v="25"/>
    <d v="2020-04-23T00:00:00"/>
    <s v="吕江枫"/>
    <n v="1.2741468966649216"/>
    <n v="1.2741468966649216"/>
  </r>
  <r>
    <s v="   更新工作量统计表格"/>
    <n v="2"/>
    <x v="25"/>
    <d v="2020-04-23T00:00:00"/>
    <s v="张延钊"/>
    <n v="1.7314921032155268"/>
    <n v="3.4629842064310536"/>
  </r>
  <r>
    <s v="   测试设计文档准备"/>
    <n v="4"/>
    <x v="26"/>
    <d v="2020-04-25T00:00:00"/>
    <s v="郭维泽"/>
    <n v="1.3377731294099058"/>
    <n v="5.3510925176396231"/>
  </r>
  <r>
    <s v="   例会-软件测试准备"/>
    <n v="6"/>
    <x v="27"/>
    <d v="2020-04-30T00:00:00"/>
    <s v="郭维泽,李书缘,吕江枫,王元玮,王云杰,张延钊"/>
    <n v="1.4916718956493094"/>
    <n v="8.9500313738958557"/>
  </r>
  <r>
    <s v="   实验6进度更新"/>
    <n v="1"/>
    <x v="27"/>
    <d v="2020-04-30T00:00:00"/>
    <s v="王元玮"/>
    <n v="1.2143540639516968"/>
    <n v="1.2143540639516968"/>
  </r>
  <r>
    <s v="   实验7文档管理"/>
    <n v="1"/>
    <x v="27"/>
    <d v="2020-04-30T00:00:00"/>
    <s v="吕江枫"/>
    <n v="1.9213313897451836"/>
    <n v="1.9213313897451836"/>
  </r>
  <r>
    <s v="   更新工作量统计表格"/>
    <n v="1"/>
    <x v="27"/>
    <d v="2020-04-30T00:00:00"/>
    <s v="张延钊"/>
    <n v="1.7435830413054623"/>
    <n v="1.7435830413054623"/>
  </r>
  <r>
    <s v="   例会-软件测试"/>
    <n v="6"/>
    <x v="28"/>
    <d v="2020-05-07T00:00:00"/>
    <s v="郭维泽,李书缘,吕江枫,王元玮,王云杰,张延钊"/>
    <n v="0.82804442639237119"/>
    <n v="4.9682665583542267"/>
  </r>
  <r>
    <s v="   实验6进度更新"/>
    <n v="1"/>
    <x v="28"/>
    <d v="2020-05-07T00:00:00"/>
    <s v="王元玮"/>
    <n v="1.7250547241510432"/>
    <n v="1.7250547241510432"/>
  </r>
  <r>
    <s v="   实验7文档管理"/>
    <n v="1"/>
    <x v="28"/>
    <d v="2020-05-07T00:00:00"/>
    <s v="吕江枫"/>
    <n v="1.3541567155737519"/>
    <n v="1.3541567155737519"/>
  </r>
  <r>
    <s v="   更新工作量统计文档"/>
    <n v="1"/>
    <x v="28"/>
    <d v="2020-05-07T00:00:00"/>
    <s v="张延钊"/>
    <n v="1.2768596996782544"/>
    <n v="1.2768596996782544"/>
  </r>
  <r>
    <s v="      迁移到正式公众号"/>
    <n v="2"/>
    <x v="29"/>
    <d v="2020-05-09T00:00:00"/>
    <s v="李书缘"/>
    <n v="1.4278001936810139"/>
    <n v="2.8556003873620277"/>
  </r>
  <r>
    <s v="      聊天信息加密"/>
    <n v="2"/>
    <x v="29"/>
    <d v="2020-05-09T00:00:00"/>
    <s v="李书缘"/>
    <n v="0.84112748448578922"/>
    <n v="1.6822549689715784"/>
  </r>
  <r>
    <s v="      改善网页安全性"/>
    <n v="4"/>
    <x v="29"/>
    <d v="2020-05-09T00:00:00"/>
    <s v="吕江枫"/>
    <n v="1.4346314733910244"/>
    <n v="5.7385258935640975"/>
  </r>
  <r>
    <s v="   利用用例进行黑盒测试"/>
    <n v="6"/>
    <x v="29"/>
    <d v="2020-05-09T00:00:00"/>
    <s v="郭维泽"/>
    <n v="1.3988997146983801"/>
    <n v="8.39339828819028"/>
  </r>
  <r>
    <s v="      LogicAdapter部分"/>
    <n v="4"/>
    <x v="29"/>
    <d v="2020-05-09T00:00:00"/>
    <s v="张延钊"/>
    <n v="1.506253602235943"/>
    <n v="6.0250144089437718"/>
  </r>
  <r>
    <s v="      Storage部分"/>
    <n v="4"/>
    <x v="29"/>
    <d v="2020-05-09T00:00:00"/>
    <s v="王云杰"/>
    <n v="1.7317637799791636"/>
    <n v="6.9270551199166546"/>
  </r>
  <r>
    <s v="      Wechat部分"/>
    <n v="4"/>
    <x v="29"/>
    <d v="2020-05-09T00:00:00"/>
    <s v="李书缘"/>
    <n v="1.5161410342634123"/>
    <n v="6.0645641370536492"/>
  </r>
  <r>
    <s v="      ConversationManager部分"/>
    <n v="6"/>
    <x v="29"/>
    <d v="2020-05-09T00:00:00"/>
    <s v="吕江枫"/>
    <n v="1.133724976018071"/>
    <n v="6.8023498561084264"/>
  </r>
  <r>
    <s v="   撰写软件执行结果分析报告"/>
    <n v="16"/>
    <x v="29"/>
    <d v="2020-05-10T00:00:00"/>
    <s v="吕江枫,李书缘,王云杰,张延钊"/>
    <n v="1.7916150919694664"/>
    <n v="28.665841471511463"/>
  </r>
  <r>
    <s v="   撰写软件问题报告"/>
    <n v="4"/>
    <x v="29"/>
    <d v="2020-05-10T00:00:00"/>
    <s v="郭维泽"/>
    <n v="1.3555667668513451"/>
    <n v="5.4222670674053806"/>
  </r>
  <r>
    <s v="   例会-软件测试&amp;评审准备"/>
    <n v="6"/>
    <x v="30"/>
    <d v="2020-05-14T00:00:00"/>
    <s v="郭维泽,李书缘,吕江枫,王元玮,王云杰,张延钊"/>
    <n v="1.9530401058430367"/>
    <n v="11.718240635058219"/>
  </r>
  <r>
    <s v="   实验6进度更新"/>
    <n v="1"/>
    <x v="30"/>
    <d v="2020-05-14T00:00:00"/>
    <s v="王元玮"/>
    <n v="1.7297745710606147"/>
    <n v="1.7297745710606147"/>
  </r>
  <r>
    <s v="   实验7文档管理"/>
    <n v="1"/>
    <x v="30"/>
    <d v="2020-05-14T00:00:00"/>
    <s v="吕江枫"/>
    <n v="1.9912314908196378"/>
    <n v="1.9912314908196378"/>
  </r>
  <r>
    <s v="   修改工作量统计文档"/>
    <n v="1"/>
    <x v="30"/>
    <d v="2020-05-14T00:00:00"/>
    <s v="张延钊"/>
    <n v="1.9480468617412869"/>
    <n v="1.9480468617412869"/>
  </r>
  <r>
    <s v="   软件测试评审检查单制作"/>
    <n v="1"/>
    <x v="31"/>
    <d v="2020-05-16T00:00:00"/>
    <s v="王云杰"/>
    <n v="1.0666010124846901"/>
    <n v="1.0666010124846901"/>
  </r>
  <r>
    <s v="   软件测试评审表制作"/>
    <n v="1"/>
    <x v="31"/>
    <d v="2020-05-16T00:00:00"/>
    <s v="王云杰"/>
    <n v="0.87111297504929097"/>
    <n v="0.87111297504929097"/>
  </r>
  <r>
    <m/>
    <m/>
    <x v="6"/>
    <m/>
    <m/>
    <n v="1.6940882350717841"/>
    <n v="0"/>
  </r>
  <r>
    <s v="       评审A组"/>
    <n v="12"/>
    <x v="32"/>
    <d v="2020-05-20T00:00:00"/>
    <s v="王元玮,王云杰,张延钊"/>
    <n v="1.9286414422997582"/>
    <n v="23.143697307597098"/>
  </r>
  <r>
    <s v="       评审B组"/>
    <n v="12"/>
    <x v="32"/>
    <d v="2020-05-20T00:00:00"/>
    <s v="郭维泽,李书缘,吕江枫"/>
    <n v="1.4339706581597955"/>
    <n v="17.207647897917546"/>
  </r>
  <r>
    <s v="   例会-软件测试评审"/>
    <n v="6"/>
    <x v="33"/>
    <d v="2020-05-21T00:00:00"/>
    <s v="郭维泽,李书缘,吕江枫,王元玮,王云杰,张延钊"/>
    <n v="1.6491841396086369"/>
    <n v="9.8951048376518216"/>
  </r>
  <r>
    <s v="       回复评审结果"/>
    <n v="6"/>
    <x v="33"/>
    <d v="2020-05-21T00:00:00"/>
    <s v="郭维泽,李书缘,吕江枫,王元玮,王云杰,张延钊"/>
    <n v="1.4001493151357756"/>
    <n v="8.4008958908146525"/>
  </r>
  <r>
    <m/>
    <m/>
    <x v="6"/>
    <m/>
    <m/>
    <n v="1.591290341881511"/>
    <n v="0"/>
  </r>
  <r>
    <s v="          修改软件测试需求说明书"/>
    <n v="4"/>
    <x v="33"/>
    <d v="2020-05-21T00:00:00"/>
    <s v="郭维泽,吕江枫"/>
    <n v="1.4998050167431085"/>
    <n v="5.999220066972434"/>
  </r>
  <r>
    <s v="          修改软件问题报告"/>
    <n v="4"/>
    <x v="33"/>
    <d v="2020-05-21T00:00:00"/>
    <s v="王云杰,张延钊"/>
    <n v="1.0755112022242521"/>
    <n v="4.3020448088970085"/>
  </r>
  <r>
    <m/>
    <m/>
    <x v="6"/>
    <m/>
    <m/>
    <n v="1.8437628235227577"/>
    <n v="0"/>
  </r>
  <r>
    <s v="          修改微信部分代码"/>
    <n v="2"/>
    <x v="33"/>
    <d v="2020-05-21T00:00:00"/>
    <s v="李书缘"/>
    <n v="0.93217935247134076"/>
    <n v="1.8643587049426815"/>
  </r>
  <r>
    <s v="          修改管理员部分代码"/>
    <n v="2"/>
    <x v="33"/>
    <d v="2020-05-21T00:00:00"/>
    <s v="吕江枫"/>
    <n v="1.12541830937208"/>
    <n v="2.25083661874416"/>
  </r>
  <r>
    <s v="       汇报PPT"/>
    <n v="1"/>
    <x v="33"/>
    <d v="2020-05-21T00:00:00"/>
    <s v="王元玮"/>
    <n v="1.2562296156481985"/>
    <n v="1.2562296156481985"/>
  </r>
  <r>
    <s v="   实验6进度更新"/>
    <n v="1"/>
    <x v="33"/>
    <d v="2020-05-21T00:00:00"/>
    <s v="王元玮"/>
    <n v="1.9631040430294502"/>
    <n v="1.9631040430294502"/>
  </r>
  <r>
    <s v="   实验7文档管理"/>
    <n v="1"/>
    <x v="33"/>
    <d v="2020-05-21T00:00:00"/>
    <s v="吕江枫"/>
    <n v="1.5938307198852306"/>
    <n v="1.5938307198852306"/>
  </r>
  <r>
    <s v="   更新工作量统计表格"/>
    <n v="1"/>
    <x v="33"/>
    <d v="2020-05-21T00:00:00"/>
    <s v="张延钊"/>
    <n v="0.84322009066836567"/>
    <n v="0.84322009066836567"/>
  </r>
  <r>
    <s v="   更新工作量统计文档"/>
    <n v="1"/>
    <x v="33"/>
    <d v="2020-05-21T00:00:00"/>
    <s v="张延钊"/>
    <n v="1.9213547498299943"/>
    <n v="1.9213547498299943"/>
  </r>
  <r>
    <s v="   例会-软件测试复评审"/>
    <n v="6"/>
    <x v="34"/>
    <d v="2020-05-28T00:00:00"/>
    <s v="郭维泽,李书缘,吕江枫,王元玮,王云杰,张延钊"/>
    <n v="1.4248997247420774"/>
    <n v="8.5493983484524634"/>
  </r>
  <r>
    <s v="       评审H组"/>
    <n v="12"/>
    <x v="34"/>
    <d v="2020-05-28T00:00:00"/>
    <s v="王元玮,王云杰,张延钊"/>
    <n v="0.8451790139469012"/>
    <n v="10.142148167362814"/>
  </r>
  <r>
    <s v="       评审I组"/>
    <n v="12"/>
    <x v="34"/>
    <d v="2020-05-28T00:00:00"/>
    <s v="郭维泽,李书缘,吕江枫"/>
    <n v="1.8857782799404972"/>
    <n v="22.629339359285964"/>
  </r>
  <r>
    <s v="   实验6进度更新"/>
    <n v="1"/>
    <x v="34"/>
    <d v="2020-05-28T00:00:00"/>
    <s v="王元玮"/>
    <n v="1.5424847959794519"/>
    <n v="1.5424847959794519"/>
  </r>
  <r>
    <s v="   实验7文档管理"/>
    <n v="1"/>
    <x v="34"/>
    <d v="2020-05-28T00:00:00"/>
    <s v="吕江枫"/>
    <n v="1.0945965697102835"/>
    <n v="1.0945965697102835"/>
  </r>
  <r>
    <s v="   更新工作量统计表格"/>
    <n v="1"/>
    <x v="34"/>
    <d v="2020-05-28T00:00:00"/>
    <s v="张延钊"/>
    <n v="1.3925297425244088"/>
    <n v="1.3925297425244088"/>
  </r>
  <r>
    <s v="       回复评审结果"/>
    <n v="6"/>
    <x v="35"/>
    <d v="2020-05-29T00:00:00"/>
    <s v="郭维泽,李书缘,吕江枫,王元玮,王云杰,张延钊"/>
    <n v="0.81212104152546016"/>
    <n v="4.8727262491527608"/>
  </r>
  <r>
    <s v="          修改软件测试需求说明书"/>
    <n v="4"/>
    <x v="35"/>
    <d v="2020-05-29T00:00:00"/>
    <s v="郭维泽,吕江枫,王云杰,张延钊"/>
    <n v="1.9590215932718309"/>
    <n v="7.8360863730873236"/>
  </r>
  <r>
    <s v="          修改软件问题报告"/>
    <n v="2"/>
    <x v="35"/>
    <d v="2020-05-29T00:00:00"/>
    <s v="王元玮"/>
    <n v="0.98567713122047962"/>
    <n v="1.9713542624409592"/>
  </r>
  <r>
    <m/>
    <m/>
    <x v="6"/>
    <m/>
    <m/>
    <n v="1.0608648051757708"/>
    <n v="0"/>
  </r>
  <r>
    <s v="          修改微信部分代码"/>
    <n v="1"/>
    <x v="35"/>
    <d v="2020-05-29T00:00:00"/>
    <s v="李书缘"/>
    <n v="1.4430837847981015"/>
    <n v="1.4430837847981015"/>
  </r>
  <r>
    <s v="          修改管理员部分代码"/>
    <n v="1"/>
    <x v="35"/>
    <d v="2020-05-29T00:00:00"/>
    <s v="吕江枫"/>
    <n v="1.8340193590064027"/>
    <n v="1.8340193590064027"/>
  </r>
  <r>
    <s v="       汇报PPT"/>
    <n v="1"/>
    <x v="35"/>
    <d v="2020-05-29T00:00:00"/>
    <s v="李书缘"/>
    <n v="0.93305951921744734"/>
    <n v="0.93305951921744734"/>
  </r>
  <r>
    <s v="   例会-实验6-8"/>
    <n v="6"/>
    <x v="36"/>
    <d v="2020-06-04T00:00:00"/>
    <s v="郭维泽,李书缘,吕江枫,王元玮,王云杰,张延钊"/>
    <n v="1.695202336913971"/>
    <n v="10.171214021483827"/>
  </r>
  <r>
    <s v="   实验6进度总结&amp;撰写实验6报告"/>
    <n v="1"/>
    <x v="36"/>
    <d v="2020-06-04T00:00:00"/>
    <s v="王元玮"/>
    <n v="1.7026315610290701"/>
    <n v="1.7026315610290701"/>
  </r>
  <r>
    <s v="   实验7进度总结&amp;撰写实验7报告"/>
    <n v="1"/>
    <x v="36"/>
    <d v="2020-06-04T00:00:00"/>
    <s v="吕江枫"/>
    <n v="0.91966452938150256"/>
    <n v="0.91966452938150256"/>
  </r>
  <r>
    <s v="   实验8进度总结&amp;撰写实验8报告"/>
    <n v="1"/>
    <x v="36"/>
    <d v="2020-06-04T00:00:00"/>
    <s v="张延钊"/>
    <n v="1.9238772662339005"/>
    <n v="1.9238772662339005"/>
  </r>
  <r>
    <m/>
    <m/>
    <x v="6"/>
    <m/>
    <m/>
    <m/>
    <m/>
  </r>
  <r>
    <m/>
    <m/>
    <x v="6"/>
    <m/>
    <m/>
    <m/>
    <m/>
  </r>
  <r>
    <m/>
    <m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   项目调研"/>
    <n v="5"/>
    <x v="0"/>
    <x v="0"/>
    <s v="郭维泽,李书缘,吕江枫,王元玮,王云杰,张延钊"/>
    <n v="1.7563281635050085"/>
    <n v="8.7816408175250427"/>
  </r>
  <r>
    <s v="   选题会议"/>
    <n v="6"/>
    <x v="1"/>
    <x v="1"/>
    <s v="郭维泽,李书缘,吕江枫,王元玮,王云杰,张延钊"/>
    <n v="1.4634551197529804"/>
    <n v="8.7807307185178818"/>
  </r>
  <r>
    <s v="   项目初步熟悉"/>
    <n v="5"/>
    <x v="2"/>
    <x v="2"/>
    <s v="郭维泽,李书缘,吕江枫,王元玮,王云杰,张延钊"/>
    <n v="1.4352412549913389"/>
    <n v="7.1762062749566944"/>
  </r>
  <r>
    <s v="   题目更换会议"/>
    <n v="6"/>
    <x v="3"/>
    <x v="3"/>
    <s v="郭维泽,李书缘,吕江枫,王元玮,王云杰,张延钊"/>
    <n v="0.62114268607719492"/>
    <n v="3.7268561164631695"/>
  </r>
  <r>
    <s v="   汇报准备"/>
    <n v="2"/>
    <x v="4"/>
    <x v="4"/>
    <s v="郭维泽"/>
    <n v="1.9748899875849275"/>
    <n v="3.949779975169855"/>
  </r>
  <r>
    <s v="   例会-项目计划"/>
    <n v="6"/>
    <x v="5"/>
    <x v="5"/>
    <s v="郭维泽,李书缘,吕江枫,王元玮,王云杰,张延钊"/>
    <n v="1.8311556122397659"/>
    <n v="10.986933673438596"/>
  </r>
  <r>
    <s v="   项目第一次展示"/>
    <n v="0"/>
    <x v="5"/>
    <x v="5"/>
    <s v="郭维泽,李书缘,吕江枫,王元玮,王云杰,张延钊"/>
    <n v="1.5733367574178474"/>
    <n v="0"/>
  </r>
  <r>
    <s v="   撰写项目计划书"/>
    <n v="5"/>
    <x v="6"/>
    <x v="6"/>
    <s v="郭维泽,李书缘,吕江枫,王元玮,王云杰,张延钊"/>
    <n v="1.6596752231090952"/>
    <n v="8.2983761155454765"/>
  </r>
  <r>
    <s v="   开发人员分析相应模块"/>
    <n v="4"/>
    <x v="6"/>
    <x v="6"/>
    <s v="李书缘,王元玮,王云杰,张延钊"/>
    <n v="1.0405336081188232"/>
    <n v="4.1621344324752929"/>
  </r>
  <r>
    <s v="   测试人员准备开始测试"/>
    <n v="1"/>
    <x v="6"/>
    <x v="6"/>
    <s v="郭维泽,吕江枫"/>
    <n v="1.4622769890217793"/>
    <n v="1.4622769890217793"/>
  </r>
  <r>
    <s v="   配置管理员初步决定软件配置管理方法"/>
    <n v="2"/>
    <x v="6"/>
    <x v="6"/>
    <s v="吕江枫"/>
    <n v="1.7755478301388741"/>
    <n v="3.5510956602777481"/>
  </r>
  <r>
    <s v="   项目第二次展示"/>
    <n v="0"/>
    <x v="7"/>
    <x v="7"/>
    <m/>
    <n v="0.6265036872061478"/>
    <n v="0"/>
  </r>
  <r>
    <s v="   例会-需求分析"/>
    <n v="6"/>
    <x v="8"/>
    <x v="8"/>
    <s v="郭维泽,李书缘,吕江枫,王元玮,王云杰,张延钊"/>
    <n v="1.2988569324262216"/>
    <n v="7.7931415945573299"/>
  </r>
  <r>
    <s v="      引言部分"/>
    <n v="1"/>
    <x v="9"/>
    <x v="9"/>
    <s v="王元玮"/>
    <n v="1.3960152764560301"/>
    <n v="1.3960152764560301"/>
  </r>
  <r>
    <s v="      需求概述"/>
    <n v="1"/>
    <x v="9"/>
    <x v="9"/>
    <s v="郭维泽"/>
    <n v="1.1479604547302134"/>
    <n v="1.1479604547302134"/>
  </r>
  <r>
    <s v="      开发人员业务分析"/>
    <n v="2"/>
    <x v="9"/>
    <x v="9"/>
    <s v="王云杰"/>
    <n v="0.71593345896355065"/>
    <n v="1.4318669179271013"/>
  </r>
  <r>
    <s v="      用户业务分析"/>
    <n v="1"/>
    <x v="9"/>
    <x v="9"/>
    <s v="李书缘"/>
    <n v="1.2778598622030175"/>
    <n v="1.2778598622030175"/>
  </r>
  <r>
    <s v="      系统概述"/>
    <n v="1"/>
    <x v="9"/>
    <x v="9"/>
    <s v="郭维泽"/>
    <n v="1.6372552235423985"/>
    <n v="1.6372552235423985"/>
  </r>
  <r>
    <s v="      用例图绘制"/>
    <n v="1"/>
    <x v="9"/>
    <x v="9"/>
    <s v="郭维泽,李书缘,吕江枫,王元玮,王云杰,张延钊"/>
    <n v="0.72049055090573777"/>
    <n v="0.72049055090573777"/>
  </r>
  <r>
    <s v="      非功能需求"/>
    <n v="1"/>
    <x v="9"/>
    <x v="9"/>
    <s v="吕江枫"/>
    <n v="0.80651843850561422"/>
    <n v="0.80651843850561422"/>
  </r>
  <r>
    <s v="      环境需求"/>
    <n v="1"/>
    <x v="9"/>
    <x v="9"/>
    <s v="张延钊"/>
    <n v="1.5829811046538556"/>
    <n v="1.5829811046538556"/>
  </r>
  <r>
    <s v="      接口部分"/>
    <n v="1"/>
    <x v="9"/>
    <x v="9"/>
    <s v="李书缘"/>
    <n v="1.5518680724753935"/>
    <n v="1.5518680724753935"/>
  </r>
  <r>
    <s v="      需求规格说明书整合"/>
    <n v="1"/>
    <x v="9"/>
    <x v="9"/>
    <s v="王元玮"/>
    <n v="1.8592713433308916"/>
    <n v="1.8592713433308916"/>
  </r>
  <r>
    <s v="         规则查询"/>
    <n v="1"/>
    <x v="9"/>
    <x v="9"/>
    <s v="张延钊"/>
    <n v="1.7615675127146868"/>
    <n v="1.7615675127146868"/>
  </r>
  <r>
    <s v="         生成回复"/>
    <n v="1"/>
    <x v="9"/>
    <x v="9"/>
    <s v="张延钊"/>
    <n v="1.4908776885791872"/>
    <n v="1.4908776885791872"/>
  </r>
  <r>
    <s v="         对话添加"/>
    <n v="1"/>
    <x v="9"/>
    <x v="9"/>
    <s v="吕江枫"/>
    <n v="1.5697203324253086"/>
    <n v="1.5697203324253086"/>
  </r>
  <r>
    <s v="         对话删除"/>
    <n v="1"/>
    <x v="9"/>
    <x v="9"/>
    <s v="吕江枫"/>
    <n v="1.9342241408600467"/>
    <n v="1.9342241408600467"/>
  </r>
  <r>
    <s v="         对话信息维护"/>
    <n v="1"/>
    <x v="9"/>
    <x v="9"/>
    <s v="王云杰"/>
    <n v="1.9700644640795821"/>
    <n v="1.9700644640795821"/>
  </r>
  <r>
    <s v="         对话规则更新"/>
    <n v="1"/>
    <x v="9"/>
    <x v="9"/>
    <s v="郭维泽"/>
    <n v="1.7036239939136195"/>
    <n v="1.7036239939136195"/>
  </r>
  <r>
    <s v="         微信交互"/>
    <n v="1"/>
    <x v="9"/>
    <x v="9"/>
    <s v="李书缘"/>
    <n v="1.0052738888918178"/>
    <n v="1.0052738888918178"/>
  </r>
  <r>
    <s v="         RUCM整合"/>
    <n v="1"/>
    <x v="9"/>
    <x v="9"/>
    <s v="王元玮"/>
    <n v="1.0313678962966275"/>
    <n v="1.0313678962966275"/>
  </r>
  <r>
    <s v="   软件配置管理文档修改"/>
    <n v="1"/>
    <x v="9"/>
    <x v="9"/>
    <s v="吕江枫"/>
    <n v="1.317764493229866"/>
    <n v="1.317764493229866"/>
  </r>
  <r>
    <s v="   例会-需求评审"/>
    <n v="6"/>
    <x v="10"/>
    <x v="10"/>
    <s v="郭维泽,李书缘,吕江枫,王元玮,王云杰,张延钊"/>
    <n v="1.4252946631595906"/>
    <n v="8.5517679789575443"/>
  </r>
  <r>
    <s v="      UML类图绘制"/>
    <n v="14"/>
    <x v="10"/>
    <x v="10"/>
    <s v="郭维泽,李书缘,吕江枫,王元玮,王云杰,张延钊"/>
    <n v="0.86675374102996394"/>
    <n v="12.134552374419496"/>
  </r>
  <r>
    <s v="      软件需求评审表单设计"/>
    <n v="1"/>
    <x v="10"/>
    <x v="10"/>
    <s v="王云杰"/>
    <n v="0.60598190710908084"/>
    <n v="0.60598190710908084"/>
  </r>
  <r>
    <s v="      加入维护人员登录RUCM"/>
    <n v="1"/>
    <x v="10"/>
    <x v="10"/>
    <s v="李书缘"/>
    <n v="0.7254890622168475"/>
    <n v="0.7254890622168475"/>
  </r>
  <r>
    <s v="      修改需求规格说明书"/>
    <n v="1"/>
    <x v="10"/>
    <x v="10"/>
    <s v="郭维泽"/>
    <n v="1.9702008807131706"/>
    <n v="1.9702008807131706"/>
  </r>
  <r>
    <s v="   软件项目计划修改"/>
    <n v="1"/>
    <x v="10"/>
    <x v="10"/>
    <s v="王元玮"/>
    <n v="0.64270117664326742"/>
    <n v="0.64270117664326742"/>
  </r>
  <r>
    <s v="   工作量统计和估计文档初步撰写"/>
    <n v="2"/>
    <x v="10"/>
    <x v="10"/>
    <s v="张延钊"/>
    <n v="1.0946825542122354"/>
    <n v="2.1893651084244707"/>
  </r>
  <r>
    <s v="   例会-贡献度文档"/>
    <n v="6"/>
    <x v="11"/>
    <x v="11"/>
    <s v="郭维泽,李书缘,吕江枫,王元玮,王云杰,张延钊"/>
    <n v="1.6610589646194251"/>
    <n v="9.9663537877165513"/>
  </r>
  <r>
    <s v="         需求说明书的修改部分"/>
    <n v="1"/>
    <x v="12"/>
    <x v="12"/>
    <s v="郭维泽"/>
    <n v="0.90528679414074231"/>
    <n v="0.90528679414074231"/>
  </r>
  <r>
    <s v="         需求评审表单"/>
    <n v="1"/>
    <x v="12"/>
    <x v="12"/>
    <s v="王云杰"/>
    <n v="1.3236713951485988"/>
    <n v="1.3236713951485988"/>
  </r>
  <r>
    <s v="         实验6项目计划"/>
    <n v="1"/>
    <x v="12"/>
    <x v="12"/>
    <s v="王元玮"/>
    <n v="0.73360777071440997"/>
    <n v="0.73360777071440997"/>
  </r>
  <r>
    <s v="         实验7项目配置管理"/>
    <n v="1"/>
    <x v="12"/>
    <x v="12"/>
    <s v="吕江枫"/>
    <n v="1.1545942578671156"/>
    <n v="1.1545942578671156"/>
  </r>
  <r>
    <s v="         实验8项目工作量估计与统计"/>
    <n v="1"/>
    <x v="12"/>
    <x v="12"/>
    <s v="李书缘,张延钊"/>
    <n v="1.4017732196446806"/>
    <n v="1.4017732196446806"/>
  </r>
  <r>
    <s v="   配置管理文档格式修改"/>
    <n v="1"/>
    <x v="12"/>
    <x v="12"/>
    <s v="吕江枫"/>
    <n v="1.0195472364581937"/>
    <n v="1.0195472364581937"/>
  </r>
  <r>
    <s v="      修改需求规格说明书"/>
    <n v="2"/>
    <x v="13"/>
    <x v="13"/>
    <s v="郭维泽,李书缘,吕江枫,王元玮,王云杰,张延钊"/>
    <n v="1.7730246292824443"/>
    <n v="3.5460492585648886"/>
  </r>
  <r>
    <s v="      细化检查单中的7个类型"/>
    <n v="2"/>
    <x v="13"/>
    <x v="13"/>
    <s v="王云杰"/>
    <n v="0.99026528188319918"/>
    <n v="1.9805305637663984"/>
  </r>
  <r>
    <s v="   修改部分项目计划"/>
    <n v="0.5"/>
    <x v="14"/>
    <x v="14"/>
    <s v="王元玮"/>
    <n v="1.9189824728978582"/>
    <n v="0.95949123644892909"/>
  </r>
  <r>
    <s v="   更新工作量统计文档"/>
    <n v="2"/>
    <x v="14"/>
    <x v="14"/>
    <s v="张延钊"/>
    <n v="0.93935065384582583"/>
    <n v="1.8787013076916517"/>
  </r>
  <r>
    <s v="         评审C组"/>
    <n v="7"/>
    <x v="15"/>
    <x v="15"/>
    <s v="郭维泽,王元玮"/>
    <n v="1.4522499652915069"/>
    <n v="10.165749757040548"/>
  </r>
  <r>
    <s v="         评审D组"/>
    <n v="7"/>
    <x v="15"/>
    <x v="16"/>
    <s v="李书缘,吕江枫"/>
    <n v="0.96900251136322335"/>
    <n v="6.7830175795425633"/>
  </r>
  <r>
    <s v="      回复评审"/>
    <n v="1"/>
    <x v="16"/>
    <x v="17"/>
    <s v="郭维泽,李书缘,吕江枫,王元玮,王云杰,张延钊"/>
    <n v="1.8503687754197253"/>
    <n v="1.8503687754197253"/>
  </r>
  <r>
    <s v="   例会-回复评审CD"/>
    <n v="6"/>
    <x v="17"/>
    <x v="17"/>
    <s v="郭维泽,李书缘,吕江枫,王元玮,王云杰,张延钊"/>
    <n v="1.7949853956937853"/>
    <n v="10.769912374162711"/>
  </r>
  <r>
    <s v="         引言部分"/>
    <n v="1"/>
    <x v="17"/>
    <x v="17"/>
    <s v="王元玮"/>
    <n v="1.1470317524155673"/>
    <n v="1.1470317524155673"/>
  </r>
  <r>
    <s v="         数据库部分"/>
    <n v="1"/>
    <x v="17"/>
    <x v="17"/>
    <s v="王云杰"/>
    <n v="0.97539574002973972"/>
    <n v="0.97539574002973972"/>
  </r>
  <r>
    <s v="         系统概述部分"/>
    <n v="1"/>
    <x v="17"/>
    <x v="18"/>
    <s v="郭维泽"/>
    <n v="0.90217841703870971"/>
    <n v="0.90217841703870971"/>
  </r>
  <r>
    <s v="         非功能需求说明、RUCM部分"/>
    <n v="2"/>
    <x v="17"/>
    <x v="17"/>
    <s v="吕江枫"/>
    <n v="0.82522559025062847"/>
    <n v="1.6504511805012569"/>
  </r>
  <r>
    <s v="         引言部分"/>
    <n v="1"/>
    <x v="17"/>
    <x v="17"/>
    <s v="王元玮"/>
    <n v="0.81623501328069414"/>
    <n v="0.81623501328069414"/>
  </r>
  <r>
    <s v="         系统概述"/>
    <n v="1"/>
    <x v="17"/>
    <x v="17"/>
    <s v="郭维泽"/>
    <n v="1.2618294610790657"/>
    <n v="1.2618294610790657"/>
  </r>
  <r>
    <s v="         业务需求/功能需求/非需求"/>
    <n v="1"/>
    <x v="17"/>
    <x v="17"/>
    <s v="吕江枫"/>
    <n v="1.2760048995424658"/>
    <n v="1.2760048995424658"/>
  </r>
  <r>
    <s v="         输入和输出/数据库特性"/>
    <n v="1"/>
    <x v="17"/>
    <x v="17"/>
    <s v="王云杰"/>
    <n v="0.59124967032106901"/>
    <n v="0.59124967032106901"/>
  </r>
  <r>
    <s v="         PPT整合"/>
    <n v="1"/>
    <x v="17"/>
    <x v="18"/>
    <s v="李书缘"/>
    <n v="1.5008277434061228"/>
    <n v="1.5008277434061228"/>
  </r>
  <r>
    <s v="   项目计划任务安排"/>
    <n v="1"/>
    <x v="17"/>
    <x v="17"/>
    <s v="王元玮"/>
    <n v="1.7263548305771954"/>
    <n v="1.7263548305771954"/>
  </r>
  <r>
    <s v="   例会-软件开发1"/>
    <n v="6"/>
    <x v="18"/>
    <x v="19"/>
    <s v="郭维泽,李书缘,吕江枫,王元玮,王云杰,张延钊"/>
    <n v="1.3907394057419022"/>
    <n v="8.3444364344514135"/>
  </r>
  <r>
    <s v="   修改工作量统计文档"/>
    <n v="2"/>
    <x v="18"/>
    <x v="17"/>
    <s v="张延钊"/>
    <n v="0.8135853174997042"/>
    <n v="1.6271706349994084"/>
  </r>
  <r>
    <s v="      目录组织&amp;部署&amp;持续集成"/>
    <n v="8"/>
    <x v="19"/>
    <x v="20"/>
    <s v="王元玮"/>
    <n v="0.64564509218986166"/>
    <n v="5.1651607375188933"/>
  </r>
  <r>
    <m/>
    <m/>
    <x v="20"/>
    <x v="21"/>
    <m/>
    <n v="1.9248022712518744"/>
    <n v="0"/>
  </r>
  <r>
    <s v="      删之前无关代码"/>
    <n v="4"/>
    <x v="19"/>
    <x v="20"/>
    <s v="王云杰,张延钊"/>
    <n v="0.77982925553484894"/>
    <n v="3.1193170221393958"/>
  </r>
  <r>
    <s v="      后端代码接口"/>
    <n v="8"/>
    <x v="19"/>
    <x v="20"/>
    <s v="王云杰,张延钊"/>
    <n v="0.75708442088849248"/>
    <n v="6.0566753671079399"/>
  </r>
  <r>
    <s v="      微信端接口"/>
    <n v="12"/>
    <x v="19"/>
    <x v="20"/>
    <s v="李书缘"/>
    <n v="1.2254708851217"/>
    <n v="14.7056506214604"/>
  </r>
  <r>
    <s v="      维护端接口"/>
    <n v="12"/>
    <x v="19"/>
    <x v="22"/>
    <s v="吕江枫"/>
    <n v="1.6384829562633654"/>
    <n v="19.661795475160385"/>
  </r>
  <r>
    <s v="      前端Repo"/>
    <n v="16"/>
    <x v="19"/>
    <x v="22"/>
    <s v="吕江枫"/>
    <n v="0.59281993772076702"/>
    <n v="9.4851190035322723"/>
  </r>
  <r>
    <s v="   基础测试用例制作"/>
    <n v="4"/>
    <x v="19"/>
    <x v="19"/>
    <s v="郭维泽"/>
    <n v="0.88207938418797016"/>
    <n v="3.5283175367518806"/>
  </r>
  <r>
    <s v="         评审F组"/>
    <n v="6"/>
    <x v="21"/>
    <x v="20"/>
    <s v="郭维泽,张延钊"/>
    <n v="1.1218628932848858"/>
    <n v="6.7311773597093145"/>
  </r>
  <r>
    <s v="         评审G组"/>
    <n v="6"/>
    <x v="21"/>
    <x v="23"/>
    <s v="王云杰,李书缘"/>
    <n v="1.4108230400744668"/>
    <n v="8.4649382404468003"/>
  </r>
  <r>
    <s v="   例会-回复评审FG"/>
    <n v="6"/>
    <x v="22"/>
    <x v="24"/>
    <s v="郭维泽,李书缘,吕江枫,王元玮,王云杰,张延钊"/>
    <n v="1.4100424428616614"/>
    <n v="8.4602546571699691"/>
  </r>
  <r>
    <s v="      回复评审&amp;修改需求分析说明书"/>
    <n v="2"/>
    <x v="22"/>
    <x v="22"/>
    <s v="郭维泽,李书缘,吕江枫,王元玮,王云杰,张延钊"/>
    <n v="0.9876919177066843"/>
    <n v="1.9753838354133686"/>
  </r>
  <r>
    <s v="      PPT制作"/>
    <n v="1"/>
    <x v="22"/>
    <x v="22"/>
    <s v="郭维泽"/>
    <n v="1.1489413204983965"/>
    <n v="1.1489413204983965"/>
  </r>
  <r>
    <s v="   例会-软件开发2"/>
    <n v="6"/>
    <x v="23"/>
    <x v="25"/>
    <s v="郭维泽,李书缘,吕江枫,王元玮,王云杰,张延钊"/>
    <n v="1.1134506926068322"/>
    <n v="6.680704155640993"/>
  </r>
  <r>
    <s v="      复评审C组"/>
    <n v="1"/>
    <x v="24"/>
    <x v="26"/>
    <s v="郭维泽"/>
    <n v="1.2988987086680357"/>
    <n v="1.2988987086680357"/>
  </r>
  <r>
    <s v="      复评审D组"/>
    <n v="1"/>
    <x v="24"/>
    <x v="26"/>
    <s v="李书缘"/>
    <n v="0.63554552649780116"/>
    <n v="0.63554552649780116"/>
  </r>
  <r>
    <s v="      复评审F组"/>
    <n v="1"/>
    <x v="24"/>
    <x v="26"/>
    <s v="张延钊"/>
    <n v="1.2487336057488556"/>
    <n v="1.2487336057488556"/>
  </r>
  <r>
    <s v="      复评审G组"/>
    <n v="1"/>
    <x v="24"/>
    <x v="26"/>
    <s v="王云杰"/>
    <n v="0.65280632935465388"/>
    <n v="0.65280632935465388"/>
  </r>
  <r>
    <s v="      完善部署框架，部署到服务器"/>
    <n v="4"/>
    <x v="24"/>
    <x v="25"/>
    <s v="王元玮"/>
    <n v="1.13876388456676"/>
    <n v="4.5550555382670401"/>
  </r>
  <r>
    <s v="      处理反馈bug，改进模型效果"/>
    <n v="8"/>
    <x v="24"/>
    <x v="27"/>
    <s v="张延钊"/>
    <n v="1.1419747771704138"/>
    <n v="9.1357982173633108"/>
  </r>
  <r>
    <s v="      搭建新数据库，完善接口"/>
    <n v="4"/>
    <x v="24"/>
    <x v="27"/>
    <s v="王云杰"/>
    <n v="1.7329478999639383"/>
    <n v="6.9317915998557531"/>
  </r>
  <r>
    <s v="      实现剩余维护用接口"/>
    <n v="6"/>
    <x v="24"/>
    <x v="27"/>
    <s v="吕江枫"/>
    <n v="1.863730249624528"/>
    <n v="11.182381497747169"/>
  </r>
  <r>
    <s v="      完善前端界面"/>
    <n v="3"/>
    <x v="24"/>
    <x v="27"/>
    <s v="吕江枫"/>
    <n v="0.67873413598621468"/>
    <n v="2.036202407958644"/>
  </r>
  <r>
    <s v="      完成基本的微信交互框架"/>
    <n v="6"/>
    <x v="24"/>
    <x v="27"/>
    <s v="李书缘"/>
    <n v="1.5676910476721977"/>
    <n v="9.4061462860331861"/>
  </r>
  <r>
    <s v="   测试用例"/>
    <n v="4"/>
    <x v="24"/>
    <x v="25"/>
    <s v="郭维泽"/>
    <n v="1.4254650179898316"/>
    <n v="5.7018600719593264"/>
  </r>
  <r>
    <s v="   例会-实验6-8"/>
    <n v="6"/>
    <x v="25"/>
    <x v="27"/>
    <s v="郭维泽,李书缘,吕江枫,王元玮,王云杰,张延钊"/>
    <n v="0.76498594116148044"/>
    <n v="4.5899156469688824"/>
  </r>
  <r>
    <s v="   PPT制作"/>
    <n v="6"/>
    <x v="25"/>
    <x v="27"/>
    <s v="郭维泽,李书缘,吕江枫,王元玮,王云杰,张延钊"/>
    <n v="0.50183369696041114"/>
    <n v="3.0110021817624668"/>
  </r>
  <r>
    <s v="      chatterbot跑通，修改语言模型和效果"/>
    <n v="4"/>
    <x v="25"/>
    <x v="27"/>
    <s v="张延钊"/>
    <n v="0.9680443392188447"/>
    <n v="3.8721773568753788"/>
  </r>
  <r>
    <s v="      Tagger支持中文分词，Comparasion支持中文"/>
    <n v="2"/>
    <x v="25"/>
    <x v="27"/>
    <s v="张延钊"/>
    <n v="1.845275861900934"/>
    <n v="3.6905517238018679"/>
  </r>
  <r>
    <s v="      额外对话训练数据，添加了基于词向量的比较方法，"/>
    <n v="2"/>
    <x v="25"/>
    <x v="27"/>
    <s v="张延钊"/>
    <n v="1.6476248221425815"/>
    <n v="3.2952496442851631"/>
  </r>
  <r>
    <s v="      增加训练数据，RulesAdapter接口"/>
    <n v="2"/>
    <x v="25"/>
    <x v="27"/>
    <s v="张延钊"/>
    <n v="1.0926231521911183"/>
    <n v="2.1852463043822365"/>
  </r>
  <r>
    <s v="      前端接口对应后端实现"/>
    <n v="4"/>
    <x v="25"/>
    <x v="27"/>
    <s v="吕江枫"/>
    <n v="0.71362742727293615"/>
    <n v="2.8545097090917446"/>
  </r>
  <r>
    <s v="      迁移公众号。微信接口"/>
    <n v="4"/>
    <x v="25"/>
    <x v="27"/>
    <s v="李书缘"/>
    <n v="1.7938744418621209"/>
    <n v="7.1754977674484834"/>
  </r>
  <r>
    <s v="      代码review"/>
    <n v="6"/>
    <x v="25"/>
    <x v="27"/>
    <s v="王元玮"/>
    <n v="0.89340923799538485"/>
    <n v="5.3604554279723091"/>
  </r>
  <r>
    <s v="      跟chatterbot对接，加说明文档"/>
    <n v="4"/>
    <x v="25"/>
    <x v="27"/>
    <s v="王云杰"/>
    <n v="1.743904273648166"/>
    <n v="6.9756170945926641"/>
  </r>
  <r>
    <s v="   实验6进度更新"/>
    <n v="1"/>
    <x v="25"/>
    <x v="27"/>
    <s v="王元玮"/>
    <n v="0.55874277785015136"/>
    <n v="0.55874277785015136"/>
  </r>
  <r>
    <s v="   配置管理文档更新"/>
    <n v="1"/>
    <x v="25"/>
    <x v="27"/>
    <s v="吕江枫"/>
    <n v="1.8110122545675478"/>
    <n v="1.8110122545675478"/>
  </r>
  <r>
    <s v="   更新工作量统计表格"/>
    <n v="2"/>
    <x v="25"/>
    <x v="27"/>
    <s v="张延钊"/>
    <n v="1.3355806949669027"/>
    <n v="2.6711613899338054"/>
  </r>
  <r>
    <s v="   测试设计文档准备"/>
    <n v="4"/>
    <x v="26"/>
    <x v="28"/>
    <s v="郭维泽"/>
    <n v="1.4333353217181222"/>
    <n v="5.7333412868724887"/>
  </r>
  <r>
    <s v="   例会-软件测试准备"/>
    <n v="6"/>
    <x v="27"/>
    <x v="29"/>
    <s v="郭维泽,李书缘,吕江枫,王元玮,王云杰,张延钊"/>
    <n v="1.7677163542360148"/>
    <n v="10.606298125416089"/>
  </r>
  <r>
    <s v="   实验6进度更新"/>
    <n v="1"/>
    <x v="27"/>
    <x v="29"/>
    <s v="王元玮"/>
    <n v="1.6660098932665752"/>
    <n v="1.6660098932665752"/>
  </r>
  <r>
    <s v="   实验7文档管理"/>
    <n v="1"/>
    <x v="27"/>
    <x v="29"/>
    <s v="吕江枫"/>
    <n v="1.3620047905008699"/>
    <n v="1.3620047905008699"/>
  </r>
  <r>
    <s v="   更新工作量统计表格"/>
    <n v="1"/>
    <x v="27"/>
    <x v="29"/>
    <s v="张延钊"/>
    <n v="1.7406250017936811"/>
    <n v="1.7406250017936811"/>
  </r>
  <r>
    <s v="   例会-软件测试"/>
    <n v="6"/>
    <x v="28"/>
    <x v="30"/>
    <s v="郭维泽,李书缘,吕江枫,王元玮,王云杰,张延钊"/>
    <n v="1.8935149711503034"/>
    <n v="11.361089826901821"/>
  </r>
  <r>
    <s v="   实验6进度更新"/>
    <n v="1"/>
    <x v="28"/>
    <x v="30"/>
    <s v="王元玮"/>
    <n v="0.78947019033844223"/>
    <n v="0.78947019033844223"/>
  </r>
  <r>
    <s v="   实验7文档管理"/>
    <n v="1"/>
    <x v="28"/>
    <x v="30"/>
    <s v="吕江枫"/>
    <n v="0.61933122939771934"/>
    <n v="0.61933122939771934"/>
  </r>
  <r>
    <s v="   更新工作量统计文档"/>
    <n v="1"/>
    <x v="28"/>
    <x v="30"/>
    <s v="张延钊"/>
    <n v="1.4869897102844187"/>
    <n v="1.4869897102844187"/>
  </r>
  <r>
    <s v="      迁移到正式公众号"/>
    <n v="2"/>
    <x v="29"/>
    <x v="31"/>
    <s v="李书缘"/>
    <n v="1.1670442051524768"/>
    <n v="2.3340884103049535"/>
  </r>
  <r>
    <s v="      聊天信息加密"/>
    <n v="2"/>
    <x v="29"/>
    <x v="31"/>
    <s v="李书缘"/>
    <n v="1.5724144567393532"/>
    <n v="3.1448289134787064"/>
  </r>
  <r>
    <s v="      改善网页安全性"/>
    <n v="4"/>
    <x v="29"/>
    <x v="31"/>
    <s v="吕江枫"/>
    <n v="1.6082638992844183"/>
    <n v="6.4330555971376731"/>
  </r>
  <r>
    <s v="   利用用例进行黑盒测试"/>
    <n v="6"/>
    <x v="29"/>
    <x v="31"/>
    <s v="郭维泽"/>
    <n v="0.96601285378965507"/>
    <n v="5.7960771227379304"/>
  </r>
  <r>
    <s v="      LogicAdapter部分"/>
    <n v="4"/>
    <x v="29"/>
    <x v="31"/>
    <s v="张延钊"/>
    <n v="1.6488305447791531"/>
    <n v="6.5953221791166126"/>
  </r>
  <r>
    <s v="      Storage部分"/>
    <n v="4"/>
    <x v="29"/>
    <x v="31"/>
    <s v="王云杰"/>
    <n v="1.9627800923567036"/>
    <n v="7.8511203694268143"/>
  </r>
  <r>
    <s v="      Wechat部分"/>
    <n v="4"/>
    <x v="29"/>
    <x v="31"/>
    <s v="李书缘"/>
    <n v="1.4048303352676959"/>
    <n v="5.6193213410707834"/>
  </r>
  <r>
    <s v="      ConversationManager部分"/>
    <n v="6"/>
    <x v="29"/>
    <x v="31"/>
    <s v="吕江枫"/>
    <n v="1.1954701141800468"/>
    <n v="7.1728206850802803"/>
  </r>
  <r>
    <s v="   撰写软件执行结果分析报告"/>
    <n v="16"/>
    <x v="29"/>
    <x v="32"/>
    <s v="吕江枫,李书缘,王云杰,张延钊"/>
    <n v="1.4867156370804788"/>
    <n v="23.787450193287661"/>
  </r>
  <r>
    <s v="   撰写软件问题报告"/>
    <n v="4"/>
    <x v="29"/>
    <x v="32"/>
    <s v="郭维泽"/>
    <n v="1.1202006827969737"/>
    <n v="4.4808027311878948"/>
  </r>
  <r>
    <s v="   例会-软件测试&amp;评审准备"/>
    <n v="6"/>
    <x v="30"/>
    <x v="33"/>
    <s v="郭维泽,李书缘,吕江枫,王元玮,王云杰,张延钊"/>
    <n v="0.73805598107474291"/>
    <n v="4.4283358864484574"/>
  </r>
  <r>
    <s v="   实验6进度更新"/>
    <n v="1"/>
    <x v="30"/>
    <x v="33"/>
    <s v="王元玮"/>
    <n v="1.1500686360524681"/>
    <n v="1.1500686360524681"/>
  </r>
  <r>
    <s v="   实验7文档管理"/>
    <n v="1"/>
    <x v="30"/>
    <x v="33"/>
    <s v="吕江枫"/>
    <n v="1.7758450665486731"/>
    <n v="1.7758450665486731"/>
  </r>
  <r>
    <s v="   修改工作量统计文档"/>
    <n v="1"/>
    <x v="30"/>
    <x v="33"/>
    <s v="张延钊"/>
    <n v="1.5077813521316878"/>
    <n v="1.5077813521316878"/>
  </r>
  <r>
    <s v="   软件测试评审检查单制作"/>
    <n v="1"/>
    <x v="31"/>
    <x v="34"/>
    <s v="王云杰"/>
    <n v="1.4079366058061553"/>
    <n v="1.4079366058061553"/>
  </r>
  <r>
    <s v="   软件测试评审表制作"/>
    <n v="1"/>
    <x v="31"/>
    <x v="34"/>
    <s v="王云杰"/>
    <n v="1.6108478500314469"/>
    <n v="1.6108478500314469"/>
  </r>
  <r>
    <m/>
    <m/>
    <x v="20"/>
    <x v="21"/>
    <m/>
    <n v="0.81888724625072573"/>
    <n v="0"/>
  </r>
  <r>
    <s v="       评审A组"/>
    <n v="12"/>
    <x v="32"/>
    <x v="35"/>
    <s v="王元玮,王云杰,张延钊"/>
    <n v="1.4045896738475654"/>
    <n v="16.855076086170783"/>
  </r>
  <r>
    <s v="       评审B组"/>
    <n v="12"/>
    <x v="32"/>
    <x v="35"/>
    <s v="郭维泽,李书缘,吕江枫"/>
    <n v="0.72863896953511276"/>
    <n v="8.7436676344213531"/>
  </r>
  <r>
    <s v="   例会-软件测试评审"/>
    <n v="6"/>
    <x v="33"/>
    <x v="36"/>
    <s v="郭维泽,李书缘,吕江枫,王元玮,王云杰,张延钊"/>
    <n v="1.6179154103033124"/>
    <n v="9.707492461819875"/>
  </r>
  <r>
    <s v="       回复评审结果"/>
    <n v="6"/>
    <x v="33"/>
    <x v="36"/>
    <s v="郭维泽,李书缘,吕江枫,王元玮,王云杰,张延钊"/>
    <n v="1.8360534416654617"/>
    <n v="11.016320649992771"/>
  </r>
  <r>
    <m/>
    <m/>
    <x v="20"/>
    <x v="21"/>
    <m/>
    <n v="0.78207757118317489"/>
    <n v="0"/>
  </r>
  <r>
    <s v="          修改软件测试需求说明书"/>
    <n v="4"/>
    <x v="33"/>
    <x v="36"/>
    <s v="郭维泽,吕江枫"/>
    <n v="1.6230490246069054"/>
    <n v="6.4921960984276215"/>
  </r>
  <r>
    <s v="          修改软件问题报告"/>
    <n v="4"/>
    <x v="33"/>
    <x v="36"/>
    <s v="王云杰,张延钊"/>
    <n v="0.65446567642819731"/>
    <n v="2.6178627057127892"/>
  </r>
  <r>
    <m/>
    <m/>
    <x v="20"/>
    <x v="21"/>
    <m/>
    <n v="0.78956382600124497"/>
    <n v="0"/>
  </r>
  <r>
    <s v="          修改微信部分代码"/>
    <n v="2"/>
    <x v="33"/>
    <x v="36"/>
    <s v="李书缘"/>
    <n v="1.6047730946768919"/>
    <n v="3.2095461893537838"/>
  </r>
  <r>
    <s v="          修改管理员部分代码"/>
    <n v="2"/>
    <x v="33"/>
    <x v="36"/>
    <s v="吕江枫"/>
    <n v="0.95788604974888547"/>
    <n v="1.9157720994977709"/>
  </r>
  <r>
    <s v="       汇报PPT"/>
    <n v="1"/>
    <x v="33"/>
    <x v="36"/>
    <s v="王元玮"/>
    <n v="1.932226007593639"/>
    <n v="1.932226007593639"/>
  </r>
  <r>
    <s v="   实验6进度更新"/>
    <n v="1"/>
    <x v="33"/>
    <x v="36"/>
    <s v="王元玮"/>
    <n v="0.92888134070226425"/>
    <n v="0.92888134070226425"/>
  </r>
  <r>
    <s v="   实验7文档管理"/>
    <n v="1"/>
    <x v="33"/>
    <x v="36"/>
    <s v="吕江枫"/>
    <n v="1.6339494556217653"/>
    <n v="1.6339494556217653"/>
  </r>
  <r>
    <s v="   更新工作量统计表格"/>
    <n v="1"/>
    <x v="33"/>
    <x v="36"/>
    <s v="张延钊"/>
    <n v="1.3612779627299503"/>
    <n v="1.3612779627299503"/>
  </r>
  <r>
    <s v="   更新工作量统计文档"/>
    <n v="1"/>
    <x v="33"/>
    <x v="36"/>
    <s v="张延钊"/>
    <n v="1.469629690266516"/>
    <n v="1.469629690266516"/>
  </r>
  <r>
    <s v="   例会-软件测试复评审"/>
    <n v="6"/>
    <x v="34"/>
    <x v="37"/>
    <s v="郭维泽,李书缘,吕江枫,王元玮,王云杰,张延钊"/>
    <n v="1.663666061347826"/>
    <n v="9.981996368086957"/>
  </r>
  <r>
    <s v="       评审H组"/>
    <n v="12"/>
    <x v="34"/>
    <x v="37"/>
    <s v="王元玮,王云杰,张延钊"/>
    <n v="1.5275070044380843"/>
    <n v="18.330084053257011"/>
  </r>
  <r>
    <s v="       评审I组"/>
    <n v="12"/>
    <x v="34"/>
    <x v="37"/>
    <s v="郭维泽,李书缘,吕江枫"/>
    <n v="1.0203093317650958"/>
    <n v="12.24371198118115"/>
  </r>
  <r>
    <s v="   实验6进度更新"/>
    <n v="1"/>
    <x v="34"/>
    <x v="37"/>
    <s v="王元玮"/>
    <n v="1.1576201722204826"/>
    <n v="1.1576201722204826"/>
  </r>
  <r>
    <s v="   实验7文档管理"/>
    <n v="1"/>
    <x v="34"/>
    <x v="37"/>
    <s v="吕江枫"/>
    <n v="0.93889005439407458"/>
    <n v="0.93889005439407458"/>
  </r>
  <r>
    <s v="   更新工作量统计表格"/>
    <n v="1"/>
    <x v="34"/>
    <x v="37"/>
    <s v="张延钊"/>
    <n v="0.73884498796322462"/>
    <n v="0.73884498796322462"/>
  </r>
  <r>
    <s v="       回复评审结果"/>
    <n v="6"/>
    <x v="35"/>
    <x v="38"/>
    <s v="郭维泽,李书缘,吕江枫,王元玮,王云杰,张延钊"/>
    <n v="1.6038942518610866"/>
    <n v="9.6233655111665186"/>
  </r>
  <r>
    <s v="          修改软件测试需求说明书"/>
    <n v="4"/>
    <x v="35"/>
    <x v="38"/>
    <s v="郭维泽,吕江枫,王云杰,张延钊"/>
    <n v="1.9446732439858743"/>
    <n v="7.7786929759434971"/>
  </r>
  <r>
    <s v="          修改软件问题报告"/>
    <n v="2"/>
    <x v="35"/>
    <x v="38"/>
    <s v="王元玮"/>
    <n v="1.9478955417586903"/>
    <n v="3.8957910835173806"/>
  </r>
  <r>
    <m/>
    <m/>
    <x v="20"/>
    <x v="21"/>
    <m/>
    <n v="1.7416296452391804"/>
    <n v="0"/>
  </r>
  <r>
    <s v="          修改微信部分代码"/>
    <n v="1"/>
    <x v="35"/>
    <x v="38"/>
    <s v="李书缘"/>
    <n v="0.58129539961761156"/>
    <n v="0.58129539961761156"/>
  </r>
  <r>
    <s v="          修改管理员部分代码"/>
    <n v="1"/>
    <x v="35"/>
    <x v="38"/>
    <s v="吕江枫"/>
    <n v="0.78964281443819662"/>
    <n v="0.78964281443819662"/>
  </r>
  <r>
    <s v="       汇报PPT"/>
    <n v="1"/>
    <x v="35"/>
    <x v="38"/>
    <s v="李书缘"/>
    <n v="1.7735740865615222"/>
    <n v="1.7735740865615222"/>
  </r>
  <r>
    <s v="   例会-实验6-8"/>
    <n v="6"/>
    <x v="36"/>
    <x v="39"/>
    <s v="郭维泽,李书缘,吕江枫,王元玮,王云杰,张延钊"/>
    <n v="1.5318056415795285"/>
    <n v="9.1908338494771709"/>
  </r>
  <r>
    <s v="   实验6进度总结&amp;撰写实验6报告"/>
    <n v="1"/>
    <x v="36"/>
    <x v="39"/>
    <s v="王元玮"/>
    <n v="1.6128794215176767"/>
    <n v="1.6128794215176767"/>
  </r>
  <r>
    <s v="   实验7进度总结&amp;撰写实验7报告"/>
    <n v="1"/>
    <x v="36"/>
    <x v="39"/>
    <s v="吕江枫"/>
    <n v="1.3489992747265571"/>
    <n v="1.3489992747265571"/>
  </r>
  <r>
    <s v="   实验8进度总结&amp;撰写实验8报告"/>
    <n v="1"/>
    <x v="36"/>
    <x v="39"/>
    <s v="张延钊"/>
    <n v="0.51401568386799723"/>
    <n v="0.51401568386799723"/>
  </r>
  <r>
    <m/>
    <m/>
    <x v="20"/>
    <x v="21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s v="   项目调研"/>
    <n v="5"/>
    <x v="0"/>
    <d v="2020-03-07T00:00:00"/>
    <s v="郭维泽,李书缘,吕江枫,王元玮,王云杰,张延钊"/>
    <n v="1.3333333333333333"/>
    <n v="4.5"/>
    <n v="6"/>
  </r>
  <r>
    <s v="   选题会议"/>
    <n v="6"/>
    <x v="1"/>
    <d v="2020-03-08T00:00:00"/>
    <s v="郭维泽,李书缘,吕江枫,王元玮,王云杰,张延钊"/>
    <n v="1.3333333333333333"/>
    <n v="5.5"/>
    <n v="7.333333333333333"/>
  </r>
  <r>
    <s v="   项目初步熟悉"/>
    <n v="5"/>
    <x v="2"/>
    <d v="2020-03-09T00:00:00"/>
    <s v="郭维泽,李书缘,吕江枫,王元玮,王云杰,张延钊"/>
    <n v="1.3333333333333333"/>
    <n v="4.5"/>
    <n v="6"/>
  </r>
  <r>
    <s v="   题目更换会议"/>
    <n v="6"/>
    <x v="3"/>
    <d v="2020-03-11T00:00:00"/>
    <s v="郭维泽,李书缘,吕江枫,王元玮,王云杰,张延钊"/>
    <n v="2"/>
    <n v="2.5"/>
    <n v="5"/>
  </r>
  <r>
    <s v="   汇报准备"/>
    <n v="2"/>
    <x v="4"/>
    <d v="2020-03-12T00:00:00"/>
    <s v="郭维泽"/>
    <n v="1"/>
    <n v="0.5"/>
    <n v="0.5"/>
  </r>
  <r>
    <s v="   例会-项目计划"/>
    <n v="6"/>
    <x v="5"/>
    <d v="2020-03-13T00:00:00"/>
    <s v="郭维泽,李书缘,吕江枫,王元玮,王云杰,张延钊"/>
    <n v="1.3333333333333333"/>
    <n v="2.5"/>
    <n v="3.333333333333333"/>
  </r>
  <r>
    <s v="   项目第一次展示"/>
    <n v="0"/>
    <x v="5"/>
    <d v="2020-03-13T00:00:00"/>
    <s v="郭维泽,李书缘,吕江枫,王元玮,王云杰,张延钊"/>
    <n v="2"/>
    <n v="0"/>
    <n v="0"/>
  </r>
  <r>
    <s v="   撰写项目计划书"/>
    <n v="5"/>
    <x v="6"/>
    <d v="2020-03-14T00:00:00"/>
    <s v="郭维泽,李书缘,吕江枫,王元玮,王云杰,张延钊"/>
    <n v="0.66666666666666663"/>
    <n v="4.5"/>
    <n v="3"/>
  </r>
  <r>
    <s v="   开发人员分析相应模块"/>
    <n v="4"/>
    <x v="6"/>
    <d v="2020-03-14T00:00:00"/>
    <s v="李书缘,王元玮,王云杰,张延钊"/>
    <n v="1"/>
    <n v="3.5"/>
    <n v="3.5"/>
  </r>
  <r>
    <s v="   测试人员准备开始测试"/>
    <n v="1"/>
    <x v="6"/>
    <d v="2020-03-14T00:00:00"/>
    <s v="郭维泽,吕江枫"/>
    <n v="1.6666666666666667"/>
    <n v="0.5"/>
    <n v="0.83333333333333337"/>
  </r>
  <r>
    <s v="   配置管理员初步决定软件配置管理方法"/>
    <n v="2"/>
    <x v="6"/>
    <d v="2020-03-14T00:00:00"/>
    <s v="吕江枫"/>
    <n v="1.6666666666666667"/>
    <n v="1.5"/>
    <n v="2.5"/>
  </r>
  <r>
    <s v="   项目第二次展示"/>
    <n v="0"/>
    <x v="7"/>
    <d v="2020-03-20T00:00:00"/>
    <m/>
    <n v="2"/>
    <n v="0"/>
    <n v="0"/>
  </r>
  <r>
    <s v="   例会-需求分析"/>
    <n v="6"/>
    <x v="8"/>
    <d v="2020-03-23T00:00:00"/>
    <s v="郭维泽,李书缘,吕江枫,王元玮,王云杰,张延钊"/>
    <n v="2"/>
    <n v="2.5"/>
    <n v="5"/>
  </r>
  <r>
    <s v="      引言部分"/>
    <n v="1"/>
    <x v="9"/>
    <d v="2020-03-24T00:00:00"/>
    <s v="王元玮"/>
    <n v="2"/>
    <n v="1"/>
    <n v="2"/>
  </r>
  <r>
    <s v="      需求概述"/>
    <n v="1"/>
    <x v="9"/>
    <d v="2020-03-24T00:00:00"/>
    <s v="郭维泽"/>
    <n v="0.66666666666666663"/>
    <n v="0.5"/>
    <n v="0.33333333333333331"/>
  </r>
  <r>
    <s v="      开发人员业务分析"/>
    <n v="2"/>
    <x v="9"/>
    <d v="2020-03-24T00:00:00"/>
    <s v="王云杰"/>
    <n v="2"/>
    <n v="2.5"/>
    <n v="5"/>
  </r>
  <r>
    <s v="      用户业务分析"/>
    <n v="1"/>
    <x v="9"/>
    <d v="2020-03-24T00:00:00"/>
    <s v="李书缘"/>
    <n v="2"/>
    <n v="1"/>
    <n v="2"/>
  </r>
  <r>
    <s v="      系统概述"/>
    <n v="1"/>
    <x v="9"/>
    <d v="2020-03-24T00:00:00"/>
    <s v="郭维泽"/>
    <n v="1.3333333333333333"/>
    <n v="0.5"/>
    <n v="0.66666666666666663"/>
  </r>
  <r>
    <s v="      用例图绘制"/>
    <n v="1"/>
    <x v="9"/>
    <d v="2020-03-24T00:00:00"/>
    <s v="郭维泽,李书缘,吕江枫,王元玮,王云杰,张延钊"/>
    <n v="1.3333333333333333"/>
    <n v="0.5"/>
    <n v="0.66666666666666663"/>
  </r>
  <r>
    <s v="      非功能需求"/>
    <n v="1"/>
    <x v="9"/>
    <d v="2020-03-24T00:00:00"/>
    <s v="吕江枫"/>
    <n v="1.6666666666666667"/>
    <n v="0"/>
    <n v="0"/>
  </r>
  <r>
    <s v="      环境需求"/>
    <n v="1"/>
    <x v="9"/>
    <d v="2020-03-24T00:00:00"/>
    <s v="张延钊"/>
    <n v="1.6666666666666667"/>
    <n v="1"/>
    <n v="1.6666666666666667"/>
  </r>
  <r>
    <s v="      接口部分"/>
    <n v="1"/>
    <x v="9"/>
    <d v="2020-03-24T00:00:00"/>
    <s v="李书缘"/>
    <n v="0.66666666666666663"/>
    <n v="1"/>
    <n v="0.66666666666666663"/>
  </r>
  <r>
    <s v="      需求规格说明书整合"/>
    <n v="1"/>
    <x v="9"/>
    <d v="2020-03-24T00:00:00"/>
    <s v="王元玮"/>
    <n v="1"/>
    <n v="0.5"/>
    <n v="0.5"/>
  </r>
  <r>
    <s v="         规则查询"/>
    <n v="1"/>
    <x v="9"/>
    <d v="2020-03-24T00:00:00"/>
    <s v="张延钊"/>
    <n v="1.6666666666666667"/>
    <n v="1"/>
    <n v="1.6666666666666667"/>
  </r>
  <r>
    <s v="         生成回复"/>
    <n v="1"/>
    <x v="9"/>
    <d v="2020-03-24T00:00:00"/>
    <s v="张延钊"/>
    <n v="1.6666666666666667"/>
    <n v="1"/>
    <n v="1.6666666666666667"/>
  </r>
  <r>
    <s v="         对话添加"/>
    <n v="1"/>
    <x v="9"/>
    <d v="2020-03-24T00:00:00"/>
    <s v="吕江枫"/>
    <n v="0.66666666666666663"/>
    <n v="0"/>
    <n v="0"/>
  </r>
  <r>
    <s v="         对话删除"/>
    <n v="1"/>
    <x v="9"/>
    <d v="2020-03-24T00:00:00"/>
    <s v="吕江枫"/>
    <n v="1.6666666666666667"/>
    <n v="0.5"/>
    <n v="0.83333333333333337"/>
  </r>
  <r>
    <s v="         对话信息维护"/>
    <n v="1"/>
    <x v="9"/>
    <d v="2020-03-24T00:00:00"/>
    <s v="王云杰"/>
    <n v="1"/>
    <n v="0"/>
    <n v="0"/>
  </r>
  <r>
    <s v="         对话规则更新"/>
    <n v="1"/>
    <x v="9"/>
    <d v="2020-03-24T00:00:00"/>
    <s v="郭维泽"/>
    <n v="1"/>
    <n v="0"/>
    <n v="0"/>
  </r>
  <r>
    <s v="         微信交互"/>
    <n v="1"/>
    <x v="9"/>
    <d v="2020-03-24T00:00:00"/>
    <s v="李书缘"/>
    <n v="1"/>
    <n v="0.5"/>
    <n v="0.5"/>
  </r>
  <r>
    <s v="         RUCM整合"/>
    <n v="1"/>
    <x v="9"/>
    <d v="2020-03-24T00:00:00"/>
    <s v="王元玮"/>
    <n v="1.3333333333333333"/>
    <n v="1"/>
    <n v="1.3333333333333333"/>
  </r>
  <r>
    <s v="   软件配置管理文档修改"/>
    <n v="1"/>
    <x v="9"/>
    <d v="2020-03-24T00:00:00"/>
    <s v="吕江枫"/>
    <n v="1.6666666666666667"/>
    <n v="1"/>
    <n v="1.6666666666666667"/>
  </r>
  <r>
    <s v="   例会-需求评审"/>
    <n v="6"/>
    <x v="10"/>
    <d v="2020-03-28T00:00:00"/>
    <s v="郭维泽,李书缘,吕江枫,王元玮,王云杰,张延钊"/>
    <n v="0.66666666666666663"/>
    <n v="2.5"/>
    <n v="1.6666666666666665"/>
  </r>
  <r>
    <s v="      UML类图绘制"/>
    <n v="14"/>
    <x v="10"/>
    <d v="2020-03-28T00:00:00"/>
    <s v="郭维泽,李书缘,吕江枫,王元玮,王云杰,张延钊"/>
    <n v="0.66666666666666663"/>
    <n v="6.5"/>
    <n v="4.333333333333333"/>
  </r>
  <r>
    <s v="      软件需求评审表单设计"/>
    <n v="1"/>
    <x v="10"/>
    <d v="2020-03-28T00:00:00"/>
    <s v="王云杰"/>
    <n v="2"/>
    <n v="0"/>
    <n v="0"/>
  </r>
  <r>
    <s v="      加入维护人员登录RUCM"/>
    <n v="1"/>
    <x v="10"/>
    <d v="2020-03-28T00:00:00"/>
    <s v="李书缘"/>
    <n v="1.3333333333333333"/>
    <n v="0"/>
    <n v="0"/>
  </r>
  <r>
    <s v="      修改需求规格说明书"/>
    <n v="1"/>
    <x v="10"/>
    <d v="2020-03-28T00:00:00"/>
    <s v="郭维泽"/>
    <n v="0.66666666666666663"/>
    <n v="1"/>
    <n v="0.66666666666666663"/>
  </r>
  <r>
    <s v="   软件项目计划修改"/>
    <n v="1"/>
    <x v="10"/>
    <d v="2020-03-28T00:00:00"/>
    <s v="王元玮"/>
    <n v="1.3333333333333333"/>
    <n v="0.5"/>
    <n v="0.66666666666666663"/>
  </r>
  <r>
    <s v="   工作量统计和估计文档初步撰写"/>
    <n v="2"/>
    <x v="10"/>
    <d v="2020-03-28T00:00:00"/>
    <s v="张延钊"/>
    <n v="2"/>
    <n v="1.5"/>
    <n v="3"/>
  </r>
  <r>
    <s v="   例会-贡献度文档"/>
    <n v="6"/>
    <x v="11"/>
    <d v="2020-03-31T00:00:00"/>
    <s v="郭维泽,李书缘,吕江枫,王元玮,王云杰,张延钊"/>
    <n v="1"/>
    <n v="2.5"/>
    <n v="2.5"/>
  </r>
  <r>
    <s v="         需求说明书的修改部分"/>
    <n v="1"/>
    <x v="12"/>
    <d v="2020-04-01T00:00:00"/>
    <s v="郭维泽"/>
    <n v="0.66666666666666663"/>
    <n v="0"/>
    <n v="0"/>
  </r>
  <r>
    <s v="         需求评审表单"/>
    <n v="1"/>
    <x v="12"/>
    <d v="2020-04-01T00:00:00"/>
    <s v="王云杰"/>
    <n v="1.6666666666666667"/>
    <n v="0"/>
    <n v="0"/>
  </r>
  <r>
    <s v="         实验6项目计划"/>
    <n v="1"/>
    <x v="12"/>
    <d v="2020-04-01T00:00:00"/>
    <s v="王元玮"/>
    <n v="0.66666666666666663"/>
    <n v="0"/>
    <n v="0"/>
  </r>
  <r>
    <s v="         实验7项目配置管理"/>
    <n v="1"/>
    <x v="12"/>
    <d v="2020-04-01T00:00:00"/>
    <s v="吕江枫"/>
    <n v="2"/>
    <n v="1"/>
    <n v="2"/>
  </r>
  <r>
    <s v="         实验8项目工作量估计与统计"/>
    <n v="1"/>
    <x v="12"/>
    <d v="2020-04-01T00:00:00"/>
    <s v="李书缘,张延钊"/>
    <n v="0.66666666666666663"/>
    <n v="0"/>
    <n v="0"/>
  </r>
  <r>
    <s v="   配置管理文档格式修改"/>
    <n v="1"/>
    <x v="12"/>
    <d v="2020-04-01T00:00:00"/>
    <s v="吕江枫"/>
    <n v="1.3333333333333333"/>
    <n v="0.5"/>
    <n v="0.66666666666666663"/>
  </r>
  <r>
    <s v="      修改需求规格说明书"/>
    <n v="2"/>
    <x v="13"/>
    <d v="2020-04-03T00:00:00"/>
    <s v="郭维泽,李书缘,吕江枫,王元玮,王云杰,张延钊"/>
    <n v="1.6666666666666667"/>
    <n v="1.5"/>
    <n v="2.5"/>
  </r>
  <r>
    <s v="      细化检查单中的7个类型"/>
    <n v="2"/>
    <x v="13"/>
    <d v="2020-04-03T00:00:00"/>
    <s v="王云杰"/>
    <n v="2"/>
    <n v="1.5"/>
    <n v="3"/>
  </r>
  <r>
    <s v="   修改部分项目计划"/>
    <n v="0.5"/>
    <x v="14"/>
    <d v="2020-04-04T00:00:00"/>
    <s v="王元玮"/>
    <n v="1.3333333333333333"/>
    <n v="0"/>
    <n v="0"/>
  </r>
  <r>
    <s v="   更新工作量统计文档"/>
    <n v="2"/>
    <x v="14"/>
    <d v="2020-04-04T00:00:00"/>
    <s v="张延钊"/>
    <n v="1.6666666666666667"/>
    <n v="2.5"/>
    <n v="4.166666666666667"/>
  </r>
  <r>
    <s v="         评审C组"/>
    <n v="7"/>
    <x v="15"/>
    <d v="2020-04-07T00:00:00"/>
    <s v="郭维泽,王元玮"/>
    <n v="0.66666666666666663"/>
    <n v="6.5"/>
    <n v="4.333333333333333"/>
  </r>
  <r>
    <s v="         评审D组"/>
    <n v="7"/>
    <x v="15"/>
    <d v="2020-04-08T00:00:00"/>
    <s v="李书缘,吕江枫"/>
    <n v="2"/>
    <n v="3"/>
    <n v="6"/>
  </r>
  <r>
    <s v="      回复评审"/>
    <n v="1"/>
    <x v="16"/>
    <d v="2020-04-10T00:00:00"/>
    <s v="郭维泽,李书缘,吕江枫,王元玮,王云杰,张延钊"/>
    <n v="1.6666666666666667"/>
    <n v="1"/>
    <n v="1.6666666666666667"/>
  </r>
  <r>
    <s v="   例会-回复评审CD"/>
    <n v="6"/>
    <x v="17"/>
    <d v="2020-04-10T00:00:00"/>
    <s v="郭维泽,李书缘,吕江枫,王元玮,王云杰,张延钊"/>
    <n v="2"/>
    <n v="2.5"/>
    <n v="5"/>
  </r>
  <r>
    <s v="         引言部分"/>
    <n v="1"/>
    <x v="17"/>
    <d v="2020-04-10T00:00:00"/>
    <s v="王元玮"/>
    <n v="1.6666666666666667"/>
    <n v="0"/>
    <n v="0"/>
  </r>
  <r>
    <s v="         数据库部分"/>
    <n v="1"/>
    <x v="17"/>
    <d v="2020-04-10T00:00:00"/>
    <s v="王云杰"/>
    <n v="2"/>
    <n v="0.5"/>
    <n v="1"/>
  </r>
  <r>
    <s v="         系统概述部分"/>
    <n v="1"/>
    <x v="17"/>
    <d v="2020-04-09T00:00:00"/>
    <s v="郭维泽"/>
    <n v="1"/>
    <n v="0.5"/>
    <n v="0.5"/>
  </r>
  <r>
    <s v="         非功能需求说明、RUCM部分"/>
    <n v="2"/>
    <x v="17"/>
    <d v="2020-04-10T00:00:00"/>
    <s v="吕江枫"/>
    <n v="1.3333333333333333"/>
    <n v="0.5"/>
    <n v="0.66666666666666663"/>
  </r>
  <r>
    <s v="         引言部分"/>
    <n v="1"/>
    <x v="17"/>
    <d v="2020-04-10T00:00:00"/>
    <s v="王元玮"/>
    <n v="1.6666666666666667"/>
    <n v="0"/>
    <n v="0"/>
  </r>
  <r>
    <s v="         系统概述"/>
    <n v="1"/>
    <x v="17"/>
    <d v="2020-04-10T00:00:00"/>
    <s v="郭维泽"/>
    <n v="1.6666666666666667"/>
    <n v="0"/>
    <n v="0"/>
  </r>
  <r>
    <s v="         业务需求/功能需求/非需求"/>
    <n v="1"/>
    <x v="17"/>
    <d v="2020-04-10T00:00:00"/>
    <s v="吕江枫"/>
    <n v="0.66666666666666663"/>
    <n v="0.5"/>
    <n v="0.33333333333333331"/>
  </r>
  <r>
    <s v="         输入和输出/数据库特性"/>
    <n v="1"/>
    <x v="17"/>
    <d v="2020-04-10T00:00:00"/>
    <s v="王云杰"/>
    <n v="1"/>
    <n v="0"/>
    <n v="0"/>
  </r>
  <r>
    <s v="         PPT整合"/>
    <n v="1"/>
    <x v="17"/>
    <d v="2020-04-09T00:00:00"/>
    <s v="李书缘"/>
    <n v="1.3333333333333333"/>
    <n v="0"/>
    <n v="0"/>
  </r>
  <r>
    <s v="   项目计划任务安排"/>
    <n v="1"/>
    <x v="17"/>
    <d v="2020-04-10T00:00:00"/>
    <s v="王元玮"/>
    <n v="1"/>
    <n v="1"/>
    <n v="1"/>
  </r>
  <r>
    <s v="   例会-软件开发1"/>
    <n v="6"/>
    <x v="18"/>
    <d v="2020-04-11T00:00:00"/>
    <s v="郭维泽,李书缘,吕江枫,王元玮,王云杰,张延钊"/>
    <n v="0.66666666666666663"/>
    <n v="8.5"/>
    <n v="5.6666666666666661"/>
  </r>
  <r>
    <s v="   修改工作量统计文档"/>
    <n v="2"/>
    <x v="18"/>
    <d v="2020-04-10T00:00:00"/>
    <s v="张延钊"/>
    <n v="1.3333333333333333"/>
    <n v="2.5"/>
    <n v="3.333333333333333"/>
  </r>
  <r>
    <s v="      目录组织&amp;部署&amp;持续集成"/>
    <n v="8"/>
    <x v="19"/>
    <d v="2020-04-13T00:00:00"/>
    <s v="王元玮"/>
    <n v="1.6666666666666667"/>
    <n v="11.5"/>
    <n v="19.166666666666668"/>
  </r>
  <r>
    <m/>
    <m/>
    <x v="20"/>
    <m/>
    <m/>
    <n v="2"/>
    <n v="0"/>
    <n v="0"/>
  </r>
  <r>
    <s v="      删之前无关代码"/>
    <n v="4"/>
    <x v="19"/>
    <d v="2020-04-13T00:00:00"/>
    <s v="王云杰,张延钊"/>
    <n v="1.3333333333333333"/>
    <n v="1.5"/>
    <n v="2"/>
  </r>
  <r>
    <s v="      后端代码接口"/>
    <n v="8"/>
    <x v="19"/>
    <d v="2020-04-13T00:00:00"/>
    <s v="王云杰,张延钊"/>
    <n v="1.6666666666666667"/>
    <n v="3.5"/>
    <n v="5.8333333333333339"/>
  </r>
  <r>
    <s v="      微信端接口"/>
    <n v="12"/>
    <x v="19"/>
    <d v="2020-04-13T00:00:00"/>
    <s v="李书缘"/>
    <n v="1.6666666666666667"/>
    <n v="5.5"/>
    <n v="9.1666666666666679"/>
  </r>
  <r>
    <s v="      维护端接口"/>
    <n v="12"/>
    <x v="19"/>
    <d v="2020-04-15T00:00:00"/>
    <s v="吕江枫"/>
    <n v="1.6666666666666667"/>
    <n v="5.5"/>
    <n v="9.1666666666666679"/>
  </r>
  <r>
    <s v="      前端Repo"/>
    <n v="16"/>
    <x v="19"/>
    <d v="2020-04-15T00:00:00"/>
    <s v="吕江枫"/>
    <n v="1.6666666666666667"/>
    <n v="15.5"/>
    <n v="25.833333333333336"/>
  </r>
  <r>
    <s v="   基础测试用例制作"/>
    <n v="4"/>
    <x v="19"/>
    <d v="2020-04-11T00:00:00"/>
    <s v="郭维泽"/>
    <n v="1.3333333333333333"/>
    <n v="5.5"/>
    <n v="7.333333333333333"/>
  </r>
  <r>
    <s v="         评审F组"/>
    <n v="6"/>
    <x v="21"/>
    <d v="2020-04-13T00:00:00"/>
    <s v="郭维泽,张延钊"/>
    <n v="2"/>
    <n v="8.5"/>
    <n v="17"/>
  </r>
  <r>
    <s v="         评审G组"/>
    <n v="6"/>
    <x v="21"/>
    <d v="2020-04-14T00:00:00"/>
    <s v="王云杰,李书缘"/>
    <n v="1.3333333333333333"/>
    <n v="8.5"/>
    <n v="11.333333333333332"/>
  </r>
  <r>
    <s v="   例会-回复评审FG"/>
    <n v="6"/>
    <x v="22"/>
    <d v="2020-04-16T00:00:00"/>
    <s v="郭维泽,李书缘,吕江枫,王元玮,王云杰,张延钊"/>
    <n v="1"/>
    <n v="8.5"/>
    <n v="8.5"/>
  </r>
  <r>
    <s v="      回复评审&amp;修改需求分析说明书"/>
    <n v="2"/>
    <x v="22"/>
    <d v="2020-04-15T00:00:00"/>
    <s v="郭维泽,李书缘,吕江枫,王元玮,王云杰,张延钊"/>
    <n v="0.66666666666666663"/>
    <n v="2.5"/>
    <n v="1.6666666666666665"/>
  </r>
  <r>
    <s v="      PPT制作"/>
    <n v="1"/>
    <x v="22"/>
    <d v="2020-04-15T00:00:00"/>
    <s v="郭维泽"/>
    <n v="0.66666666666666663"/>
    <n v="0.5"/>
    <n v="0.33333333333333331"/>
  </r>
  <r>
    <s v="   例会-软件开发2"/>
    <n v="6"/>
    <x v="23"/>
    <d v="2020-04-18T00:00:00"/>
    <s v="郭维泽,李书缘,吕江枫,王元玮,王云杰,张延钊"/>
    <n v="1"/>
    <n v="5.5"/>
    <n v="5.5"/>
  </r>
  <r>
    <s v="      复评审C组"/>
    <n v="1"/>
    <x v="24"/>
    <d v="2020-04-24T00:00:00"/>
    <s v="郭维泽"/>
    <n v="1"/>
    <n v="1"/>
    <n v="1"/>
  </r>
  <r>
    <s v="      复评审D组"/>
    <n v="1"/>
    <x v="24"/>
    <d v="2020-04-24T00:00:00"/>
    <s v="李书缘"/>
    <n v="1.6666666666666667"/>
    <n v="1"/>
    <n v="1.6666666666666667"/>
  </r>
  <r>
    <s v="      复评审F组"/>
    <n v="1"/>
    <x v="24"/>
    <d v="2020-04-24T00:00:00"/>
    <s v="张延钊"/>
    <n v="1.3333333333333333"/>
    <n v="0"/>
    <n v="0"/>
  </r>
  <r>
    <s v="      复评审G组"/>
    <n v="1"/>
    <x v="24"/>
    <d v="2020-04-24T00:00:00"/>
    <s v="王云杰"/>
    <n v="0.66666666666666663"/>
    <n v="0.5"/>
    <n v="0.33333333333333331"/>
  </r>
  <r>
    <s v="      完善部署框架，部署到服务器"/>
    <n v="4"/>
    <x v="24"/>
    <d v="2020-04-18T00:00:00"/>
    <s v="王元玮"/>
    <n v="1"/>
    <n v="3.5"/>
    <n v="3.5"/>
  </r>
  <r>
    <s v="      处理反馈bug，改进模型效果"/>
    <n v="8"/>
    <x v="24"/>
    <d v="2020-04-23T00:00:00"/>
    <s v="张延钊"/>
    <n v="1.3333333333333333"/>
    <n v="3.5"/>
    <n v="4.6666666666666661"/>
  </r>
  <r>
    <s v="      搭建新数据库，完善接口"/>
    <n v="4"/>
    <x v="24"/>
    <d v="2020-04-23T00:00:00"/>
    <s v="王云杰"/>
    <n v="1.3333333333333333"/>
    <n v="1.5"/>
    <n v="2"/>
  </r>
  <r>
    <s v="      实现剩余维护用接口"/>
    <n v="6"/>
    <x v="24"/>
    <d v="2020-04-23T00:00:00"/>
    <s v="吕江枫"/>
    <n v="1.6666666666666667"/>
    <n v="5.5"/>
    <n v="9.1666666666666679"/>
  </r>
  <r>
    <s v="      完善前端界面"/>
    <n v="3"/>
    <x v="24"/>
    <d v="2020-04-23T00:00:00"/>
    <s v="吕江枫"/>
    <n v="1.3333333333333333"/>
    <n v="2.5"/>
    <n v="3.333333333333333"/>
  </r>
  <r>
    <s v="      完成基本的微信交互框架"/>
    <n v="6"/>
    <x v="24"/>
    <d v="2020-04-23T00:00:00"/>
    <s v="李书缘"/>
    <n v="1.6666666666666667"/>
    <n v="2.5"/>
    <n v="4.166666666666667"/>
  </r>
  <r>
    <s v="   测试用例"/>
    <n v="4"/>
    <x v="24"/>
    <d v="2020-04-18T00:00:00"/>
    <s v="郭维泽"/>
    <n v="0.66666666666666663"/>
    <n v="5.5"/>
    <n v="3.6666666666666665"/>
  </r>
  <r>
    <s v="   例会-实验6-8"/>
    <n v="6"/>
    <x v="25"/>
    <d v="2020-04-23T00:00:00"/>
    <s v="郭维泽,李书缘,吕江枫,王元玮,王云杰,张延钊"/>
    <n v="0.66666666666666663"/>
    <n v="5.5"/>
    <n v="3.6666666666666665"/>
  </r>
  <r>
    <s v="   PPT制作"/>
    <n v="6"/>
    <x v="25"/>
    <d v="2020-04-23T00:00:00"/>
    <s v="郭维泽,李书缘,吕江枫,王元玮,王云杰,张延钊"/>
    <n v="1"/>
    <n v="2.5"/>
    <n v="2.5"/>
  </r>
  <r>
    <s v="      chatterbot跑通，修改语言模型和效果"/>
    <n v="4"/>
    <x v="25"/>
    <d v="2020-04-23T00:00:00"/>
    <s v="张延钊"/>
    <n v="0.66666666666666663"/>
    <n v="5.5"/>
    <n v="3.6666666666666665"/>
  </r>
  <r>
    <s v="      Tagger支持中文分词，Comparasion支持中文"/>
    <n v="2"/>
    <x v="25"/>
    <d v="2020-04-23T00:00:00"/>
    <s v="张延钊"/>
    <n v="1.6666666666666667"/>
    <n v="0.5"/>
    <n v="0.83333333333333337"/>
  </r>
  <r>
    <s v="      额外对话训练数据，添加了基于词向量的比较方法，"/>
    <n v="2"/>
    <x v="25"/>
    <d v="2020-04-23T00:00:00"/>
    <s v="张延钊"/>
    <n v="1.6666666666666667"/>
    <n v="0.5"/>
    <n v="0.83333333333333337"/>
  </r>
  <r>
    <s v="      增加训练数据，RulesAdapter接口"/>
    <n v="2"/>
    <x v="25"/>
    <d v="2020-04-23T00:00:00"/>
    <s v="张延钊"/>
    <n v="1.6666666666666667"/>
    <n v="2.5"/>
    <n v="4.166666666666667"/>
  </r>
  <r>
    <s v="      前端接口对应后端实现"/>
    <n v="4"/>
    <x v="25"/>
    <d v="2020-04-23T00:00:00"/>
    <s v="吕江枫"/>
    <n v="1.6666666666666667"/>
    <n v="1.5"/>
    <n v="2.5"/>
  </r>
  <r>
    <s v="      迁移公众号。微信接口"/>
    <n v="4"/>
    <x v="25"/>
    <d v="2020-04-23T00:00:00"/>
    <s v="李书缘"/>
    <n v="1.3333333333333333"/>
    <n v="4.5"/>
    <n v="6"/>
  </r>
  <r>
    <s v="      代码review"/>
    <n v="6"/>
    <x v="25"/>
    <d v="2020-04-23T00:00:00"/>
    <s v="王元玮"/>
    <n v="0.66666666666666663"/>
    <n v="4.5"/>
    <n v="3"/>
  </r>
  <r>
    <s v="      跟chatterbot对接，加说明文档"/>
    <n v="4"/>
    <x v="25"/>
    <d v="2020-04-23T00:00:00"/>
    <s v="王云杰"/>
    <n v="0.66666666666666663"/>
    <n v="3.5"/>
    <n v="2.333333333333333"/>
  </r>
  <r>
    <s v="   实验6进度更新"/>
    <n v="1"/>
    <x v="25"/>
    <d v="2020-04-23T00:00:00"/>
    <s v="王元玮"/>
    <n v="0.66666666666666663"/>
    <n v="0"/>
    <n v="0"/>
  </r>
  <r>
    <s v="   配置管理文档更新"/>
    <n v="1"/>
    <x v="25"/>
    <d v="2020-04-23T00:00:00"/>
    <s v="吕江枫"/>
    <n v="1"/>
    <n v="1"/>
    <n v="1"/>
  </r>
  <r>
    <s v="   更新工作量统计表格"/>
    <n v="2"/>
    <x v="25"/>
    <d v="2020-04-23T00:00:00"/>
    <s v="张延钊"/>
    <n v="1.3333333333333333"/>
    <n v="1.5"/>
    <n v="2"/>
  </r>
  <r>
    <s v="   测试设计文档准备"/>
    <n v="4"/>
    <x v="26"/>
    <d v="2020-04-25T00:00:00"/>
    <s v="郭维泽"/>
    <n v="1"/>
    <n v="3.5"/>
    <n v="3.5"/>
  </r>
  <r>
    <s v="   例会-软件测试准备"/>
    <n v="6"/>
    <x v="27"/>
    <d v="2020-04-30T00:00:00"/>
    <s v="郭维泽,李书缘,吕江枫,王元玮,王云杰,张延钊"/>
    <n v="1.6666666666666667"/>
    <n v="2.5"/>
    <n v="4.166666666666667"/>
  </r>
  <r>
    <s v="   实验6进度更新"/>
    <n v="1"/>
    <x v="27"/>
    <d v="2020-04-30T00:00:00"/>
    <s v="王元玮"/>
    <n v="0.66666666666666663"/>
    <n v="1"/>
    <n v="0.66666666666666663"/>
  </r>
  <r>
    <s v="   实验7文档管理"/>
    <n v="1"/>
    <x v="27"/>
    <d v="2020-04-30T00:00:00"/>
    <s v="吕江枫"/>
    <n v="2"/>
    <n v="0.5"/>
    <n v="1"/>
  </r>
  <r>
    <s v="   更新工作量统计表格"/>
    <n v="1"/>
    <x v="27"/>
    <d v="2020-04-30T00:00:00"/>
    <s v="张延钊"/>
    <n v="1"/>
    <n v="0"/>
    <n v="0"/>
  </r>
  <r>
    <s v="   例会-软件测试"/>
    <n v="6"/>
    <x v="28"/>
    <d v="2020-05-07T00:00:00"/>
    <s v="郭维泽,李书缘,吕江枫,王元玮,王云杰,张延钊"/>
    <n v="2"/>
    <n v="3.5"/>
    <n v="7"/>
  </r>
  <r>
    <s v="   实验6进度更新"/>
    <n v="1"/>
    <x v="28"/>
    <d v="2020-05-07T00:00:00"/>
    <s v="王元玮"/>
    <n v="1"/>
    <n v="0.5"/>
    <n v="0.5"/>
  </r>
  <r>
    <s v="   实验7文档管理"/>
    <n v="1"/>
    <x v="28"/>
    <d v="2020-05-07T00:00:00"/>
    <s v="吕江枫"/>
    <n v="1.6666666666666667"/>
    <n v="1"/>
    <n v="1.6666666666666667"/>
  </r>
  <r>
    <s v="   更新工作量统计文档"/>
    <n v="1"/>
    <x v="28"/>
    <d v="2020-05-07T00:00:00"/>
    <s v="张延钊"/>
    <n v="0.66666666666666663"/>
    <n v="0.5"/>
    <n v="0.33333333333333331"/>
  </r>
  <r>
    <s v="      迁移到正式公众号"/>
    <n v="2"/>
    <x v="29"/>
    <d v="2020-05-09T00:00:00"/>
    <s v="李书缘"/>
    <n v="1.3333333333333333"/>
    <n v="0.5"/>
    <n v="0.66666666666666663"/>
  </r>
  <r>
    <s v="      聊天信息加密"/>
    <n v="2"/>
    <x v="29"/>
    <d v="2020-05-09T00:00:00"/>
    <s v="李书缘"/>
    <n v="0.66666666666666663"/>
    <n v="2.5"/>
    <n v="1.6666666666666665"/>
  </r>
  <r>
    <s v="      改善网页安全性"/>
    <n v="4"/>
    <x v="29"/>
    <d v="2020-05-09T00:00:00"/>
    <s v="吕江枫"/>
    <n v="2"/>
    <n v="1.5"/>
    <n v="3"/>
  </r>
  <r>
    <s v="   利用用例进行黑盒测试"/>
    <n v="6"/>
    <x v="29"/>
    <d v="2020-05-09T00:00:00"/>
    <s v="郭维泽"/>
    <n v="1.3333333333333333"/>
    <n v="4.5"/>
    <n v="6"/>
  </r>
  <r>
    <s v="      LogicAdapter部分"/>
    <n v="4"/>
    <x v="29"/>
    <d v="2020-05-09T00:00:00"/>
    <s v="张延钊"/>
    <n v="1"/>
    <n v="3.5"/>
    <n v="3.5"/>
  </r>
  <r>
    <s v="      Storage部分"/>
    <n v="4"/>
    <x v="29"/>
    <d v="2020-05-09T00:00:00"/>
    <s v="王云杰"/>
    <n v="0.66666666666666663"/>
    <n v="1.5"/>
    <n v="1"/>
  </r>
  <r>
    <s v="      Wechat部分"/>
    <n v="4"/>
    <x v="29"/>
    <d v="2020-05-09T00:00:00"/>
    <s v="李书缘"/>
    <n v="1.3333333333333333"/>
    <n v="3.5"/>
    <n v="4.6666666666666661"/>
  </r>
  <r>
    <s v="      ConversationManager部分"/>
    <n v="6"/>
    <x v="29"/>
    <d v="2020-05-09T00:00:00"/>
    <s v="吕江枫"/>
    <n v="0.66666666666666663"/>
    <n v="2.5"/>
    <n v="1.6666666666666665"/>
  </r>
  <r>
    <s v="   撰写软件执行结果分析报告"/>
    <n v="16"/>
    <x v="29"/>
    <d v="2020-05-10T00:00:00"/>
    <s v="吕江枫,李书缘,王云杰,张延钊"/>
    <n v="1.6666666666666667"/>
    <n v="11.5"/>
    <n v="19.166666666666668"/>
  </r>
  <r>
    <s v="   撰写软件问题报告"/>
    <n v="4"/>
    <x v="29"/>
    <d v="2020-05-10T00:00:00"/>
    <s v="郭维泽"/>
    <n v="2"/>
    <n v="1.5"/>
    <n v="3"/>
  </r>
  <r>
    <s v="   例会-软件测试&amp;评审准备"/>
    <n v="6"/>
    <x v="30"/>
    <d v="2020-05-14T00:00:00"/>
    <s v="郭维泽,李书缘,吕江枫,王元玮,王云杰,张延钊"/>
    <n v="1"/>
    <n v="3.5"/>
    <n v="3.5"/>
  </r>
  <r>
    <s v="   实验6进度更新"/>
    <n v="1"/>
    <x v="30"/>
    <d v="2020-05-14T00:00:00"/>
    <s v="王元玮"/>
    <n v="1"/>
    <n v="1"/>
    <n v="1"/>
  </r>
  <r>
    <s v="   实验7文档管理"/>
    <n v="1"/>
    <x v="30"/>
    <d v="2020-05-14T00:00:00"/>
    <s v="吕江枫"/>
    <n v="0.66666666666666663"/>
    <n v="0.5"/>
    <n v="0.33333333333333331"/>
  </r>
  <r>
    <s v="   修改工作量统计文档"/>
    <n v="1"/>
    <x v="30"/>
    <d v="2020-05-14T00:00:00"/>
    <s v="张延钊"/>
    <n v="1"/>
    <n v="0.5"/>
    <n v="0.5"/>
  </r>
  <r>
    <s v="   软件测试评审检查单制作"/>
    <n v="1"/>
    <x v="31"/>
    <d v="2020-05-16T00:00:00"/>
    <s v="王云杰"/>
    <n v="2"/>
    <n v="0"/>
    <n v="0"/>
  </r>
  <r>
    <s v="   软件测试评审表制作"/>
    <n v="1"/>
    <x v="31"/>
    <d v="2020-05-16T00:00:00"/>
    <s v="王云杰"/>
    <n v="1.6666666666666667"/>
    <n v="1"/>
    <n v="1.6666666666666667"/>
  </r>
  <r>
    <m/>
    <m/>
    <x v="20"/>
    <m/>
    <m/>
    <n v="1.3333333333333333"/>
    <n v="0"/>
    <n v="0"/>
  </r>
  <r>
    <s v="       评审A组"/>
    <n v="12"/>
    <x v="32"/>
    <d v="2020-05-20T00:00:00"/>
    <s v="王元玮,王云杰,张延钊"/>
    <n v="1.3333333333333333"/>
    <n v="5.5"/>
    <n v="7.333333333333333"/>
  </r>
  <r>
    <s v="       评审B组"/>
    <n v="12"/>
    <x v="32"/>
    <d v="2020-05-20T00:00:00"/>
    <s v="郭维泽,李书缘,吕江枫"/>
    <n v="1"/>
    <n v="5.5"/>
    <n v="5.5"/>
  </r>
  <r>
    <s v="   例会-软件测试评审"/>
    <n v="6"/>
    <x v="33"/>
    <d v="2020-05-21T00:00:00"/>
    <s v="郭维泽,李书缘,吕江枫,王元玮,王云杰,张延钊"/>
    <n v="1.3333333333333333"/>
    <n v="8.5"/>
    <n v="11.333333333333332"/>
  </r>
  <r>
    <s v="       回复评审结果"/>
    <n v="6"/>
    <x v="33"/>
    <d v="2020-05-21T00:00:00"/>
    <s v="郭维泽,李书缘,吕江枫,王元玮,王云杰,张延钊"/>
    <n v="1.6666666666666667"/>
    <n v="5.5"/>
    <n v="9.1666666666666679"/>
  </r>
  <r>
    <m/>
    <m/>
    <x v="20"/>
    <m/>
    <m/>
    <n v="1.3333333333333333"/>
    <n v="0"/>
    <n v="0"/>
  </r>
  <r>
    <s v="          修改软件测试需求说明书"/>
    <n v="4"/>
    <x v="33"/>
    <d v="2020-05-21T00:00:00"/>
    <s v="郭维泽,吕江枫"/>
    <n v="1.3333333333333333"/>
    <n v="1.5"/>
    <n v="2"/>
  </r>
  <r>
    <s v="          修改软件问题报告"/>
    <n v="4"/>
    <x v="33"/>
    <d v="2020-05-21T00:00:00"/>
    <s v="王云杰,张延钊"/>
    <n v="0.66666666666666663"/>
    <n v="1.5"/>
    <n v="1"/>
  </r>
  <r>
    <m/>
    <m/>
    <x v="20"/>
    <m/>
    <m/>
    <n v="2"/>
    <n v="0"/>
    <n v="0"/>
  </r>
  <r>
    <s v="          修改微信部分代码"/>
    <n v="2"/>
    <x v="33"/>
    <d v="2020-05-21T00:00:00"/>
    <s v="李书缘"/>
    <n v="1.6666666666666667"/>
    <n v="1.5"/>
    <n v="2.5"/>
  </r>
  <r>
    <s v="          修改管理员部分代码"/>
    <n v="2"/>
    <x v="33"/>
    <d v="2020-05-21T00:00:00"/>
    <s v="吕江枫"/>
    <n v="1.3333333333333333"/>
    <n v="1.5"/>
    <n v="2"/>
  </r>
  <r>
    <s v="       汇报PPT"/>
    <n v="1"/>
    <x v="33"/>
    <d v="2020-05-21T00:00:00"/>
    <s v="王元玮"/>
    <n v="0.66666666666666663"/>
    <n v="0"/>
    <n v="0"/>
  </r>
  <r>
    <s v="   实验6进度更新"/>
    <n v="1"/>
    <x v="33"/>
    <d v="2020-05-21T00:00:00"/>
    <s v="王元玮"/>
    <n v="1"/>
    <n v="1"/>
    <n v="1"/>
  </r>
  <r>
    <s v="   实验7文档管理"/>
    <n v="1"/>
    <x v="33"/>
    <d v="2020-05-21T00:00:00"/>
    <s v="吕江枫"/>
    <n v="2"/>
    <n v="0.5"/>
    <n v="1"/>
  </r>
  <r>
    <s v="   更新工作量统计表格"/>
    <n v="1"/>
    <x v="33"/>
    <d v="2020-05-21T00:00:00"/>
    <s v="张延钊"/>
    <n v="1"/>
    <n v="1"/>
    <n v="1"/>
  </r>
  <r>
    <s v="   更新工作量统计文档"/>
    <n v="1"/>
    <x v="33"/>
    <d v="2020-05-21T00:00:00"/>
    <s v="张延钊"/>
    <n v="0.66666666666666663"/>
    <n v="0"/>
    <n v="0"/>
  </r>
  <r>
    <s v="   例会-软件测试复评审"/>
    <n v="6"/>
    <x v="34"/>
    <d v="2020-05-28T00:00:00"/>
    <s v="郭维泽,李书缘,吕江枫,王元玮,王云杰,张延钊"/>
    <n v="2"/>
    <n v="8.5"/>
    <n v="17"/>
  </r>
  <r>
    <s v="       评审H组"/>
    <n v="12"/>
    <x v="34"/>
    <d v="2020-05-28T00:00:00"/>
    <s v="王元玮,王云杰,张延钊"/>
    <n v="0.5"/>
    <n v="9.5"/>
    <n v="4.75"/>
  </r>
  <r>
    <s v="       评审I组"/>
    <n v="12"/>
    <x v="34"/>
    <d v="2020-05-28T00:00:00"/>
    <s v="郭维泽,李书缘,吕江枫"/>
    <n v="0.5"/>
    <n v="9.5"/>
    <n v="4.75"/>
  </r>
  <r>
    <s v="   实验6进度更新"/>
    <n v="1"/>
    <x v="34"/>
    <d v="2020-05-28T00:00:00"/>
    <s v="王元玮"/>
    <n v="1.3333333333333333"/>
    <n v="0"/>
    <n v="0"/>
  </r>
  <r>
    <s v="   实验7文档管理"/>
    <n v="1"/>
    <x v="34"/>
    <d v="2020-05-28T00:00:00"/>
    <s v="吕江枫"/>
    <n v="1"/>
    <n v="0"/>
    <n v="0"/>
  </r>
  <r>
    <s v="   更新工作量统计表格"/>
    <n v="1"/>
    <x v="34"/>
    <d v="2020-05-28T00:00:00"/>
    <s v="张延钊"/>
    <n v="1"/>
    <n v="0.5"/>
    <n v="0.5"/>
  </r>
  <r>
    <s v="       回复评审结果"/>
    <n v="6"/>
    <x v="35"/>
    <d v="2020-05-29T00:00:00"/>
    <s v="郭维泽,李书缘,吕江枫,王元玮,王云杰,张延钊"/>
    <n v="1.6666666666666667"/>
    <n v="5.5"/>
    <n v="9.1666666666666679"/>
  </r>
  <r>
    <s v="          修改软件测试需求说明书"/>
    <n v="4"/>
    <x v="35"/>
    <d v="2020-05-29T00:00:00"/>
    <s v="郭维泽,吕江枫,王云杰,张延钊"/>
    <n v="1.3333333333333333"/>
    <n v="3.5"/>
    <n v="4.6666666666666661"/>
  </r>
  <r>
    <s v="          修改软件问题报告"/>
    <n v="2"/>
    <x v="35"/>
    <d v="2020-05-29T00:00:00"/>
    <s v="王元玮"/>
    <n v="1.6666666666666667"/>
    <n v="1.5"/>
    <n v="2.5"/>
  </r>
  <r>
    <m/>
    <m/>
    <x v="20"/>
    <m/>
    <m/>
    <n v="1.3333333333333333"/>
    <n v="0"/>
    <n v="0"/>
  </r>
  <r>
    <s v="          修改微信部分代码"/>
    <n v="1"/>
    <x v="35"/>
    <d v="2020-05-29T00:00:00"/>
    <s v="李书缘"/>
    <n v="1"/>
    <n v="1"/>
    <n v="1"/>
  </r>
  <r>
    <s v="          修改管理员部分代码"/>
    <n v="1"/>
    <x v="35"/>
    <d v="2020-05-29T00:00:00"/>
    <s v="吕江枫"/>
    <n v="1"/>
    <n v="1"/>
    <n v="1"/>
  </r>
  <r>
    <s v="       汇报PPT"/>
    <n v="1"/>
    <x v="35"/>
    <d v="2020-05-29T00:00:00"/>
    <s v="李书缘"/>
    <n v="1"/>
    <n v="0.5"/>
    <n v="0.5"/>
  </r>
  <r>
    <s v="   例会-实验6-8"/>
    <n v="6"/>
    <x v="36"/>
    <d v="2020-06-04T00:00:00"/>
    <s v="郭维泽,李书缘,吕江枫,王元玮,王云杰,张延钊"/>
    <n v="1.6666666666666667"/>
    <n v="2.5"/>
    <n v="4.166666666666667"/>
  </r>
  <r>
    <s v="   实验6进度总结&amp;撰写实验6报告"/>
    <n v="1"/>
    <x v="36"/>
    <d v="2020-06-04T00:00:00"/>
    <s v="王元玮"/>
    <n v="1"/>
    <n v="1"/>
    <n v="1"/>
  </r>
  <r>
    <s v="   实验7进度总结&amp;撰写实验7报告"/>
    <n v="1"/>
    <x v="36"/>
    <d v="2020-06-04T00:00:00"/>
    <s v="吕江枫"/>
    <n v="1.6666666666666667"/>
    <n v="0"/>
    <n v="0"/>
  </r>
  <r>
    <s v="   实验8进度总结&amp;撰写实验8报告"/>
    <n v="1"/>
    <x v="36"/>
    <d v="2020-06-04T00:00:00"/>
    <s v="张延钊"/>
    <m/>
    <m/>
    <n v="0"/>
  </r>
  <r>
    <m/>
    <n v="518.5"/>
    <x v="20"/>
    <m/>
    <m/>
    <m/>
    <m/>
    <m/>
  </r>
  <r>
    <m/>
    <n v="518.5"/>
    <x v="20"/>
    <m/>
    <m/>
    <m/>
    <m/>
    <m/>
  </r>
  <r>
    <m/>
    <n v="521.5"/>
    <x v="20"/>
    <m/>
    <m/>
    <m/>
    <m/>
    <m/>
  </r>
  <r>
    <m/>
    <m/>
    <x v="2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E04A9-E9F8-4953-9C59-1303331B13F1}" name="数据透视表1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8" firstHeaderRow="0" firstDataRow="1" firstDataCol="1"/>
  <pivotFields count="8">
    <pivotField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计划工时" fld="1" baseField="0" baseItem="0"/>
    <dataField name="求和项:实际工时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88AA6-C7E7-436D-85DF-0158FAEA0711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8" firstHeaderRow="0" firstDataRow="1" firstDataCol="1"/>
  <pivotFields count="8">
    <pivotField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实际工时" fld="6" baseField="0" baseItem="0"/>
    <dataField name="求和项:计划工时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17CAA-9C7E-4DA1-9BDF-122441A3727A}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8" firstHeaderRow="0" firstDataRow="1" firstDataCol="1"/>
  <pivotFields count="8"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汇报工时" fld="6" baseField="0" baseItem="0"/>
    <dataField name="求和项:实际工作量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1F992-B218-4278-8D02-82B8D9A4632A}" name="数据透视表1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41" firstHeaderRow="0" firstDataRow="1" firstDataCol="1"/>
  <pivotFields count="8">
    <pivotField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38">
    <i>
      <x/>
    </i>
    <i>
      <x v="67"/>
    </i>
    <i>
      <x v="68"/>
    </i>
    <i>
      <x v="69"/>
    </i>
    <i>
      <x v="71"/>
    </i>
    <i>
      <x v="72"/>
    </i>
    <i>
      <x v="73"/>
    </i>
    <i>
      <x v="74"/>
    </i>
    <i>
      <x v="80"/>
    </i>
    <i>
      <x v="83"/>
    </i>
    <i>
      <x v="84"/>
    </i>
    <i>
      <x v="88"/>
    </i>
    <i>
      <x v="91"/>
    </i>
    <i>
      <x v="92"/>
    </i>
    <i>
      <x v="94"/>
    </i>
    <i>
      <x v="95"/>
    </i>
    <i>
      <x v="97"/>
    </i>
    <i>
      <x v="99"/>
    </i>
    <i>
      <x v="100"/>
    </i>
    <i>
      <x v="101"/>
    </i>
    <i>
      <x v="102"/>
    </i>
    <i>
      <x v="104"/>
    </i>
    <i>
      <x v="106"/>
    </i>
    <i>
      <x v="108"/>
    </i>
    <i>
      <x v="109"/>
    </i>
    <i>
      <x v="114"/>
    </i>
    <i>
      <x v="116"/>
    </i>
    <i>
      <x v="121"/>
    </i>
    <i>
      <x v="128"/>
    </i>
    <i>
      <x v="130"/>
    </i>
    <i>
      <x v="135"/>
    </i>
    <i>
      <x v="137"/>
    </i>
    <i>
      <x v="141"/>
    </i>
    <i>
      <x v="142"/>
    </i>
    <i>
      <x v="149"/>
    </i>
    <i>
      <x v="150"/>
    </i>
    <i>
      <x v="15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计划工时" fld="1" baseField="0" baseItem="0"/>
    <dataField name="求和项:实际工时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522-448C-4E63-9C73-405D25133EC9}">
  <dimension ref="A3:G40"/>
  <sheetViews>
    <sheetView workbookViewId="0">
      <selection activeCell="B31" sqref="B31"/>
    </sheetView>
  </sheetViews>
  <sheetFormatPr defaultRowHeight="13.8" x14ac:dyDescent="0.25"/>
  <cols>
    <col min="1" max="1" width="21.77734375" bestFit="1" customWidth="1"/>
    <col min="2" max="3" width="16.5546875" bestFit="1" customWidth="1"/>
  </cols>
  <sheetData>
    <row r="3" spans="1:7" x14ac:dyDescent="0.25">
      <c r="A3" s="15" t="s">
        <v>166</v>
      </c>
      <c r="B3" t="s">
        <v>205</v>
      </c>
      <c r="C3" t="s">
        <v>206</v>
      </c>
    </row>
    <row r="4" spans="1:7" x14ac:dyDescent="0.25">
      <c r="A4" s="16" t="s">
        <v>167</v>
      </c>
      <c r="B4" s="17"/>
      <c r="C4" s="17">
        <v>0</v>
      </c>
    </row>
    <row r="5" spans="1:7" x14ac:dyDescent="0.25">
      <c r="A5" s="16" t="s">
        <v>218</v>
      </c>
      <c r="B5" s="17">
        <v>30</v>
      </c>
      <c r="C5" s="17">
        <v>43.402147576071243</v>
      </c>
      <c r="D5">
        <f>SUM(B5:$B$40)</f>
        <v>1043</v>
      </c>
      <c r="E5">
        <f>SUM(C5:$C$40)</f>
        <v>1327.6168342010576</v>
      </c>
      <c r="F5">
        <f>D5/$D$5*521</f>
        <v>521</v>
      </c>
      <c r="G5">
        <f>E5/$E$5*521</f>
        <v>521</v>
      </c>
    </row>
    <row r="6" spans="1:7" x14ac:dyDescent="0.25">
      <c r="A6" s="16" t="s">
        <v>219</v>
      </c>
      <c r="B6" s="17">
        <v>12</v>
      </c>
      <c r="C6" s="17">
        <v>17.473883197320298</v>
      </c>
      <c r="D6">
        <f>SUM(B6:$B$40)</f>
        <v>1013</v>
      </c>
      <c r="E6">
        <f>SUM(C6:$C$40)</f>
        <v>1284.2146866249864</v>
      </c>
      <c r="F6">
        <f t="shared" ref="F6:F40" si="0">D6/$D$5*521</f>
        <v>506.01438159156282</v>
      </c>
      <c r="G6">
        <f t="shared" ref="G6:G40" si="1">E6/$E$5*521</f>
        <v>503.96758650191339</v>
      </c>
    </row>
    <row r="7" spans="1:7" x14ac:dyDescent="0.25">
      <c r="A7" s="16" t="s">
        <v>220</v>
      </c>
      <c r="B7" s="17">
        <v>26</v>
      </c>
      <c r="C7" s="17">
        <v>34.989713250278321</v>
      </c>
      <c r="D7">
        <f>SUM(B7:$B$40)</f>
        <v>1001</v>
      </c>
      <c r="E7">
        <f>SUM(C7:$C$40)</f>
        <v>1266.7408034276659</v>
      </c>
      <c r="F7">
        <f t="shared" si="0"/>
        <v>500.02013422818789</v>
      </c>
      <c r="G7">
        <f t="shared" si="1"/>
        <v>497.11026674573344</v>
      </c>
    </row>
    <row r="8" spans="1:7" x14ac:dyDescent="0.25">
      <c r="A8" s="16" t="s">
        <v>221</v>
      </c>
      <c r="B8" s="17">
        <v>42</v>
      </c>
      <c r="C8" s="17">
        <v>48.851472772505467</v>
      </c>
      <c r="D8">
        <f>SUM(B8:$B$40)</f>
        <v>975</v>
      </c>
      <c r="E8">
        <f>SUM(C8:$C$40)</f>
        <v>1231.7510901773876</v>
      </c>
      <c r="F8">
        <f t="shared" si="0"/>
        <v>487.03259827420902</v>
      </c>
      <c r="G8">
        <f t="shared" si="1"/>
        <v>483.37916592373659</v>
      </c>
    </row>
    <row r="9" spans="1:7" x14ac:dyDescent="0.25">
      <c r="A9" s="16" t="s">
        <v>222</v>
      </c>
      <c r="B9" s="17">
        <v>42.5</v>
      </c>
      <c r="C9" s="17">
        <v>54.226406807948827</v>
      </c>
      <c r="D9">
        <f>SUM(B9:$B$40)</f>
        <v>933</v>
      </c>
      <c r="E9">
        <f>SUM(C9:$C$40)</f>
        <v>1182.8996174048823</v>
      </c>
      <c r="F9">
        <f t="shared" si="0"/>
        <v>466.05273250239691</v>
      </c>
      <c r="G9">
        <f t="shared" si="1"/>
        <v>464.20826008794876</v>
      </c>
    </row>
    <row r="10" spans="1:7" x14ac:dyDescent="0.25">
      <c r="A10" s="16" t="s">
        <v>223</v>
      </c>
      <c r="B10" s="17">
        <v>91</v>
      </c>
      <c r="C10" s="17">
        <v>95.183435332550005</v>
      </c>
      <c r="D10">
        <f>SUM(B10:$B$40)</f>
        <v>890.5</v>
      </c>
      <c r="E10">
        <f>SUM(C10:$C$40)</f>
        <v>1128.6732105969336</v>
      </c>
      <c r="F10">
        <f t="shared" si="0"/>
        <v>444.82310642377757</v>
      </c>
      <c r="G10">
        <f t="shared" si="1"/>
        <v>442.92805542412123</v>
      </c>
    </row>
    <row r="11" spans="1:7" x14ac:dyDescent="0.25">
      <c r="A11" s="16" t="s">
        <v>224</v>
      </c>
      <c r="B11" s="17">
        <v>83</v>
      </c>
      <c r="C11" s="17">
        <v>100.83635906898648</v>
      </c>
      <c r="D11">
        <f>SUM(B11:$B$40)</f>
        <v>799.5</v>
      </c>
      <c r="E11">
        <f>SUM(C11:$C$40)</f>
        <v>1033.4897752643835</v>
      </c>
      <c r="F11">
        <f t="shared" si="0"/>
        <v>399.36673058485138</v>
      </c>
      <c r="G11">
        <f t="shared" si="1"/>
        <v>405.57498145673549</v>
      </c>
    </row>
    <row r="12" spans="1:7" x14ac:dyDescent="0.25">
      <c r="A12" s="16" t="s">
        <v>225</v>
      </c>
      <c r="B12" s="17">
        <v>13</v>
      </c>
      <c r="C12" s="17">
        <v>21.108279097849703</v>
      </c>
      <c r="D12">
        <f>SUM(B12:$B$40)</f>
        <v>716.5</v>
      </c>
      <c r="E12">
        <f>SUM(C12:$C$40)</f>
        <v>932.65341619539709</v>
      </c>
      <c r="F12">
        <f t="shared" si="0"/>
        <v>357.90651965484182</v>
      </c>
      <c r="G12">
        <f t="shared" si="1"/>
        <v>366.00351646656969</v>
      </c>
    </row>
    <row r="13" spans="1:7" x14ac:dyDescent="0.25">
      <c r="A13" s="16" t="s">
        <v>226</v>
      </c>
      <c r="B13" s="17">
        <v>9</v>
      </c>
      <c r="C13" s="17">
        <v>14.256880956922402</v>
      </c>
      <c r="D13">
        <f>SUM(B13:$B$40)</f>
        <v>703.5</v>
      </c>
      <c r="E13">
        <f>SUM(C13:$C$40)</f>
        <v>911.54513709754735</v>
      </c>
      <c r="F13">
        <f t="shared" si="0"/>
        <v>351.41275167785233</v>
      </c>
      <c r="G13">
        <f t="shared" si="1"/>
        <v>357.71994162277991</v>
      </c>
    </row>
    <row r="14" spans="1:7" x14ac:dyDescent="0.25">
      <c r="A14" s="16" t="s">
        <v>227</v>
      </c>
      <c r="B14" s="17">
        <v>61</v>
      </c>
      <c r="C14" s="17">
        <v>82.076918484010591</v>
      </c>
      <c r="D14">
        <f>SUM(B14:$B$40)</f>
        <v>694.5</v>
      </c>
      <c r="E14">
        <f>SUM(C14:$C$40)</f>
        <v>897.28825614062487</v>
      </c>
      <c r="F14">
        <f t="shared" si="0"/>
        <v>346.91706615532115</v>
      </c>
      <c r="G14">
        <f t="shared" si="1"/>
        <v>352.12507811457004</v>
      </c>
    </row>
    <row r="15" spans="1:7" x14ac:dyDescent="0.25">
      <c r="A15" s="16" t="s">
        <v>228</v>
      </c>
      <c r="B15" s="17">
        <v>55</v>
      </c>
      <c r="C15" s="17">
        <v>70.902682838148479</v>
      </c>
      <c r="D15">
        <f>SUM(B15:$B$40)</f>
        <v>633.5</v>
      </c>
      <c r="E15">
        <f>SUM(C15:$C$40)</f>
        <v>815.21133765661432</v>
      </c>
      <c r="F15">
        <f t="shared" si="0"/>
        <v>316.44630872483219</v>
      </c>
      <c r="G15">
        <f t="shared" si="1"/>
        <v>319.91542738661497</v>
      </c>
    </row>
    <row r="16" spans="1:7" x14ac:dyDescent="0.25">
      <c r="A16" s="16" t="s">
        <v>229</v>
      </c>
      <c r="B16" s="17">
        <v>48</v>
      </c>
      <c r="C16" s="17">
        <v>67.83350948834763</v>
      </c>
      <c r="D16">
        <f>SUM(B16:$B$40)</f>
        <v>578.5</v>
      </c>
      <c r="E16">
        <f>SUM(C16:$C$40)</f>
        <v>744.30865481846581</v>
      </c>
      <c r="F16">
        <f t="shared" si="0"/>
        <v>288.9726749760307</v>
      </c>
      <c r="G16">
        <f t="shared" si="1"/>
        <v>292.09090994525127</v>
      </c>
    </row>
    <row r="17" spans="1:7" x14ac:dyDescent="0.25">
      <c r="A17" s="16" t="s">
        <v>230</v>
      </c>
      <c r="B17" s="17">
        <v>9</v>
      </c>
      <c r="C17" s="17">
        <v>12.666728229589403</v>
      </c>
      <c r="D17">
        <f>SUM(B17:$B$40)</f>
        <v>530.5</v>
      </c>
      <c r="E17">
        <f>SUM(C17:$C$40)</f>
        <v>676.47514533011815</v>
      </c>
      <c r="F17">
        <f t="shared" si="0"/>
        <v>264.99568552253118</v>
      </c>
      <c r="G17">
        <f t="shared" si="1"/>
        <v>265.47083589000096</v>
      </c>
    </row>
    <row r="18" spans="1:7" x14ac:dyDescent="0.25">
      <c r="A18" s="16" t="s">
        <v>168</v>
      </c>
      <c r="B18" s="17">
        <v>521.5</v>
      </c>
      <c r="C18" s="17">
        <v>663.8084171005288</v>
      </c>
      <c r="D18">
        <f>SUM(B18:$B$40)</f>
        <v>521.5</v>
      </c>
      <c r="E18">
        <f>SUM(C18:$C$40)</f>
        <v>663.8084171005288</v>
      </c>
      <c r="F18">
        <f t="shared" si="0"/>
        <v>260.5</v>
      </c>
      <c r="G18">
        <f t="shared" si="1"/>
        <v>260.5</v>
      </c>
    </row>
    <row r="19" spans="1:7" x14ac:dyDescent="0.25">
      <c r="D19">
        <f>SUM(B19:$B$40)</f>
        <v>0</v>
      </c>
      <c r="E19">
        <f>SUM(C19:$C$40)</f>
        <v>0</v>
      </c>
      <c r="F19">
        <f t="shared" si="0"/>
        <v>0</v>
      </c>
      <c r="G19">
        <f t="shared" si="1"/>
        <v>0</v>
      </c>
    </row>
    <row r="20" spans="1:7" x14ac:dyDescent="0.25">
      <c r="D20">
        <f>SUM(B20:$B$40)</f>
        <v>0</v>
      </c>
      <c r="E20">
        <f>SUM(C20:$C$40)</f>
        <v>0</v>
      </c>
      <c r="F20">
        <f t="shared" si="0"/>
        <v>0</v>
      </c>
      <c r="G20">
        <f t="shared" si="1"/>
        <v>0</v>
      </c>
    </row>
    <row r="21" spans="1:7" x14ac:dyDescent="0.25">
      <c r="D21">
        <f>SUM(B21:$B$40)</f>
        <v>0</v>
      </c>
      <c r="E21">
        <f>SUM(C21:$C$40)</f>
        <v>0</v>
      </c>
      <c r="F21">
        <f t="shared" si="0"/>
        <v>0</v>
      </c>
      <c r="G21">
        <f t="shared" si="1"/>
        <v>0</v>
      </c>
    </row>
    <row r="22" spans="1:7" x14ac:dyDescent="0.25">
      <c r="D22">
        <f>SUM(B22:$B$40)</f>
        <v>0</v>
      </c>
      <c r="E22">
        <f>SUM(C22:$C$40)</f>
        <v>0</v>
      </c>
      <c r="F22">
        <f t="shared" si="0"/>
        <v>0</v>
      </c>
      <c r="G22">
        <f t="shared" si="1"/>
        <v>0</v>
      </c>
    </row>
    <row r="23" spans="1:7" x14ac:dyDescent="0.25">
      <c r="D23">
        <f>SUM(B23:$B$40)</f>
        <v>0</v>
      </c>
      <c r="E23">
        <f>SUM(C23:$C$40)</f>
        <v>0</v>
      </c>
      <c r="F23">
        <f t="shared" si="0"/>
        <v>0</v>
      </c>
      <c r="G23">
        <f t="shared" si="1"/>
        <v>0</v>
      </c>
    </row>
    <row r="24" spans="1:7" x14ac:dyDescent="0.25">
      <c r="D24">
        <f>SUM(B24:$B$40)</f>
        <v>0</v>
      </c>
      <c r="E24">
        <f>SUM(C24:$C$40)</f>
        <v>0</v>
      </c>
      <c r="F24">
        <f t="shared" si="0"/>
        <v>0</v>
      </c>
      <c r="G24">
        <f t="shared" si="1"/>
        <v>0</v>
      </c>
    </row>
    <row r="25" spans="1:7" x14ac:dyDescent="0.25">
      <c r="D25">
        <f>SUM(B25:$B$40)</f>
        <v>0</v>
      </c>
      <c r="E25">
        <f>SUM(C25:$C$40)</f>
        <v>0</v>
      </c>
      <c r="F25">
        <f t="shared" si="0"/>
        <v>0</v>
      </c>
      <c r="G25">
        <f t="shared" si="1"/>
        <v>0</v>
      </c>
    </row>
    <row r="26" spans="1:7" x14ac:dyDescent="0.25">
      <c r="D26">
        <f>SUM(B26:$B$40)</f>
        <v>0</v>
      </c>
      <c r="E26">
        <f>SUM(C26:$C$40)</f>
        <v>0</v>
      </c>
      <c r="F26">
        <f t="shared" si="0"/>
        <v>0</v>
      </c>
      <c r="G26">
        <f t="shared" si="1"/>
        <v>0</v>
      </c>
    </row>
    <row r="27" spans="1:7" x14ac:dyDescent="0.25">
      <c r="D27">
        <f>SUM(B27:$B$40)</f>
        <v>0</v>
      </c>
      <c r="E27">
        <f>SUM(C27:$C$40)</f>
        <v>0</v>
      </c>
      <c r="F27">
        <f t="shared" si="0"/>
        <v>0</v>
      </c>
      <c r="G27">
        <f t="shared" si="1"/>
        <v>0</v>
      </c>
    </row>
    <row r="28" spans="1:7" x14ac:dyDescent="0.25">
      <c r="D28">
        <f>SUM(B28:$B$40)</f>
        <v>0</v>
      </c>
      <c r="E28">
        <f>SUM(C28:$C$40)</f>
        <v>0</v>
      </c>
      <c r="F28">
        <f t="shared" si="0"/>
        <v>0</v>
      </c>
      <c r="G28">
        <f t="shared" si="1"/>
        <v>0</v>
      </c>
    </row>
    <row r="29" spans="1:7" x14ac:dyDescent="0.25">
      <c r="D29">
        <f>SUM(B29:$B$40)</f>
        <v>0</v>
      </c>
      <c r="E29">
        <f>SUM(C29:$C$40)</f>
        <v>0</v>
      </c>
      <c r="F29">
        <f t="shared" si="0"/>
        <v>0</v>
      </c>
      <c r="G29">
        <f t="shared" si="1"/>
        <v>0</v>
      </c>
    </row>
    <row r="30" spans="1:7" x14ac:dyDescent="0.25">
      <c r="D30">
        <f>SUM(B30:$B$40)</f>
        <v>0</v>
      </c>
      <c r="E30">
        <f>SUM(C30:$C$40)</f>
        <v>0</v>
      </c>
      <c r="F30">
        <f t="shared" si="0"/>
        <v>0</v>
      </c>
      <c r="G30">
        <f t="shared" si="1"/>
        <v>0</v>
      </c>
    </row>
    <row r="31" spans="1:7" x14ac:dyDescent="0.25">
      <c r="D31">
        <f>SUM(B31:$B$40)</f>
        <v>0</v>
      </c>
      <c r="E31">
        <f>SUM(C31:$C$40)</f>
        <v>0</v>
      </c>
      <c r="F31">
        <f t="shared" si="0"/>
        <v>0</v>
      </c>
      <c r="G31">
        <f t="shared" si="1"/>
        <v>0</v>
      </c>
    </row>
    <row r="32" spans="1:7" x14ac:dyDescent="0.25">
      <c r="D32">
        <f>SUM(B32:$B$40)</f>
        <v>0</v>
      </c>
      <c r="E32">
        <f>SUM(C32:$C$40)</f>
        <v>0</v>
      </c>
      <c r="F32">
        <f t="shared" si="0"/>
        <v>0</v>
      </c>
      <c r="G32">
        <f t="shared" si="1"/>
        <v>0</v>
      </c>
    </row>
    <row r="33" spans="4:7" x14ac:dyDescent="0.25">
      <c r="D33">
        <f>SUM(B33:$B$40)</f>
        <v>0</v>
      </c>
      <c r="E33">
        <f>SUM(C33:$C$40)</f>
        <v>0</v>
      </c>
      <c r="F33">
        <f t="shared" si="0"/>
        <v>0</v>
      </c>
      <c r="G33">
        <f t="shared" si="1"/>
        <v>0</v>
      </c>
    </row>
    <row r="34" spans="4:7" x14ac:dyDescent="0.25">
      <c r="D34">
        <f>SUM(B34:$B$40)</f>
        <v>0</v>
      </c>
      <c r="E34">
        <f>SUM(C34:$C$40)</f>
        <v>0</v>
      </c>
      <c r="F34">
        <f t="shared" si="0"/>
        <v>0</v>
      </c>
      <c r="G34">
        <f t="shared" si="1"/>
        <v>0</v>
      </c>
    </row>
    <row r="35" spans="4:7" x14ac:dyDescent="0.25">
      <c r="D35">
        <f>SUM(B35:$B$40)</f>
        <v>0</v>
      </c>
      <c r="E35">
        <f>SUM(C35:$C$40)</f>
        <v>0</v>
      </c>
      <c r="F35">
        <f t="shared" si="0"/>
        <v>0</v>
      </c>
      <c r="G35">
        <f t="shared" si="1"/>
        <v>0</v>
      </c>
    </row>
    <row r="36" spans="4:7" x14ac:dyDescent="0.25">
      <c r="D36">
        <f>SUM(B36:$B$40)</f>
        <v>0</v>
      </c>
      <c r="E36">
        <f>SUM(C36:$C$40)</f>
        <v>0</v>
      </c>
      <c r="F36">
        <f t="shared" si="0"/>
        <v>0</v>
      </c>
      <c r="G36">
        <f t="shared" si="1"/>
        <v>0</v>
      </c>
    </row>
    <row r="37" spans="4:7" x14ac:dyDescent="0.25">
      <c r="D37">
        <f>SUM(B37:$B$40)</f>
        <v>0</v>
      </c>
      <c r="E37">
        <f>SUM(C37:$C$40)</f>
        <v>0</v>
      </c>
      <c r="F37">
        <f t="shared" si="0"/>
        <v>0</v>
      </c>
      <c r="G37">
        <f t="shared" si="1"/>
        <v>0</v>
      </c>
    </row>
    <row r="38" spans="4:7" x14ac:dyDescent="0.25">
      <c r="D38">
        <f>SUM(B38:$B$40)</f>
        <v>0</v>
      </c>
      <c r="E38">
        <f>SUM(C38:$C$40)</f>
        <v>0</v>
      </c>
      <c r="F38">
        <f t="shared" si="0"/>
        <v>0</v>
      </c>
      <c r="G38">
        <f t="shared" si="1"/>
        <v>0</v>
      </c>
    </row>
    <row r="39" spans="4:7" x14ac:dyDescent="0.25">
      <c r="D39">
        <f>SUM(B39:$B$40)</f>
        <v>0</v>
      </c>
      <c r="E39">
        <f>SUM(C39:$C$40)</f>
        <v>0</v>
      </c>
      <c r="F39">
        <f t="shared" si="0"/>
        <v>0</v>
      </c>
      <c r="G39">
        <f t="shared" si="1"/>
        <v>0</v>
      </c>
    </row>
    <row r="40" spans="4:7" x14ac:dyDescent="0.25">
      <c r="D40">
        <f>SUM(B40:$B$40)</f>
        <v>0</v>
      </c>
      <c r="E40">
        <f>SUM(C40:$C$40)</f>
        <v>0</v>
      </c>
      <c r="F40">
        <f t="shared" si="0"/>
        <v>0</v>
      </c>
      <c r="G40">
        <f t="shared" si="1"/>
        <v>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7B9A-9D35-4EE9-8CC9-19044E913490}">
  <dimension ref="A3:C18"/>
  <sheetViews>
    <sheetView workbookViewId="0">
      <selection activeCell="C5" sqref="C5"/>
    </sheetView>
  </sheetViews>
  <sheetFormatPr defaultRowHeight="13.8" x14ac:dyDescent="0.25"/>
  <cols>
    <col min="1" max="1" width="21.77734375" bestFit="1" customWidth="1"/>
    <col min="2" max="3" width="16.5546875" bestFit="1" customWidth="1"/>
  </cols>
  <sheetData>
    <row r="3" spans="1:3" x14ac:dyDescent="0.25">
      <c r="A3" s="15" t="s">
        <v>166</v>
      </c>
      <c r="B3" t="s">
        <v>206</v>
      </c>
      <c r="C3" t="s">
        <v>205</v>
      </c>
    </row>
    <row r="4" spans="1:3" x14ac:dyDescent="0.25">
      <c r="A4" s="16" t="s">
        <v>167</v>
      </c>
      <c r="B4" s="17">
        <v>0</v>
      </c>
      <c r="C4" s="17"/>
    </row>
    <row r="5" spans="1:3" x14ac:dyDescent="0.25">
      <c r="A5" s="16" t="s">
        <v>218</v>
      </c>
      <c r="B5" s="17">
        <v>43.402147576071243</v>
      </c>
      <c r="C5" s="17">
        <v>30</v>
      </c>
    </row>
    <row r="6" spans="1:3" x14ac:dyDescent="0.25">
      <c r="A6" s="16" t="s">
        <v>219</v>
      </c>
      <c r="B6" s="17">
        <v>17.473883197320298</v>
      </c>
      <c r="C6" s="17">
        <v>12</v>
      </c>
    </row>
    <row r="7" spans="1:3" x14ac:dyDescent="0.25">
      <c r="A7" s="16" t="s">
        <v>220</v>
      </c>
      <c r="B7" s="17">
        <v>34.989713250278321</v>
      </c>
      <c r="C7" s="17">
        <v>26</v>
      </c>
    </row>
    <row r="8" spans="1:3" x14ac:dyDescent="0.25">
      <c r="A8" s="16" t="s">
        <v>221</v>
      </c>
      <c r="B8" s="17">
        <v>48.851472772505467</v>
      </c>
      <c r="C8" s="17">
        <v>42</v>
      </c>
    </row>
    <row r="9" spans="1:3" x14ac:dyDescent="0.25">
      <c r="A9" s="16" t="s">
        <v>222</v>
      </c>
      <c r="B9" s="17">
        <v>54.226406807948827</v>
      </c>
      <c r="C9" s="17">
        <v>42.5</v>
      </c>
    </row>
    <row r="10" spans="1:3" x14ac:dyDescent="0.25">
      <c r="A10" s="16" t="s">
        <v>223</v>
      </c>
      <c r="B10" s="17">
        <v>95.183435332550005</v>
      </c>
      <c r="C10" s="17">
        <v>91</v>
      </c>
    </row>
    <row r="11" spans="1:3" x14ac:dyDescent="0.25">
      <c r="A11" s="16" t="s">
        <v>224</v>
      </c>
      <c r="B11" s="17">
        <v>100.83635906898648</v>
      </c>
      <c r="C11" s="17">
        <v>83</v>
      </c>
    </row>
    <row r="12" spans="1:3" x14ac:dyDescent="0.25">
      <c r="A12" s="16" t="s">
        <v>225</v>
      </c>
      <c r="B12" s="17">
        <v>21.108279097849703</v>
      </c>
      <c r="C12" s="17">
        <v>13</v>
      </c>
    </row>
    <row r="13" spans="1:3" x14ac:dyDescent="0.25">
      <c r="A13" s="16" t="s">
        <v>226</v>
      </c>
      <c r="B13" s="17">
        <v>14.256880956922402</v>
      </c>
      <c r="C13" s="17">
        <v>9</v>
      </c>
    </row>
    <row r="14" spans="1:3" x14ac:dyDescent="0.25">
      <c r="A14" s="16" t="s">
        <v>227</v>
      </c>
      <c r="B14" s="17">
        <v>82.076918484010591</v>
      </c>
      <c r="C14" s="17">
        <v>61</v>
      </c>
    </row>
    <row r="15" spans="1:3" x14ac:dyDescent="0.25">
      <c r="A15" s="16" t="s">
        <v>228</v>
      </c>
      <c r="B15" s="17">
        <v>70.902682838148479</v>
      </c>
      <c r="C15" s="17">
        <v>55</v>
      </c>
    </row>
    <row r="16" spans="1:3" x14ac:dyDescent="0.25">
      <c r="A16" s="16" t="s">
        <v>229</v>
      </c>
      <c r="B16" s="17">
        <v>67.83350948834763</v>
      </c>
      <c r="C16" s="17">
        <v>48</v>
      </c>
    </row>
    <row r="17" spans="1:3" x14ac:dyDescent="0.25">
      <c r="A17" s="16" t="s">
        <v>230</v>
      </c>
      <c r="B17" s="17">
        <v>12.666728229589403</v>
      </c>
      <c r="C17" s="17">
        <v>9</v>
      </c>
    </row>
    <row r="18" spans="1:3" x14ac:dyDescent="0.25">
      <c r="A18" s="16" t="s">
        <v>168</v>
      </c>
      <c r="B18" s="17">
        <v>663.8084171005288</v>
      </c>
      <c r="C18" s="17">
        <v>521.5</v>
      </c>
    </row>
  </sheetData>
  <phoneticPr fontId="7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291C-98DE-42EC-8955-5A75C6AF9A2E}">
  <dimension ref="A3:C18"/>
  <sheetViews>
    <sheetView workbookViewId="0">
      <selection activeCell="C10" sqref="C10"/>
    </sheetView>
  </sheetViews>
  <sheetFormatPr defaultRowHeight="13.8" x14ac:dyDescent="0.25"/>
  <cols>
    <col min="1" max="1" width="21.77734375" bestFit="1" customWidth="1"/>
    <col min="2" max="2" width="16.5546875" bestFit="1" customWidth="1"/>
    <col min="3" max="3" width="18.77734375" bestFit="1" customWidth="1"/>
  </cols>
  <sheetData>
    <row r="3" spans="1:3" x14ac:dyDescent="0.25">
      <c r="A3" s="15" t="s">
        <v>166</v>
      </c>
      <c r="B3" t="s">
        <v>249</v>
      </c>
      <c r="C3" t="s">
        <v>247</v>
      </c>
    </row>
    <row r="4" spans="1:3" x14ac:dyDescent="0.25">
      <c r="A4" s="16" t="s">
        <v>167</v>
      </c>
      <c r="B4" s="17">
        <v>0</v>
      </c>
      <c r="C4" s="17">
        <v>0</v>
      </c>
    </row>
    <row r="5" spans="1:3" x14ac:dyDescent="0.25">
      <c r="A5" s="16" t="s">
        <v>218</v>
      </c>
      <c r="B5" s="17">
        <v>20</v>
      </c>
      <c r="C5" s="17">
        <v>28.166666666666664</v>
      </c>
    </row>
    <row r="6" spans="1:3" x14ac:dyDescent="0.25">
      <c r="A6" s="16" t="s">
        <v>219</v>
      </c>
      <c r="B6" s="17">
        <v>10</v>
      </c>
      <c r="C6" s="17">
        <v>9.8333333333333321</v>
      </c>
    </row>
    <row r="7" spans="1:3" x14ac:dyDescent="0.25">
      <c r="A7" s="16" t="s">
        <v>220</v>
      </c>
      <c r="B7" s="17">
        <v>16</v>
      </c>
      <c r="C7" s="17">
        <v>26.166666666666668</v>
      </c>
    </row>
    <row r="8" spans="1:3" x14ac:dyDescent="0.25">
      <c r="A8" s="16" t="s">
        <v>221</v>
      </c>
      <c r="B8" s="17">
        <v>19</v>
      </c>
      <c r="C8" s="17">
        <v>21</v>
      </c>
    </row>
    <row r="9" spans="1:3" x14ac:dyDescent="0.25">
      <c r="A9" s="16" t="s">
        <v>222</v>
      </c>
      <c r="B9" s="17">
        <v>29.5</v>
      </c>
      <c r="C9" s="17">
        <v>33.666666666666671</v>
      </c>
    </row>
    <row r="10" spans="1:3" x14ac:dyDescent="0.25">
      <c r="A10" s="16" t="s">
        <v>223</v>
      </c>
      <c r="B10" s="17">
        <v>82.5</v>
      </c>
      <c r="C10" s="17">
        <v>122.83333333333334</v>
      </c>
    </row>
    <row r="11" spans="1:3" x14ac:dyDescent="0.25">
      <c r="A11" s="16" t="s">
        <v>224</v>
      </c>
      <c r="B11" s="17">
        <v>60.5</v>
      </c>
      <c r="C11" s="17">
        <v>66</v>
      </c>
    </row>
    <row r="12" spans="1:3" x14ac:dyDescent="0.25">
      <c r="A12" s="16" t="s">
        <v>225</v>
      </c>
      <c r="B12" s="17">
        <v>7.5</v>
      </c>
      <c r="C12" s="17">
        <v>9.3333333333333339</v>
      </c>
    </row>
    <row r="13" spans="1:3" x14ac:dyDescent="0.25">
      <c r="A13" s="16" t="s">
        <v>226</v>
      </c>
      <c r="B13" s="17">
        <v>5.5</v>
      </c>
      <c r="C13" s="17">
        <v>9.5</v>
      </c>
    </row>
    <row r="14" spans="1:3" x14ac:dyDescent="0.25">
      <c r="A14" s="16" t="s">
        <v>227</v>
      </c>
      <c r="B14" s="17">
        <v>38.5</v>
      </c>
      <c r="C14" s="17">
        <v>49.666666666666671</v>
      </c>
    </row>
    <row r="15" spans="1:3" x14ac:dyDescent="0.25">
      <c r="A15" s="16" t="s">
        <v>228</v>
      </c>
      <c r="B15" s="17">
        <v>34.5</v>
      </c>
      <c r="C15" s="17">
        <v>45.5</v>
      </c>
    </row>
    <row r="16" spans="1:3" x14ac:dyDescent="0.25">
      <c r="A16" s="16" t="s">
        <v>229</v>
      </c>
      <c r="B16" s="17">
        <v>41</v>
      </c>
      <c r="C16" s="17">
        <v>45.833333333333336</v>
      </c>
    </row>
    <row r="17" spans="1:3" x14ac:dyDescent="0.25">
      <c r="A17" s="16" t="s">
        <v>230</v>
      </c>
      <c r="B17" s="17">
        <v>3.5</v>
      </c>
      <c r="C17" s="17">
        <v>5.166666666666667</v>
      </c>
    </row>
    <row r="18" spans="1:3" x14ac:dyDescent="0.25">
      <c r="A18" s="16" t="s">
        <v>168</v>
      </c>
      <c r="B18" s="17">
        <v>368</v>
      </c>
      <c r="C18" s="17">
        <v>472.66666666666669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87A1-1B25-4FA6-86AB-4BBB9064AF8C}">
  <dimension ref="A1:J163"/>
  <sheetViews>
    <sheetView tabSelected="1" workbookViewId="0">
      <pane ySplit="1" topLeftCell="A2" activePane="bottomLeft" state="frozen"/>
      <selection activeCell="G2" sqref="G2"/>
      <selection pane="bottomLeft" sqref="A1:XFD1"/>
    </sheetView>
  </sheetViews>
  <sheetFormatPr defaultRowHeight="13.8" x14ac:dyDescent="0.25"/>
  <cols>
    <col min="1" max="1" width="20.21875" customWidth="1"/>
    <col min="3" max="3" width="15.109375" customWidth="1"/>
    <col min="4" max="4" width="15.44140625" customWidth="1"/>
    <col min="5" max="5" width="33.6640625" customWidth="1"/>
    <col min="7" max="7" width="8.88671875" style="21"/>
    <col min="8" max="8" width="18.77734375" customWidth="1"/>
  </cols>
  <sheetData>
    <row r="1" spans="1:10" x14ac:dyDescent="0.25">
      <c r="A1" s="1" t="s">
        <v>0</v>
      </c>
      <c r="B1" s="11" t="s">
        <v>208</v>
      </c>
      <c r="C1" s="7" t="s">
        <v>1</v>
      </c>
      <c r="D1" s="7" t="s">
        <v>2</v>
      </c>
      <c r="E1" s="19" t="s">
        <v>244</v>
      </c>
      <c r="F1" t="s">
        <v>246</v>
      </c>
      <c r="G1" s="21" t="s">
        <v>248</v>
      </c>
      <c r="H1" t="s">
        <v>245</v>
      </c>
    </row>
    <row r="2" spans="1:10" ht="27.6" x14ac:dyDescent="0.25">
      <c r="A2" s="4" t="s">
        <v>16</v>
      </c>
      <c r="B2" s="12">
        <v>5</v>
      </c>
      <c r="C2" s="9">
        <v>43897</v>
      </c>
      <c r="D2" s="9">
        <v>43897</v>
      </c>
      <c r="E2" s="4" t="s">
        <v>149</v>
      </c>
      <c r="F2" s="21">
        <v>4.5</v>
      </c>
      <c r="G2" s="21">
        <v>1.3333333333333333</v>
      </c>
      <c r="H2" s="18">
        <f t="shared" ref="H2:H33" si="0">F2*G2</f>
        <v>6</v>
      </c>
      <c r="J2" s="21"/>
    </row>
    <row r="3" spans="1:10" ht="27.6" x14ac:dyDescent="0.25">
      <c r="A3" s="4" t="s">
        <v>4</v>
      </c>
      <c r="B3" s="12">
        <v>6</v>
      </c>
      <c r="C3" s="9">
        <v>43898</v>
      </c>
      <c r="D3" s="9">
        <v>43898</v>
      </c>
      <c r="E3" s="4" t="s">
        <v>149</v>
      </c>
      <c r="F3" s="21">
        <v>5.5</v>
      </c>
      <c r="G3" s="21">
        <v>1.3333333333333333</v>
      </c>
      <c r="H3" s="18">
        <f t="shared" si="0"/>
        <v>7.333333333333333</v>
      </c>
      <c r="J3" s="21"/>
    </row>
    <row r="4" spans="1:10" ht="27.6" x14ac:dyDescent="0.25">
      <c r="A4" s="4" t="s">
        <v>17</v>
      </c>
      <c r="B4" s="12">
        <v>5</v>
      </c>
      <c r="C4" s="9">
        <v>43899</v>
      </c>
      <c r="D4" s="9">
        <v>43899</v>
      </c>
      <c r="E4" s="4" t="s">
        <v>149</v>
      </c>
      <c r="F4" s="21">
        <v>4.5</v>
      </c>
      <c r="G4" s="21">
        <v>1.3333333333333333</v>
      </c>
      <c r="H4" s="18">
        <f t="shared" si="0"/>
        <v>6</v>
      </c>
      <c r="J4" s="21"/>
    </row>
    <row r="5" spans="1:10" ht="27.6" x14ac:dyDescent="0.25">
      <c r="A5" s="4" t="s">
        <v>5</v>
      </c>
      <c r="B5" s="12">
        <v>6</v>
      </c>
      <c r="C5" s="9">
        <v>43901</v>
      </c>
      <c r="D5" s="9">
        <v>43901</v>
      </c>
      <c r="E5" s="4" t="s">
        <v>149</v>
      </c>
      <c r="F5" s="21">
        <v>2.5</v>
      </c>
      <c r="G5" s="21">
        <v>2</v>
      </c>
      <c r="H5" s="18">
        <f t="shared" si="0"/>
        <v>5</v>
      </c>
      <c r="J5" s="21"/>
    </row>
    <row r="6" spans="1:10" x14ac:dyDescent="0.25">
      <c r="A6" s="4" t="s">
        <v>18</v>
      </c>
      <c r="B6" s="12">
        <v>2</v>
      </c>
      <c r="C6" s="9">
        <v>43902</v>
      </c>
      <c r="D6" s="9">
        <v>43902</v>
      </c>
      <c r="E6" s="4" t="s">
        <v>19</v>
      </c>
      <c r="F6" s="21">
        <v>0.5</v>
      </c>
      <c r="G6" s="21">
        <v>1</v>
      </c>
      <c r="H6" s="18">
        <f t="shared" si="0"/>
        <v>0.5</v>
      </c>
      <c r="J6" s="21"/>
    </row>
    <row r="7" spans="1:10" ht="27.6" x14ac:dyDescent="0.25">
      <c r="A7" s="4" t="s">
        <v>6</v>
      </c>
      <c r="B7" s="12">
        <v>6</v>
      </c>
      <c r="C7" s="9">
        <v>43903</v>
      </c>
      <c r="D7" s="9">
        <v>43903</v>
      </c>
      <c r="E7" s="4" t="s">
        <v>149</v>
      </c>
      <c r="F7" s="21">
        <v>2.5</v>
      </c>
      <c r="G7" s="21">
        <v>1.3333333333333333</v>
      </c>
      <c r="H7" s="18">
        <f t="shared" si="0"/>
        <v>3.333333333333333</v>
      </c>
      <c r="J7" s="21"/>
    </row>
    <row r="8" spans="1:10" ht="27.6" x14ac:dyDescent="0.25">
      <c r="A8" s="4" t="s">
        <v>20</v>
      </c>
      <c r="B8" s="12">
        <v>0</v>
      </c>
      <c r="C8" s="9">
        <v>43903</v>
      </c>
      <c r="D8" s="9">
        <v>43903</v>
      </c>
      <c r="E8" s="4" t="s">
        <v>149</v>
      </c>
      <c r="F8" s="21">
        <v>0</v>
      </c>
      <c r="G8" s="21">
        <v>2</v>
      </c>
      <c r="H8" s="18">
        <f t="shared" si="0"/>
        <v>0</v>
      </c>
      <c r="J8" s="21"/>
    </row>
    <row r="9" spans="1:10" ht="27.6" x14ac:dyDescent="0.25">
      <c r="A9" s="4" t="s">
        <v>22</v>
      </c>
      <c r="B9" s="12">
        <v>5</v>
      </c>
      <c r="C9" s="9">
        <v>43904</v>
      </c>
      <c r="D9" s="9">
        <v>43904</v>
      </c>
      <c r="E9" s="4" t="s">
        <v>149</v>
      </c>
      <c r="F9" s="21">
        <v>4.5</v>
      </c>
      <c r="G9" s="21">
        <v>0.66666666666666663</v>
      </c>
      <c r="H9" s="18">
        <f t="shared" si="0"/>
        <v>3</v>
      </c>
      <c r="J9" s="21"/>
    </row>
    <row r="10" spans="1:10" ht="27.6" x14ac:dyDescent="0.25">
      <c r="A10" s="4" t="s">
        <v>23</v>
      </c>
      <c r="B10" s="12">
        <v>4</v>
      </c>
      <c r="C10" s="9">
        <v>43904</v>
      </c>
      <c r="D10" s="9">
        <v>43904</v>
      </c>
      <c r="E10" s="4" t="s">
        <v>155</v>
      </c>
      <c r="F10" s="21">
        <v>3.5</v>
      </c>
      <c r="G10" s="21">
        <v>1</v>
      </c>
      <c r="H10" s="18">
        <f t="shared" si="0"/>
        <v>3.5</v>
      </c>
      <c r="J10" s="21"/>
    </row>
    <row r="11" spans="1:10" ht="27.6" x14ac:dyDescent="0.25">
      <c r="A11" s="4" t="s">
        <v>24</v>
      </c>
      <c r="B11" s="12">
        <v>1</v>
      </c>
      <c r="C11" s="9">
        <v>43904</v>
      </c>
      <c r="D11" s="9">
        <v>43904</v>
      </c>
      <c r="E11" s="4" t="s">
        <v>25</v>
      </c>
      <c r="F11" s="21">
        <v>0.5</v>
      </c>
      <c r="G11" s="21">
        <v>1.6666666666666667</v>
      </c>
      <c r="H11" s="18">
        <f t="shared" si="0"/>
        <v>0.83333333333333337</v>
      </c>
      <c r="J11" s="21"/>
    </row>
    <row r="12" spans="1:10" ht="27.6" x14ac:dyDescent="0.25">
      <c r="A12" s="4" t="s">
        <v>138</v>
      </c>
      <c r="B12" s="12">
        <v>2</v>
      </c>
      <c r="C12" s="9">
        <v>43904</v>
      </c>
      <c r="D12" s="9">
        <v>43904</v>
      </c>
      <c r="E12" s="4" t="s">
        <v>37</v>
      </c>
      <c r="F12" s="21">
        <v>1.5</v>
      </c>
      <c r="G12" s="21">
        <v>1.6666666666666667</v>
      </c>
      <c r="H12" s="18">
        <f t="shared" si="0"/>
        <v>2.5</v>
      </c>
      <c r="J12" s="21"/>
    </row>
    <row r="13" spans="1:10" x14ac:dyDescent="0.25">
      <c r="A13" s="4" t="s">
        <v>26</v>
      </c>
      <c r="B13" s="12">
        <v>0</v>
      </c>
      <c r="C13" s="9">
        <v>43910</v>
      </c>
      <c r="D13" s="9">
        <v>43910</v>
      </c>
      <c r="E13" s="3"/>
      <c r="F13" s="21">
        <v>0</v>
      </c>
      <c r="G13" s="21">
        <v>2</v>
      </c>
      <c r="H13" s="18">
        <f t="shared" si="0"/>
        <v>0</v>
      </c>
      <c r="J13" s="21"/>
    </row>
    <row r="14" spans="1:10" ht="27.6" x14ac:dyDescent="0.25">
      <c r="A14" s="4" t="s">
        <v>7</v>
      </c>
      <c r="B14" s="12">
        <v>6</v>
      </c>
      <c r="C14" s="9">
        <v>43913</v>
      </c>
      <c r="D14" s="9">
        <v>43913</v>
      </c>
      <c r="E14" s="4" t="s">
        <v>149</v>
      </c>
      <c r="F14" s="21">
        <v>2.5</v>
      </c>
      <c r="G14" s="21">
        <v>2</v>
      </c>
      <c r="H14" s="18">
        <f t="shared" si="0"/>
        <v>5</v>
      </c>
      <c r="J14" s="21"/>
    </row>
    <row r="15" spans="1:10" x14ac:dyDescent="0.25">
      <c r="A15" s="4" t="s">
        <v>28</v>
      </c>
      <c r="B15" s="12">
        <v>1</v>
      </c>
      <c r="C15" s="9">
        <v>43914</v>
      </c>
      <c r="D15" s="9">
        <v>43914</v>
      </c>
      <c r="E15" s="4" t="s">
        <v>29</v>
      </c>
      <c r="F15" s="21">
        <v>1</v>
      </c>
      <c r="G15" s="21">
        <v>2</v>
      </c>
      <c r="H15" s="18">
        <f t="shared" si="0"/>
        <v>2</v>
      </c>
      <c r="J15" s="21"/>
    </row>
    <row r="16" spans="1:10" x14ac:dyDescent="0.25">
      <c r="A16" s="4" t="s">
        <v>30</v>
      </c>
      <c r="B16" s="12">
        <v>1</v>
      </c>
      <c r="C16" s="9">
        <v>43914</v>
      </c>
      <c r="D16" s="9">
        <v>43914</v>
      </c>
      <c r="E16" s="4" t="s">
        <v>19</v>
      </c>
      <c r="F16" s="21">
        <v>0.5</v>
      </c>
      <c r="G16" s="21">
        <v>0.66666666666666663</v>
      </c>
      <c r="H16" s="18">
        <f t="shared" si="0"/>
        <v>0.33333333333333331</v>
      </c>
      <c r="J16" s="21"/>
    </row>
    <row r="17" spans="1:10" x14ac:dyDescent="0.25">
      <c r="A17" s="4" t="s">
        <v>31</v>
      </c>
      <c r="B17" s="12">
        <v>2</v>
      </c>
      <c r="C17" s="9">
        <v>43914</v>
      </c>
      <c r="D17" s="9">
        <v>43914</v>
      </c>
      <c r="E17" s="4" t="s">
        <v>32</v>
      </c>
      <c r="F17" s="21">
        <v>2.5</v>
      </c>
      <c r="G17" s="21">
        <v>2</v>
      </c>
      <c r="H17" s="18">
        <f t="shared" si="0"/>
        <v>5</v>
      </c>
      <c r="J17" s="21"/>
    </row>
    <row r="18" spans="1:10" x14ac:dyDescent="0.25">
      <c r="A18" s="4" t="s">
        <v>33</v>
      </c>
      <c r="B18" s="12">
        <v>1</v>
      </c>
      <c r="C18" s="9">
        <v>43914</v>
      </c>
      <c r="D18" s="9">
        <v>43914</v>
      </c>
      <c r="E18" s="4" t="s">
        <v>156</v>
      </c>
      <c r="F18" s="21">
        <v>1</v>
      </c>
      <c r="G18" s="21">
        <v>2</v>
      </c>
      <c r="H18" s="18">
        <f t="shared" si="0"/>
        <v>2</v>
      </c>
      <c r="J18" s="21"/>
    </row>
    <row r="19" spans="1:10" x14ac:dyDescent="0.25">
      <c r="A19" s="4" t="s">
        <v>34</v>
      </c>
      <c r="B19" s="12">
        <v>1</v>
      </c>
      <c r="C19" s="9">
        <v>43914</v>
      </c>
      <c r="D19" s="9">
        <v>43914</v>
      </c>
      <c r="E19" s="4" t="s">
        <v>19</v>
      </c>
      <c r="F19" s="21">
        <v>0.5</v>
      </c>
      <c r="G19" s="21">
        <v>1.3333333333333333</v>
      </c>
      <c r="H19" s="18">
        <f t="shared" si="0"/>
        <v>0.66666666666666663</v>
      </c>
      <c r="J19" s="21"/>
    </row>
    <row r="20" spans="1:10" ht="27.6" x14ac:dyDescent="0.25">
      <c r="A20" s="4" t="s">
        <v>35</v>
      </c>
      <c r="B20" s="12">
        <v>1</v>
      </c>
      <c r="C20" s="9">
        <v>43914</v>
      </c>
      <c r="D20" s="9">
        <v>43914</v>
      </c>
      <c r="E20" s="4" t="s">
        <v>149</v>
      </c>
      <c r="F20" s="21">
        <v>0.5</v>
      </c>
      <c r="G20" s="21">
        <v>1.3333333333333333</v>
      </c>
      <c r="H20" s="18">
        <f t="shared" si="0"/>
        <v>0.66666666666666663</v>
      </c>
      <c r="J20" s="21"/>
    </row>
    <row r="21" spans="1:10" x14ac:dyDescent="0.25">
      <c r="A21" s="4" t="s">
        <v>36</v>
      </c>
      <c r="B21" s="12">
        <v>1</v>
      </c>
      <c r="C21" s="9">
        <v>43914</v>
      </c>
      <c r="D21" s="9">
        <v>43914</v>
      </c>
      <c r="E21" s="4" t="s">
        <v>37</v>
      </c>
      <c r="F21" s="21">
        <v>0</v>
      </c>
      <c r="G21" s="21">
        <v>1.6666666666666667</v>
      </c>
      <c r="H21" s="18">
        <f t="shared" si="0"/>
        <v>0</v>
      </c>
      <c r="J21" s="21"/>
    </row>
    <row r="22" spans="1:10" x14ac:dyDescent="0.25">
      <c r="A22" s="4" t="s">
        <v>38</v>
      </c>
      <c r="B22" s="12">
        <v>1</v>
      </c>
      <c r="C22" s="9">
        <v>43914</v>
      </c>
      <c r="D22" s="9">
        <v>43914</v>
      </c>
      <c r="E22" s="4" t="s">
        <v>39</v>
      </c>
      <c r="F22" s="21">
        <v>1</v>
      </c>
      <c r="G22" s="21">
        <v>1.6666666666666667</v>
      </c>
      <c r="H22" s="18">
        <f t="shared" si="0"/>
        <v>1.6666666666666667</v>
      </c>
      <c r="J22" s="21"/>
    </row>
    <row r="23" spans="1:10" x14ac:dyDescent="0.25">
      <c r="A23" s="4" t="s">
        <v>40</v>
      </c>
      <c r="B23" s="12">
        <v>1</v>
      </c>
      <c r="C23" s="9">
        <v>43914</v>
      </c>
      <c r="D23" s="9">
        <v>43914</v>
      </c>
      <c r="E23" s="4" t="s">
        <v>156</v>
      </c>
      <c r="F23" s="21">
        <v>1</v>
      </c>
      <c r="G23" s="21">
        <v>0.66666666666666663</v>
      </c>
      <c r="H23" s="18">
        <f t="shared" si="0"/>
        <v>0.66666666666666663</v>
      </c>
      <c r="J23" s="21"/>
    </row>
    <row r="24" spans="1:10" ht="27.6" x14ac:dyDescent="0.25">
      <c r="A24" s="4" t="s">
        <v>41</v>
      </c>
      <c r="B24" s="12">
        <v>1</v>
      </c>
      <c r="C24" s="9">
        <v>43914</v>
      </c>
      <c r="D24" s="9">
        <v>43914</v>
      </c>
      <c r="E24" s="4" t="s">
        <v>29</v>
      </c>
      <c r="F24" s="21">
        <v>0.5</v>
      </c>
      <c r="G24" s="21">
        <v>1</v>
      </c>
      <c r="H24" s="18">
        <f t="shared" si="0"/>
        <v>0.5</v>
      </c>
      <c r="J24" s="21"/>
    </row>
    <row r="25" spans="1:10" x14ac:dyDescent="0.25">
      <c r="A25" s="4" t="s">
        <v>42</v>
      </c>
      <c r="B25" s="12">
        <v>1</v>
      </c>
      <c r="C25" s="9">
        <v>43914</v>
      </c>
      <c r="D25" s="9">
        <v>43914</v>
      </c>
      <c r="E25" s="4" t="s">
        <v>39</v>
      </c>
      <c r="F25" s="21">
        <v>1</v>
      </c>
      <c r="G25" s="21">
        <v>1.6666666666666667</v>
      </c>
      <c r="H25" s="18">
        <f t="shared" si="0"/>
        <v>1.6666666666666667</v>
      </c>
      <c r="J25" s="21"/>
    </row>
    <row r="26" spans="1:10" x14ac:dyDescent="0.25">
      <c r="A26" s="4" t="s">
        <v>43</v>
      </c>
      <c r="B26" s="12">
        <v>1</v>
      </c>
      <c r="C26" s="9">
        <v>43914</v>
      </c>
      <c r="D26" s="9">
        <v>43914</v>
      </c>
      <c r="E26" s="4" t="s">
        <v>39</v>
      </c>
      <c r="F26" s="21">
        <v>1</v>
      </c>
      <c r="G26" s="21">
        <v>1.6666666666666667</v>
      </c>
      <c r="H26" s="18">
        <f t="shared" si="0"/>
        <v>1.6666666666666667</v>
      </c>
      <c r="J26" s="21"/>
    </row>
    <row r="27" spans="1:10" x14ac:dyDescent="0.25">
      <c r="A27" s="4" t="s">
        <v>44</v>
      </c>
      <c r="B27" s="12">
        <v>1</v>
      </c>
      <c r="C27" s="9">
        <v>43914</v>
      </c>
      <c r="D27" s="9">
        <v>43914</v>
      </c>
      <c r="E27" s="4" t="s">
        <v>37</v>
      </c>
      <c r="F27" s="21">
        <v>0</v>
      </c>
      <c r="G27" s="21">
        <v>0.66666666666666663</v>
      </c>
      <c r="H27" s="18">
        <f t="shared" si="0"/>
        <v>0</v>
      </c>
      <c r="J27" s="21"/>
    </row>
    <row r="28" spans="1:10" x14ac:dyDescent="0.25">
      <c r="A28" s="4" t="s">
        <v>45</v>
      </c>
      <c r="B28" s="12">
        <v>1</v>
      </c>
      <c r="C28" s="9">
        <v>43914</v>
      </c>
      <c r="D28" s="9">
        <v>43914</v>
      </c>
      <c r="E28" s="4" t="s">
        <v>37</v>
      </c>
      <c r="F28" s="21">
        <v>0.5</v>
      </c>
      <c r="G28" s="21">
        <v>1.6666666666666667</v>
      </c>
      <c r="H28" s="18">
        <f t="shared" si="0"/>
        <v>0.83333333333333337</v>
      </c>
      <c r="J28" s="21"/>
    </row>
    <row r="29" spans="1:10" x14ac:dyDescent="0.25">
      <c r="A29" s="4" t="s">
        <v>46</v>
      </c>
      <c r="B29" s="12">
        <v>1</v>
      </c>
      <c r="C29" s="9">
        <v>43914</v>
      </c>
      <c r="D29" s="9">
        <v>43914</v>
      </c>
      <c r="E29" s="4" t="s">
        <v>32</v>
      </c>
      <c r="F29" s="21">
        <v>0</v>
      </c>
      <c r="G29" s="21">
        <v>1</v>
      </c>
      <c r="H29" s="18">
        <f t="shared" si="0"/>
        <v>0</v>
      </c>
      <c r="J29" s="21"/>
    </row>
    <row r="30" spans="1:10" x14ac:dyDescent="0.25">
      <c r="A30" s="4" t="s">
        <v>47</v>
      </c>
      <c r="B30" s="12">
        <v>1</v>
      </c>
      <c r="C30" s="9">
        <v>43914</v>
      </c>
      <c r="D30" s="9">
        <v>43914</v>
      </c>
      <c r="E30" s="4" t="s">
        <v>19</v>
      </c>
      <c r="F30" s="21">
        <v>0</v>
      </c>
      <c r="G30" s="21">
        <v>1</v>
      </c>
      <c r="H30" s="18">
        <f t="shared" si="0"/>
        <v>0</v>
      </c>
      <c r="J30" s="21"/>
    </row>
    <row r="31" spans="1:10" x14ac:dyDescent="0.25">
      <c r="A31" s="4" t="s">
        <v>48</v>
      </c>
      <c r="B31" s="12">
        <v>1</v>
      </c>
      <c r="C31" s="9">
        <v>43914</v>
      </c>
      <c r="D31" s="9">
        <v>43914</v>
      </c>
      <c r="E31" s="4" t="s">
        <v>156</v>
      </c>
      <c r="F31" s="21">
        <v>0.5</v>
      </c>
      <c r="G31" s="21">
        <v>1</v>
      </c>
      <c r="H31" s="18">
        <f t="shared" si="0"/>
        <v>0.5</v>
      </c>
      <c r="J31" s="21"/>
    </row>
    <row r="32" spans="1:10" x14ac:dyDescent="0.25">
      <c r="A32" s="4" t="s">
        <v>49</v>
      </c>
      <c r="B32" s="12">
        <v>1</v>
      </c>
      <c r="C32" s="9">
        <v>43914</v>
      </c>
      <c r="D32" s="9">
        <v>43914</v>
      </c>
      <c r="E32" s="4" t="s">
        <v>29</v>
      </c>
      <c r="F32" s="21">
        <v>1</v>
      </c>
      <c r="G32" s="21">
        <v>1.3333333333333333</v>
      </c>
      <c r="H32" s="18">
        <f t="shared" si="0"/>
        <v>1.3333333333333333</v>
      </c>
      <c r="J32" s="21"/>
    </row>
    <row r="33" spans="1:10" ht="27.6" x14ac:dyDescent="0.25">
      <c r="A33" s="4" t="s">
        <v>139</v>
      </c>
      <c r="B33" s="12">
        <v>1</v>
      </c>
      <c r="C33" s="9">
        <v>43914</v>
      </c>
      <c r="D33" s="9">
        <v>43914</v>
      </c>
      <c r="E33" s="4" t="s">
        <v>37</v>
      </c>
      <c r="F33" s="21">
        <v>1</v>
      </c>
      <c r="G33" s="21">
        <v>1.6666666666666667</v>
      </c>
      <c r="H33" s="18">
        <f t="shared" si="0"/>
        <v>1.6666666666666667</v>
      </c>
      <c r="J33" s="21"/>
    </row>
    <row r="34" spans="1:10" ht="31.2" x14ac:dyDescent="0.25">
      <c r="A34" s="4" t="s">
        <v>8</v>
      </c>
      <c r="B34" s="14">
        <v>6</v>
      </c>
      <c r="C34" s="10">
        <v>43918</v>
      </c>
      <c r="D34" s="10">
        <v>43918</v>
      </c>
      <c r="E34" s="5" t="s">
        <v>149</v>
      </c>
      <c r="F34" s="21">
        <v>2.5</v>
      </c>
      <c r="G34" s="21">
        <v>0.66666666666666663</v>
      </c>
      <c r="H34" s="18">
        <f t="shared" ref="H34:H65" si="1">F34*G34</f>
        <v>1.6666666666666665</v>
      </c>
      <c r="J34" s="21"/>
    </row>
    <row r="35" spans="1:10" ht="27.6" x14ac:dyDescent="0.25">
      <c r="A35" s="4" t="s">
        <v>50</v>
      </c>
      <c r="B35" s="12">
        <v>14</v>
      </c>
      <c r="C35" s="9">
        <v>43918</v>
      </c>
      <c r="D35" s="9">
        <v>43918</v>
      </c>
      <c r="E35" s="4" t="s">
        <v>149</v>
      </c>
      <c r="F35" s="21">
        <v>6.5</v>
      </c>
      <c r="G35" s="21">
        <v>0.66666666666666663</v>
      </c>
      <c r="H35" s="18">
        <f t="shared" si="1"/>
        <v>4.333333333333333</v>
      </c>
      <c r="J35" s="21"/>
    </row>
    <row r="36" spans="1:10" ht="27.6" x14ac:dyDescent="0.25">
      <c r="A36" s="4" t="s">
        <v>51</v>
      </c>
      <c r="B36" s="12">
        <v>1</v>
      </c>
      <c r="C36" s="9">
        <v>43918</v>
      </c>
      <c r="D36" s="9">
        <v>43918</v>
      </c>
      <c r="E36" s="4" t="s">
        <v>32</v>
      </c>
      <c r="F36" s="21">
        <v>0</v>
      </c>
      <c r="G36" s="21">
        <v>2</v>
      </c>
      <c r="H36" s="18">
        <f t="shared" si="1"/>
        <v>0</v>
      </c>
      <c r="J36" s="21"/>
    </row>
    <row r="37" spans="1:10" ht="27.6" x14ac:dyDescent="0.25">
      <c r="A37" s="4" t="s">
        <v>52</v>
      </c>
      <c r="B37" s="12">
        <v>1</v>
      </c>
      <c r="C37" s="9">
        <v>43918</v>
      </c>
      <c r="D37" s="9">
        <v>43918</v>
      </c>
      <c r="E37" s="4" t="s">
        <v>156</v>
      </c>
      <c r="F37" s="21">
        <v>0</v>
      </c>
      <c r="G37" s="21">
        <v>1.3333333333333333</v>
      </c>
      <c r="H37" s="18">
        <f t="shared" si="1"/>
        <v>0</v>
      </c>
      <c r="J37" s="21"/>
    </row>
    <row r="38" spans="1:10" ht="27.6" x14ac:dyDescent="0.25">
      <c r="A38" s="4" t="s">
        <v>53</v>
      </c>
      <c r="B38" s="12">
        <v>1</v>
      </c>
      <c r="C38" s="9">
        <v>43918</v>
      </c>
      <c r="D38" s="9">
        <v>43918</v>
      </c>
      <c r="E38" s="4" t="s">
        <v>19</v>
      </c>
      <c r="F38" s="21">
        <v>1</v>
      </c>
      <c r="G38" s="21">
        <v>0.66666666666666663</v>
      </c>
      <c r="H38" s="18">
        <f t="shared" si="1"/>
        <v>0.66666666666666663</v>
      </c>
      <c r="J38" s="21"/>
    </row>
    <row r="39" spans="1:10" x14ac:dyDescent="0.25">
      <c r="A39" s="4" t="s">
        <v>133</v>
      </c>
      <c r="B39" s="12">
        <v>1</v>
      </c>
      <c r="C39" s="9">
        <v>43918</v>
      </c>
      <c r="D39" s="9">
        <v>43918</v>
      </c>
      <c r="E39" s="4" t="s">
        <v>29</v>
      </c>
      <c r="F39" s="21">
        <v>0.5</v>
      </c>
      <c r="G39" s="21">
        <v>1.3333333333333333</v>
      </c>
      <c r="H39" s="18">
        <f t="shared" si="1"/>
        <v>0.66666666666666663</v>
      </c>
      <c r="J39" s="21"/>
    </row>
    <row r="40" spans="1:10" ht="27.6" x14ac:dyDescent="0.25">
      <c r="A40" s="4" t="s">
        <v>144</v>
      </c>
      <c r="B40" s="12">
        <v>2</v>
      </c>
      <c r="C40" s="9">
        <v>43918</v>
      </c>
      <c r="D40" s="9">
        <v>43918</v>
      </c>
      <c r="E40" s="4" t="s">
        <v>39</v>
      </c>
      <c r="F40" s="21">
        <v>1.5</v>
      </c>
      <c r="G40" s="21">
        <v>2</v>
      </c>
      <c r="H40" s="18">
        <f t="shared" si="1"/>
        <v>3</v>
      </c>
      <c r="J40" s="21"/>
    </row>
    <row r="41" spans="1:10" ht="27.6" x14ac:dyDescent="0.25">
      <c r="A41" s="4" t="s">
        <v>9</v>
      </c>
      <c r="B41" s="12">
        <v>6</v>
      </c>
      <c r="C41" s="9">
        <v>43921</v>
      </c>
      <c r="D41" s="9">
        <v>43921</v>
      </c>
      <c r="E41" s="4" t="s">
        <v>149</v>
      </c>
      <c r="F41" s="21">
        <v>2.5</v>
      </c>
      <c r="G41" s="21">
        <v>1</v>
      </c>
      <c r="H41" s="18">
        <f t="shared" si="1"/>
        <v>2.5</v>
      </c>
      <c r="J41" s="21"/>
    </row>
    <row r="42" spans="1:10" ht="27.6" x14ac:dyDescent="0.25">
      <c r="A42" s="4" t="s">
        <v>54</v>
      </c>
      <c r="B42" s="12">
        <v>1</v>
      </c>
      <c r="C42" s="9">
        <v>43922</v>
      </c>
      <c r="D42" s="9">
        <v>43922</v>
      </c>
      <c r="E42" s="4" t="s">
        <v>19</v>
      </c>
      <c r="F42" s="21">
        <v>0</v>
      </c>
      <c r="G42" s="21">
        <v>0.66666666666666663</v>
      </c>
      <c r="H42" s="18">
        <f t="shared" si="1"/>
        <v>0</v>
      </c>
      <c r="J42" s="21"/>
    </row>
    <row r="43" spans="1:10" x14ac:dyDescent="0.25">
      <c r="A43" s="4" t="s">
        <v>55</v>
      </c>
      <c r="B43" s="12">
        <v>1</v>
      </c>
      <c r="C43" s="9">
        <v>43922</v>
      </c>
      <c r="D43" s="9">
        <v>43922</v>
      </c>
      <c r="E43" s="4" t="s">
        <v>32</v>
      </c>
      <c r="F43" s="21">
        <v>0</v>
      </c>
      <c r="G43" s="21">
        <v>1.6666666666666667</v>
      </c>
      <c r="H43" s="18">
        <f t="shared" si="1"/>
        <v>0</v>
      </c>
      <c r="J43" s="21"/>
    </row>
    <row r="44" spans="1:10" x14ac:dyDescent="0.25">
      <c r="A44" s="4" t="s">
        <v>56</v>
      </c>
      <c r="B44" s="12">
        <v>1</v>
      </c>
      <c r="C44" s="9">
        <v>43922</v>
      </c>
      <c r="D44" s="9">
        <v>43922</v>
      </c>
      <c r="E44" s="4" t="s">
        <v>29</v>
      </c>
      <c r="F44" s="21">
        <v>0</v>
      </c>
      <c r="G44" s="21">
        <v>0.66666666666666663</v>
      </c>
      <c r="H44" s="18">
        <f t="shared" si="1"/>
        <v>0</v>
      </c>
      <c r="J44" s="21"/>
    </row>
    <row r="45" spans="1:10" ht="27.6" x14ac:dyDescent="0.25">
      <c r="A45" s="4" t="s">
        <v>57</v>
      </c>
      <c r="B45" s="12">
        <v>1</v>
      </c>
      <c r="C45" s="9">
        <v>43922</v>
      </c>
      <c r="D45" s="9">
        <v>43922</v>
      </c>
      <c r="E45" s="4" t="s">
        <v>37</v>
      </c>
      <c r="F45" s="21">
        <v>1</v>
      </c>
      <c r="G45" s="21">
        <v>2</v>
      </c>
      <c r="H45" s="18">
        <f t="shared" si="1"/>
        <v>2</v>
      </c>
      <c r="J45" s="21"/>
    </row>
    <row r="46" spans="1:10" ht="27.6" x14ac:dyDescent="0.25">
      <c r="A46" s="4" t="s">
        <v>58</v>
      </c>
      <c r="B46" s="12">
        <v>1</v>
      </c>
      <c r="C46" s="9">
        <v>43922</v>
      </c>
      <c r="D46" s="9">
        <v>43922</v>
      </c>
      <c r="E46" s="4" t="s">
        <v>157</v>
      </c>
      <c r="F46" s="21">
        <v>0</v>
      </c>
      <c r="G46" s="21">
        <v>0.66666666666666663</v>
      </c>
      <c r="H46" s="18">
        <f t="shared" si="1"/>
        <v>0</v>
      </c>
      <c r="J46" s="21"/>
    </row>
    <row r="47" spans="1:10" ht="27.6" x14ac:dyDescent="0.25">
      <c r="A47" s="4" t="s">
        <v>140</v>
      </c>
      <c r="B47" s="12">
        <v>1</v>
      </c>
      <c r="C47" s="9">
        <v>43922</v>
      </c>
      <c r="D47" s="9">
        <v>43922</v>
      </c>
      <c r="E47" s="4" t="s">
        <v>37</v>
      </c>
      <c r="F47" s="21">
        <v>0.5</v>
      </c>
      <c r="G47" s="21">
        <v>1.3333333333333333</v>
      </c>
      <c r="H47" s="18">
        <f t="shared" si="1"/>
        <v>0.66666666666666663</v>
      </c>
      <c r="J47" s="21"/>
    </row>
    <row r="48" spans="1:10" ht="27.6" x14ac:dyDescent="0.25">
      <c r="A48" s="4" t="s">
        <v>53</v>
      </c>
      <c r="B48" s="12">
        <v>2</v>
      </c>
      <c r="C48" s="9">
        <v>43924</v>
      </c>
      <c r="D48" s="9">
        <v>43924</v>
      </c>
      <c r="E48" s="4" t="s">
        <v>149</v>
      </c>
      <c r="F48" s="21">
        <v>1.5</v>
      </c>
      <c r="G48" s="21">
        <v>1.6666666666666667</v>
      </c>
      <c r="H48" s="18">
        <f t="shared" si="1"/>
        <v>2.5</v>
      </c>
      <c r="J48" s="21"/>
    </row>
    <row r="49" spans="1:10" ht="27.6" x14ac:dyDescent="0.25">
      <c r="A49" s="4" t="s">
        <v>59</v>
      </c>
      <c r="B49" s="12">
        <v>2</v>
      </c>
      <c r="C49" s="9">
        <v>43924</v>
      </c>
      <c r="D49" s="9">
        <v>43924</v>
      </c>
      <c r="E49" s="4" t="s">
        <v>32</v>
      </c>
      <c r="F49" s="21">
        <v>1.5</v>
      </c>
      <c r="G49" s="21">
        <v>2</v>
      </c>
      <c r="H49" s="18">
        <f t="shared" si="1"/>
        <v>3</v>
      </c>
      <c r="J49" s="21"/>
    </row>
    <row r="50" spans="1:10" x14ac:dyDescent="0.25">
      <c r="A50" s="4" t="s">
        <v>134</v>
      </c>
      <c r="B50" s="12">
        <v>0.5</v>
      </c>
      <c r="C50" s="9">
        <v>43925</v>
      </c>
      <c r="D50" s="9">
        <v>43925</v>
      </c>
      <c r="E50" s="4" t="s">
        <v>29</v>
      </c>
      <c r="F50" s="21">
        <v>0</v>
      </c>
      <c r="G50" s="21">
        <v>1.3333333333333333</v>
      </c>
      <c r="H50" s="18">
        <f t="shared" si="1"/>
        <v>0</v>
      </c>
      <c r="J50" s="21"/>
    </row>
    <row r="51" spans="1:10" ht="27.6" x14ac:dyDescent="0.25">
      <c r="A51" s="4" t="s">
        <v>145</v>
      </c>
      <c r="B51" s="12">
        <v>2</v>
      </c>
      <c r="C51" s="9">
        <v>43925</v>
      </c>
      <c r="D51" s="9">
        <v>43925</v>
      </c>
      <c r="E51" s="4" t="s">
        <v>39</v>
      </c>
      <c r="F51" s="21">
        <v>2.5</v>
      </c>
      <c r="G51" s="21">
        <v>1.6666666666666667</v>
      </c>
      <c r="H51" s="18">
        <f t="shared" si="1"/>
        <v>4.166666666666667</v>
      </c>
      <c r="J51" s="21"/>
    </row>
    <row r="52" spans="1:10" x14ac:dyDescent="0.25">
      <c r="A52" s="4" t="s">
        <v>61</v>
      </c>
      <c r="B52" s="12">
        <v>7</v>
      </c>
      <c r="C52" s="9">
        <v>43927</v>
      </c>
      <c r="D52" s="9">
        <v>43928</v>
      </c>
      <c r="E52" s="4" t="s">
        <v>62</v>
      </c>
      <c r="F52" s="21">
        <v>6.5</v>
      </c>
      <c r="G52" s="21">
        <v>0.66666666666666663</v>
      </c>
      <c r="H52" s="18">
        <f t="shared" si="1"/>
        <v>4.333333333333333</v>
      </c>
      <c r="J52" s="21"/>
    </row>
    <row r="53" spans="1:10" x14ac:dyDescent="0.25">
      <c r="A53" s="4" t="s">
        <v>63</v>
      </c>
      <c r="B53" s="12">
        <v>7</v>
      </c>
      <c r="C53" s="9">
        <v>43927</v>
      </c>
      <c r="D53" s="9">
        <v>43929</v>
      </c>
      <c r="E53" s="4" t="s">
        <v>158</v>
      </c>
      <c r="F53" s="21">
        <v>3</v>
      </c>
      <c r="G53" s="21">
        <v>2</v>
      </c>
      <c r="H53" s="18">
        <f t="shared" si="1"/>
        <v>6</v>
      </c>
      <c r="J53" s="21"/>
    </row>
    <row r="54" spans="1:10" ht="27.6" x14ac:dyDescent="0.25">
      <c r="A54" s="4" t="s">
        <v>64</v>
      </c>
      <c r="B54" s="12">
        <v>1</v>
      </c>
      <c r="C54" s="9">
        <v>43929</v>
      </c>
      <c r="D54" s="9">
        <v>43931</v>
      </c>
      <c r="E54" s="4" t="s">
        <v>149</v>
      </c>
      <c r="F54" s="21">
        <v>1</v>
      </c>
      <c r="G54" s="21">
        <v>1.6666666666666667</v>
      </c>
      <c r="H54" s="18">
        <f t="shared" si="1"/>
        <v>1.6666666666666667</v>
      </c>
      <c r="J54" s="21"/>
    </row>
    <row r="55" spans="1:10" ht="27.6" x14ac:dyDescent="0.25">
      <c r="A55" s="4" t="s">
        <v>10</v>
      </c>
      <c r="B55" s="12">
        <v>6</v>
      </c>
      <c r="C55" s="9">
        <v>43930</v>
      </c>
      <c r="D55" s="9">
        <v>43931</v>
      </c>
      <c r="E55" s="4" t="s">
        <v>149</v>
      </c>
      <c r="F55" s="21">
        <v>2.5</v>
      </c>
      <c r="G55" s="21">
        <v>2</v>
      </c>
      <c r="H55" s="18">
        <f t="shared" si="1"/>
        <v>5</v>
      </c>
      <c r="J55" s="21"/>
    </row>
    <row r="56" spans="1:10" x14ac:dyDescent="0.25">
      <c r="A56" s="4" t="s">
        <v>65</v>
      </c>
      <c r="B56" s="12">
        <v>1</v>
      </c>
      <c r="C56" s="9">
        <v>43930</v>
      </c>
      <c r="D56" s="9">
        <v>43931</v>
      </c>
      <c r="E56" s="4" t="s">
        <v>29</v>
      </c>
      <c r="F56" s="21">
        <v>0</v>
      </c>
      <c r="G56" s="21">
        <v>1.6666666666666667</v>
      </c>
      <c r="H56" s="18">
        <f t="shared" si="1"/>
        <v>0</v>
      </c>
      <c r="J56" s="21"/>
    </row>
    <row r="57" spans="1:10" x14ac:dyDescent="0.25">
      <c r="A57" s="4" t="s">
        <v>66</v>
      </c>
      <c r="B57" s="12">
        <v>1</v>
      </c>
      <c r="C57" s="9">
        <v>43930</v>
      </c>
      <c r="D57" s="9">
        <v>43931</v>
      </c>
      <c r="E57" s="4" t="s">
        <v>32</v>
      </c>
      <c r="F57" s="21">
        <v>0.5</v>
      </c>
      <c r="G57" s="21">
        <v>2</v>
      </c>
      <c r="H57" s="18">
        <f t="shared" si="1"/>
        <v>1</v>
      </c>
      <c r="J57" s="21"/>
    </row>
    <row r="58" spans="1:10" x14ac:dyDescent="0.25">
      <c r="A58" s="4" t="s">
        <v>67</v>
      </c>
      <c r="B58" s="12">
        <v>1</v>
      </c>
      <c r="C58" s="9">
        <v>43930</v>
      </c>
      <c r="D58" s="9">
        <v>43930</v>
      </c>
      <c r="E58" s="4" t="s">
        <v>19</v>
      </c>
      <c r="F58" s="21">
        <v>0.5</v>
      </c>
      <c r="G58" s="21">
        <v>1</v>
      </c>
      <c r="H58" s="18">
        <f t="shared" si="1"/>
        <v>0.5</v>
      </c>
      <c r="J58" s="21"/>
    </row>
    <row r="59" spans="1:10" ht="27.6" x14ac:dyDescent="0.25">
      <c r="A59" s="4" t="s">
        <v>68</v>
      </c>
      <c r="B59" s="12">
        <v>2</v>
      </c>
      <c r="C59" s="9">
        <v>43930</v>
      </c>
      <c r="D59" s="9">
        <v>43931</v>
      </c>
      <c r="E59" s="4" t="s">
        <v>37</v>
      </c>
      <c r="F59" s="21">
        <v>0.5</v>
      </c>
      <c r="G59" s="21">
        <v>1.3333333333333333</v>
      </c>
      <c r="H59" s="18">
        <f t="shared" si="1"/>
        <v>0.66666666666666663</v>
      </c>
      <c r="J59" s="21"/>
    </row>
    <row r="60" spans="1:10" x14ac:dyDescent="0.25">
      <c r="A60" s="4" t="s">
        <v>65</v>
      </c>
      <c r="B60" s="12">
        <v>1</v>
      </c>
      <c r="C60" s="9">
        <v>43930</v>
      </c>
      <c r="D60" s="9">
        <v>43931</v>
      </c>
      <c r="E60" s="4" t="s">
        <v>29</v>
      </c>
      <c r="F60" s="21">
        <v>0</v>
      </c>
      <c r="G60" s="21">
        <v>1.6666666666666667</v>
      </c>
      <c r="H60" s="18">
        <f t="shared" si="1"/>
        <v>0</v>
      </c>
      <c r="J60" s="21"/>
    </row>
    <row r="61" spans="1:10" x14ac:dyDescent="0.25">
      <c r="A61" s="4" t="s">
        <v>70</v>
      </c>
      <c r="B61" s="12">
        <v>1</v>
      </c>
      <c r="C61" s="9">
        <v>43930</v>
      </c>
      <c r="D61" s="9">
        <v>43931</v>
      </c>
      <c r="E61" s="4" t="s">
        <v>19</v>
      </c>
      <c r="F61" s="21">
        <v>0</v>
      </c>
      <c r="G61" s="21">
        <v>1.6666666666666667</v>
      </c>
      <c r="H61" s="18">
        <f t="shared" si="1"/>
        <v>0</v>
      </c>
      <c r="J61" s="21"/>
    </row>
    <row r="62" spans="1:10" ht="27.6" x14ac:dyDescent="0.25">
      <c r="A62" s="4" t="s">
        <v>71</v>
      </c>
      <c r="B62" s="12">
        <v>1</v>
      </c>
      <c r="C62" s="9">
        <v>43930</v>
      </c>
      <c r="D62" s="9">
        <v>43931</v>
      </c>
      <c r="E62" s="4" t="s">
        <v>37</v>
      </c>
      <c r="F62" s="21">
        <v>0.5</v>
      </c>
      <c r="G62" s="21">
        <v>0.66666666666666663</v>
      </c>
      <c r="H62" s="18">
        <f t="shared" si="1"/>
        <v>0.33333333333333331</v>
      </c>
      <c r="J62" s="21"/>
    </row>
    <row r="63" spans="1:10" ht="27.6" x14ac:dyDescent="0.25">
      <c r="A63" s="4" t="s">
        <v>72</v>
      </c>
      <c r="B63" s="12">
        <v>1</v>
      </c>
      <c r="C63" s="9">
        <v>43930</v>
      </c>
      <c r="D63" s="9">
        <v>43931</v>
      </c>
      <c r="E63" s="4" t="s">
        <v>32</v>
      </c>
      <c r="F63" s="21">
        <v>0</v>
      </c>
      <c r="G63" s="21">
        <v>1</v>
      </c>
      <c r="H63" s="18">
        <f t="shared" si="1"/>
        <v>0</v>
      </c>
      <c r="J63" s="21"/>
    </row>
    <row r="64" spans="1:10" x14ac:dyDescent="0.25">
      <c r="A64" s="4" t="s">
        <v>73</v>
      </c>
      <c r="B64" s="12">
        <v>1</v>
      </c>
      <c r="C64" s="9">
        <v>43930</v>
      </c>
      <c r="D64" s="9">
        <v>43930</v>
      </c>
      <c r="E64" s="4" t="s">
        <v>156</v>
      </c>
      <c r="F64" s="21">
        <v>0</v>
      </c>
      <c r="G64" s="21">
        <v>1.3333333333333333</v>
      </c>
      <c r="H64" s="18">
        <f t="shared" si="1"/>
        <v>0</v>
      </c>
      <c r="J64" s="21"/>
    </row>
    <row r="65" spans="1:10" x14ac:dyDescent="0.25">
      <c r="A65" s="4" t="s">
        <v>135</v>
      </c>
      <c r="B65" s="12">
        <v>1</v>
      </c>
      <c r="C65" s="9">
        <v>43930</v>
      </c>
      <c r="D65" s="9">
        <v>43931</v>
      </c>
      <c r="E65" s="4" t="s">
        <v>29</v>
      </c>
      <c r="F65" s="21">
        <v>1</v>
      </c>
      <c r="G65" s="21">
        <v>1</v>
      </c>
      <c r="H65" s="18">
        <f t="shared" si="1"/>
        <v>1</v>
      </c>
      <c r="J65" s="21"/>
    </row>
    <row r="66" spans="1:10" ht="27.6" x14ac:dyDescent="0.25">
      <c r="A66" s="4" t="s">
        <v>11</v>
      </c>
      <c r="B66" s="12">
        <v>6</v>
      </c>
      <c r="C66" s="9">
        <v>43931</v>
      </c>
      <c r="D66" s="9">
        <v>43932</v>
      </c>
      <c r="E66" s="4" t="s">
        <v>149</v>
      </c>
      <c r="F66" s="21">
        <v>8.5</v>
      </c>
      <c r="G66" s="21">
        <v>0.66666666666666663</v>
      </c>
      <c r="H66" s="18">
        <f t="shared" ref="H66:H97" si="2">F66*G66</f>
        <v>5.6666666666666661</v>
      </c>
      <c r="J66" s="21"/>
    </row>
    <row r="67" spans="1:10" ht="27.6" x14ac:dyDescent="0.25">
      <c r="A67" s="4" t="s">
        <v>146</v>
      </c>
      <c r="B67" s="12">
        <v>2</v>
      </c>
      <c r="C67" s="9">
        <v>43931</v>
      </c>
      <c r="D67" s="9">
        <v>43931</v>
      </c>
      <c r="E67" s="4" t="s">
        <v>39</v>
      </c>
      <c r="F67" s="21">
        <v>2.5</v>
      </c>
      <c r="G67" s="21">
        <v>1.3333333333333333</v>
      </c>
      <c r="H67" s="18">
        <f t="shared" si="2"/>
        <v>3.333333333333333</v>
      </c>
      <c r="J67" s="21"/>
    </row>
    <row r="68" spans="1:10" ht="27.6" x14ac:dyDescent="0.25">
      <c r="A68" s="4" t="s">
        <v>85</v>
      </c>
      <c r="B68" s="12">
        <v>8</v>
      </c>
      <c r="C68" s="9">
        <v>43932</v>
      </c>
      <c r="D68" s="9">
        <v>43934</v>
      </c>
      <c r="E68" s="4" t="s">
        <v>29</v>
      </c>
      <c r="F68" s="21">
        <v>11.5</v>
      </c>
      <c r="G68" s="21">
        <v>1.6666666666666667</v>
      </c>
      <c r="H68" s="18">
        <f t="shared" si="2"/>
        <v>19.166666666666668</v>
      </c>
      <c r="J68" s="21"/>
    </row>
    <row r="69" spans="1:10" x14ac:dyDescent="0.25">
      <c r="A69" s="2"/>
      <c r="B69" s="13"/>
      <c r="C69" s="8"/>
      <c r="D69" s="8"/>
      <c r="E69" s="3"/>
      <c r="F69" s="21">
        <v>0</v>
      </c>
      <c r="G69" s="21">
        <v>2</v>
      </c>
      <c r="H69" s="18">
        <f t="shared" si="2"/>
        <v>0</v>
      </c>
      <c r="J69" s="21"/>
    </row>
    <row r="70" spans="1:10" x14ac:dyDescent="0.25">
      <c r="A70" s="4" t="s">
        <v>87</v>
      </c>
      <c r="B70" s="12">
        <v>4</v>
      </c>
      <c r="C70" s="9">
        <v>43932</v>
      </c>
      <c r="D70" s="9">
        <v>43934</v>
      </c>
      <c r="E70" s="4" t="s">
        <v>88</v>
      </c>
      <c r="F70" s="21">
        <v>1.5</v>
      </c>
      <c r="G70" s="21">
        <v>1.3333333333333333</v>
      </c>
      <c r="H70" s="18">
        <f t="shared" si="2"/>
        <v>2</v>
      </c>
      <c r="J70" s="21"/>
    </row>
    <row r="71" spans="1:10" x14ac:dyDescent="0.25">
      <c r="A71" s="4" t="s">
        <v>89</v>
      </c>
      <c r="B71" s="12">
        <v>8</v>
      </c>
      <c r="C71" s="9">
        <v>43932</v>
      </c>
      <c r="D71" s="9">
        <v>43934</v>
      </c>
      <c r="E71" s="4" t="s">
        <v>88</v>
      </c>
      <c r="F71" s="21">
        <v>3.5</v>
      </c>
      <c r="G71" s="21">
        <v>1.6666666666666667</v>
      </c>
      <c r="H71" s="18">
        <f t="shared" si="2"/>
        <v>5.8333333333333339</v>
      </c>
      <c r="J71" s="21"/>
    </row>
    <row r="72" spans="1:10" x14ac:dyDescent="0.25">
      <c r="A72" s="4" t="s">
        <v>90</v>
      </c>
      <c r="B72" s="12">
        <v>12</v>
      </c>
      <c r="C72" s="9">
        <v>43932</v>
      </c>
      <c r="D72" s="9">
        <v>43934</v>
      </c>
      <c r="E72" s="4" t="s">
        <v>156</v>
      </c>
      <c r="F72" s="21">
        <v>5.5</v>
      </c>
      <c r="G72" s="21">
        <v>1.6666666666666667</v>
      </c>
      <c r="H72" s="18">
        <f t="shared" si="2"/>
        <v>9.1666666666666679</v>
      </c>
      <c r="J72" s="21"/>
    </row>
    <row r="73" spans="1:10" x14ac:dyDescent="0.25">
      <c r="A73" s="4" t="s">
        <v>91</v>
      </c>
      <c r="B73" s="12">
        <v>12</v>
      </c>
      <c r="C73" s="9">
        <v>43932</v>
      </c>
      <c r="D73" s="9">
        <v>43936</v>
      </c>
      <c r="E73" s="4" t="s">
        <v>37</v>
      </c>
      <c r="F73" s="21">
        <v>5.5</v>
      </c>
      <c r="G73" s="21">
        <v>1.6666666666666667</v>
      </c>
      <c r="H73" s="18">
        <f t="shared" si="2"/>
        <v>9.1666666666666679</v>
      </c>
      <c r="J73" s="21"/>
    </row>
    <row r="74" spans="1:10" x14ac:dyDescent="0.25">
      <c r="A74" s="4" t="s">
        <v>92</v>
      </c>
      <c r="B74" s="12">
        <v>16</v>
      </c>
      <c r="C74" s="9">
        <v>43932</v>
      </c>
      <c r="D74" s="9">
        <v>43936</v>
      </c>
      <c r="E74" s="4" t="s">
        <v>37</v>
      </c>
      <c r="F74" s="21">
        <v>15.5</v>
      </c>
      <c r="G74" s="21">
        <v>1.6666666666666667</v>
      </c>
      <c r="H74" s="18">
        <f t="shared" si="2"/>
        <v>25.833333333333336</v>
      </c>
      <c r="J74" s="21"/>
    </row>
    <row r="75" spans="1:10" x14ac:dyDescent="0.25">
      <c r="A75" s="4" t="s">
        <v>110</v>
      </c>
      <c r="B75" s="12">
        <v>4</v>
      </c>
      <c r="C75" s="9">
        <v>43932</v>
      </c>
      <c r="D75" s="9">
        <v>43932</v>
      </c>
      <c r="E75" s="4" t="s">
        <v>19</v>
      </c>
      <c r="F75" s="21">
        <v>5.5</v>
      </c>
      <c r="G75" s="21">
        <v>1.3333333333333333</v>
      </c>
      <c r="H75" s="18">
        <f t="shared" si="2"/>
        <v>7.333333333333333</v>
      </c>
      <c r="J75" s="21"/>
    </row>
    <row r="76" spans="1:10" x14ac:dyDescent="0.25">
      <c r="A76" s="4" t="s">
        <v>74</v>
      </c>
      <c r="B76" s="12">
        <v>6</v>
      </c>
      <c r="C76" s="9">
        <v>43934</v>
      </c>
      <c r="D76" s="9">
        <v>43934</v>
      </c>
      <c r="E76" s="4" t="s">
        <v>75</v>
      </c>
      <c r="F76" s="21">
        <v>8.5</v>
      </c>
      <c r="G76" s="21">
        <v>2</v>
      </c>
      <c r="H76" s="18">
        <f t="shared" si="2"/>
        <v>17</v>
      </c>
      <c r="J76" s="21"/>
    </row>
    <row r="77" spans="1:10" x14ac:dyDescent="0.25">
      <c r="A77" s="4" t="s">
        <v>76</v>
      </c>
      <c r="B77" s="12">
        <v>6</v>
      </c>
      <c r="C77" s="9">
        <v>43934</v>
      </c>
      <c r="D77" s="9">
        <v>43935</v>
      </c>
      <c r="E77" s="4" t="s">
        <v>159</v>
      </c>
      <c r="F77" s="21">
        <v>8.5</v>
      </c>
      <c r="G77" s="21">
        <v>1.3333333333333333</v>
      </c>
      <c r="H77" s="18">
        <f t="shared" si="2"/>
        <v>11.333333333333332</v>
      </c>
      <c r="J77" s="21"/>
    </row>
    <row r="78" spans="1:10" ht="27.6" x14ac:dyDescent="0.25">
      <c r="A78" s="4" t="s">
        <v>12</v>
      </c>
      <c r="B78" s="12">
        <v>6</v>
      </c>
      <c r="C78" s="9">
        <v>43936</v>
      </c>
      <c r="D78" s="9">
        <v>43937</v>
      </c>
      <c r="E78" s="4" t="s">
        <v>149</v>
      </c>
      <c r="F78" s="21">
        <v>8.5</v>
      </c>
      <c r="G78" s="21">
        <v>1</v>
      </c>
      <c r="H78" s="18">
        <f t="shared" si="2"/>
        <v>8.5</v>
      </c>
      <c r="J78" s="21"/>
    </row>
    <row r="79" spans="1:10" ht="27.6" x14ac:dyDescent="0.25">
      <c r="A79" s="4" t="s">
        <v>77</v>
      </c>
      <c r="B79" s="12">
        <v>2</v>
      </c>
      <c r="C79" s="9">
        <v>43936</v>
      </c>
      <c r="D79" s="9">
        <v>43936</v>
      </c>
      <c r="E79" s="4" t="s">
        <v>149</v>
      </c>
      <c r="F79" s="21">
        <v>2.5</v>
      </c>
      <c r="G79" s="21">
        <v>0.66666666666666663</v>
      </c>
      <c r="H79" s="18">
        <f t="shared" si="2"/>
        <v>1.6666666666666665</v>
      </c>
      <c r="J79" s="21"/>
    </row>
    <row r="80" spans="1:10" x14ac:dyDescent="0.25">
      <c r="A80" s="4" t="s">
        <v>69</v>
      </c>
      <c r="B80" s="12">
        <v>1</v>
      </c>
      <c r="C80" s="9">
        <v>43936</v>
      </c>
      <c r="D80" s="9">
        <v>43936</v>
      </c>
      <c r="E80" s="4" t="s">
        <v>19</v>
      </c>
      <c r="F80" s="21">
        <v>0.5</v>
      </c>
      <c r="G80" s="21">
        <v>0.66666666666666663</v>
      </c>
      <c r="H80" s="18">
        <f t="shared" si="2"/>
        <v>0.33333333333333331</v>
      </c>
      <c r="J80" s="21"/>
    </row>
    <row r="81" spans="1:10" ht="27.6" x14ac:dyDescent="0.25">
      <c r="A81" s="4" t="s">
        <v>13</v>
      </c>
      <c r="B81" s="12">
        <v>6</v>
      </c>
      <c r="C81" s="9">
        <v>43938</v>
      </c>
      <c r="D81" s="9">
        <v>43939</v>
      </c>
      <c r="E81" s="4" t="s">
        <v>149</v>
      </c>
      <c r="F81" s="21">
        <v>5.5</v>
      </c>
      <c r="G81" s="21">
        <v>1</v>
      </c>
      <c r="H81" s="18">
        <f t="shared" si="2"/>
        <v>5.5</v>
      </c>
      <c r="J81" s="21"/>
    </row>
    <row r="82" spans="1:10" x14ac:dyDescent="0.25">
      <c r="A82" s="4" t="s">
        <v>79</v>
      </c>
      <c r="B82" s="12">
        <v>1</v>
      </c>
      <c r="C82" s="9">
        <v>43939</v>
      </c>
      <c r="D82" s="9">
        <v>43945</v>
      </c>
      <c r="E82" s="4" t="s">
        <v>19</v>
      </c>
      <c r="F82" s="21">
        <v>1</v>
      </c>
      <c r="G82" s="21">
        <v>1</v>
      </c>
      <c r="H82" s="18">
        <f t="shared" si="2"/>
        <v>1</v>
      </c>
      <c r="J82" s="21"/>
    </row>
    <row r="83" spans="1:10" x14ac:dyDescent="0.25">
      <c r="A83" s="4" t="s">
        <v>80</v>
      </c>
      <c r="B83" s="12">
        <v>1</v>
      </c>
      <c r="C83" s="9">
        <v>43939</v>
      </c>
      <c r="D83" s="9">
        <v>43945</v>
      </c>
      <c r="E83" s="4" t="s">
        <v>156</v>
      </c>
      <c r="F83" s="21">
        <v>1</v>
      </c>
      <c r="G83" s="21">
        <v>1.6666666666666667</v>
      </c>
      <c r="H83" s="18">
        <f t="shared" si="2"/>
        <v>1.6666666666666667</v>
      </c>
      <c r="J83" s="21"/>
    </row>
    <row r="84" spans="1:10" x14ac:dyDescent="0.25">
      <c r="A84" s="4" t="s">
        <v>81</v>
      </c>
      <c r="B84" s="12">
        <v>1</v>
      </c>
      <c r="C84" s="9">
        <v>43939</v>
      </c>
      <c r="D84" s="9">
        <v>43945</v>
      </c>
      <c r="E84" s="4" t="s">
        <v>39</v>
      </c>
      <c r="F84" s="21">
        <v>0</v>
      </c>
      <c r="G84" s="21">
        <v>1.3333333333333333</v>
      </c>
      <c r="H84" s="18">
        <f t="shared" si="2"/>
        <v>0</v>
      </c>
      <c r="J84" s="21"/>
    </row>
    <row r="85" spans="1:10" x14ac:dyDescent="0.25">
      <c r="A85" s="4" t="s">
        <v>82</v>
      </c>
      <c r="B85" s="12">
        <v>1</v>
      </c>
      <c r="C85" s="9">
        <v>43939</v>
      </c>
      <c r="D85" s="9">
        <v>43945</v>
      </c>
      <c r="E85" s="4" t="s">
        <v>32</v>
      </c>
      <c r="F85" s="21">
        <v>0.5</v>
      </c>
      <c r="G85" s="21">
        <v>0.66666666666666663</v>
      </c>
      <c r="H85" s="18">
        <f t="shared" si="2"/>
        <v>0.33333333333333331</v>
      </c>
      <c r="J85" s="21"/>
    </row>
    <row r="86" spans="1:10" ht="27.6" x14ac:dyDescent="0.25">
      <c r="A86" s="4" t="s">
        <v>86</v>
      </c>
      <c r="B86" s="12">
        <v>4</v>
      </c>
      <c r="C86" s="9">
        <v>43939</v>
      </c>
      <c r="D86" s="9">
        <v>43939</v>
      </c>
      <c r="E86" s="4" t="s">
        <v>29</v>
      </c>
      <c r="F86" s="21">
        <v>3.5</v>
      </c>
      <c r="G86" s="21">
        <v>1</v>
      </c>
      <c r="H86" s="18">
        <f t="shared" si="2"/>
        <v>3.5</v>
      </c>
      <c r="J86" s="21"/>
    </row>
    <row r="87" spans="1:10" ht="27.6" x14ac:dyDescent="0.25">
      <c r="A87" s="4" t="s">
        <v>93</v>
      </c>
      <c r="B87" s="12">
        <v>8</v>
      </c>
      <c r="C87" s="9">
        <v>43939</v>
      </c>
      <c r="D87" s="9">
        <v>43944</v>
      </c>
      <c r="E87" s="4" t="s">
        <v>39</v>
      </c>
      <c r="F87" s="21">
        <v>3.5</v>
      </c>
      <c r="G87" s="21">
        <v>1.3333333333333333</v>
      </c>
      <c r="H87" s="18">
        <f t="shared" si="2"/>
        <v>4.6666666666666661</v>
      </c>
      <c r="J87" s="21"/>
    </row>
    <row r="88" spans="1:10" ht="27.6" x14ac:dyDescent="0.25">
      <c r="A88" s="4" t="s">
        <v>94</v>
      </c>
      <c r="B88" s="12">
        <v>4</v>
      </c>
      <c r="C88" s="9">
        <v>43939</v>
      </c>
      <c r="D88" s="9">
        <v>43944</v>
      </c>
      <c r="E88" s="4" t="s">
        <v>32</v>
      </c>
      <c r="F88" s="21">
        <v>1.5</v>
      </c>
      <c r="G88" s="21">
        <v>1.3333333333333333</v>
      </c>
      <c r="H88" s="18">
        <f t="shared" si="2"/>
        <v>2</v>
      </c>
      <c r="J88" s="21"/>
    </row>
    <row r="89" spans="1:10" ht="27.6" x14ac:dyDescent="0.25">
      <c r="A89" s="4" t="s">
        <v>95</v>
      </c>
      <c r="B89" s="12">
        <v>6</v>
      </c>
      <c r="C89" s="9">
        <v>43939</v>
      </c>
      <c r="D89" s="9">
        <v>43944</v>
      </c>
      <c r="E89" s="4" t="s">
        <v>37</v>
      </c>
      <c r="F89" s="21">
        <v>5.5</v>
      </c>
      <c r="G89" s="21">
        <v>1.6666666666666667</v>
      </c>
      <c r="H89" s="18">
        <f t="shared" si="2"/>
        <v>9.1666666666666679</v>
      </c>
      <c r="J89" s="21"/>
    </row>
    <row r="90" spans="1:10" x14ac:dyDescent="0.25">
      <c r="A90" s="4" t="s">
        <v>96</v>
      </c>
      <c r="B90" s="12">
        <v>3</v>
      </c>
      <c r="C90" s="9">
        <v>43939</v>
      </c>
      <c r="D90" s="9">
        <v>43944</v>
      </c>
      <c r="E90" s="4" t="s">
        <v>37</v>
      </c>
      <c r="F90" s="21">
        <v>2.5</v>
      </c>
      <c r="G90" s="21">
        <v>1.3333333333333333</v>
      </c>
      <c r="H90" s="18">
        <f t="shared" si="2"/>
        <v>3.333333333333333</v>
      </c>
      <c r="J90" s="21"/>
    </row>
    <row r="91" spans="1:10" ht="27.6" x14ac:dyDescent="0.25">
      <c r="A91" s="4" t="s">
        <v>97</v>
      </c>
      <c r="B91" s="12">
        <v>6</v>
      </c>
      <c r="C91" s="9">
        <v>43939</v>
      </c>
      <c r="D91" s="9">
        <v>43944</v>
      </c>
      <c r="E91" s="4" t="s">
        <v>156</v>
      </c>
      <c r="F91" s="21">
        <v>2.5</v>
      </c>
      <c r="G91" s="21">
        <v>1.6666666666666667</v>
      </c>
      <c r="H91" s="18">
        <f t="shared" si="2"/>
        <v>4.166666666666667</v>
      </c>
      <c r="J91" s="21"/>
    </row>
    <row r="92" spans="1:10" x14ac:dyDescent="0.25">
      <c r="A92" s="4" t="s">
        <v>111</v>
      </c>
      <c r="B92" s="12">
        <v>4</v>
      </c>
      <c r="C92" s="9">
        <v>43939</v>
      </c>
      <c r="D92" s="9">
        <v>43939</v>
      </c>
      <c r="E92" s="4" t="s">
        <v>19</v>
      </c>
      <c r="F92" s="21">
        <v>5.5</v>
      </c>
      <c r="G92" s="21">
        <v>0.66666666666666663</v>
      </c>
      <c r="H92" s="18">
        <f t="shared" si="2"/>
        <v>3.6666666666666665</v>
      </c>
      <c r="J92" s="21"/>
    </row>
    <row r="93" spans="1:10" ht="27.6" x14ac:dyDescent="0.25">
      <c r="A93" s="4" t="s">
        <v>14</v>
      </c>
      <c r="B93" s="12">
        <v>6</v>
      </c>
      <c r="C93" s="9">
        <v>43944</v>
      </c>
      <c r="D93" s="9">
        <v>43944</v>
      </c>
      <c r="E93" s="4" t="s">
        <v>149</v>
      </c>
      <c r="F93" s="21">
        <v>5.5</v>
      </c>
      <c r="G93" s="21">
        <v>0.66666666666666663</v>
      </c>
      <c r="H93" s="18">
        <f t="shared" si="2"/>
        <v>3.6666666666666665</v>
      </c>
      <c r="J93" s="21"/>
    </row>
    <row r="94" spans="1:10" ht="27.6" x14ac:dyDescent="0.25">
      <c r="A94" s="4" t="s">
        <v>83</v>
      </c>
      <c r="B94" s="12">
        <v>6</v>
      </c>
      <c r="C94" s="9">
        <v>43944</v>
      </c>
      <c r="D94" s="9">
        <v>43944</v>
      </c>
      <c r="E94" s="4" t="s">
        <v>149</v>
      </c>
      <c r="F94" s="21">
        <v>2.5</v>
      </c>
      <c r="G94" s="21">
        <v>1</v>
      </c>
      <c r="H94" s="18">
        <f t="shared" si="2"/>
        <v>2.5</v>
      </c>
      <c r="J94" s="21"/>
    </row>
    <row r="95" spans="1:10" ht="46.8" x14ac:dyDescent="0.25">
      <c r="A95" s="5" t="s">
        <v>98</v>
      </c>
      <c r="B95" s="14">
        <v>4</v>
      </c>
      <c r="C95" s="10">
        <v>43944</v>
      </c>
      <c r="D95" s="10">
        <v>43944</v>
      </c>
      <c r="E95" s="5" t="s">
        <v>39</v>
      </c>
      <c r="F95" s="21">
        <v>5.5</v>
      </c>
      <c r="G95" s="21">
        <v>0.66666666666666663</v>
      </c>
      <c r="H95" s="18">
        <f t="shared" si="2"/>
        <v>3.6666666666666665</v>
      </c>
      <c r="J95" s="21"/>
    </row>
    <row r="96" spans="1:10" ht="41.4" x14ac:dyDescent="0.25">
      <c r="A96" s="4" t="s">
        <v>99</v>
      </c>
      <c r="B96" s="12">
        <v>2</v>
      </c>
      <c r="C96" s="9">
        <v>43944</v>
      </c>
      <c r="D96" s="9">
        <v>43944</v>
      </c>
      <c r="E96" s="4" t="s">
        <v>39</v>
      </c>
      <c r="F96" s="21">
        <v>0.5</v>
      </c>
      <c r="G96" s="21">
        <v>1.6666666666666667</v>
      </c>
      <c r="H96" s="18">
        <f t="shared" si="2"/>
        <v>0.83333333333333337</v>
      </c>
      <c r="J96" s="21"/>
    </row>
    <row r="97" spans="1:10" ht="41.4" x14ac:dyDescent="0.25">
      <c r="A97" s="4" t="s">
        <v>100</v>
      </c>
      <c r="B97" s="12">
        <v>2</v>
      </c>
      <c r="C97" s="9">
        <v>43944</v>
      </c>
      <c r="D97" s="9">
        <v>43944</v>
      </c>
      <c r="E97" s="4" t="s">
        <v>39</v>
      </c>
      <c r="F97" s="21">
        <v>0.5</v>
      </c>
      <c r="G97" s="21">
        <v>1.6666666666666667</v>
      </c>
      <c r="H97" s="18">
        <f t="shared" si="2"/>
        <v>0.83333333333333337</v>
      </c>
      <c r="J97" s="21"/>
    </row>
    <row r="98" spans="1:10" ht="27.6" x14ac:dyDescent="0.25">
      <c r="A98" s="4" t="s">
        <v>101</v>
      </c>
      <c r="B98" s="12">
        <v>2</v>
      </c>
      <c r="C98" s="9">
        <v>43944</v>
      </c>
      <c r="D98" s="9">
        <v>43944</v>
      </c>
      <c r="E98" s="4" t="s">
        <v>39</v>
      </c>
      <c r="F98" s="21">
        <v>2.5</v>
      </c>
      <c r="G98" s="21">
        <v>1.6666666666666667</v>
      </c>
      <c r="H98" s="18">
        <f t="shared" ref="H98:H129" si="3">F98*G98</f>
        <v>4.166666666666667</v>
      </c>
      <c r="J98" s="21"/>
    </row>
    <row r="99" spans="1:10" ht="27.6" x14ac:dyDescent="0.25">
      <c r="A99" s="4" t="s">
        <v>102</v>
      </c>
      <c r="B99" s="12">
        <v>4</v>
      </c>
      <c r="C99" s="9">
        <v>43944</v>
      </c>
      <c r="D99" s="9">
        <v>43944</v>
      </c>
      <c r="E99" s="4" t="s">
        <v>37</v>
      </c>
      <c r="F99" s="21">
        <v>1.5</v>
      </c>
      <c r="G99" s="21">
        <v>1.6666666666666667</v>
      </c>
      <c r="H99" s="18">
        <f t="shared" si="3"/>
        <v>2.5</v>
      </c>
      <c r="J99" s="21"/>
    </row>
    <row r="100" spans="1:10" ht="27.6" x14ac:dyDescent="0.25">
      <c r="A100" s="4" t="s">
        <v>103</v>
      </c>
      <c r="B100" s="12">
        <v>4</v>
      </c>
      <c r="C100" s="9">
        <v>43944</v>
      </c>
      <c r="D100" s="9">
        <v>43944</v>
      </c>
      <c r="E100" s="4" t="s">
        <v>156</v>
      </c>
      <c r="F100" s="21">
        <v>4.5</v>
      </c>
      <c r="G100" s="21">
        <v>1.3333333333333333</v>
      </c>
      <c r="H100" s="18">
        <f t="shared" si="3"/>
        <v>6</v>
      </c>
      <c r="J100" s="21"/>
    </row>
    <row r="101" spans="1:10" x14ac:dyDescent="0.25">
      <c r="A101" s="4" t="s">
        <v>104</v>
      </c>
      <c r="B101" s="12">
        <v>6</v>
      </c>
      <c r="C101" s="9">
        <v>43944</v>
      </c>
      <c r="D101" s="9">
        <v>43944</v>
      </c>
      <c r="E101" s="4" t="s">
        <v>29</v>
      </c>
      <c r="F101" s="21">
        <v>4.5</v>
      </c>
      <c r="G101" s="21">
        <v>0.66666666666666663</v>
      </c>
      <c r="H101" s="18">
        <f t="shared" si="3"/>
        <v>3</v>
      </c>
      <c r="J101" s="21"/>
    </row>
    <row r="102" spans="1:10" ht="27.6" x14ac:dyDescent="0.25">
      <c r="A102" s="4" t="s">
        <v>105</v>
      </c>
      <c r="B102" s="12">
        <v>4</v>
      </c>
      <c r="C102" s="9">
        <v>43944</v>
      </c>
      <c r="D102" s="9">
        <v>43944</v>
      </c>
      <c r="E102" s="4" t="s">
        <v>32</v>
      </c>
      <c r="F102" s="21">
        <v>3.5</v>
      </c>
      <c r="G102" s="21">
        <v>0.66666666666666663</v>
      </c>
      <c r="H102" s="18">
        <f t="shared" si="3"/>
        <v>2.333333333333333</v>
      </c>
      <c r="J102" s="21"/>
    </row>
    <row r="103" spans="1:10" x14ac:dyDescent="0.25">
      <c r="A103" s="4" t="s">
        <v>136</v>
      </c>
      <c r="B103" s="12">
        <v>1</v>
      </c>
      <c r="C103" s="9">
        <v>43944</v>
      </c>
      <c r="D103" s="9">
        <v>43944</v>
      </c>
      <c r="E103" s="4" t="s">
        <v>29</v>
      </c>
      <c r="F103" s="21">
        <v>0</v>
      </c>
      <c r="G103" s="21">
        <v>0.66666666666666663</v>
      </c>
      <c r="H103" s="18">
        <f t="shared" si="3"/>
        <v>0</v>
      </c>
      <c r="J103" s="21"/>
    </row>
    <row r="104" spans="1:10" x14ac:dyDescent="0.25">
      <c r="A104" s="4" t="s">
        <v>141</v>
      </c>
      <c r="B104" s="12">
        <v>1</v>
      </c>
      <c r="C104" s="9">
        <v>43944</v>
      </c>
      <c r="D104" s="9">
        <v>43944</v>
      </c>
      <c r="E104" s="4" t="s">
        <v>37</v>
      </c>
      <c r="F104" s="21">
        <v>1</v>
      </c>
      <c r="G104" s="21">
        <v>1</v>
      </c>
      <c r="H104" s="18">
        <f t="shared" si="3"/>
        <v>1</v>
      </c>
      <c r="J104" s="21"/>
    </row>
    <row r="105" spans="1:10" ht="27.6" x14ac:dyDescent="0.25">
      <c r="A105" s="4" t="s">
        <v>147</v>
      </c>
      <c r="B105" s="12">
        <v>2</v>
      </c>
      <c r="C105" s="9">
        <v>43944</v>
      </c>
      <c r="D105" s="9">
        <v>43944</v>
      </c>
      <c r="E105" s="4" t="s">
        <v>39</v>
      </c>
      <c r="F105" s="21">
        <v>1.5</v>
      </c>
      <c r="G105" s="21">
        <v>1.3333333333333333</v>
      </c>
      <c r="H105" s="18">
        <f t="shared" si="3"/>
        <v>2</v>
      </c>
      <c r="J105" s="21"/>
    </row>
    <row r="106" spans="1:10" x14ac:dyDescent="0.25">
      <c r="A106" s="4" t="s">
        <v>112</v>
      </c>
      <c r="B106" s="12">
        <v>4</v>
      </c>
      <c r="C106" s="9">
        <v>43946</v>
      </c>
      <c r="D106" s="9">
        <v>43946</v>
      </c>
      <c r="E106" s="4" t="s">
        <v>19</v>
      </c>
      <c r="F106" s="21">
        <v>3.5</v>
      </c>
      <c r="G106" s="21">
        <v>1</v>
      </c>
      <c r="H106" s="18">
        <f t="shared" si="3"/>
        <v>3.5</v>
      </c>
      <c r="J106" s="21"/>
    </row>
    <row r="107" spans="1:10" ht="27.6" x14ac:dyDescent="0.25">
      <c r="A107" s="4" t="s">
        <v>150</v>
      </c>
      <c r="B107" s="12">
        <v>6</v>
      </c>
      <c r="C107" s="9">
        <v>43951</v>
      </c>
      <c r="D107" s="9">
        <v>43951</v>
      </c>
      <c r="E107" s="4" t="s">
        <v>149</v>
      </c>
      <c r="F107" s="21">
        <v>2.5</v>
      </c>
      <c r="G107" s="21">
        <v>1.6666666666666667</v>
      </c>
      <c r="H107" s="18">
        <f t="shared" si="3"/>
        <v>4.166666666666667</v>
      </c>
      <c r="J107" s="21"/>
    </row>
    <row r="108" spans="1:10" x14ac:dyDescent="0.25">
      <c r="A108" s="4" t="s">
        <v>136</v>
      </c>
      <c r="B108" s="12">
        <v>1</v>
      </c>
      <c r="C108" s="9">
        <v>43951</v>
      </c>
      <c r="D108" s="9">
        <v>43951</v>
      </c>
      <c r="E108" s="4" t="s">
        <v>29</v>
      </c>
      <c r="F108" s="21">
        <v>1</v>
      </c>
      <c r="G108" s="21">
        <v>0.66666666666666663</v>
      </c>
      <c r="H108" s="18">
        <f t="shared" si="3"/>
        <v>0.66666666666666663</v>
      </c>
      <c r="J108" s="21"/>
    </row>
    <row r="109" spans="1:10" x14ac:dyDescent="0.25">
      <c r="A109" s="4" t="s">
        <v>142</v>
      </c>
      <c r="B109" s="12">
        <v>1</v>
      </c>
      <c r="C109" s="9">
        <v>43951</v>
      </c>
      <c r="D109" s="9">
        <v>43951</v>
      </c>
      <c r="E109" s="4" t="s">
        <v>37</v>
      </c>
      <c r="F109" s="21">
        <v>0.5</v>
      </c>
      <c r="G109" s="21">
        <v>2</v>
      </c>
      <c r="H109" s="18">
        <f t="shared" si="3"/>
        <v>1</v>
      </c>
      <c r="J109" s="21"/>
    </row>
    <row r="110" spans="1:10" ht="27.6" x14ac:dyDescent="0.25">
      <c r="A110" s="4" t="s">
        <v>147</v>
      </c>
      <c r="B110" s="12">
        <v>1</v>
      </c>
      <c r="C110" s="9">
        <v>43951</v>
      </c>
      <c r="D110" s="9">
        <v>43951</v>
      </c>
      <c r="E110" s="4" t="s">
        <v>39</v>
      </c>
      <c r="F110" s="21">
        <v>0</v>
      </c>
      <c r="G110" s="21">
        <v>1</v>
      </c>
      <c r="H110" s="18">
        <f t="shared" si="3"/>
        <v>0</v>
      </c>
      <c r="J110" s="21"/>
    </row>
    <row r="111" spans="1:10" ht="27.6" x14ac:dyDescent="0.25">
      <c r="A111" s="4" t="s">
        <v>151</v>
      </c>
      <c r="B111" s="12">
        <v>6</v>
      </c>
      <c r="C111" s="9">
        <v>43958</v>
      </c>
      <c r="D111" s="9">
        <v>43958</v>
      </c>
      <c r="E111" s="4" t="s">
        <v>149</v>
      </c>
      <c r="F111" s="21">
        <v>3.5</v>
      </c>
      <c r="G111" s="21">
        <v>2</v>
      </c>
      <c r="H111" s="18">
        <f t="shared" si="3"/>
        <v>7</v>
      </c>
      <c r="J111" s="21"/>
    </row>
    <row r="112" spans="1:10" x14ac:dyDescent="0.25">
      <c r="A112" s="4" t="s">
        <v>136</v>
      </c>
      <c r="B112" s="12">
        <v>1</v>
      </c>
      <c r="C112" s="9">
        <v>43958</v>
      </c>
      <c r="D112" s="9">
        <v>43958</v>
      </c>
      <c r="E112" s="4" t="s">
        <v>29</v>
      </c>
      <c r="F112" s="21">
        <v>0.5</v>
      </c>
      <c r="G112" s="21">
        <v>1</v>
      </c>
      <c r="H112" s="18">
        <f t="shared" si="3"/>
        <v>0.5</v>
      </c>
      <c r="J112" s="21"/>
    </row>
    <row r="113" spans="1:10" x14ac:dyDescent="0.25">
      <c r="A113" s="4" t="s">
        <v>142</v>
      </c>
      <c r="B113" s="12">
        <v>1</v>
      </c>
      <c r="C113" s="9">
        <v>43958</v>
      </c>
      <c r="D113" s="9">
        <v>43958</v>
      </c>
      <c r="E113" s="4" t="s">
        <v>37</v>
      </c>
      <c r="F113" s="21">
        <v>1</v>
      </c>
      <c r="G113" s="21">
        <v>1.6666666666666667</v>
      </c>
      <c r="H113" s="18">
        <f t="shared" si="3"/>
        <v>1.6666666666666667</v>
      </c>
      <c r="J113" s="21"/>
    </row>
    <row r="114" spans="1:10" ht="27.6" x14ac:dyDescent="0.25">
      <c r="A114" s="4" t="s">
        <v>145</v>
      </c>
      <c r="B114" s="12">
        <v>1</v>
      </c>
      <c r="C114" s="9">
        <v>43958</v>
      </c>
      <c r="D114" s="9">
        <v>43958</v>
      </c>
      <c r="E114" s="4" t="s">
        <v>39</v>
      </c>
      <c r="F114" s="21">
        <v>0.5</v>
      </c>
      <c r="G114" s="21">
        <v>0.66666666666666663</v>
      </c>
      <c r="H114" s="18">
        <f t="shared" si="3"/>
        <v>0.33333333333333331</v>
      </c>
      <c r="J114" s="21"/>
    </row>
    <row r="115" spans="1:10" x14ac:dyDescent="0.25">
      <c r="A115" s="4" t="s">
        <v>106</v>
      </c>
      <c r="B115" s="12">
        <v>2</v>
      </c>
      <c r="C115" s="9">
        <v>43960</v>
      </c>
      <c r="D115" s="9">
        <v>43960</v>
      </c>
      <c r="E115" s="4" t="s">
        <v>156</v>
      </c>
      <c r="F115" s="21">
        <v>0.5</v>
      </c>
      <c r="G115" s="21">
        <v>1.3333333333333333</v>
      </c>
      <c r="H115" s="18">
        <f t="shared" si="3"/>
        <v>0.66666666666666663</v>
      </c>
      <c r="J115" s="21"/>
    </row>
    <row r="116" spans="1:10" x14ac:dyDescent="0.25">
      <c r="A116" s="4" t="s">
        <v>107</v>
      </c>
      <c r="B116" s="12">
        <v>2</v>
      </c>
      <c r="C116" s="9">
        <v>43960</v>
      </c>
      <c r="D116" s="9">
        <v>43960</v>
      </c>
      <c r="E116" s="4" t="s">
        <v>156</v>
      </c>
      <c r="F116" s="21">
        <v>2.5</v>
      </c>
      <c r="G116" s="21">
        <v>0.66666666666666663</v>
      </c>
      <c r="H116" s="18">
        <f t="shared" si="3"/>
        <v>1.6666666666666665</v>
      </c>
      <c r="J116" s="21"/>
    </row>
    <row r="117" spans="1:10" x14ac:dyDescent="0.25">
      <c r="A117" s="4" t="s">
        <v>108</v>
      </c>
      <c r="B117" s="12">
        <v>4</v>
      </c>
      <c r="C117" s="9">
        <v>43960</v>
      </c>
      <c r="D117" s="9">
        <v>43960</v>
      </c>
      <c r="E117" s="4" t="s">
        <v>37</v>
      </c>
      <c r="F117" s="21">
        <v>1.5</v>
      </c>
      <c r="G117" s="21">
        <v>2</v>
      </c>
      <c r="H117" s="18">
        <f t="shared" si="3"/>
        <v>3</v>
      </c>
      <c r="J117" s="21"/>
    </row>
    <row r="118" spans="1:10" ht="31.2" x14ac:dyDescent="0.25">
      <c r="A118" s="5" t="s">
        <v>113</v>
      </c>
      <c r="B118" s="14">
        <v>6</v>
      </c>
      <c r="C118" s="10">
        <v>43960</v>
      </c>
      <c r="D118" s="10">
        <v>43960</v>
      </c>
      <c r="E118" s="5" t="s">
        <v>19</v>
      </c>
      <c r="F118" s="21">
        <v>4.5</v>
      </c>
      <c r="G118" s="21">
        <v>1.3333333333333333</v>
      </c>
      <c r="H118" s="18">
        <f t="shared" si="3"/>
        <v>6</v>
      </c>
      <c r="J118" s="21"/>
    </row>
    <row r="119" spans="1:10" x14ac:dyDescent="0.25">
      <c r="A119" s="4" t="s">
        <v>114</v>
      </c>
      <c r="B119" s="12">
        <v>4</v>
      </c>
      <c r="C119" s="9">
        <v>43960</v>
      </c>
      <c r="D119" s="9">
        <v>43960</v>
      </c>
      <c r="E119" s="4" t="s">
        <v>39</v>
      </c>
      <c r="F119" s="21">
        <v>3.5</v>
      </c>
      <c r="G119" s="21">
        <v>1</v>
      </c>
      <c r="H119" s="18">
        <f t="shared" si="3"/>
        <v>3.5</v>
      </c>
      <c r="J119" s="21"/>
    </row>
    <row r="120" spans="1:10" x14ac:dyDescent="0.25">
      <c r="A120" s="4" t="s">
        <v>115</v>
      </c>
      <c r="B120" s="12">
        <v>4</v>
      </c>
      <c r="C120" s="9">
        <v>43960</v>
      </c>
      <c r="D120" s="9">
        <v>43960</v>
      </c>
      <c r="E120" s="4" t="s">
        <v>32</v>
      </c>
      <c r="F120" s="21">
        <v>1.5</v>
      </c>
      <c r="G120" s="21">
        <v>0.66666666666666663</v>
      </c>
      <c r="H120" s="18">
        <f t="shared" si="3"/>
        <v>1</v>
      </c>
      <c r="J120" s="21"/>
    </row>
    <row r="121" spans="1:10" x14ac:dyDescent="0.25">
      <c r="A121" s="4" t="s">
        <v>116</v>
      </c>
      <c r="B121" s="12">
        <v>4</v>
      </c>
      <c r="C121" s="9">
        <v>43960</v>
      </c>
      <c r="D121" s="9">
        <v>43960</v>
      </c>
      <c r="E121" s="4" t="s">
        <v>156</v>
      </c>
      <c r="F121" s="21">
        <v>3.5</v>
      </c>
      <c r="G121" s="21">
        <v>1.3333333333333333</v>
      </c>
      <c r="H121" s="18">
        <f t="shared" si="3"/>
        <v>4.6666666666666661</v>
      </c>
      <c r="J121" s="21"/>
    </row>
    <row r="122" spans="1:10" ht="41.4" x14ac:dyDescent="0.25">
      <c r="A122" s="4" t="s">
        <v>117</v>
      </c>
      <c r="B122" s="12">
        <v>6</v>
      </c>
      <c r="C122" s="9">
        <v>43960</v>
      </c>
      <c r="D122" s="9">
        <v>43960</v>
      </c>
      <c r="E122" s="4" t="s">
        <v>37</v>
      </c>
      <c r="F122" s="21">
        <v>2.5</v>
      </c>
      <c r="G122" s="21">
        <v>0.66666666666666663</v>
      </c>
      <c r="H122" s="18">
        <f t="shared" si="3"/>
        <v>1.6666666666666665</v>
      </c>
      <c r="J122" s="21"/>
    </row>
    <row r="123" spans="1:10" ht="27.6" x14ac:dyDescent="0.25">
      <c r="A123" s="4" t="s">
        <v>118</v>
      </c>
      <c r="B123" s="12">
        <v>16</v>
      </c>
      <c r="C123" s="9">
        <v>43960</v>
      </c>
      <c r="D123" s="9">
        <v>43961</v>
      </c>
      <c r="E123" s="4" t="s">
        <v>160</v>
      </c>
      <c r="F123" s="21">
        <v>11.5</v>
      </c>
      <c r="G123" s="21">
        <v>1.6666666666666667</v>
      </c>
      <c r="H123" s="18">
        <f t="shared" si="3"/>
        <v>19.166666666666668</v>
      </c>
      <c r="J123" s="21"/>
    </row>
    <row r="124" spans="1:10" x14ac:dyDescent="0.25">
      <c r="A124" s="4" t="s">
        <v>119</v>
      </c>
      <c r="B124" s="12">
        <v>4</v>
      </c>
      <c r="C124" s="9">
        <v>43960</v>
      </c>
      <c r="D124" s="9">
        <v>43961</v>
      </c>
      <c r="E124" s="4" t="s">
        <v>19</v>
      </c>
      <c r="F124" s="21">
        <v>1.5</v>
      </c>
      <c r="G124" s="21">
        <v>2</v>
      </c>
      <c r="H124" s="18">
        <f t="shared" si="3"/>
        <v>3</v>
      </c>
      <c r="J124" s="21"/>
    </row>
    <row r="125" spans="1:10" ht="27.6" x14ac:dyDescent="0.25">
      <c r="A125" s="4" t="s">
        <v>152</v>
      </c>
      <c r="B125" s="12">
        <v>6</v>
      </c>
      <c r="C125" s="9">
        <v>43965</v>
      </c>
      <c r="D125" s="9">
        <v>43965</v>
      </c>
      <c r="E125" s="4" t="s">
        <v>149</v>
      </c>
      <c r="F125" s="21">
        <v>3.5</v>
      </c>
      <c r="G125" s="21">
        <v>1</v>
      </c>
      <c r="H125" s="18">
        <f t="shared" si="3"/>
        <v>3.5</v>
      </c>
      <c r="J125" s="21"/>
    </row>
    <row r="126" spans="1:10" x14ac:dyDescent="0.25">
      <c r="A126" s="4" t="s">
        <v>136</v>
      </c>
      <c r="B126" s="12">
        <v>1</v>
      </c>
      <c r="C126" s="9">
        <v>43965</v>
      </c>
      <c r="D126" s="9">
        <v>43965</v>
      </c>
      <c r="E126" s="4" t="s">
        <v>29</v>
      </c>
      <c r="F126" s="21">
        <v>1</v>
      </c>
      <c r="G126" s="21">
        <v>1</v>
      </c>
      <c r="H126" s="18">
        <f t="shared" si="3"/>
        <v>1</v>
      </c>
      <c r="J126" s="21"/>
    </row>
    <row r="127" spans="1:10" x14ac:dyDescent="0.25">
      <c r="A127" s="4" t="s">
        <v>142</v>
      </c>
      <c r="B127" s="12">
        <v>1</v>
      </c>
      <c r="C127" s="9">
        <v>43965</v>
      </c>
      <c r="D127" s="9">
        <v>43965</v>
      </c>
      <c r="E127" s="4" t="s">
        <v>37</v>
      </c>
      <c r="F127" s="21">
        <v>0.5</v>
      </c>
      <c r="G127" s="21">
        <v>0.66666666666666663</v>
      </c>
      <c r="H127" s="18">
        <f t="shared" si="3"/>
        <v>0.33333333333333331</v>
      </c>
      <c r="J127" s="21"/>
    </row>
    <row r="128" spans="1:10" ht="27.6" x14ac:dyDescent="0.25">
      <c r="A128" s="4" t="s">
        <v>146</v>
      </c>
      <c r="B128" s="12">
        <v>1</v>
      </c>
      <c r="C128" s="9">
        <v>43965</v>
      </c>
      <c r="D128" s="9">
        <v>43965</v>
      </c>
      <c r="E128" s="4" t="s">
        <v>39</v>
      </c>
      <c r="F128" s="21">
        <v>0.5</v>
      </c>
      <c r="G128" s="21">
        <v>1</v>
      </c>
      <c r="H128" s="18">
        <f t="shared" si="3"/>
        <v>0.5</v>
      </c>
      <c r="J128" s="21"/>
    </row>
    <row r="129" spans="1:10" ht="27.6" x14ac:dyDescent="0.25">
      <c r="A129" s="4" t="s">
        <v>121</v>
      </c>
      <c r="B129" s="12">
        <v>1</v>
      </c>
      <c r="C129" s="9">
        <v>43967</v>
      </c>
      <c r="D129" s="9">
        <v>43967</v>
      </c>
      <c r="E129" s="4" t="s">
        <v>32</v>
      </c>
      <c r="F129" s="21">
        <v>0</v>
      </c>
      <c r="G129" s="21">
        <v>2</v>
      </c>
      <c r="H129" s="18">
        <f t="shared" si="3"/>
        <v>0</v>
      </c>
      <c r="J129" s="21"/>
    </row>
    <row r="130" spans="1:10" ht="27.6" x14ac:dyDescent="0.25">
      <c r="A130" s="4" t="s">
        <v>122</v>
      </c>
      <c r="B130" s="12">
        <v>1</v>
      </c>
      <c r="C130" s="9">
        <v>43967</v>
      </c>
      <c r="D130" s="9">
        <v>43967</v>
      </c>
      <c r="E130" s="4" t="s">
        <v>32</v>
      </c>
      <c r="F130" s="21">
        <v>1</v>
      </c>
      <c r="G130" s="21">
        <v>1.6666666666666667</v>
      </c>
      <c r="H130" s="18">
        <f t="shared" ref="H130:H161" si="4">F130*G130</f>
        <v>1.6666666666666667</v>
      </c>
      <c r="J130" s="21"/>
    </row>
    <row r="131" spans="1:10" x14ac:dyDescent="0.25">
      <c r="A131" s="2"/>
      <c r="B131" s="13"/>
      <c r="C131" s="8"/>
      <c r="D131" s="8"/>
      <c r="E131" s="3"/>
      <c r="F131" s="21">
        <v>0</v>
      </c>
      <c r="G131" s="21">
        <v>1.3333333333333333</v>
      </c>
      <c r="H131" s="18">
        <f t="shared" si="4"/>
        <v>0</v>
      </c>
      <c r="J131" s="21"/>
    </row>
    <row r="132" spans="1:10" x14ac:dyDescent="0.25">
      <c r="A132" s="4" t="s">
        <v>123</v>
      </c>
      <c r="B132" s="12">
        <v>12</v>
      </c>
      <c r="C132" s="9">
        <v>43971</v>
      </c>
      <c r="D132" s="9">
        <v>43971</v>
      </c>
      <c r="E132" s="4" t="s">
        <v>161</v>
      </c>
      <c r="F132" s="21">
        <v>5.5</v>
      </c>
      <c r="G132" s="21">
        <v>1.3333333333333333</v>
      </c>
      <c r="H132" s="18">
        <f t="shared" si="4"/>
        <v>7.333333333333333</v>
      </c>
      <c r="J132" s="21"/>
    </row>
    <row r="133" spans="1:10" x14ac:dyDescent="0.25">
      <c r="A133" s="4" t="s">
        <v>124</v>
      </c>
      <c r="B133" s="12">
        <v>12</v>
      </c>
      <c r="C133" s="9">
        <v>43971</v>
      </c>
      <c r="D133" s="9">
        <v>43971</v>
      </c>
      <c r="E133" s="4" t="s">
        <v>162</v>
      </c>
      <c r="F133" s="21">
        <v>5.5</v>
      </c>
      <c r="G133" s="21">
        <v>1</v>
      </c>
      <c r="H133" s="18">
        <f t="shared" si="4"/>
        <v>5.5</v>
      </c>
      <c r="J133" s="21"/>
    </row>
    <row r="134" spans="1:10" ht="27.6" x14ac:dyDescent="0.25">
      <c r="A134" s="4" t="s">
        <v>153</v>
      </c>
      <c r="B134" s="12">
        <v>6</v>
      </c>
      <c r="C134" s="9">
        <v>43972</v>
      </c>
      <c r="D134" s="9">
        <v>43972</v>
      </c>
      <c r="E134" s="4" t="s">
        <v>149</v>
      </c>
      <c r="F134" s="21">
        <v>8.5</v>
      </c>
      <c r="G134" s="21">
        <v>1.3333333333333333</v>
      </c>
      <c r="H134" s="18">
        <f t="shared" si="4"/>
        <v>11.333333333333332</v>
      </c>
      <c r="J134" s="21"/>
    </row>
    <row r="135" spans="1:10" ht="27.6" x14ac:dyDescent="0.25">
      <c r="A135" s="4" t="s">
        <v>125</v>
      </c>
      <c r="B135" s="12">
        <v>6</v>
      </c>
      <c r="C135" s="9">
        <v>43972</v>
      </c>
      <c r="D135" s="9">
        <v>43972</v>
      </c>
      <c r="E135" s="4" t="s">
        <v>149</v>
      </c>
      <c r="F135" s="21">
        <v>5.5</v>
      </c>
      <c r="G135" s="21">
        <v>1.6666666666666667</v>
      </c>
      <c r="H135" s="18">
        <f t="shared" si="4"/>
        <v>9.1666666666666679</v>
      </c>
      <c r="J135" s="21"/>
    </row>
    <row r="136" spans="1:10" x14ac:dyDescent="0.25">
      <c r="A136" s="2"/>
      <c r="B136" s="13"/>
      <c r="C136" s="8"/>
      <c r="D136" s="8"/>
      <c r="E136" s="3"/>
      <c r="F136" s="21">
        <v>0</v>
      </c>
      <c r="G136" s="21">
        <v>1.3333333333333333</v>
      </c>
      <c r="H136" s="18">
        <f t="shared" si="4"/>
        <v>0</v>
      </c>
      <c r="J136" s="21"/>
    </row>
    <row r="137" spans="1:10" ht="27.6" x14ac:dyDescent="0.25">
      <c r="A137" s="4" t="s">
        <v>126</v>
      </c>
      <c r="B137" s="12">
        <v>4</v>
      </c>
      <c r="C137" s="9">
        <v>43972</v>
      </c>
      <c r="D137" s="9">
        <v>43972</v>
      </c>
      <c r="E137" s="4" t="s">
        <v>25</v>
      </c>
      <c r="F137" s="21">
        <v>1.5</v>
      </c>
      <c r="G137" s="21">
        <v>1.3333333333333333</v>
      </c>
      <c r="H137" s="18">
        <f t="shared" si="4"/>
        <v>2</v>
      </c>
      <c r="J137" s="21"/>
    </row>
    <row r="138" spans="1:10" ht="27.6" x14ac:dyDescent="0.25">
      <c r="A138" s="4" t="s">
        <v>127</v>
      </c>
      <c r="B138" s="12">
        <v>4</v>
      </c>
      <c r="C138" s="9">
        <v>43972</v>
      </c>
      <c r="D138" s="9">
        <v>43972</v>
      </c>
      <c r="E138" s="4" t="s">
        <v>88</v>
      </c>
      <c r="F138" s="21">
        <v>1.5</v>
      </c>
      <c r="G138" s="21">
        <v>0.66666666666666663</v>
      </c>
      <c r="H138" s="18">
        <f t="shared" si="4"/>
        <v>1</v>
      </c>
      <c r="J138" s="21"/>
    </row>
    <row r="139" spans="1:10" x14ac:dyDescent="0.25">
      <c r="A139" s="2"/>
      <c r="B139" s="13"/>
      <c r="C139" s="8"/>
      <c r="D139" s="8"/>
      <c r="E139" s="3"/>
      <c r="F139" s="21">
        <v>0</v>
      </c>
      <c r="G139" s="21">
        <v>2</v>
      </c>
      <c r="H139" s="18">
        <f t="shared" si="4"/>
        <v>0</v>
      </c>
      <c r="J139" s="21"/>
    </row>
    <row r="140" spans="1:10" ht="27.6" x14ac:dyDescent="0.25">
      <c r="A140" s="4" t="s">
        <v>128</v>
      </c>
      <c r="B140" s="12">
        <v>2</v>
      </c>
      <c r="C140" s="9">
        <v>43972</v>
      </c>
      <c r="D140" s="9">
        <v>43972</v>
      </c>
      <c r="E140" s="4" t="s">
        <v>156</v>
      </c>
      <c r="F140" s="21">
        <v>1.5</v>
      </c>
      <c r="G140" s="21">
        <v>1.6666666666666667</v>
      </c>
      <c r="H140" s="18">
        <f t="shared" si="4"/>
        <v>2.5</v>
      </c>
      <c r="J140" s="21"/>
    </row>
    <row r="141" spans="1:10" ht="27.6" x14ac:dyDescent="0.25">
      <c r="A141" s="4" t="s">
        <v>129</v>
      </c>
      <c r="B141" s="12">
        <v>2</v>
      </c>
      <c r="C141" s="9">
        <v>43972</v>
      </c>
      <c r="D141" s="9">
        <v>43972</v>
      </c>
      <c r="E141" s="4" t="s">
        <v>37</v>
      </c>
      <c r="F141" s="21">
        <v>1.5</v>
      </c>
      <c r="G141" s="21">
        <v>1.3333333333333333</v>
      </c>
      <c r="H141" s="18">
        <f t="shared" si="4"/>
        <v>2</v>
      </c>
      <c r="J141" s="21"/>
    </row>
    <row r="142" spans="1:10" x14ac:dyDescent="0.25">
      <c r="A142" s="4" t="s">
        <v>130</v>
      </c>
      <c r="B142" s="12">
        <v>1</v>
      </c>
      <c r="C142" s="9">
        <v>43972</v>
      </c>
      <c r="D142" s="9">
        <v>43972</v>
      </c>
      <c r="E142" s="4" t="s">
        <v>29</v>
      </c>
      <c r="F142" s="21">
        <v>0</v>
      </c>
      <c r="G142" s="21">
        <v>0.66666666666666663</v>
      </c>
      <c r="H142" s="18">
        <f t="shared" si="4"/>
        <v>0</v>
      </c>
      <c r="J142" s="21"/>
    </row>
    <row r="143" spans="1:10" x14ac:dyDescent="0.25">
      <c r="A143" s="4" t="s">
        <v>136</v>
      </c>
      <c r="B143" s="12">
        <v>1</v>
      </c>
      <c r="C143" s="9">
        <v>43972</v>
      </c>
      <c r="D143" s="9">
        <v>43972</v>
      </c>
      <c r="E143" s="4" t="s">
        <v>29</v>
      </c>
      <c r="F143" s="21">
        <v>1</v>
      </c>
      <c r="G143" s="21">
        <v>1</v>
      </c>
      <c r="H143" s="18">
        <f t="shared" si="4"/>
        <v>1</v>
      </c>
      <c r="J143" s="21"/>
    </row>
    <row r="144" spans="1:10" x14ac:dyDescent="0.25">
      <c r="A144" s="4" t="s">
        <v>142</v>
      </c>
      <c r="B144" s="12">
        <v>1</v>
      </c>
      <c r="C144" s="9">
        <v>43972</v>
      </c>
      <c r="D144" s="9">
        <v>43972</v>
      </c>
      <c r="E144" s="4" t="s">
        <v>37</v>
      </c>
      <c r="F144" s="21">
        <v>0.5</v>
      </c>
      <c r="G144" s="21">
        <v>2</v>
      </c>
      <c r="H144" s="18">
        <f t="shared" si="4"/>
        <v>1</v>
      </c>
      <c r="J144" s="21"/>
    </row>
    <row r="145" spans="1:10" ht="27.6" x14ac:dyDescent="0.25">
      <c r="A145" s="4" t="s">
        <v>147</v>
      </c>
      <c r="B145" s="12">
        <v>1</v>
      </c>
      <c r="C145" s="9">
        <v>43972</v>
      </c>
      <c r="D145" s="9">
        <v>43972</v>
      </c>
      <c r="E145" s="4" t="s">
        <v>39</v>
      </c>
      <c r="F145" s="21">
        <v>1</v>
      </c>
      <c r="G145" s="21">
        <v>1</v>
      </c>
      <c r="H145" s="18">
        <f t="shared" si="4"/>
        <v>1</v>
      </c>
      <c r="J145" s="21"/>
    </row>
    <row r="146" spans="1:10" ht="27.6" x14ac:dyDescent="0.25">
      <c r="A146" s="4" t="s">
        <v>145</v>
      </c>
      <c r="B146" s="12">
        <v>1</v>
      </c>
      <c r="C146" s="9">
        <v>43972</v>
      </c>
      <c r="D146" s="9">
        <v>43972</v>
      </c>
      <c r="E146" s="4" t="s">
        <v>39</v>
      </c>
      <c r="F146" s="21">
        <v>0</v>
      </c>
      <c r="G146" s="21">
        <v>0.66666666666666663</v>
      </c>
      <c r="H146" s="18">
        <f t="shared" si="4"/>
        <v>0</v>
      </c>
      <c r="J146" s="21"/>
    </row>
    <row r="147" spans="1:10" ht="27.6" x14ac:dyDescent="0.25">
      <c r="A147" s="4" t="s">
        <v>154</v>
      </c>
      <c r="B147" s="12">
        <v>6</v>
      </c>
      <c r="C147" s="9">
        <v>43979</v>
      </c>
      <c r="D147" s="9">
        <v>43979</v>
      </c>
      <c r="E147" s="4" t="s">
        <v>149</v>
      </c>
      <c r="F147" s="21">
        <v>8.5</v>
      </c>
      <c r="G147" s="21">
        <v>2</v>
      </c>
      <c r="H147" s="18">
        <f t="shared" si="4"/>
        <v>17</v>
      </c>
      <c r="J147" s="21"/>
    </row>
    <row r="148" spans="1:10" x14ac:dyDescent="0.25">
      <c r="A148" s="4" t="s">
        <v>131</v>
      </c>
      <c r="B148" s="12">
        <v>12</v>
      </c>
      <c r="C148" s="9">
        <v>43979</v>
      </c>
      <c r="D148" s="9">
        <v>43979</v>
      </c>
      <c r="E148" s="4" t="s">
        <v>161</v>
      </c>
      <c r="F148" s="21">
        <v>9.5</v>
      </c>
      <c r="G148" s="21">
        <v>0.5</v>
      </c>
      <c r="H148" s="18">
        <f t="shared" si="4"/>
        <v>4.75</v>
      </c>
      <c r="J148" s="21"/>
    </row>
    <row r="149" spans="1:10" x14ac:dyDescent="0.25">
      <c r="A149" s="4" t="s">
        <v>132</v>
      </c>
      <c r="B149" s="12">
        <v>12</v>
      </c>
      <c r="C149" s="9">
        <v>43979</v>
      </c>
      <c r="D149" s="9">
        <v>43979</v>
      </c>
      <c r="E149" s="4" t="s">
        <v>162</v>
      </c>
      <c r="F149" s="21">
        <v>9.5</v>
      </c>
      <c r="G149" s="21">
        <v>0.5</v>
      </c>
      <c r="H149" s="18">
        <f t="shared" si="4"/>
        <v>4.75</v>
      </c>
      <c r="J149" s="21"/>
    </row>
    <row r="150" spans="1:10" x14ac:dyDescent="0.25">
      <c r="A150" s="4" t="s">
        <v>136</v>
      </c>
      <c r="B150" s="12">
        <v>1</v>
      </c>
      <c r="C150" s="9">
        <v>43979</v>
      </c>
      <c r="D150" s="9">
        <v>43979</v>
      </c>
      <c r="E150" s="4" t="s">
        <v>29</v>
      </c>
      <c r="F150" s="21">
        <v>0</v>
      </c>
      <c r="G150" s="21">
        <v>1.3333333333333333</v>
      </c>
      <c r="H150" s="18">
        <f t="shared" si="4"/>
        <v>0</v>
      </c>
      <c r="J150" s="21"/>
    </row>
    <row r="151" spans="1:10" x14ac:dyDescent="0.25">
      <c r="A151" s="4" t="s">
        <v>142</v>
      </c>
      <c r="B151" s="12">
        <v>1</v>
      </c>
      <c r="C151" s="9">
        <v>43979</v>
      </c>
      <c r="D151" s="9">
        <v>43979</v>
      </c>
      <c r="E151" s="4" t="s">
        <v>37</v>
      </c>
      <c r="F151" s="21">
        <v>0</v>
      </c>
      <c r="G151" s="21">
        <v>1</v>
      </c>
      <c r="H151" s="18">
        <f t="shared" si="4"/>
        <v>0</v>
      </c>
      <c r="J151" s="21"/>
    </row>
    <row r="152" spans="1:10" ht="27.6" x14ac:dyDescent="0.25">
      <c r="A152" s="4" t="s">
        <v>147</v>
      </c>
      <c r="B152" s="12">
        <v>1</v>
      </c>
      <c r="C152" s="9">
        <v>43979</v>
      </c>
      <c r="D152" s="9">
        <v>43979</v>
      </c>
      <c r="E152" s="4" t="s">
        <v>39</v>
      </c>
      <c r="F152" s="21">
        <v>0.5</v>
      </c>
      <c r="G152" s="21">
        <v>1</v>
      </c>
      <c r="H152" s="18">
        <f t="shared" si="4"/>
        <v>0.5</v>
      </c>
      <c r="J152" s="21"/>
    </row>
    <row r="153" spans="1:10" ht="27.6" x14ac:dyDescent="0.25">
      <c r="A153" s="4" t="s">
        <v>125</v>
      </c>
      <c r="B153" s="12">
        <v>6</v>
      </c>
      <c r="C153" s="9">
        <v>43980</v>
      </c>
      <c r="D153" s="9">
        <v>43980</v>
      </c>
      <c r="E153" s="4" t="s">
        <v>149</v>
      </c>
      <c r="F153" s="21">
        <v>5.5</v>
      </c>
      <c r="G153" s="21">
        <v>1.6666666666666667</v>
      </c>
      <c r="H153" s="18">
        <f t="shared" si="4"/>
        <v>9.1666666666666679</v>
      </c>
      <c r="J153" s="21"/>
    </row>
    <row r="154" spans="1:10" ht="27.6" x14ac:dyDescent="0.25">
      <c r="A154" s="4" t="s">
        <v>126</v>
      </c>
      <c r="B154" s="12">
        <v>4</v>
      </c>
      <c r="C154" s="9">
        <v>43980</v>
      </c>
      <c r="D154" s="9">
        <v>43980</v>
      </c>
      <c r="E154" s="4" t="s">
        <v>163</v>
      </c>
      <c r="F154" s="21">
        <v>3.5</v>
      </c>
      <c r="G154" s="21">
        <v>1.3333333333333333</v>
      </c>
      <c r="H154" s="18">
        <f t="shared" si="4"/>
        <v>4.6666666666666661</v>
      </c>
      <c r="J154" s="21"/>
    </row>
    <row r="155" spans="1:10" ht="27.6" x14ac:dyDescent="0.25">
      <c r="A155" s="4" t="s">
        <v>127</v>
      </c>
      <c r="B155" s="12">
        <v>2</v>
      </c>
      <c r="C155" s="9">
        <v>43980</v>
      </c>
      <c r="D155" s="9">
        <v>43980</v>
      </c>
      <c r="E155" s="4" t="s">
        <v>29</v>
      </c>
      <c r="F155" s="21">
        <v>1.5</v>
      </c>
      <c r="G155" s="21">
        <v>1.6666666666666667</v>
      </c>
      <c r="H155" s="18">
        <f t="shared" si="4"/>
        <v>2.5</v>
      </c>
      <c r="J155" s="21"/>
    </row>
    <row r="156" spans="1:10" x14ac:dyDescent="0.25">
      <c r="A156" s="2"/>
      <c r="B156" s="13"/>
      <c r="C156" s="8"/>
      <c r="D156" s="8"/>
      <c r="E156" s="3"/>
      <c r="F156" s="21">
        <v>0</v>
      </c>
      <c r="G156" s="21">
        <v>1.3333333333333333</v>
      </c>
      <c r="H156" s="18">
        <f t="shared" si="4"/>
        <v>0</v>
      </c>
      <c r="J156" s="21"/>
    </row>
    <row r="157" spans="1:10" ht="27.6" x14ac:dyDescent="0.25">
      <c r="A157" s="4" t="s">
        <v>128</v>
      </c>
      <c r="B157" s="12">
        <v>1</v>
      </c>
      <c r="C157" s="9">
        <v>43980</v>
      </c>
      <c r="D157" s="9">
        <v>43980</v>
      </c>
      <c r="E157" s="4" t="s">
        <v>156</v>
      </c>
      <c r="F157" s="21">
        <v>1</v>
      </c>
      <c r="G157" s="21">
        <v>1</v>
      </c>
      <c r="H157" s="18">
        <f t="shared" si="4"/>
        <v>1</v>
      </c>
      <c r="J157" s="21"/>
    </row>
    <row r="158" spans="1:10" ht="27.6" x14ac:dyDescent="0.25">
      <c r="A158" s="4" t="s">
        <v>129</v>
      </c>
      <c r="B158" s="12">
        <v>1</v>
      </c>
      <c r="C158" s="9">
        <v>43980</v>
      </c>
      <c r="D158" s="9">
        <v>43980</v>
      </c>
      <c r="E158" s="4" t="s">
        <v>37</v>
      </c>
      <c r="F158" s="21">
        <v>1</v>
      </c>
      <c r="G158" s="21">
        <v>1</v>
      </c>
      <c r="H158" s="18">
        <f t="shared" si="4"/>
        <v>1</v>
      </c>
      <c r="J158" s="21"/>
    </row>
    <row r="159" spans="1:10" x14ac:dyDescent="0.25">
      <c r="A159" s="4" t="s">
        <v>130</v>
      </c>
      <c r="B159" s="12">
        <v>1</v>
      </c>
      <c r="C159" s="9">
        <v>43980</v>
      </c>
      <c r="D159" s="9">
        <v>43980</v>
      </c>
      <c r="E159" s="4" t="s">
        <v>156</v>
      </c>
      <c r="F159" s="21">
        <v>0.5</v>
      </c>
      <c r="G159" s="21">
        <v>1</v>
      </c>
      <c r="H159" s="18">
        <f t="shared" si="4"/>
        <v>0.5</v>
      </c>
      <c r="J159" s="21"/>
    </row>
    <row r="160" spans="1:10" ht="27.6" x14ac:dyDescent="0.25">
      <c r="A160" s="4" t="s">
        <v>14</v>
      </c>
      <c r="B160" s="12">
        <v>6</v>
      </c>
      <c r="C160" s="9">
        <v>43986</v>
      </c>
      <c r="D160" s="9">
        <v>43986</v>
      </c>
      <c r="E160" s="4" t="s">
        <v>149</v>
      </c>
      <c r="F160" s="21">
        <v>2.5</v>
      </c>
      <c r="G160" s="21">
        <v>1.6666666666666667</v>
      </c>
      <c r="H160" s="18">
        <f t="shared" si="4"/>
        <v>4.166666666666667</v>
      </c>
      <c r="J160" s="21"/>
    </row>
    <row r="161" spans="1:10" ht="27.6" x14ac:dyDescent="0.25">
      <c r="A161" s="4" t="s">
        <v>137</v>
      </c>
      <c r="B161" s="12">
        <v>1</v>
      </c>
      <c r="C161" s="9">
        <v>43986</v>
      </c>
      <c r="D161" s="9">
        <v>43986</v>
      </c>
      <c r="E161" s="4" t="s">
        <v>29</v>
      </c>
      <c r="F161" s="21">
        <v>1</v>
      </c>
      <c r="G161" s="21">
        <v>1</v>
      </c>
      <c r="H161" s="18">
        <f t="shared" si="4"/>
        <v>1</v>
      </c>
      <c r="J161" s="21"/>
    </row>
    <row r="162" spans="1:10" ht="46.8" customHeight="1" x14ac:dyDescent="0.25">
      <c r="A162" s="4" t="s">
        <v>143</v>
      </c>
      <c r="B162" s="12">
        <v>1</v>
      </c>
      <c r="C162" s="9">
        <v>43986</v>
      </c>
      <c r="D162" s="9">
        <v>43986</v>
      </c>
      <c r="E162" s="4" t="s">
        <v>37</v>
      </c>
      <c r="F162" s="21">
        <v>0</v>
      </c>
      <c r="G162" s="21">
        <v>1.6666666666666667</v>
      </c>
      <c r="H162" s="18">
        <f t="shared" ref="H162:H193" si="5">F162*G162</f>
        <v>0</v>
      </c>
      <c r="J162" s="21"/>
    </row>
    <row r="163" spans="1:10" ht="27.6" x14ac:dyDescent="0.25">
      <c r="A163" s="4" t="s">
        <v>148</v>
      </c>
      <c r="B163" s="12">
        <v>1</v>
      </c>
      <c r="C163" s="9">
        <v>43986</v>
      </c>
      <c r="D163" s="9">
        <v>43986</v>
      </c>
      <c r="E163" s="4" t="s">
        <v>39</v>
      </c>
      <c r="H163" s="18">
        <f t="shared" si="5"/>
        <v>0</v>
      </c>
    </row>
  </sheetData>
  <autoFilter ref="E1:E165" xr:uid="{76A63643-977C-4E3C-8D98-6D35335E2A56}"/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0048-59FE-4761-B2FE-C48C3E9E4C19}">
  <dimension ref="A1:D37"/>
  <sheetViews>
    <sheetView workbookViewId="0">
      <selection activeCell="C28" sqref="C28"/>
    </sheetView>
  </sheetViews>
  <sheetFormatPr defaultRowHeight="13.8" x14ac:dyDescent="0.25"/>
  <sheetData>
    <row r="1" spans="1:4" x14ac:dyDescent="0.25">
      <c r="A1" t="s">
        <v>212</v>
      </c>
      <c r="B1">
        <v>234</v>
      </c>
      <c r="C1">
        <f>B1/$B$7*521</f>
        <v>81.684422110552774</v>
      </c>
      <c r="D1" s="20">
        <f>B1/$B$7</f>
        <v>0.15678391959798996</v>
      </c>
    </row>
    <row r="2" spans="1:4" x14ac:dyDescent="0.25">
      <c r="A2" t="s">
        <v>213</v>
      </c>
      <c r="B2">
        <v>237</v>
      </c>
      <c r="C2">
        <f t="shared" ref="C2:C6" si="0">B2/$B$7*521</f>
        <v>82.731658291457293</v>
      </c>
      <c r="D2" s="20">
        <f t="shared" ref="D2:D6" si="1">B2/$B$7</f>
        <v>0.15879396984924624</v>
      </c>
    </row>
    <row r="3" spans="1:4" x14ac:dyDescent="0.25">
      <c r="A3" t="s">
        <v>214</v>
      </c>
      <c r="B3">
        <v>283</v>
      </c>
      <c r="C3">
        <f t="shared" si="0"/>
        <v>98.78927973199329</v>
      </c>
      <c r="D3" s="20">
        <f t="shared" si="1"/>
        <v>0.1896147403685092</v>
      </c>
    </row>
    <row r="4" spans="1:4" x14ac:dyDescent="0.25">
      <c r="A4" t="s">
        <v>215</v>
      </c>
      <c r="B4">
        <v>226.5</v>
      </c>
      <c r="C4">
        <f t="shared" si="0"/>
        <v>79.06633165829146</v>
      </c>
      <c r="D4" s="20">
        <f t="shared" si="1"/>
        <v>0.15175879396984926</v>
      </c>
    </row>
    <row r="5" spans="1:4" x14ac:dyDescent="0.25">
      <c r="A5" t="s">
        <v>216</v>
      </c>
      <c r="B5">
        <v>245</v>
      </c>
      <c r="C5">
        <f t="shared" si="0"/>
        <v>85.524288107202679</v>
      </c>
      <c r="D5" s="20">
        <f t="shared" si="1"/>
        <v>0.16415410385259632</v>
      </c>
    </row>
    <row r="6" spans="1:4" x14ac:dyDescent="0.25">
      <c r="A6" t="s">
        <v>217</v>
      </c>
      <c r="B6">
        <v>267</v>
      </c>
      <c r="C6">
        <f t="shared" si="0"/>
        <v>93.204020100502518</v>
      </c>
      <c r="D6" s="20">
        <f t="shared" si="1"/>
        <v>0.17889447236180905</v>
      </c>
    </row>
    <row r="7" spans="1:4" x14ac:dyDescent="0.25">
      <c r="B7">
        <f>SUM(B1:B6)</f>
        <v>1492.5</v>
      </c>
    </row>
    <row r="10" spans="1:4" x14ac:dyDescent="0.25">
      <c r="B10" t="s">
        <v>231</v>
      </c>
      <c r="C10" s="17">
        <v>30</v>
      </c>
      <c r="D10" s="17">
        <v>28.166666666666664</v>
      </c>
    </row>
    <row r="11" spans="1:4" x14ac:dyDescent="0.25">
      <c r="B11" t="s">
        <v>232</v>
      </c>
      <c r="C11" s="17">
        <v>12</v>
      </c>
      <c r="D11" s="17">
        <v>9.8333333333333321</v>
      </c>
    </row>
    <row r="12" spans="1:4" x14ac:dyDescent="0.25">
      <c r="B12" t="s">
        <v>233</v>
      </c>
      <c r="C12" s="17">
        <v>26</v>
      </c>
      <c r="D12" s="17">
        <v>26.166666666666668</v>
      </c>
    </row>
    <row r="13" spans="1:4" x14ac:dyDescent="0.25">
      <c r="B13" t="s">
        <v>234</v>
      </c>
      <c r="C13" s="17">
        <v>42</v>
      </c>
      <c r="D13" s="17">
        <v>21</v>
      </c>
    </row>
    <row r="14" spans="1:4" x14ac:dyDescent="0.25">
      <c r="B14" t="s">
        <v>235</v>
      </c>
      <c r="C14" s="17">
        <v>42.5</v>
      </c>
      <c r="D14" s="17">
        <v>33.666666666666671</v>
      </c>
    </row>
    <row r="15" spans="1:4" x14ac:dyDescent="0.25">
      <c r="B15" t="s">
        <v>236</v>
      </c>
      <c r="C15" s="17">
        <v>91</v>
      </c>
      <c r="D15" s="17">
        <v>122.83333333333334</v>
      </c>
    </row>
    <row r="16" spans="1:4" x14ac:dyDescent="0.25">
      <c r="B16" t="s">
        <v>237</v>
      </c>
      <c r="C16" s="17">
        <v>83</v>
      </c>
      <c r="D16" s="17">
        <v>66</v>
      </c>
    </row>
    <row r="17" spans="1:4" x14ac:dyDescent="0.25">
      <c r="B17" t="s">
        <v>238</v>
      </c>
      <c r="C17" s="17">
        <v>13</v>
      </c>
      <c r="D17" s="17">
        <v>9.3333333333333339</v>
      </c>
    </row>
    <row r="18" spans="1:4" x14ac:dyDescent="0.25">
      <c r="B18" t="s">
        <v>239</v>
      </c>
      <c r="C18" s="17">
        <v>9</v>
      </c>
      <c r="D18" s="17">
        <v>9.5</v>
      </c>
    </row>
    <row r="19" spans="1:4" x14ac:dyDescent="0.25">
      <c r="B19" t="s">
        <v>240</v>
      </c>
      <c r="C19" s="17">
        <v>61</v>
      </c>
      <c r="D19" s="17">
        <v>49.666666666666671</v>
      </c>
    </row>
    <row r="20" spans="1:4" x14ac:dyDescent="0.25">
      <c r="B20" t="s">
        <v>241</v>
      </c>
      <c r="C20" s="17">
        <v>55</v>
      </c>
      <c r="D20" s="17">
        <v>45.5</v>
      </c>
    </row>
    <row r="21" spans="1:4" x14ac:dyDescent="0.25">
      <c r="B21" t="s">
        <v>242</v>
      </c>
      <c r="C21" s="17">
        <v>48</v>
      </c>
      <c r="D21" s="17">
        <v>45.833333333333336</v>
      </c>
    </row>
    <row r="22" spans="1:4" x14ac:dyDescent="0.25">
      <c r="B22" t="s">
        <v>243</v>
      </c>
      <c r="C22" s="17">
        <v>9</v>
      </c>
      <c r="D22" s="17">
        <v>5.166666666666667</v>
      </c>
    </row>
    <row r="24" spans="1:4" x14ac:dyDescent="0.25">
      <c r="A24" s="1"/>
      <c r="B24" s="1"/>
    </row>
    <row r="25" spans="1:4" x14ac:dyDescent="0.25">
      <c r="A25" s="2" t="s">
        <v>3</v>
      </c>
      <c r="B25" s="2">
        <v>102</v>
      </c>
      <c r="C25">
        <f>B25/$B$37*472</f>
        <v>92.318312559923299</v>
      </c>
    </row>
    <row r="26" spans="1:4" ht="31.2" x14ac:dyDescent="0.25">
      <c r="A26" s="6" t="s">
        <v>15</v>
      </c>
      <c r="B26" s="6">
        <v>12</v>
      </c>
      <c r="C26">
        <f t="shared" ref="C26:C36" si="2">B26/$B$37*472</f>
        <v>10.860977948226271</v>
      </c>
    </row>
    <row r="27" spans="1:4" ht="41.4" x14ac:dyDescent="0.25">
      <c r="A27" s="2" t="s">
        <v>21</v>
      </c>
      <c r="B27" s="2">
        <v>10</v>
      </c>
      <c r="C27">
        <f t="shared" si="2"/>
        <v>9.0508149568552252</v>
      </c>
    </row>
    <row r="28" spans="1:4" ht="41.4" x14ac:dyDescent="0.25">
      <c r="A28" s="2" t="s">
        <v>27</v>
      </c>
      <c r="B28" s="2">
        <v>45</v>
      </c>
      <c r="C28">
        <v>55</v>
      </c>
    </row>
    <row r="29" spans="1:4" ht="41.4" x14ac:dyDescent="0.25">
      <c r="A29" s="2" t="s">
        <v>60</v>
      </c>
      <c r="B29" s="2">
        <v>40</v>
      </c>
      <c r="C29">
        <f t="shared" si="2"/>
        <v>36.203259827420901</v>
      </c>
    </row>
    <row r="30" spans="1:4" ht="27.6" x14ac:dyDescent="0.25">
      <c r="A30" s="2" t="s">
        <v>78</v>
      </c>
      <c r="B30" s="2">
        <v>10</v>
      </c>
      <c r="C30">
        <f t="shared" si="2"/>
        <v>9.0508149568552252</v>
      </c>
    </row>
    <row r="31" spans="1:4" ht="41.4" x14ac:dyDescent="0.25">
      <c r="A31" s="2" t="s">
        <v>84</v>
      </c>
      <c r="B31" s="2">
        <v>127</v>
      </c>
      <c r="C31">
        <v>140</v>
      </c>
    </row>
    <row r="32" spans="1:4" ht="27.6" x14ac:dyDescent="0.25">
      <c r="A32" s="2" t="s">
        <v>109</v>
      </c>
      <c r="B32" s="2">
        <v>56</v>
      </c>
      <c r="C32">
        <f t="shared" si="2"/>
        <v>50.68456375838926</v>
      </c>
    </row>
    <row r="33" spans="1:3" ht="41.4" x14ac:dyDescent="0.25">
      <c r="A33" s="2" t="s">
        <v>120</v>
      </c>
      <c r="B33" s="2">
        <v>84</v>
      </c>
      <c r="C33">
        <f t="shared" si="2"/>
        <v>76.026845637583889</v>
      </c>
    </row>
    <row r="34" spans="1:3" ht="41.4" x14ac:dyDescent="0.25">
      <c r="A34" s="2" t="s">
        <v>209</v>
      </c>
      <c r="B34" s="2">
        <v>9.5</v>
      </c>
      <c r="C34">
        <f t="shared" si="2"/>
        <v>8.5982742090124642</v>
      </c>
    </row>
    <row r="35" spans="1:3" ht="41.4" x14ac:dyDescent="0.25">
      <c r="A35" s="2" t="s">
        <v>210</v>
      </c>
      <c r="B35" s="2">
        <v>11</v>
      </c>
      <c r="C35">
        <f t="shared" si="2"/>
        <v>9.9558964525407472</v>
      </c>
    </row>
    <row r="36" spans="1:3" ht="55.2" x14ac:dyDescent="0.25">
      <c r="A36" s="2" t="s">
        <v>211</v>
      </c>
      <c r="B36" s="2">
        <v>15</v>
      </c>
      <c r="C36">
        <f t="shared" si="2"/>
        <v>13.576222435282839</v>
      </c>
    </row>
    <row r="37" spans="1:3" x14ac:dyDescent="0.25">
      <c r="B37">
        <f>SUM(B25:B36)</f>
        <v>521.5</v>
      </c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195-90AD-4BFF-82F1-E63C9675F8A3}">
  <dimension ref="A3:G41"/>
  <sheetViews>
    <sheetView workbookViewId="0">
      <selection activeCell="G5" sqref="G5"/>
    </sheetView>
  </sheetViews>
  <sheetFormatPr defaultRowHeight="13.8" x14ac:dyDescent="0.25"/>
  <cols>
    <col min="1" max="1" width="9.77734375" bestFit="1" customWidth="1"/>
    <col min="2" max="3" width="16.5546875" bestFit="1" customWidth="1"/>
  </cols>
  <sheetData>
    <row r="3" spans="1:7" x14ac:dyDescent="0.25">
      <c r="A3" s="15" t="s">
        <v>166</v>
      </c>
      <c r="B3" t="s">
        <v>205</v>
      </c>
      <c r="C3" t="s">
        <v>206</v>
      </c>
    </row>
    <row r="4" spans="1:7" x14ac:dyDescent="0.25">
      <c r="A4" s="16" t="s">
        <v>167</v>
      </c>
      <c r="B4" s="17"/>
      <c r="C4" s="17">
        <v>0</v>
      </c>
    </row>
    <row r="5" spans="1:7" x14ac:dyDescent="0.25">
      <c r="A5" s="16" t="s">
        <v>169</v>
      </c>
      <c r="B5" s="17">
        <v>5</v>
      </c>
      <c r="C5" s="17">
        <v>9.7499963022596638</v>
      </c>
      <c r="D5">
        <f>SUM(B5:$B$40)</f>
        <v>521.5</v>
      </c>
      <c r="E5">
        <f>SUM(C5:$C$40)</f>
        <v>723.60879884128713</v>
      </c>
      <c r="F5">
        <f>D5/$D$5*521</f>
        <v>521</v>
      </c>
      <c r="G5">
        <f>E5/$E$5*521</f>
        <v>521</v>
      </c>
    </row>
    <row r="6" spans="1:7" x14ac:dyDescent="0.25">
      <c r="A6" s="16" t="s">
        <v>170</v>
      </c>
      <c r="B6" s="17">
        <v>6</v>
      </c>
      <c r="C6" s="17">
        <v>9.4059429512334312</v>
      </c>
      <c r="D6">
        <f>SUM(B6:$B$40)</f>
        <v>516.5</v>
      </c>
      <c r="E6">
        <f>SUM(C6:$C$40)</f>
        <v>713.85880253902747</v>
      </c>
      <c r="F6">
        <f t="shared" ref="F6:F40" si="0">D6/$D$5*521</f>
        <v>516.00479386385427</v>
      </c>
      <c r="G6">
        <f t="shared" ref="G6:G40" si="1">E6/$E$5*521</f>
        <v>513.9799802301859</v>
      </c>
    </row>
    <row r="7" spans="1:7" x14ac:dyDescent="0.25">
      <c r="A7" s="16" t="s">
        <v>171</v>
      </c>
      <c r="B7" s="17">
        <v>5</v>
      </c>
      <c r="C7" s="17">
        <v>8.3359467031973562</v>
      </c>
      <c r="D7">
        <f>SUM(B7:$B$40)</f>
        <v>510.5</v>
      </c>
      <c r="E7">
        <f>SUM(C7:$C$40)</f>
        <v>704.45285958779402</v>
      </c>
      <c r="F7">
        <f t="shared" si="0"/>
        <v>510.01054650047939</v>
      </c>
      <c r="G7">
        <f t="shared" si="1"/>
        <v>507.2076796646873</v>
      </c>
    </row>
    <row r="8" spans="1:7" x14ac:dyDescent="0.25">
      <c r="A8" s="16" t="s">
        <v>172</v>
      </c>
      <c r="B8" s="17">
        <v>6</v>
      </c>
      <c r="C8" s="17">
        <v>5.2118405311260254</v>
      </c>
      <c r="D8">
        <f>SUM(B8:$B$40)</f>
        <v>505.5</v>
      </c>
      <c r="E8">
        <f>SUM(C8:$C$40)</f>
        <v>696.11691288459667</v>
      </c>
      <c r="F8">
        <f t="shared" si="0"/>
        <v>505.01534036433367</v>
      </c>
      <c r="G8">
        <f t="shared" si="1"/>
        <v>501.20577885955566</v>
      </c>
    </row>
    <row r="9" spans="1:7" x14ac:dyDescent="0.25">
      <c r="A9" s="16" t="s">
        <v>173</v>
      </c>
      <c r="B9" s="17">
        <v>2</v>
      </c>
      <c r="C9" s="17">
        <v>2.5794127850310047</v>
      </c>
      <c r="D9">
        <f>SUM(B9:$B$40)</f>
        <v>499.5</v>
      </c>
      <c r="E9">
        <f>SUM(C9:$C$40)</f>
        <v>690.9050723534707</v>
      </c>
      <c r="F9">
        <f t="shared" si="0"/>
        <v>499.02109300095879</v>
      </c>
      <c r="G9">
        <f t="shared" si="1"/>
        <v>497.45324168606533</v>
      </c>
    </row>
    <row r="10" spans="1:7" x14ac:dyDescent="0.25">
      <c r="A10" s="16" t="s">
        <v>174</v>
      </c>
      <c r="B10" s="17">
        <v>6</v>
      </c>
      <c r="C10" s="17">
        <v>5.1074173903343318</v>
      </c>
      <c r="D10">
        <f>SUM(B10:$B$40)</f>
        <v>497.5</v>
      </c>
      <c r="E10">
        <f>SUM(C10:$C$40)</f>
        <v>688.32565956843962</v>
      </c>
      <c r="F10">
        <f t="shared" si="0"/>
        <v>497.02301054650047</v>
      </c>
      <c r="G10">
        <f t="shared" si="1"/>
        <v>495.5960585462899</v>
      </c>
    </row>
    <row r="11" spans="1:7" x14ac:dyDescent="0.25">
      <c r="A11" s="16" t="s">
        <v>175</v>
      </c>
      <c r="B11" s="17">
        <v>12</v>
      </c>
      <c r="C11" s="17">
        <v>21.565442697304775</v>
      </c>
      <c r="D11">
        <f>SUM(B11:$B$40)</f>
        <v>491.5</v>
      </c>
      <c r="E11">
        <f>SUM(C11:$C$40)</f>
        <v>683.21824217810536</v>
      </c>
      <c r="F11">
        <f t="shared" si="0"/>
        <v>491.02876318312559</v>
      </c>
      <c r="G11">
        <f t="shared" si="1"/>
        <v>491.91870627441989</v>
      </c>
    </row>
    <row r="12" spans="1:7" x14ac:dyDescent="0.25">
      <c r="A12" s="16" t="s">
        <v>176</v>
      </c>
      <c r="B12" s="17">
        <v>0</v>
      </c>
      <c r="C12" s="17">
        <v>0</v>
      </c>
      <c r="D12">
        <f>SUM(B12:$B$40)</f>
        <v>479.5</v>
      </c>
      <c r="E12">
        <f>SUM(C12:$C$40)</f>
        <v>661.65279948080058</v>
      </c>
      <c r="F12">
        <f t="shared" si="0"/>
        <v>479.04026845637583</v>
      </c>
      <c r="G12">
        <f t="shared" si="1"/>
        <v>476.39153791592651</v>
      </c>
    </row>
    <row r="13" spans="1:7" x14ac:dyDescent="0.25">
      <c r="A13" s="16" t="s">
        <v>177</v>
      </c>
      <c r="B13" s="17">
        <v>6</v>
      </c>
      <c r="C13" s="17">
        <v>7.2354147649420621</v>
      </c>
      <c r="D13">
        <f>SUM(B13:$B$40)</f>
        <v>479.5</v>
      </c>
      <c r="E13">
        <f>SUM(C13:$C$40)</f>
        <v>661.65279948080058</v>
      </c>
      <c r="F13">
        <f t="shared" si="0"/>
        <v>479.04026845637583</v>
      </c>
      <c r="G13">
        <f t="shared" si="1"/>
        <v>476.39153791592651</v>
      </c>
    </row>
    <row r="14" spans="1:7" x14ac:dyDescent="0.25">
      <c r="A14" s="16" t="s">
        <v>178</v>
      </c>
      <c r="B14" s="17">
        <v>20</v>
      </c>
      <c r="C14" s="17">
        <v>27.389080167596177</v>
      </c>
      <c r="D14">
        <f>SUM(B14:$B$40)</f>
        <v>473.5</v>
      </c>
      <c r="E14">
        <f>SUM(C14:$C$40)</f>
        <v>654.41738471585859</v>
      </c>
      <c r="F14">
        <f t="shared" si="0"/>
        <v>473.046021093001</v>
      </c>
      <c r="G14">
        <f t="shared" si="1"/>
        <v>471.18202263837446</v>
      </c>
    </row>
    <row r="15" spans="1:7" x14ac:dyDescent="0.25">
      <c r="A15" s="16" t="s">
        <v>179</v>
      </c>
      <c r="B15" s="17">
        <v>26</v>
      </c>
      <c r="C15" s="17">
        <v>27.772006886322039</v>
      </c>
      <c r="D15">
        <f>SUM(B15:$B$40)</f>
        <v>453.5</v>
      </c>
      <c r="E15">
        <f>SUM(C15:$C$40)</f>
        <v>627.02830454826233</v>
      </c>
      <c r="F15">
        <f t="shared" si="0"/>
        <v>453.06519654841804</v>
      </c>
      <c r="G15">
        <f t="shared" si="1"/>
        <v>451.4618219026072</v>
      </c>
    </row>
    <row r="16" spans="1:7" x14ac:dyDescent="0.25">
      <c r="A16" s="16" t="s">
        <v>180</v>
      </c>
      <c r="B16" s="17">
        <v>6</v>
      </c>
      <c r="C16" s="17">
        <v>6.334918848730366</v>
      </c>
      <c r="D16">
        <f>SUM(B16:$B$40)</f>
        <v>427.5</v>
      </c>
      <c r="E16">
        <f>SUM(C16:$C$40)</f>
        <v>599.25629766194027</v>
      </c>
      <c r="F16">
        <f t="shared" si="0"/>
        <v>427.09012464046026</v>
      </c>
      <c r="G16">
        <f t="shared" si="1"/>
        <v>431.46591304834323</v>
      </c>
    </row>
    <row r="17" spans="1:7" x14ac:dyDescent="0.25">
      <c r="A17" s="16" t="s">
        <v>181</v>
      </c>
      <c r="B17" s="17">
        <v>6</v>
      </c>
      <c r="C17" s="17">
        <v>8.0961364622509429</v>
      </c>
      <c r="D17">
        <f>SUM(B17:$B$40)</f>
        <v>421.5</v>
      </c>
      <c r="E17">
        <f>SUM(C17:$C$40)</f>
        <v>592.92137881320991</v>
      </c>
      <c r="F17">
        <f t="shared" si="0"/>
        <v>421.09587727708532</v>
      </c>
      <c r="G17">
        <f t="shared" si="1"/>
        <v>426.90475690226873</v>
      </c>
    </row>
    <row r="18" spans="1:7" x14ac:dyDescent="0.25">
      <c r="A18" s="16" t="s">
        <v>182</v>
      </c>
      <c r="B18" s="17">
        <v>4</v>
      </c>
      <c r="C18" s="17">
        <v>4.3625591999573246</v>
      </c>
      <c r="D18">
        <f>SUM(B18:$B$40)</f>
        <v>415.5</v>
      </c>
      <c r="E18">
        <f>SUM(C18:$C$40)</f>
        <v>584.82524235095912</v>
      </c>
      <c r="F18">
        <f t="shared" si="0"/>
        <v>415.1016299137105</v>
      </c>
      <c r="G18">
        <f t="shared" si="1"/>
        <v>421.07552002235923</v>
      </c>
    </row>
    <row r="19" spans="1:7" x14ac:dyDescent="0.25">
      <c r="A19" s="16" t="s">
        <v>183</v>
      </c>
      <c r="B19" s="17">
        <v>2.5</v>
      </c>
      <c r="C19" s="17">
        <v>2.6948167168092709</v>
      </c>
      <c r="D19">
        <f>SUM(B19:$B$40)</f>
        <v>411.5</v>
      </c>
      <c r="E19">
        <f>SUM(C19:$C$40)</f>
        <v>580.46268315100178</v>
      </c>
      <c r="F19">
        <f t="shared" si="0"/>
        <v>411.10546500479387</v>
      </c>
      <c r="G19">
        <f t="shared" si="1"/>
        <v>417.93446736128413</v>
      </c>
    </row>
    <row r="20" spans="1:7" x14ac:dyDescent="0.25">
      <c r="A20" s="16" t="s">
        <v>184</v>
      </c>
      <c r="B20" s="17">
        <v>14</v>
      </c>
      <c r="C20" s="17">
        <v>25.039456940924765</v>
      </c>
      <c r="D20">
        <f>SUM(B20:$B$40)</f>
        <v>409</v>
      </c>
      <c r="E20">
        <f>SUM(C20:$C$40)</f>
        <v>577.76786643419257</v>
      </c>
      <c r="F20">
        <f t="shared" si="0"/>
        <v>408.60786193672095</v>
      </c>
      <c r="G20">
        <f t="shared" si="1"/>
        <v>415.99419312511424</v>
      </c>
    </row>
    <row r="21" spans="1:7" x14ac:dyDescent="0.25">
      <c r="A21" s="16" t="s">
        <v>185</v>
      </c>
      <c r="B21" s="17">
        <v>1</v>
      </c>
      <c r="C21" s="17">
        <v>1.3821498512814341</v>
      </c>
      <c r="D21">
        <f>SUM(B21:$B$40)</f>
        <v>395</v>
      </c>
      <c r="E21">
        <f>SUM(C21:$C$40)</f>
        <v>552.7284094932678</v>
      </c>
      <c r="F21">
        <f t="shared" si="0"/>
        <v>394.62128475551293</v>
      </c>
      <c r="G21">
        <f t="shared" si="1"/>
        <v>397.96572651841785</v>
      </c>
    </row>
    <row r="22" spans="1:7" x14ac:dyDescent="0.25">
      <c r="A22" s="16" t="s">
        <v>186</v>
      </c>
      <c r="B22" s="17">
        <v>17</v>
      </c>
      <c r="C22" s="17">
        <v>19.290690854490162</v>
      </c>
      <c r="D22">
        <f>SUM(B22:$B$40)</f>
        <v>394</v>
      </c>
      <c r="E22">
        <f>SUM(C22:$C$40)</f>
        <v>551.34625964198631</v>
      </c>
      <c r="F22">
        <f t="shared" si="0"/>
        <v>393.62224352828378</v>
      </c>
      <c r="G22">
        <f t="shared" si="1"/>
        <v>396.97057544553053</v>
      </c>
    </row>
    <row r="23" spans="1:7" x14ac:dyDescent="0.25">
      <c r="A23" s="16" t="s">
        <v>187</v>
      </c>
      <c r="B23" s="17">
        <v>8</v>
      </c>
      <c r="C23" s="17">
        <v>11.34036581281549</v>
      </c>
      <c r="D23">
        <f>SUM(B23:$B$40)</f>
        <v>377</v>
      </c>
      <c r="E23">
        <f>SUM(C23:$C$40)</f>
        <v>532.0555687874961</v>
      </c>
      <c r="F23">
        <f t="shared" si="0"/>
        <v>376.63854266538834</v>
      </c>
      <c r="G23">
        <f t="shared" si="1"/>
        <v>383.08123364747172</v>
      </c>
    </row>
    <row r="24" spans="1:7" x14ac:dyDescent="0.25">
      <c r="A24" s="16" t="s">
        <v>188</v>
      </c>
      <c r="B24" s="17">
        <v>64</v>
      </c>
      <c r="C24" s="17">
        <v>76.995228582660602</v>
      </c>
      <c r="D24">
        <f>SUM(B24:$B$40)</f>
        <v>369</v>
      </c>
      <c r="E24">
        <f>SUM(C24:$C$40)</f>
        <v>520.71520297468066</v>
      </c>
      <c r="F24">
        <f t="shared" si="0"/>
        <v>368.64621284755515</v>
      </c>
      <c r="G24">
        <f t="shared" si="1"/>
        <v>374.91614417103381</v>
      </c>
    </row>
    <row r="25" spans="1:7" x14ac:dyDescent="0.25">
      <c r="A25" s="16" t="s">
        <v>189</v>
      </c>
      <c r="B25" s="17">
        <v>12</v>
      </c>
      <c r="C25" s="17">
        <v>14.669060507756807</v>
      </c>
      <c r="D25">
        <f>SUM(B25:$B$40)</f>
        <v>305</v>
      </c>
      <c r="E25">
        <f>SUM(C25:$C$40)</f>
        <v>443.71997439202011</v>
      </c>
      <c r="F25">
        <f t="shared" si="0"/>
        <v>304.7075743048897</v>
      </c>
      <c r="G25">
        <f t="shared" si="1"/>
        <v>319.47940244566865</v>
      </c>
    </row>
    <row r="26" spans="1:7" x14ac:dyDescent="0.25">
      <c r="A26" s="16" t="s">
        <v>190</v>
      </c>
      <c r="B26" s="17">
        <v>9</v>
      </c>
      <c r="C26" s="17">
        <v>15.386342682785902</v>
      </c>
      <c r="D26">
        <f>SUM(B26:$B$40)</f>
        <v>293</v>
      </c>
      <c r="E26">
        <f>SUM(C26:$C$40)</f>
        <v>429.05091388426331</v>
      </c>
      <c r="F26">
        <f t="shared" si="0"/>
        <v>292.71907957814</v>
      </c>
      <c r="G26">
        <f t="shared" si="1"/>
        <v>308.91764513041858</v>
      </c>
    </row>
    <row r="27" spans="1:7" x14ac:dyDescent="0.25">
      <c r="A27" s="16" t="s">
        <v>191</v>
      </c>
      <c r="B27" s="17">
        <v>6</v>
      </c>
      <c r="C27" s="17">
        <v>8.2945282518695791</v>
      </c>
      <c r="D27">
        <f>SUM(B27:$B$40)</f>
        <v>284</v>
      </c>
      <c r="E27">
        <f>SUM(C27:$C$40)</f>
        <v>413.66457120147737</v>
      </c>
      <c r="F27">
        <f t="shared" si="0"/>
        <v>283.72770853307765</v>
      </c>
      <c r="G27">
        <f t="shared" si="1"/>
        <v>297.83944299886912</v>
      </c>
    </row>
    <row r="28" spans="1:7" x14ac:dyDescent="0.25">
      <c r="A28" s="16" t="s">
        <v>192</v>
      </c>
      <c r="B28" s="17">
        <v>39</v>
      </c>
      <c r="C28" s="17">
        <v>53.686221996951247</v>
      </c>
      <c r="D28">
        <f>SUM(B28:$B$40)</f>
        <v>278</v>
      </c>
      <c r="E28">
        <f>SUM(C28:$C$40)</f>
        <v>405.37004294960781</v>
      </c>
      <c r="F28">
        <f t="shared" si="0"/>
        <v>277.73346116970282</v>
      </c>
      <c r="G28">
        <f t="shared" si="1"/>
        <v>291.86736357398655</v>
      </c>
    </row>
    <row r="29" spans="1:7" x14ac:dyDescent="0.25">
      <c r="A29" s="16" t="s">
        <v>193</v>
      </c>
      <c r="B29" s="17">
        <v>44</v>
      </c>
      <c r="C29" s="17">
        <v>65.67745246137504</v>
      </c>
      <c r="D29">
        <f>SUM(B29:$B$40)</f>
        <v>239</v>
      </c>
      <c r="E29">
        <f>SUM(C29:$C$40)</f>
        <v>351.68382095265656</v>
      </c>
      <c r="F29">
        <f t="shared" si="0"/>
        <v>238.77085330776606</v>
      </c>
      <c r="G29">
        <f t="shared" si="1"/>
        <v>253.21316021824973</v>
      </c>
    </row>
    <row r="30" spans="1:7" x14ac:dyDescent="0.25">
      <c r="A30" s="16" t="s">
        <v>194</v>
      </c>
      <c r="B30" s="17">
        <v>4</v>
      </c>
      <c r="C30" s="17">
        <v>5.3510925176396231</v>
      </c>
      <c r="D30">
        <f>SUM(B30:$B$40)</f>
        <v>195</v>
      </c>
      <c r="E30">
        <f>SUM(C30:$C$40)</f>
        <v>286.00636849128153</v>
      </c>
      <c r="F30">
        <f t="shared" si="0"/>
        <v>194.8130393096836</v>
      </c>
      <c r="G30">
        <f t="shared" si="1"/>
        <v>205.92524333944795</v>
      </c>
    </row>
    <row r="31" spans="1:7" x14ac:dyDescent="0.25">
      <c r="A31" s="16" t="s">
        <v>195</v>
      </c>
      <c r="B31" s="17">
        <v>9</v>
      </c>
      <c r="C31" s="17">
        <v>13.8292998688982</v>
      </c>
      <c r="D31">
        <f>SUM(B31:$B$40)</f>
        <v>191</v>
      </c>
      <c r="E31">
        <f>SUM(C31:$C$40)</f>
        <v>280.65527597364189</v>
      </c>
      <c r="F31">
        <f t="shared" si="0"/>
        <v>190.81687440076701</v>
      </c>
      <c r="G31">
        <f t="shared" si="1"/>
        <v>202.07244441528539</v>
      </c>
    </row>
    <row r="32" spans="1:7" x14ac:dyDescent="0.25">
      <c r="A32" s="16" t="s">
        <v>196</v>
      </c>
      <c r="B32" s="17">
        <v>9</v>
      </c>
      <c r="C32" s="17">
        <v>9.3243376977572758</v>
      </c>
      <c r="D32">
        <f>SUM(B32:$B$40)</f>
        <v>182</v>
      </c>
      <c r="E32">
        <f>SUM(C32:$C$40)</f>
        <v>266.82597610474369</v>
      </c>
      <c r="F32">
        <f t="shared" si="0"/>
        <v>181.82550335570468</v>
      </c>
      <c r="G32">
        <f t="shared" si="1"/>
        <v>192.11531669208273</v>
      </c>
    </row>
    <row r="33" spans="1:7" x14ac:dyDescent="0.25">
      <c r="A33" s="16" t="s">
        <v>197</v>
      </c>
      <c r="B33" s="17">
        <v>52</v>
      </c>
      <c r="C33" s="17">
        <v>78.576871599027328</v>
      </c>
      <c r="D33">
        <f>SUM(B33:$B$40)</f>
        <v>173</v>
      </c>
      <c r="E33">
        <f>SUM(C33:$C$40)</f>
        <v>257.50163840698644</v>
      </c>
      <c r="F33">
        <f t="shared" si="0"/>
        <v>172.83413231064239</v>
      </c>
      <c r="G33">
        <f t="shared" si="1"/>
        <v>185.4017720968393</v>
      </c>
    </row>
    <row r="34" spans="1:7" x14ac:dyDescent="0.25">
      <c r="A34" s="16" t="s">
        <v>198</v>
      </c>
      <c r="B34" s="17">
        <v>9</v>
      </c>
      <c r="C34" s="17">
        <v>17.387293558679758</v>
      </c>
      <c r="D34">
        <f>SUM(B34:$B$40)</f>
        <v>121</v>
      </c>
      <c r="E34">
        <f>SUM(C34:$C$40)</f>
        <v>178.92476680795909</v>
      </c>
      <c r="F34">
        <f t="shared" si="0"/>
        <v>120.88398849472675</v>
      </c>
      <c r="G34">
        <f t="shared" si="1"/>
        <v>128.82624376074381</v>
      </c>
    </row>
    <row r="35" spans="1:7" x14ac:dyDescent="0.25">
      <c r="A35" s="16" t="s">
        <v>199</v>
      </c>
      <c r="B35" s="17">
        <v>2</v>
      </c>
      <c r="C35" s="17">
        <v>1.9377139875339811</v>
      </c>
      <c r="D35">
        <f>SUM(B35:$B$40)</f>
        <v>112</v>
      </c>
      <c r="E35">
        <f>SUM(C35:$C$40)</f>
        <v>161.53747324927934</v>
      </c>
      <c r="F35">
        <f t="shared" si="0"/>
        <v>111.89261744966443</v>
      </c>
      <c r="G35">
        <f t="shared" si="1"/>
        <v>116.30735239488708</v>
      </c>
    </row>
    <row r="36" spans="1:7" x14ac:dyDescent="0.25">
      <c r="A36" s="16" t="s">
        <v>200</v>
      </c>
      <c r="B36" s="17">
        <v>24</v>
      </c>
      <c r="C36" s="17">
        <v>40.351345205514647</v>
      </c>
      <c r="D36">
        <f>SUM(B36:$B$40)</f>
        <v>110</v>
      </c>
      <c r="E36">
        <f>SUM(C36:$C$40)</f>
        <v>159.59975926174536</v>
      </c>
      <c r="F36">
        <f t="shared" si="0"/>
        <v>109.89453499520613</v>
      </c>
      <c r="G36">
        <f t="shared" si="1"/>
        <v>114.91219386569037</v>
      </c>
    </row>
    <row r="37" spans="1:7" x14ac:dyDescent="0.25">
      <c r="A37" s="16" t="s">
        <v>201</v>
      </c>
      <c r="B37" s="17">
        <v>29</v>
      </c>
      <c r="C37" s="17">
        <v>40.290200147084008</v>
      </c>
      <c r="D37">
        <f>SUM(B37:$B$40)</f>
        <v>86</v>
      </c>
      <c r="E37">
        <f>SUM(C37:$C$40)</f>
        <v>119.24841405623067</v>
      </c>
      <c r="F37">
        <f t="shared" si="0"/>
        <v>85.917545541706616</v>
      </c>
      <c r="G37">
        <f t="shared" si="1"/>
        <v>85.859132479845826</v>
      </c>
    </row>
    <row r="38" spans="1:7" x14ac:dyDescent="0.25">
      <c r="A38" s="16" t="s">
        <v>202</v>
      </c>
      <c r="B38" s="17">
        <v>33</v>
      </c>
      <c r="C38" s="17">
        <v>45.350496983315388</v>
      </c>
      <c r="D38">
        <f>SUM(B38:$B$40)</f>
        <v>57</v>
      </c>
      <c r="E38">
        <f>SUM(C38:$C$40)</f>
        <v>78.958213909146679</v>
      </c>
      <c r="F38">
        <f t="shared" si="0"/>
        <v>56.945349952061363</v>
      </c>
      <c r="G38">
        <f t="shared" si="1"/>
        <v>56.850095676750144</v>
      </c>
    </row>
    <row r="39" spans="1:7" x14ac:dyDescent="0.25">
      <c r="A39" s="16" t="s">
        <v>203</v>
      </c>
      <c r="B39" s="17">
        <v>15</v>
      </c>
      <c r="C39" s="17">
        <v>18.890329547702994</v>
      </c>
      <c r="D39">
        <f>SUM(B39:$B$40)</f>
        <v>24</v>
      </c>
      <c r="E39">
        <f>SUM(C39:$C$40)</f>
        <v>33.607716925831298</v>
      </c>
      <c r="F39">
        <f t="shared" si="0"/>
        <v>23.97698945349952</v>
      </c>
      <c r="G39">
        <f t="shared" si="1"/>
        <v>24.197633509150545</v>
      </c>
    </row>
    <row r="40" spans="1:7" x14ac:dyDescent="0.25">
      <c r="A40" s="16" t="s">
        <v>204</v>
      </c>
      <c r="B40" s="17">
        <v>9</v>
      </c>
      <c r="C40" s="17">
        <v>14.717387378128301</v>
      </c>
      <c r="D40">
        <f>SUM(B40:$B$40)</f>
        <v>9</v>
      </c>
      <c r="E40">
        <f>SUM(C40:$C$40)</f>
        <v>14.717387378128301</v>
      </c>
      <c r="F40">
        <f t="shared" si="0"/>
        <v>8.991371045062321</v>
      </c>
      <c r="G40">
        <f t="shared" si="1"/>
        <v>10.596552773105035</v>
      </c>
    </row>
    <row r="41" spans="1:7" x14ac:dyDescent="0.25">
      <c r="A41" s="16" t="s">
        <v>168</v>
      </c>
      <c r="B41" s="17">
        <v>521.5</v>
      </c>
      <c r="C41" s="17">
        <v>723.60879884128713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1DE4-11E8-4444-B67B-0FB19F009C6F}">
  <dimension ref="A1:C41"/>
  <sheetViews>
    <sheetView workbookViewId="0">
      <selection activeCell="B31" sqref="B31"/>
    </sheetView>
  </sheetViews>
  <sheetFormatPr defaultRowHeight="13.8" x14ac:dyDescent="0.25"/>
  <cols>
    <col min="1" max="1" width="9.77734375" bestFit="1" customWidth="1"/>
  </cols>
  <sheetData>
    <row r="1" spans="1:3" x14ac:dyDescent="0.25">
      <c r="A1" t="s">
        <v>207</v>
      </c>
      <c r="B1" t="s">
        <v>165</v>
      </c>
      <c r="C1" t="s">
        <v>164</v>
      </c>
    </row>
    <row r="2" spans="1:3" x14ac:dyDescent="0.25">
      <c r="A2" s="16" t="s">
        <v>169</v>
      </c>
      <c r="B2">
        <v>521</v>
      </c>
      <c r="C2">
        <v>521</v>
      </c>
    </row>
    <row r="3" spans="1:3" x14ac:dyDescent="0.25">
      <c r="A3" s="16" t="s">
        <v>170</v>
      </c>
      <c r="B3">
        <v>516.00479386385427</v>
      </c>
      <c r="C3">
        <v>514.10759739095374</v>
      </c>
    </row>
    <row r="4" spans="1:3" x14ac:dyDescent="0.25">
      <c r="A4" s="16" t="s">
        <v>171</v>
      </c>
      <c r="B4">
        <v>510.01054650047939</v>
      </c>
      <c r="C4">
        <v>507.21590908677393</v>
      </c>
    </row>
    <row r="5" spans="1:3" x14ac:dyDescent="0.25">
      <c r="A5" s="16" t="s">
        <v>172</v>
      </c>
      <c r="B5">
        <v>505.01534036433367</v>
      </c>
      <c r="C5">
        <v>501.58355587621458</v>
      </c>
    </row>
    <row r="6" spans="1:3" x14ac:dyDescent="0.25">
      <c r="A6" s="16" t="s">
        <v>173</v>
      </c>
      <c r="B6">
        <v>499.02109300095879</v>
      </c>
      <c r="C6">
        <v>498.65847691268101</v>
      </c>
    </row>
    <row r="7" spans="1:3" x14ac:dyDescent="0.25">
      <c r="A7" s="16" t="s">
        <v>174</v>
      </c>
      <c r="B7">
        <v>497.02301054650047</v>
      </c>
      <c r="C7">
        <v>495.55843281252936</v>
      </c>
    </row>
    <row r="8" spans="1:3" x14ac:dyDescent="0.25">
      <c r="A8" s="16" t="s">
        <v>175</v>
      </c>
      <c r="B8">
        <v>491.02876318312559</v>
      </c>
      <c r="C8">
        <v>486.93517300382678</v>
      </c>
    </row>
    <row r="9" spans="1:3" x14ac:dyDescent="0.25">
      <c r="A9" s="16" t="s">
        <v>176</v>
      </c>
      <c r="B9">
        <v>479.04026845637583</v>
      </c>
      <c r="C9">
        <v>473.22053349146699</v>
      </c>
    </row>
    <row r="10" spans="1:3" x14ac:dyDescent="0.25">
      <c r="A10" s="16" t="s">
        <v>177</v>
      </c>
      <c r="B10">
        <v>479.04026845637583</v>
      </c>
      <c r="C10">
        <v>473.22053349146699</v>
      </c>
    </row>
    <row r="11" spans="1:3" x14ac:dyDescent="0.25">
      <c r="A11" s="16" t="s">
        <v>178</v>
      </c>
      <c r="B11">
        <v>473.046021093001</v>
      </c>
      <c r="C11">
        <v>467.10396933505092</v>
      </c>
    </row>
    <row r="12" spans="1:3" x14ac:dyDescent="0.25">
      <c r="A12" s="16" t="s">
        <v>179</v>
      </c>
      <c r="B12">
        <v>453.06519654841804</v>
      </c>
      <c r="C12">
        <v>445.75833184747341</v>
      </c>
    </row>
    <row r="13" spans="1:3" x14ac:dyDescent="0.25">
      <c r="A13" s="16" t="s">
        <v>180</v>
      </c>
      <c r="B13">
        <v>427.09012464046026</v>
      </c>
      <c r="C13">
        <v>424.70820637070648</v>
      </c>
    </row>
    <row r="14" spans="1:3" x14ac:dyDescent="0.25">
      <c r="A14" s="16" t="s">
        <v>181</v>
      </c>
      <c r="B14">
        <v>421.09587727708532</v>
      </c>
      <c r="C14">
        <v>416.88596400433119</v>
      </c>
    </row>
    <row r="15" spans="1:3" x14ac:dyDescent="0.25">
      <c r="A15" s="16" t="s">
        <v>182</v>
      </c>
      <c r="B15">
        <v>415.1016299137105</v>
      </c>
      <c r="C15">
        <v>411.75413930403602</v>
      </c>
    </row>
    <row r="16" spans="1:3" x14ac:dyDescent="0.25">
      <c r="A16" s="16" t="s">
        <v>183</v>
      </c>
      <c r="B16">
        <v>411.10546500479387</v>
      </c>
      <c r="C16">
        <v>407.41652017589752</v>
      </c>
    </row>
    <row r="17" spans="1:3" x14ac:dyDescent="0.25">
      <c r="A17" s="16" t="s">
        <v>184</v>
      </c>
      <c r="B17">
        <v>408.60786193672095</v>
      </c>
      <c r="C17">
        <v>405.18892215604097</v>
      </c>
    </row>
    <row r="18" spans="1:3" x14ac:dyDescent="0.25">
      <c r="A18" s="16" t="s">
        <v>185</v>
      </c>
      <c r="B18">
        <v>394.62128475551293</v>
      </c>
      <c r="C18">
        <v>391.88642770902874</v>
      </c>
    </row>
    <row r="19" spans="1:3" x14ac:dyDescent="0.25">
      <c r="A19" s="16" t="s">
        <v>186</v>
      </c>
      <c r="B19">
        <v>393.62224352828378</v>
      </c>
      <c r="C19">
        <v>390.43413800139814</v>
      </c>
    </row>
    <row r="20" spans="1:3" x14ac:dyDescent="0.25">
      <c r="A20" s="16" t="s">
        <v>187</v>
      </c>
      <c r="B20">
        <v>376.63854266538834</v>
      </c>
      <c r="C20">
        <v>372.68247633163924</v>
      </c>
    </row>
    <row r="21" spans="1:3" x14ac:dyDescent="0.25">
      <c r="A21" s="16" t="s">
        <v>188</v>
      </c>
      <c r="B21">
        <v>368.64621284755515</v>
      </c>
      <c r="C21">
        <v>364.85611084824245</v>
      </c>
    </row>
    <row r="22" spans="1:3" x14ac:dyDescent="0.25">
      <c r="A22" s="16" t="s">
        <v>189</v>
      </c>
      <c r="B22">
        <v>304.7075743048897</v>
      </c>
      <c r="C22">
        <v>316.41264462445884</v>
      </c>
    </row>
    <row r="23" spans="1:3" x14ac:dyDescent="0.25">
      <c r="A23" s="16" t="s">
        <v>190</v>
      </c>
      <c r="B23">
        <v>292.71907957814</v>
      </c>
      <c r="C23">
        <v>304.48574520028006</v>
      </c>
    </row>
    <row r="24" spans="1:3" x14ac:dyDescent="0.25">
      <c r="A24" s="16" t="s">
        <v>191</v>
      </c>
      <c r="B24">
        <v>283.72770853307765</v>
      </c>
      <c r="C24">
        <v>295.39341384814304</v>
      </c>
    </row>
    <row r="25" spans="1:3" x14ac:dyDescent="0.25">
      <c r="A25" s="16" t="s">
        <v>192</v>
      </c>
      <c r="B25">
        <v>277.73346116970282</v>
      </c>
      <c r="C25">
        <v>290.14996291347097</v>
      </c>
    </row>
    <row r="26" spans="1:3" x14ac:dyDescent="0.25">
      <c r="A26" s="16" t="s">
        <v>193</v>
      </c>
      <c r="B26">
        <v>238.77085330776606</v>
      </c>
      <c r="C26">
        <v>248.72069084966012</v>
      </c>
    </row>
    <row r="27" spans="1:3" x14ac:dyDescent="0.25">
      <c r="A27" s="16" t="s">
        <v>194</v>
      </c>
      <c r="B27">
        <v>194.8130393096836</v>
      </c>
      <c r="C27">
        <v>211.0070329331393</v>
      </c>
    </row>
    <row r="28" spans="1:3" x14ac:dyDescent="0.25">
      <c r="A28" s="16" t="s">
        <v>195</v>
      </c>
      <c r="B28">
        <v>190.81687440076701</v>
      </c>
      <c r="C28">
        <v>206.50713396604286</v>
      </c>
    </row>
    <row r="29" spans="1:3" x14ac:dyDescent="0.25">
      <c r="A29" s="16" t="s">
        <v>196</v>
      </c>
      <c r="B29">
        <v>181.82550335570468</v>
      </c>
      <c r="C29">
        <v>194.43988324555974</v>
      </c>
    </row>
    <row r="30" spans="1:3" x14ac:dyDescent="0.25">
      <c r="A30" s="16" t="s">
        <v>197</v>
      </c>
      <c r="B30">
        <v>172.83413231064239</v>
      </c>
      <c r="C30">
        <v>183.25015622914006</v>
      </c>
    </row>
    <row r="31" spans="1:3" x14ac:dyDescent="0.25">
      <c r="A31" s="16" t="s">
        <v>198</v>
      </c>
      <c r="B31">
        <v>120.88398849472675</v>
      </c>
      <c r="C31">
        <v>125.7863527774925</v>
      </c>
    </row>
    <row r="32" spans="1:3" x14ac:dyDescent="0.25">
      <c r="A32" s="16" t="s">
        <v>199</v>
      </c>
      <c r="B32">
        <v>111.89261744966443</v>
      </c>
      <c r="C32">
        <v>118.83085477322987</v>
      </c>
    </row>
    <row r="33" spans="1:3" x14ac:dyDescent="0.25">
      <c r="A33" s="16" t="s">
        <v>200</v>
      </c>
      <c r="B33">
        <v>109.89453499520613</v>
      </c>
      <c r="C33">
        <v>116.46151648077313</v>
      </c>
    </row>
    <row r="34" spans="1:3" x14ac:dyDescent="0.25">
      <c r="A34" s="16" t="s">
        <v>201</v>
      </c>
      <c r="B34">
        <v>85.917545541706616</v>
      </c>
      <c r="C34">
        <v>96.36995823165752</v>
      </c>
    </row>
    <row r="35" spans="1:3" x14ac:dyDescent="0.25">
      <c r="A35" s="16" t="s">
        <v>202</v>
      </c>
      <c r="B35">
        <v>56.945349952061363</v>
      </c>
      <c r="C35">
        <v>63.181819890502517</v>
      </c>
    </row>
    <row r="36" spans="1:3" x14ac:dyDescent="0.25">
      <c r="A36" s="16" t="s">
        <v>203</v>
      </c>
      <c r="B36">
        <v>23.97698945349952</v>
      </c>
      <c r="C36">
        <v>29.125626377236213</v>
      </c>
    </row>
    <row r="37" spans="1:3" x14ac:dyDescent="0.25">
      <c r="A37" s="16" t="s">
        <v>204</v>
      </c>
      <c r="B37">
        <v>8.991371045062321</v>
      </c>
      <c r="C37">
        <v>9.941671780001931</v>
      </c>
    </row>
    <row r="41" spans="1:3" x14ac:dyDescent="0.25">
      <c r="A41" s="16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Sheet15</vt:lpstr>
      <vt:lpstr>Sheet1</vt:lpstr>
      <vt:lpstr>Sheet6</vt:lpstr>
      <vt:lpstr>Sheet14</vt:lpstr>
      <vt:lpstr>Sheet16</vt:lpstr>
      <vt:lpstr>燃尽图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2020-06-10T02:04:15Z</dcterms:modified>
</cp:coreProperties>
</file>