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95" documentId="11_AD4DC2C4214B839BC62F9CD19E8D27F06BE8DE2C" xr6:coauthVersionLast="44" xr6:coauthVersionMax="44" xr10:uidLastSave="{EE605FE8-53FF-43E5-A32B-F491125063EE}"/>
  <bookViews>
    <workbookView xWindow="1200" yWindow="705" windowWidth="26565" windowHeight="14820" xr2:uid="{00000000-000D-0000-FFFF-FFFF00000000}"/>
  </bookViews>
  <sheets>
    <sheet name="Sheet7" sheetId="8" r:id="rId1"/>
    <sheet name="Sheet8" sheetId="9" r:id="rId2"/>
    <sheet name="Sheet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8" l="1"/>
  <c r="E5" i="8"/>
  <c r="E6" i="8"/>
  <c r="E7" i="8"/>
  <c r="E8" i="8"/>
  <c r="E9" i="8"/>
  <c r="E10" i="8"/>
  <c r="E11" i="8"/>
  <c r="G11" i="8" s="1"/>
  <c r="E12" i="8"/>
  <c r="E13" i="8"/>
  <c r="E14" i="8"/>
  <c r="E15" i="8"/>
  <c r="G15" i="8" s="1"/>
  <c r="E16" i="8"/>
  <c r="E17" i="8"/>
  <c r="E18" i="8"/>
  <c r="E19" i="8"/>
  <c r="G19" i="8" s="1"/>
  <c r="E20" i="8"/>
  <c r="E21" i="8"/>
  <c r="E22" i="8"/>
  <c r="E23" i="8"/>
  <c r="G23" i="8" s="1"/>
  <c r="E24" i="8"/>
  <c r="E25" i="8"/>
  <c r="E26" i="8"/>
  <c r="E27" i="8"/>
  <c r="G27" i="8" s="1"/>
  <c r="E28" i="8"/>
  <c r="E29" i="8"/>
  <c r="E30" i="8"/>
  <c r="E31" i="8"/>
  <c r="G31" i="8" s="1"/>
  <c r="E32" i="8"/>
  <c r="E33" i="8"/>
  <c r="E34" i="8"/>
  <c r="E35" i="8"/>
  <c r="G35" i="8" s="1"/>
  <c r="E36" i="8"/>
  <c r="E37" i="8"/>
  <c r="E38" i="8"/>
  <c r="E39" i="8"/>
  <c r="E3" i="8"/>
  <c r="G3" i="8" s="1"/>
  <c r="D7" i="8"/>
  <c r="D8" i="8"/>
  <c r="D9" i="8"/>
  <c r="F9" i="8" s="1"/>
  <c r="D10" i="8"/>
  <c r="D11" i="8"/>
  <c r="D12" i="8"/>
  <c r="D13" i="8"/>
  <c r="F13" i="8" s="1"/>
  <c r="D14" i="8"/>
  <c r="D15" i="8"/>
  <c r="D16" i="8"/>
  <c r="D17" i="8"/>
  <c r="F17" i="8" s="1"/>
  <c r="D18" i="8"/>
  <c r="D19" i="8"/>
  <c r="D20" i="8"/>
  <c r="D21" i="8"/>
  <c r="F21" i="8" s="1"/>
  <c r="D22" i="8"/>
  <c r="D23" i="8"/>
  <c r="D24" i="8"/>
  <c r="D25" i="8"/>
  <c r="F25" i="8" s="1"/>
  <c r="D26" i="8"/>
  <c r="D27" i="8"/>
  <c r="D28" i="8"/>
  <c r="D29" i="8"/>
  <c r="F29" i="8" s="1"/>
  <c r="D30" i="8"/>
  <c r="D31" i="8"/>
  <c r="D32" i="8"/>
  <c r="D33" i="8"/>
  <c r="F33" i="8" s="1"/>
  <c r="D34" i="8"/>
  <c r="D35" i="8"/>
  <c r="D36" i="8"/>
  <c r="D37" i="8"/>
  <c r="F37" i="8" s="1"/>
  <c r="D38" i="8"/>
  <c r="D39" i="8"/>
  <c r="D6" i="8"/>
  <c r="D5" i="8"/>
  <c r="F5" i="8" s="1"/>
  <c r="D4" i="8"/>
  <c r="D3" i="8"/>
  <c r="G7" i="8" l="1"/>
  <c r="F14" i="8"/>
  <c r="F36" i="8"/>
  <c r="F32" i="8"/>
  <c r="F28" i="8"/>
  <c r="F24" i="8"/>
  <c r="F20" i="8"/>
  <c r="F16" i="8"/>
  <c r="F12" i="8"/>
  <c r="F8" i="8"/>
  <c r="G38" i="8"/>
  <c r="G34" i="8"/>
  <c r="G30" i="8"/>
  <c r="G26" i="8"/>
  <c r="G22" i="8"/>
  <c r="G18" i="8"/>
  <c r="G14" i="8"/>
  <c r="G10" i="8"/>
  <c r="G6" i="8"/>
  <c r="F35" i="8"/>
  <c r="F31" i="8"/>
  <c r="F27" i="8"/>
  <c r="F23" i="8"/>
  <c r="F19" i="8"/>
  <c r="F15" i="8"/>
  <c r="F11" i="8"/>
  <c r="F7" i="8"/>
  <c r="G37" i="8"/>
  <c r="G33" i="8"/>
  <c r="G29" i="8"/>
  <c r="G25" i="8"/>
  <c r="G21" i="8"/>
  <c r="G17" i="8"/>
  <c r="G13" i="8"/>
  <c r="G9" i="8"/>
  <c r="G5" i="8"/>
  <c r="F4" i="8"/>
  <c r="G36" i="8"/>
  <c r="G32" i="8"/>
  <c r="G28" i="8"/>
  <c r="G24" i="8"/>
  <c r="G20" i="8"/>
  <c r="G16" i="8"/>
  <c r="G12" i="8"/>
  <c r="G8" i="8"/>
  <c r="G4" i="8"/>
  <c r="F38" i="8"/>
  <c r="F18" i="8"/>
  <c r="F6" i="8"/>
  <c r="F3" i="8"/>
  <c r="F34" i="8"/>
  <c r="F10" i="8"/>
  <c r="F30" i="8"/>
  <c r="F26" i="8"/>
  <c r="F22" i="8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</calcChain>
</file>

<file path=xl/sharedStrings.xml><?xml version="1.0" encoding="utf-8"?>
<sst xmlns="http://schemas.openxmlformats.org/spreadsheetml/2006/main" count="405" uniqueCount="204">
  <si>
    <t>任务名称</t>
  </si>
  <si>
    <t>开始时间</t>
  </si>
  <si>
    <t>完成时间</t>
  </si>
  <si>
    <t>资源名称</t>
  </si>
  <si>
    <t xml:space="preserve">   选题会议</t>
  </si>
  <si>
    <t xml:space="preserve">   题目更换会议</t>
  </si>
  <si>
    <t xml:space="preserve">   例会-项目计划</t>
  </si>
  <si>
    <t xml:space="preserve">   例会-需求分析</t>
  </si>
  <si>
    <t xml:space="preserve">   例会-需求评审</t>
  </si>
  <si>
    <t xml:space="preserve">   例会-贡献度文档</t>
  </si>
  <si>
    <t xml:space="preserve">   例会-回复评审CD</t>
  </si>
  <si>
    <t xml:space="preserve">   例会-软件开发1</t>
  </si>
  <si>
    <t xml:space="preserve">   例会-回复评审FG</t>
  </si>
  <si>
    <t xml:space="preserve">   例会-软件开发2</t>
  </si>
  <si>
    <t xml:space="preserve">   例会-实验6-8</t>
  </si>
  <si>
    <t xml:space="preserve">   项目调研</t>
  </si>
  <si>
    <t xml:space="preserve">   项目初步熟悉</t>
  </si>
  <si>
    <t xml:space="preserve">   汇报准备</t>
  </si>
  <si>
    <t>郭维泽</t>
  </si>
  <si>
    <t xml:space="preserve">   项目第一次展示</t>
  </si>
  <si>
    <t xml:space="preserve">   撰写项目计划书</t>
  </si>
  <si>
    <t xml:space="preserve">   开发人员分析相应模块</t>
  </si>
  <si>
    <t xml:space="preserve">   测试人员准备开始测试</t>
  </si>
  <si>
    <t>郭维泽,吕江枫</t>
  </si>
  <si>
    <t xml:space="preserve">   项目第二次展示</t>
  </si>
  <si>
    <t xml:space="preserve">      引言部分</t>
  </si>
  <si>
    <t>王元玮</t>
  </si>
  <si>
    <t xml:space="preserve">      需求概述</t>
  </si>
  <si>
    <t xml:space="preserve">      开发人员业务分析</t>
  </si>
  <si>
    <t>王云杰</t>
  </si>
  <si>
    <t xml:space="preserve">      用户业务分析</t>
  </si>
  <si>
    <t xml:space="preserve">      系统概述</t>
  </si>
  <si>
    <t xml:space="preserve">      用例图绘制</t>
  </si>
  <si>
    <t xml:space="preserve">      非功能需求</t>
  </si>
  <si>
    <t>吕江枫</t>
  </si>
  <si>
    <t xml:space="preserve">      环境需求</t>
  </si>
  <si>
    <t>张延钊</t>
  </si>
  <si>
    <t xml:space="preserve">      接口部分</t>
  </si>
  <si>
    <t xml:space="preserve">      需求规格说明书整合</t>
  </si>
  <si>
    <t xml:space="preserve">         规则查询</t>
  </si>
  <si>
    <t xml:space="preserve">         生成回复</t>
  </si>
  <si>
    <t xml:space="preserve">         对话添加</t>
  </si>
  <si>
    <t xml:space="preserve">         对话删除</t>
  </si>
  <si>
    <t xml:space="preserve">         对话信息维护</t>
  </si>
  <si>
    <t xml:space="preserve">         对话规则更新</t>
  </si>
  <si>
    <t xml:space="preserve">         微信交互</t>
  </si>
  <si>
    <t xml:space="preserve">         RUCM整合</t>
  </si>
  <si>
    <t xml:space="preserve">      UML类图绘制</t>
  </si>
  <si>
    <t xml:space="preserve">      软件需求评审表单设计</t>
  </si>
  <si>
    <t xml:space="preserve">      加入维护人员登录RUCM</t>
  </si>
  <si>
    <t xml:space="preserve">      修改需求规格说明书</t>
  </si>
  <si>
    <t xml:space="preserve">         需求说明书的修改部分</t>
  </si>
  <si>
    <t xml:space="preserve">         需求评审表单</t>
  </si>
  <si>
    <t xml:space="preserve">         实验6项目计划</t>
  </si>
  <si>
    <t xml:space="preserve">         实验7项目配置管理</t>
  </si>
  <si>
    <t xml:space="preserve">         实验8项目工作量估计与统计</t>
  </si>
  <si>
    <t xml:space="preserve">      细化检查单中的7个类型</t>
  </si>
  <si>
    <t xml:space="preserve">         评审C组</t>
  </si>
  <si>
    <t>郭维泽,王元玮</t>
  </si>
  <si>
    <t xml:space="preserve">         评审D组</t>
  </si>
  <si>
    <t xml:space="preserve">      回复评审</t>
  </si>
  <si>
    <t xml:space="preserve">         引言部分</t>
  </si>
  <si>
    <t xml:space="preserve">         数据库部分</t>
  </si>
  <si>
    <t xml:space="preserve">         系统概述部分</t>
  </si>
  <si>
    <t xml:space="preserve">         非功能需求说明、RUCM部分</t>
  </si>
  <si>
    <t xml:space="preserve">      PPT制作</t>
  </si>
  <si>
    <t xml:space="preserve">         系统概述</t>
  </si>
  <si>
    <t xml:space="preserve">         业务需求/功能需求/非需求</t>
  </si>
  <si>
    <t xml:space="preserve">         输入和输出/数据库特性</t>
  </si>
  <si>
    <t xml:space="preserve">         PPT整合</t>
  </si>
  <si>
    <t xml:space="preserve">         评审F组</t>
  </si>
  <si>
    <t>郭维泽,张延钊</t>
  </si>
  <si>
    <t xml:space="preserve">         评审G组</t>
  </si>
  <si>
    <t xml:space="preserve">      回复评审&amp;修改需求分析说明书</t>
  </si>
  <si>
    <t xml:space="preserve">      复评审C组</t>
  </si>
  <si>
    <t xml:space="preserve">      复评审D组</t>
  </si>
  <si>
    <t xml:space="preserve">      复评审F组</t>
  </si>
  <si>
    <t xml:space="preserve">      复评审G组</t>
  </si>
  <si>
    <t xml:space="preserve">   PPT制作</t>
  </si>
  <si>
    <t xml:space="preserve">      目录组织&amp;部署&amp;持续集成</t>
  </si>
  <si>
    <t xml:space="preserve">      完善部署框架，部署到服务器</t>
  </si>
  <si>
    <t xml:space="preserve">      删之前无关代码</t>
  </si>
  <si>
    <t>王云杰,张延钊</t>
  </si>
  <si>
    <t xml:space="preserve">      后端代码接口</t>
  </si>
  <si>
    <t xml:space="preserve">      微信端接口</t>
  </si>
  <si>
    <t xml:space="preserve">      维护端接口</t>
  </si>
  <si>
    <t xml:space="preserve">      前端Repo</t>
  </si>
  <si>
    <t xml:space="preserve">      处理反馈bug，改进模型效果</t>
  </si>
  <si>
    <t xml:space="preserve">      搭建新数据库，完善接口</t>
  </si>
  <si>
    <t xml:space="preserve">      实现剩余维护用接口</t>
  </si>
  <si>
    <t xml:space="preserve">      完善前端界面</t>
  </si>
  <si>
    <t xml:space="preserve">      完成基本的微信交互框架</t>
  </si>
  <si>
    <t xml:space="preserve">      chatterbot跑通，修改语言模型和效果</t>
  </si>
  <si>
    <t xml:space="preserve">      Tagger支持中文分词，Comparasion支持中文</t>
  </si>
  <si>
    <t xml:space="preserve">      额外对话训练数据，添加了基于词向量的比较方法，</t>
  </si>
  <si>
    <t xml:space="preserve">      增加训练数据，RulesAdapter接口</t>
  </si>
  <si>
    <t xml:space="preserve">      前端接口对应后端实现</t>
  </si>
  <si>
    <t xml:space="preserve">      迁移公众号。微信接口</t>
  </si>
  <si>
    <t xml:space="preserve">      代码review</t>
  </si>
  <si>
    <t xml:space="preserve">      跟chatterbot对接，加说明文档</t>
  </si>
  <si>
    <t xml:space="preserve">      迁移到正式公众号</t>
  </si>
  <si>
    <t xml:space="preserve">      聊天信息加密</t>
  </si>
  <si>
    <t xml:space="preserve">      改善网页安全性</t>
  </si>
  <si>
    <t xml:space="preserve">   基础测试用例制作</t>
  </si>
  <si>
    <t xml:space="preserve">   测试用例</t>
  </si>
  <si>
    <t xml:space="preserve">   测试设计文档准备</t>
  </si>
  <si>
    <t xml:space="preserve">   利用用例进行黑盒测试</t>
  </si>
  <si>
    <t xml:space="preserve">      LogicAdapter部分</t>
  </si>
  <si>
    <t xml:space="preserve">      Storage部分</t>
  </si>
  <si>
    <t xml:space="preserve">      Wechat部分</t>
  </si>
  <si>
    <t xml:space="preserve">      ConversationManager部分</t>
  </si>
  <si>
    <t xml:space="preserve">   撰写软件执行结果分析报告</t>
  </si>
  <si>
    <t xml:space="preserve">   撰写软件问题报告</t>
  </si>
  <si>
    <t xml:space="preserve">   软件测试评审检查单制作</t>
  </si>
  <si>
    <t xml:space="preserve">   软件测试评审表制作</t>
  </si>
  <si>
    <t xml:space="preserve">       评审A组</t>
  </si>
  <si>
    <t xml:space="preserve">       评审B组</t>
  </si>
  <si>
    <t xml:space="preserve">       回复评审结果</t>
  </si>
  <si>
    <t xml:space="preserve">          修改软件测试需求说明书</t>
  </si>
  <si>
    <t xml:space="preserve">          修改软件问题报告</t>
  </si>
  <si>
    <t xml:space="preserve">          修改微信部分代码</t>
  </si>
  <si>
    <t xml:space="preserve">          修改管理员部分代码</t>
  </si>
  <si>
    <t xml:space="preserve">       汇报PPT</t>
  </si>
  <si>
    <t xml:space="preserve">       评审H组</t>
  </si>
  <si>
    <t xml:space="preserve">       评审I组</t>
  </si>
  <si>
    <t xml:space="preserve">   软件项目计划修改</t>
  </si>
  <si>
    <t xml:space="preserve">   修改部分项目计划</t>
  </si>
  <si>
    <t xml:space="preserve">   项目计划任务安排</t>
  </si>
  <si>
    <t xml:space="preserve">   实验6进度更新</t>
  </si>
  <si>
    <t xml:space="preserve">   实验6进度总结&amp;撰写实验6报告</t>
  </si>
  <si>
    <t xml:space="preserve">   配置管理员初步决定软件配置管理方法</t>
  </si>
  <si>
    <t xml:space="preserve">   软件配置管理文档修改</t>
  </si>
  <si>
    <t xml:space="preserve">   配置管理文档格式修改</t>
  </si>
  <si>
    <t xml:space="preserve">   配置管理文档更新</t>
  </si>
  <si>
    <t xml:space="preserve">   实验7文档管理</t>
  </si>
  <si>
    <t xml:space="preserve">   实验7进度总结&amp;撰写实验7报告</t>
  </si>
  <si>
    <t xml:space="preserve">   工作量统计和估计文档初步撰写</t>
  </si>
  <si>
    <t xml:space="preserve">   更新工作量统计文档</t>
  </si>
  <si>
    <t xml:space="preserve">   修改工作量统计文档</t>
  </si>
  <si>
    <t xml:space="preserve">   更新工作量统计表格</t>
  </si>
  <si>
    <t xml:space="preserve">   实验8进度总结&amp;撰写实验8报告</t>
  </si>
  <si>
    <t>郭维泽,李书缘,吕江枫,王元玮,王云杰,张延钊</t>
  </si>
  <si>
    <t xml:space="preserve">   例会-软件测试准备</t>
  </si>
  <si>
    <t xml:space="preserve">   例会-软件测试</t>
  </si>
  <si>
    <t xml:space="preserve">   例会-软件测试&amp;评审准备</t>
  </si>
  <si>
    <t xml:space="preserve">   例会-软件测试评审</t>
  </si>
  <si>
    <t xml:space="preserve">   例会-软件测试复评审</t>
  </si>
  <si>
    <t>李书缘,王元玮,王云杰,张延钊</t>
  </si>
  <si>
    <t>李书缘</t>
  </si>
  <si>
    <t>李书缘,张延钊</t>
  </si>
  <si>
    <t>李书缘,吕江枫</t>
  </si>
  <si>
    <t>王云杰,李书缘</t>
  </si>
  <si>
    <t>吕江枫,李书缘,王云杰,张延钊</t>
  </si>
  <si>
    <t>王元玮,王云杰,张延钊</t>
  </si>
  <si>
    <t>郭维泽,李书缘,吕江枫</t>
  </si>
  <si>
    <t>郭维泽,吕江枫,王云杰,张延钊</t>
  </si>
  <si>
    <t>实际工时</t>
    <phoneticPr fontId="6" type="noConversion"/>
  </si>
  <si>
    <t>系数</t>
    <phoneticPr fontId="6" type="noConversion"/>
  </si>
  <si>
    <t>计划工时</t>
    <phoneticPr fontId="6" type="noConversion"/>
  </si>
  <si>
    <t>行标签</t>
  </si>
  <si>
    <t>(空白)</t>
  </si>
  <si>
    <t>总计</t>
  </si>
  <si>
    <t>3月7日</t>
  </si>
  <si>
    <t>3月8日</t>
  </si>
  <si>
    <t>3月9日</t>
  </si>
  <si>
    <t>3月11日</t>
  </si>
  <si>
    <t>3月12日</t>
  </si>
  <si>
    <t>3月13日</t>
  </si>
  <si>
    <t>3月14日</t>
  </si>
  <si>
    <t>3月20日</t>
  </si>
  <si>
    <t>3月23日</t>
  </si>
  <si>
    <t>3月24日</t>
  </si>
  <si>
    <t>3月28日</t>
  </si>
  <si>
    <t>3月31日</t>
  </si>
  <si>
    <t>4月1日</t>
  </si>
  <si>
    <t>4月3日</t>
  </si>
  <si>
    <t>4月4日</t>
  </si>
  <si>
    <t>4月6日</t>
  </si>
  <si>
    <t>4月8日</t>
  </si>
  <si>
    <t>4月9日</t>
  </si>
  <si>
    <t>4月10日</t>
  </si>
  <si>
    <t>4月11日</t>
  </si>
  <si>
    <t>4月13日</t>
  </si>
  <si>
    <t>4月15日</t>
  </si>
  <si>
    <t>4月17日</t>
  </si>
  <si>
    <t>4月18日</t>
  </si>
  <si>
    <t>4月23日</t>
  </si>
  <si>
    <t>4月25日</t>
  </si>
  <si>
    <t>4月30日</t>
  </si>
  <si>
    <t>5月7日</t>
  </si>
  <si>
    <t>5月9日</t>
  </si>
  <si>
    <t>5月14日</t>
  </si>
  <si>
    <t>5月16日</t>
  </si>
  <si>
    <t>5月20日</t>
  </si>
  <si>
    <t>5月21日</t>
  </si>
  <si>
    <t>5月28日</t>
  </si>
  <si>
    <t>5月29日</t>
  </si>
  <si>
    <t>6月4日</t>
  </si>
  <si>
    <t>求和项:计划工时</t>
  </si>
  <si>
    <t>求和项:实际工时</t>
  </si>
  <si>
    <t>计划剩余</t>
    <phoneticPr fontId="6" type="noConversion"/>
  </si>
  <si>
    <t>实际剩余</t>
    <phoneticPr fontId="6" type="noConversion"/>
  </si>
  <si>
    <t>计划百分比</t>
    <phoneticPr fontId="6" type="noConversion"/>
  </si>
  <si>
    <t>实际百分比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</si>
</sst>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5" fillId="3" borderId="1" xfId="0" applyNumberFormat="1" applyFont="1" applyFill="1" applyBorder="1" applyAlignment="1">
      <alignment vertical="center" wrapText="1"/>
    </xf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计划百分比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Sheet8!$A$2:$A$38</c:f>
              <c:strCache>
                <c:ptCount val="37"/>
                <c:pt idx="0">
                  <c:v>3月7日</c:v>
                </c:pt>
                <c:pt idx="1">
                  <c:v>3月8日</c:v>
                </c:pt>
                <c:pt idx="2">
                  <c:v>3月9日</c:v>
                </c:pt>
                <c:pt idx="3">
                  <c:v>3月11日</c:v>
                </c:pt>
                <c:pt idx="4">
                  <c:v>3月12日</c:v>
                </c:pt>
                <c:pt idx="5">
                  <c:v>3月13日</c:v>
                </c:pt>
                <c:pt idx="6">
                  <c:v>3月14日</c:v>
                </c:pt>
                <c:pt idx="7">
                  <c:v>3月20日</c:v>
                </c:pt>
                <c:pt idx="8">
                  <c:v>3月23日</c:v>
                </c:pt>
                <c:pt idx="9">
                  <c:v>3月24日</c:v>
                </c:pt>
                <c:pt idx="10">
                  <c:v>3月28日</c:v>
                </c:pt>
                <c:pt idx="11">
                  <c:v>3月31日</c:v>
                </c:pt>
                <c:pt idx="12">
                  <c:v>4月1日</c:v>
                </c:pt>
                <c:pt idx="13">
                  <c:v>4月3日</c:v>
                </c:pt>
                <c:pt idx="14">
                  <c:v>4月4日</c:v>
                </c:pt>
                <c:pt idx="15">
                  <c:v>4月6日</c:v>
                </c:pt>
                <c:pt idx="16">
                  <c:v>4月8日</c:v>
                </c:pt>
                <c:pt idx="17">
                  <c:v>4月9日</c:v>
                </c:pt>
                <c:pt idx="18">
                  <c:v>4月10日</c:v>
                </c:pt>
                <c:pt idx="19">
                  <c:v>4月11日</c:v>
                </c:pt>
                <c:pt idx="20">
                  <c:v>4月13日</c:v>
                </c:pt>
                <c:pt idx="21">
                  <c:v>4月15日</c:v>
                </c:pt>
                <c:pt idx="22">
                  <c:v>4月17日</c:v>
                </c:pt>
                <c:pt idx="23">
                  <c:v>4月18日</c:v>
                </c:pt>
                <c:pt idx="24">
                  <c:v>4月23日</c:v>
                </c:pt>
                <c:pt idx="25">
                  <c:v>4月25日</c:v>
                </c:pt>
                <c:pt idx="26">
                  <c:v>4月30日</c:v>
                </c:pt>
                <c:pt idx="27">
                  <c:v>5月7日</c:v>
                </c:pt>
                <c:pt idx="28">
                  <c:v>5月9日</c:v>
                </c:pt>
                <c:pt idx="29">
                  <c:v>5月14日</c:v>
                </c:pt>
                <c:pt idx="30">
                  <c:v>5月16日</c:v>
                </c:pt>
                <c:pt idx="31">
                  <c:v>5月20日</c:v>
                </c:pt>
                <c:pt idx="32">
                  <c:v>5月21日</c:v>
                </c:pt>
                <c:pt idx="33">
                  <c:v>5月28日</c:v>
                </c:pt>
                <c:pt idx="34">
                  <c:v>5月29日</c:v>
                </c:pt>
                <c:pt idx="35">
                  <c:v>6月4日</c:v>
                </c:pt>
                <c:pt idx="36">
                  <c:v>总计</c:v>
                </c:pt>
              </c:strCache>
            </c:strRef>
          </c:cat>
          <c:val>
            <c:numRef>
              <c:f>Sheet8!$B$2:$B$38</c:f>
              <c:numCache>
                <c:formatCode>General</c:formatCode>
                <c:ptCount val="37"/>
                <c:pt idx="0">
                  <c:v>100</c:v>
                </c:pt>
                <c:pt idx="1">
                  <c:v>99.041227229146685</c:v>
                </c:pt>
                <c:pt idx="2">
                  <c:v>97.890699904122727</c:v>
                </c:pt>
                <c:pt idx="3">
                  <c:v>96.931927133269411</c:v>
                </c:pt>
                <c:pt idx="4">
                  <c:v>95.781399808245453</c:v>
                </c:pt>
                <c:pt idx="5">
                  <c:v>95.397890699904124</c:v>
                </c:pt>
                <c:pt idx="6">
                  <c:v>94.247363374880152</c:v>
                </c:pt>
                <c:pt idx="7">
                  <c:v>91.946308724832221</c:v>
                </c:pt>
                <c:pt idx="8">
                  <c:v>91.946308724832221</c:v>
                </c:pt>
                <c:pt idx="9">
                  <c:v>90.795781399808249</c:v>
                </c:pt>
                <c:pt idx="10">
                  <c:v>86.960690316395016</c:v>
                </c:pt>
                <c:pt idx="11">
                  <c:v>81.975071907957826</c:v>
                </c:pt>
                <c:pt idx="12">
                  <c:v>80.824544582933839</c:v>
                </c:pt>
                <c:pt idx="13">
                  <c:v>79.674017257909881</c:v>
                </c:pt>
                <c:pt idx="14">
                  <c:v>78.906999041227238</c:v>
                </c:pt>
                <c:pt idx="15">
                  <c:v>78.427612655800573</c:v>
                </c:pt>
                <c:pt idx="16">
                  <c:v>75.743048897411313</c:v>
                </c:pt>
                <c:pt idx="17">
                  <c:v>75.551294343240656</c:v>
                </c:pt>
                <c:pt idx="18">
                  <c:v>72.29146692233941</c:v>
                </c:pt>
                <c:pt idx="19">
                  <c:v>70.757430488974109</c:v>
                </c:pt>
                <c:pt idx="20">
                  <c:v>58.485139022051769</c:v>
                </c:pt>
                <c:pt idx="21">
                  <c:v>56.184084372003838</c:v>
                </c:pt>
                <c:pt idx="22">
                  <c:v>54.458293384467879</c:v>
                </c:pt>
                <c:pt idx="23">
                  <c:v>53.307766059443921</c:v>
                </c:pt>
                <c:pt idx="24">
                  <c:v>45.829338446788107</c:v>
                </c:pt>
                <c:pt idx="25">
                  <c:v>37.392138063278999</c:v>
                </c:pt>
                <c:pt idx="26">
                  <c:v>36.625119846596355</c:v>
                </c:pt>
                <c:pt idx="27">
                  <c:v>34.899328859060404</c:v>
                </c:pt>
                <c:pt idx="28">
                  <c:v>33.173537871524452</c:v>
                </c:pt>
                <c:pt idx="29">
                  <c:v>23.20230105465005</c:v>
                </c:pt>
                <c:pt idx="30">
                  <c:v>21.476510067114095</c:v>
                </c:pt>
                <c:pt idx="31">
                  <c:v>21.09300095877277</c:v>
                </c:pt>
                <c:pt idx="32">
                  <c:v>16.490891658676894</c:v>
                </c:pt>
                <c:pt idx="33">
                  <c:v>10.930009587727708</c:v>
                </c:pt>
                <c:pt idx="34">
                  <c:v>4.6021093000958775</c:v>
                </c:pt>
                <c:pt idx="35">
                  <c:v>1.7257909875359541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F-4F63-84EA-AF70A2AE7299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实际百分比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Sheet8!$A$2:$A$38</c:f>
              <c:strCache>
                <c:ptCount val="37"/>
                <c:pt idx="0">
                  <c:v>3月7日</c:v>
                </c:pt>
                <c:pt idx="1">
                  <c:v>3月8日</c:v>
                </c:pt>
                <c:pt idx="2">
                  <c:v>3月9日</c:v>
                </c:pt>
                <c:pt idx="3">
                  <c:v>3月11日</c:v>
                </c:pt>
                <c:pt idx="4">
                  <c:v>3月12日</c:v>
                </c:pt>
                <c:pt idx="5">
                  <c:v>3月13日</c:v>
                </c:pt>
                <c:pt idx="6">
                  <c:v>3月14日</c:v>
                </c:pt>
                <c:pt idx="7">
                  <c:v>3月20日</c:v>
                </c:pt>
                <c:pt idx="8">
                  <c:v>3月23日</c:v>
                </c:pt>
                <c:pt idx="9">
                  <c:v>3月24日</c:v>
                </c:pt>
                <c:pt idx="10">
                  <c:v>3月28日</c:v>
                </c:pt>
                <c:pt idx="11">
                  <c:v>3月31日</c:v>
                </c:pt>
                <c:pt idx="12">
                  <c:v>4月1日</c:v>
                </c:pt>
                <c:pt idx="13">
                  <c:v>4月3日</c:v>
                </c:pt>
                <c:pt idx="14">
                  <c:v>4月4日</c:v>
                </c:pt>
                <c:pt idx="15">
                  <c:v>4月6日</c:v>
                </c:pt>
                <c:pt idx="16">
                  <c:v>4月8日</c:v>
                </c:pt>
                <c:pt idx="17">
                  <c:v>4月9日</c:v>
                </c:pt>
                <c:pt idx="18">
                  <c:v>4月10日</c:v>
                </c:pt>
                <c:pt idx="19">
                  <c:v>4月11日</c:v>
                </c:pt>
                <c:pt idx="20">
                  <c:v>4月13日</c:v>
                </c:pt>
                <c:pt idx="21">
                  <c:v>4月15日</c:v>
                </c:pt>
                <c:pt idx="22">
                  <c:v>4月17日</c:v>
                </c:pt>
                <c:pt idx="23">
                  <c:v>4月18日</c:v>
                </c:pt>
                <c:pt idx="24">
                  <c:v>4月23日</c:v>
                </c:pt>
                <c:pt idx="25">
                  <c:v>4月25日</c:v>
                </c:pt>
                <c:pt idx="26">
                  <c:v>4月30日</c:v>
                </c:pt>
                <c:pt idx="27">
                  <c:v>5月7日</c:v>
                </c:pt>
                <c:pt idx="28">
                  <c:v>5月9日</c:v>
                </c:pt>
                <c:pt idx="29">
                  <c:v>5月14日</c:v>
                </c:pt>
                <c:pt idx="30">
                  <c:v>5月16日</c:v>
                </c:pt>
                <c:pt idx="31">
                  <c:v>5月20日</c:v>
                </c:pt>
                <c:pt idx="32">
                  <c:v>5月21日</c:v>
                </c:pt>
                <c:pt idx="33">
                  <c:v>5月28日</c:v>
                </c:pt>
                <c:pt idx="34">
                  <c:v>5月29日</c:v>
                </c:pt>
                <c:pt idx="35">
                  <c:v>6月4日</c:v>
                </c:pt>
                <c:pt idx="36">
                  <c:v>总计</c:v>
                </c:pt>
              </c:strCache>
            </c:strRef>
          </c:cat>
          <c:val>
            <c:numRef>
              <c:f>Sheet8!$C$2:$C$38</c:f>
              <c:numCache>
                <c:formatCode>General</c:formatCode>
                <c:ptCount val="37"/>
                <c:pt idx="0">
                  <c:v>100</c:v>
                </c:pt>
                <c:pt idx="1">
                  <c:v>98.652587376235289</c:v>
                </c:pt>
                <c:pt idx="2">
                  <c:v>97.352721624700052</c:v>
                </c:pt>
                <c:pt idx="3">
                  <c:v>96.20072530893583</c:v>
                </c:pt>
                <c:pt idx="4">
                  <c:v>95.480468653755352</c:v>
                </c:pt>
                <c:pt idx="5">
                  <c:v>95.124003559748544</c:v>
                </c:pt>
                <c:pt idx="6">
                  <c:v>94.418177787796523</c:v>
                </c:pt>
                <c:pt idx="7">
                  <c:v>91.437915147010855</c:v>
                </c:pt>
                <c:pt idx="8">
                  <c:v>91.437915147010855</c:v>
                </c:pt>
                <c:pt idx="9">
                  <c:v>90.438008183949037</c:v>
                </c:pt>
                <c:pt idx="10">
                  <c:v>86.652940864224021</c:v>
                </c:pt>
                <c:pt idx="11">
                  <c:v>82.814954519835553</c:v>
                </c:pt>
                <c:pt idx="12">
                  <c:v>81.93949268757558</c:v>
                </c:pt>
                <c:pt idx="13">
                  <c:v>80.820637240376044</c:v>
                </c:pt>
                <c:pt idx="14">
                  <c:v>80.217748053989283</c:v>
                </c:pt>
                <c:pt idx="15">
                  <c:v>79.845334572958578</c:v>
                </c:pt>
                <c:pt idx="16">
                  <c:v>76.38497629912051</c:v>
                </c:pt>
                <c:pt idx="17">
                  <c:v>76.193968415648854</c:v>
                </c:pt>
                <c:pt idx="18">
                  <c:v>73.528067878593419</c:v>
                </c:pt>
                <c:pt idx="19">
                  <c:v>71.960872201733935</c:v>
                </c:pt>
                <c:pt idx="20">
                  <c:v>61.320422734293409</c:v>
                </c:pt>
                <c:pt idx="21">
                  <c:v>59.293214036548669</c:v>
                </c:pt>
                <c:pt idx="22">
                  <c:v>57.166879654293503</c:v>
                </c:pt>
                <c:pt idx="23">
                  <c:v>56.020607211897612</c:v>
                </c:pt>
                <c:pt idx="24">
                  <c:v>48.601374322120868</c:v>
                </c:pt>
                <c:pt idx="25">
                  <c:v>39.524998721583096</c:v>
                </c:pt>
                <c:pt idx="26">
                  <c:v>38.785497968384917</c:v>
                </c:pt>
                <c:pt idx="27">
                  <c:v>36.874341015754844</c:v>
                </c:pt>
                <c:pt idx="28">
                  <c:v>35.5857528016966</c:v>
                </c:pt>
                <c:pt idx="29">
                  <c:v>24.726726249662921</c:v>
                </c:pt>
                <c:pt idx="30">
                  <c:v>22.323868022051265</c:v>
                </c:pt>
                <c:pt idx="31">
                  <c:v>22.056083275564369</c:v>
                </c:pt>
                <c:pt idx="32">
                  <c:v>16.479679938550063</c:v>
                </c:pt>
                <c:pt idx="33">
                  <c:v>10.911726617418454</c:v>
                </c:pt>
                <c:pt idx="34">
                  <c:v>4.644459406746746</c:v>
                </c:pt>
                <c:pt idx="35">
                  <c:v>2.0338872885038457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F-4F63-84EA-AF70A2AE7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403999"/>
        <c:axId val="1144687231"/>
      </c:lineChart>
      <c:catAx>
        <c:axId val="114140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4687231"/>
        <c:crosses val="autoZero"/>
        <c:auto val="1"/>
        <c:lblAlgn val="ctr"/>
        <c:lblOffset val="100"/>
        <c:noMultiLvlLbl val="0"/>
      </c:catAx>
      <c:valAx>
        <c:axId val="114468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140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7</xdr:row>
      <xdr:rowOff>64770</xdr:rowOff>
    </xdr:from>
    <xdr:to>
      <xdr:col>15</xdr:col>
      <xdr:colOff>167640</xdr:colOff>
      <xdr:row>23</xdr:row>
      <xdr:rowOff>3810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056A219-515C-48B5-94D0-D25302910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987.436359375002" createdVersion="6" refreshedVersion="6" minRefreshableVersion="3" recordCount="167" xr:uid="{4071AE56-85B2-4DAE-866C-4736569716FF}">
  <cacheSource type="worksheet">
    <worksheetSource ref="A1:G1048576" sheet="Sheet1"/>
  </cacheSource>
  <cacheFields count="8">
    <cacheField name="任务名称" numFmtId="0">
      <sharedItems containsBlank="1"/>
    </cacheField>
    <cacheField name="计划工时" numFmtId="176">
      <sharedItems containsString="0" containsBlank="1" containsNumber="1" minValue="0" maxValue="16"/>
    </cacheField>
    <cacheField name="开始时间" numFmtId="14">
      <sharedItems containsNonDate="0" containsDate="1" containsString="0" containsBlank="1" minDate="2020-03-07T00:00:00" maxDate="2020-06-05T00:00:00" count="37">
        <d v="2020-03-07T00:00:00"/>
        <d v="2020-03-08T00:00:00"/>
        <d v="2020-03-09T00:00:00"/>
        <d v="2020-03-11T00:00:00"/>
        <d v="2020-03-12T00:00:00"/>
        <d v="2020-03-13T00:00:00"/>
        <m/>
        <d v="2020-03-14T00:00:00"/>
        <d v="2020-03-20T00:00:00"/>
        <d v="2020-03-23T00:00:00"/>
        <d v="2020-03-24T00:00:00"/>
        <d v="2020-03-28T00:00:00"/>
        <d v="2020-03-31T00:00:00"/>
        <d v="2020-04-01T00:00:00"/>
        <d v="2020-04-03T00:00:00"/>
        <d v="2020-04-04T00:00:00"/>
        <d v="2020-04-06T00:00:00"/>
        <d v="2020-04-08T00:00:00"/>
        <d v="2020-04-09T00:00:00"/>
        <d v="2020-04-10T00:00:00"/>
        <d v="2020-04-11T00:00:00"/>
        <d v="2020-04-13T00:00:00"/>
        <d v="2020-04-15T00:00:00"/>
        <d v="2020-04-17T00:00:00"/>
        <d v="2020-04-18T00:00:00"/>
        <d v="2020-04-23T00:00:00"/>
        <d v="2020-04-25T00:00:00"/>
        <d v="2020-04-30T00:00:00"/>
        <d v="2020-05-07T00:00:00"/>
        <d v="2020-05-09T00:00:00"/>
        <d v="2020-05-14T00:00:00"/>
        <d v="2020-05-16T00:00:00"/>
        <d v="2020-05-20T00:00:00"/>
        <d v="2020-05-21T00:00:00"/>
        <d v="2020-05-28T00:00:00"/>
        <d v="2020-05-29T00:00:00"/>
        <d v="2020-06-04T00:00:00"/>
      </sharedItems>
      <fieldGroup par="7" base="2">
        <rangePr groupBy="days" startDate="2020-03-07T00:00:00" endDate="2020-06-05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6/5"/>
        </groupItems>
      </fieldGroup>
    </cacheField>
    <cacheField name="完成时间" numFmtId="14">
      <sharedItems containsNonDate="0" containsDate="1" containsString="0" containsBlank="1" minDate="2020-03-07T00:00:00" maxDate="2020-06-05T00:00:00"/>
    </cacheField>
    <cacheField name="资源名称" numFmtId="0">
      <sharedItems containsBlank="1"/>
    </cacheField>
    <cacheField name="系数" numFmtId="0">
      <sharedItems containsString="0" containsBlank="1" containsNumber="1" minValue="0.81212104152546016" maxValue="1.9912314908196378"/>
    </cacheField>
    <cacheField name="实际工时" numFmtId="176">
      <sharedItems containsString="0" containsBlank="1" containsNumber="1" minValue="0" maxValue="28.665841471511463"/>
    </cacheField>
    <cacheField name="月" numFmtId="0" databaseField="0">
      <fieldGroup base="2">
        <rangePr groupBy="months" startDate="2020-03-07T00:00:00" endDate="2020-06-05T00:00:00"/>
        <groupItems count="14">
          <s v="&lt;2020/3/7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6/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s v="   项目调研"/>
    <n v="5"/>
    <x v="0"/>
    <d v="2020-03-07T00:00:00"/>
    <s v="郭维泽,李书缘,吕江枫,王元玮,王云杰,张延钊"/>
    <n v="1.9499992604519329"/>
    <n v="9.7499963022596638"/>
  </r>
  <r>
    <s v="   选题会议"/>
    <n v="6"/>
    <x v="1"/>
    <d v="2020-03-08T00:00:00"/>
    <s v="郭维泽,李书缘,吕江枫,王元玮,王云杰,张延钊"/>
    <n v="1.5676571585389052"/>
    <n v="9.4059429512334312"/>
  </r>
  <r>
    <s v="   项目初步熟悉"/>
    <n v="5"/>
    <x v="2"/>
    <d v="2020-03-09T00:00:00"/>
    <s v="郭维泽,李书缘,吕江枫,王元玮,王云杰,张延钊"/>
    <n v="1.6671893406394713"/>
    <n v="8.3359467031973562"/>
  </r>
  <r>
    <s v="   题目更换会议"/>
    <n v="6"/>
    <x v="3"/>
    <d v="2020-03-11T00:00:00"/>
    <s v="郭维泽,李书缘,吕江枫,王元玮,王云杰,张延钊"/>
    <n v="0.86864008852100416"/>
    <n v="5.2118405311260254"/>
  </r>
  <r>
    <s v="   汇报准备"/>
    <n v="2"/>
    <x v="4"/>
    <d v="2020-03-12T00:00:00"/>
    <s v="郭维泽"/>
    <n v="1.2897063925155023"/>
    <n v="2.5794127850310047"/>
  </r>
  <r>
    <s v="   例会-项目计划"/>
    <n v="6"/>
    <x v="5"/>
    <d v="2020-03-13T00:00:00"/>
    <s v="郭维泽,李书缘,吕江枫,王元玮,王云杰,张延钊"/>
    <n v="0.8512362317223886"/>
    <n v="5.1074173903343318"/>
  </r>
  <r>
    <s v="   项目第一次展示"/>
    <n v="0"/>
    <x v="5"/>
    <d v="2020-03-13T00:00:00"/>
    <s v="郭维泽,李书缘,吕江枫,王元玮,王云杰,张延钊"/>
    <n v="1.3833550223848547"/>
    <n v="0"/>
  </r>
  <r>
    <m/>
    <m/>
    <x v="6"/>
    <m/>
    <m/>
    <n v="1.3119318199477501"/>
    <n v="0"/>
  </r>
  <r>
    <s v="   撰写项目计划书"/>
    <n v="5"/>
    <x v="7"/>
    <d v="2020-03-14T00:00:00"/>
    <s v="郭维泽,李书缘,吕江枫,王元玮,王云杰,张延钊"/>
    <n v="1.8633485406031216"/>
    <n v="9.316742703015608"/>
  </r>
  <r>
    <s v="   开发人员分析相应模块"/>
    <n v="4"/>
    <x v="7"/>
    <d v="2020-03-14T00:00:00"/>
    <s v="李书缘,王元玮,王云杰,张延钊"/>
    <n v="1.9648549394467736"/>
    <n v="7.8594197577870943"/>
  </r>
  <r>
    <s v="   测试人员准备开始测试"/>
    <n v="1"/>
    <x v="7"/>
    <d v="2020-03-14T00:00:00"/>
    <s v="郭维泽,吕江枫"/>
    <n v="1.3301846878506125"/>
    <n v="1.3301846878506125"/>
  </r>
  <r>
    <s v="   配置管理员初步决定软件配置管理方法"/>
    <n v="2"/>
    <x v="7"/>
    <d v="2020-03-14T00:00:00"/>
    <s v="吕江枫"/>
    <n v="1.5295477743257306"/>
    <n v="3.0590955486514613"/>
  </r>
  <r>
    <s v="   项目第二次展示"/>
    <n v="0"/>
    <x v="8"/>
    <d v="2020-03-20T00:00:00"/>
    <m/>
    <n v="1.0857566812599351"/>
    <n v="0"/>
  </r>
  <r>
    <s v="   例会-需求分析"/>
    <n v="6"/>
    <x v="9"/>
    <d v="2020-03-23T00:00:00"/>
    <s v="郭维泽,李书缘,吕江枫,王元玮,王云杰,张延钊"/>
    <n v="1.205902460823677"/>
    <n v="7.2354147649420621"/>
  </r>
  <r>
    <s v="      引言部分"/>
    <n v="1"/>
    <x v="10"/>
    <d v="2020-03-24T00:00:00"/>
    <s v="王元玮"/>
    <n v="1.4902664260224774"/>
    <n v="1.4902664260224774"/>
  </r>
  <r>
    <s v="      需求概述"/>
    <n v="1"/>
    <x v="10"/>
    <d v="2020-03-24T00:00:00"/>
    <s v="郭维泽"/>
    <n v="1.9226547719175675"/>
    <n v="1.9226547719175675"/>
  </r>
  <r>
    <s v="      开发人员业务分析"/>
    <n v="2"/>
    <x v="10"/>
    <d v="2020-03-24T00:00:00"/>
    <s v="王云杰"/>
    <n v="0.88800029615674969"/>
    <n v="1.7760005923134994"/>
  </r>
  <r>
    <s v="      用户业务分析"/>
    <n v="1"/>
    <x v="10"/>
    <d v="2020-03-24T00:00:00"/>
    <s v="李书缘"/>
    <n v="1.5044367747168184"/>
    <n v="1.5044367747168184"/>
  </r>
  <r>
    <s v="      系统概述"/>
    <n v="1"/>
    <x v="10"/>
    <d v="2020-03-24T00:00:00"/>
    <s v="郭维泽"/>
    <n v="1.1242188685566439"/>
    <n v="1.1242188685566439"/>
  </r>
  <r>
    <s v="      用例图绘制"/>
    <n v="1"/>
    <x v="10"/>
    <d v="2020-03-24T00:00:00"/>
    <s v="郭维泽,李书缘,吕江枫,王元玮,王云杰,张延钊"/>
    <n v="1.5047733345236061"/>
    <n v="1.5047733345236061"/>
  </r>
  <r>
    <s v="      非功能需求"/>
    <n v="1"/>
    <x v="10"/>
    <d v="2020-03-24T00:00:00"/>
    <s v="吕江枫"/>
    <n v="1.5798798792740842"/>
    <n v="1.5798798792740842"/>
  </r>
  <r>
    <s v="      环境需求"/>
    <n v="1"/>
    <x v="10"/>
    <d v="2020-03-24T00:00:00"/>
    <s v="张延钊"/>
    <n v="0.90714185412923587"/>
    <n v="0.90714185412923587"/>
  </r>
  <r>
    <s v="      接口部分"/>
    <n v="1"/>
    <x v="10"/>
    <d v="2020-03-24T00:00:00"/>
    <s v="李书缘"/>
    <n v="1.1463778090024808"/>
    <n v="1.1463778090024808"/>
  </r>
  <r>
    <s v="      需求规格说明书整合"/>
    <n v="1"/>
    <x v="10"/>
    <d v="2020-03-24T00:00:00"/>
    <s v="王元玮"/>
    <n v="1.8821453912446635"/>
    <n v="1.8821453912446635"/>
  </r>
  <r>
    <s v="         规则查询"/>
    <n v="1"/>
    <x v="10"/>
    <d v="2020-03-24T00:00:00"/>
    <s v="张延钊"/>
    <n v="1.2833156573102547"/>
    <n v="1.2833156573102547"/>
  </r>
  <r>
    <s v="         生成回复"/>
    <n v="1"/>
    <x v="10"/>
    <d v="2020-03-24T00:00:00"/>
    <s v="张延钊"/>
    <n v="1.1819272317732687"/>
    <n v="1.1819272317732687"/>
  </r>
  <r>
    <s v="         对话添加"/>
    <n v="1"/>
    <x v="10"/>
    <d v="2020-03-24T00:00:00"/>
    <s v="吕江枫"/>
    <n v="1.7928274666690895"/>
    <n v="1.7928274666690895"/>
  </r>
  <r>
    <s v="         对话删除"/>
    <n v="1"/>
    <x v="10"/>
    <d v="2020-03-24T00:00:00"/>
    <s v="吕江枫"/>
    <n v="0.9566502423357387"/>
    <n v="0.9566502423357387"/>
  </r>
  <r>
    <s v="         对话信息维护"/>
    <n v="1"/>
    <x v="10"/>
    <d v="2020-03-24T00:00:00"/>
    <s v="王云杰"/>
    <n v="1.5900580163134306"/>
    <n v="1.5900580163134306"/>
  </r>
  <r>
    <s v="         对话规则更新"/>
    <n v="1"/>
    <x v="10"/>
    <d v="2020-03-24T00:00:00"/>
    <s v="郭维泽"/>
    <n v="1.7661671750871433"/>
    <n v="1.7661671750871433"/>
  </r>
  <r>
    <s v="         微信交互"/>
    <n v="1"/>
    <x v="10"/>
    <d v="2020-03-24T00:00:00"/>
    <s v="李书缘"/>
    <n v="1.1722171244127197"/>
    <n v="1.1722171244127197"/>
  </r>
  <r>
    <s v="         RUCM整合"/>
    <n v="1"/>
    <x v="10"/>
    <d v="2020-03-24T00:00:00"/>
    <s v="王元玮"/>
    <n v="0.93182152390578787"/>
    <n v="0.93182152390578787"/>
  </r>
  <r>
    <s v="   软件配置管理文档修改"/>
    <n v="1"/>
    <x v="10"/>
    <d v="2020-03-24T00:00:00"/>
    <s v="吕江枫"/>
    <n v="1.8762000280876714"/>
    <n v="1.8762000280876714"/>
  </r>
  <r>
    <s v="   例会-需求评审"/>
    <n v="6"/>
    <x v="11"/>
    <d v="2020-03-28T00:00:00"/>
    <s v="郭维泽,李书缘,吕江枫,王元玮,王云杰,张延钊"/>
    <n v="1.4984963659562456"/>
    <n v="8.9909781957374726"/>
  </r>
  <r>
    <s v="      UML类图绘制"/>
    <n v="14"/>
    <x v="11"/>
    <d v="2020-03-28T00:00:00"/>
    <s v="郭维泽,李书缘,吕江枫,王元玮,王云杰,张延钊"/>
    <n v="0.84583058398077759"/>
    <n v="11.841628175730886"/>
  </r>
  <r>
    <s v="      软件需求评审表单设计"/>
    <n v="1"/>
    <x v="11"/>
    <d v="2020-03-28T00:00:00"/>
    <s v="王云杰"/>
    <n v="1.0644479841259711"/>
    <n v="1.0644479841259711"/>
  </r>
  <r>
    <s v="      加入维护人员登录RUCM"/>
    <n v="1"/>
    <x v="11"/>
    <d v="2020-03-28T00:00:00"/>
    <s v="李书缘"/>
    <n v="1.8456331039282219"/>
    <n v="1.8456331039282219"/>
  </r>
  <r>
    <s v="      修改需求规格说明书"/>
    <n v="1"/>
    <x v="11"/>
    <d v="2020-03-28T00:00:00"/>
    <s v="郭维泽"/>
    <n v="1.4078760373985628"/>
    <n v="1.4078760373985628"/>
  </r>
  <r>
    <s v="   软件项目计划修改"/>
    <n v="1"/>
    <x v="11"/>
    <d v="2020-03-28T00:00:00"/>
    <s v="王元玮"/>
    <n v="0.85527965624770186"/>
    <n v="0.85527965624770186"/>
  </r>
  <r>
    <s v="   工作量统计和估计文档初步撰写"/>
    <n v="2"/>
    <x v="11"/>
    <d v="2020-03-28T00:00:00"/>
    <s v="张延钊"/>
    <n v="0.88308186657661136"/>
    <n v="1.7661637331532227"/>
  </r>
  <r>
    <s v="   例会-贡献度文档"/>
    <n v="6"/>
    <x v="12"/>
    <d v="2020-03-31T00:00:00"/>
    <s v="郭维泽,李书缘,吕江枫,王元玮,王云杰,张延钊"/>
    <n v="1.0558198081217276"/>
    <n v="6.334918848730366"/>
  </r>
  <r>
    <s v="         需求说明书的修改部分"/>
    <n v="1"/>
    <x v="13"/>
    <d v="2020-04-01T00:00:00"/>
    <s v="郭维泽"/>
    <n v="1.5931182250886251"/>
    <n v="1.5931182250886251"/>
  </r>
  <r>
    <s v="         需求评审表单"/>
    <n v="1"/>
    <x v="13"/>
    <d v="2020-04-01T00:00:00"/>
    <s v="王云杰"/>
    <n v="1.8741595320538711"/>
    <n v="1.8741595320538711"/>
  </r>
  <r>
    <s v="         实验6项目计划"/>
    <n v="1"/>
    <x v="13"/>
    <d v="2020-04-01T00:00:00"/>
    <s v="王元玮"/>
    <n v="1.7212528657084047"/>
    <n v="1.7212528657084047"/>
  </r>
  <r>
    <s v="         实验7项目配置管理"/>
    <n v="1"/>
    <x v="13"/>
    <d v="2020-04-01T00:00:00"/>
    <s v="吕江枫"/>
    <n v="0.84701801514024577"/>
    <n v="0.84701801514024577"/>
  </r>
  <r>
    <s v="         实验8项目工作量估计与统计"/>
    <n v="1"/>
    <x v="13"/>
    <d v="2020-04-01T00:00:00"/>
    <s v="李书缘,张延钊"/>
    <n v="1.2212965337640203"/>
    <n v="1.2212965337640203"/>
  </r>
  <r>
    <s v="   配置管理文档格式修改"/>
    <n v="1"/>
    <x v="13"/>
    <d v="2020-04-01T00:00:00"/>
    <s v="吕江枫"/>
    <n v="0.83929129049577456"/>
    <n v="0.83929129049577456"/>
  </r>
  <r>
    <s v="      修改需求规格说明书"/>
    <n v="2"/>
    <x v="14"/>
    <d v="2020-04-03T00:00:00"/>
    <s v="郭维泽,李书缘,吕江枫,王元玮,王云杰,张延钊"/>
    <n v="1.052562847153574"/>
    <n v="2.1051256943071479"/>
  </r>
  <r>
    <s v="      细化检查单中的7个类型"/>
    <n v="2"/>
    <x v="14"/>
    <d v="2020-04-03T00:00:00"/>
    <s v="王云杰"/>
    <n v="1.1287167528250883"/>
    <n v="2.2574335056501766"/>
  </r>
  <r>
    <s v="   修改部分项目计划"/>
    <n v="0.5"/>
    <x v="15"/>
    <d v="2020-04-04T00:00:00"/>
    <s v="王元玮"/>
    <n v="1.6725607269099474"/>
    <n v="0.8362803634549737"/>
  </r>
  <r>
    <s v="   更新工作量统计文档"/>
    <n v="2"/>
    <x v="15"/>
    <d v="2020-04-04T00:00:00"/>
    <s v="张延钊"/>
    <n v="0.92926817667714867"/>
    <n v="1.8585363533542973"/>
  </r>
  <r>
    <s v="         评审C组"/>
    <n v="7"/>
    <x v="16"/>
    <d v="2020-04-07T00:00:00"/>
    <s v="郭维泽,王元玮"/>
    <n v="1.9502243553414713"/>
    <n v="13.651570487390298"/>
  </r>
  <r>
    <s v="         评审D组"/>
    <n v="7"/>
    <x v="16"/>
    <d v="2020-04-08T00:00:00"/>
    <s v="李书缘,吕江枫"/>
    <n v="1.6268409219334954"/>
    <n v="11.387886453534467"/>
  </r>
  <r>
    <s v="      回复评审"/>
    <n v="1"/>
    <x v="17"/>
    <d v="2020-04-10T00:00:00"/>
    <s v="郭维泽,李书缘,吕江枫,王元玮,王云杰,张延钊"/>
    <n v="1.3821498512814341"/>
    <n v="1.3821498512814341"/>
  </r>
  <r>
    <s v="   例会-回复评审CD"/>
    <n v="6"/>
    <x v="18"/>
    <d v="2020-04-10T00:00:00"/>
    <s v="郭维泽,李书缘,吕江枫,王元玮,王云杰,张延钊"/>
    <n v="0.96120009043176768"/>
    <n v="5.7672005425906061"/>
  </r>
  <r>
    <s v="         引言部分"/>
    <n v="1"/>
    <x v="18"/>
    <d v="2020-04-10T00:00:00"/>
    <s v="王元玮"/>
    <n v="0.91300619151501983"/>
    <n v="0.91300619151501983"/>
  </r>
  <r>
    <s v="         数据库部分"/>
    <n v="1"/>
    <x v="18"/>
    <d v="2020-04-10T00:00:00"/>
    <s v="王云杰"/>
    <n v="1.6801284939812489"/>
    <n v="1.6801284939812489"/>
  </r>
  <r>
    <s v="         系统概述部分"/>
    <n v="1"/>
    <x v="18"/>
    <d v="2020-04-09T00:00:00"/>
    <s v="郭维泽"/>
    <n v="0.94242853992559261"/>
    <n v="0.94242853992559261"/>
  </r>
  <r>
    <s v="         非功能需求说明、RUCM部分"/>
    <n v="2"/>
    <x v="18"/>
    <d v="2020-04-10T00:00:00"/>
    <s v="吕江枫"/>
    <n v="1.2134905768797433"/>
    <n v="2.4269811537594865"/>
  </r>
  <r>
    <m/>
    <m/>
    <x v="6"/>
    <m/>
    <m/>
    <n v="1.1439631809624853"/>
    <n v="0"/>
  </r>
  <r>
    <s v="         引言部分"/>
    <n v="1"/>
    <x v="18"/>
    <d v="2020-04-10T00:00:00"/>
    <s v="王元玮"/>
    <n v="1.2600519663731975"/>
    <n v="1.2600519663731975"/>
  </r>
  <r>
    <s v="         系统概述"/>
    <n v="1"/>
    <x v="18"/>
    <d v="2020-04-10T00:00:00"/>
    <s v="郭维泽"/>
    <n v="1.6039868938461943"/>
    <n v="1.6039868938461943"/>
  </r>
  <r>
    <s v="         业务需求/功能需求/非需求"/>
    <n v="1"/>
    <x v="18"/>
    <d v="2020-04-10T00:00:00"/>
    <s v="吕江枫"/>
    <n v="0.83323810739849502"/>
    <n v="0.83323810739849502"/>
  </r>
  <r>
    <s v="         输入和输出/数据库特性"/>
    <n v="1"/>
    <x v="18"/>
    <d v="2020-04-10T00:00:00"/>
    <s v="王云杰"/>
    <n v="0.95965073633576503"/>
    <n v="0.95965073633576503"/>
  </r>
  <r>
    <s v="         PPT整合"/>
    <n v="1"/>
    <x v="18"/>
    <d v="2020-04-09T00:00:00"/>
    <s v="李书缘"/>
    <n v="1.9752855962880485"/>
    <n v="1.9752855962880485"/>
  </r>
  <r>
    <s v="   项目计划任务安排"/>
    <n v="1"/>
    <x v="18"/>
    <d v="2020-04-10T00:00:00"/>
    <s v="王元玮"/>
    <n v="0.92873263247650795"/>
    <n v="0.92873263247650795"/>
  </r>
  <r>
    <s v="   例会-软件开发1"/>
    <n v="6"/>
    <x v="19"/>
    <d v="2020-04-11T00:00:00"/>
    <s v="郭维泽,李书缘,吕江枫,王元玮,王云杰,张延钊"/>
    <n v="1.2523304808636433"/>
    <n v="7.5139828851818597"/>
  </r>
  <r>
    <s v="   修改工作量统计文档"/>
    <n v="2"/>
    <x v="19"/>
    <d v="2020-04-10T00:00:00"/>
    <s v="张延钊"/>
    <n v="1.9131914638168153"/>
    <n v="3.8263829276336305"/>
  </r>
  <r>
    <s v="      目录组织&amp;部署&amp;持续集成"/>
    <n v="8"/>
    <x v="20"/>
    <d v="2020-04-13T00:00:00"/>
    <s v="王元玮"/>
    <n v="1.0531517819224216"/>
    <n v="8.4252142553793732"/>
  </r>
  <r>
    <m/>
    <m/>
    <x v="6"/>
    <m/>
    <m/>
    <n v="1.0221774121090716"/>
    <n v="0"/>
  </r>
  <r>
    <s v="      删之前无关代码"/>
    <n v="4"/>
    <x v="20"/>
    <d v="2020-04-13T00:00:00"/>
    <s v="王云杰,张延钊"/>
    <n v="1.0376027663161345"/>
    <n v="4.1504110652645378"/>
  </r>
  <r>
    <s v="      后端代码接口"/>
    <n v="8"/>
    <x v="20"/>
    <d v="2020-04-13T00:00:00"/>
    <s v="王云杰,张延钊"/>
    <n v="1.6234097257162856"/>
    <n v="12.987277805730285"/>
  </r>
  <r>
    <s v="      微信端接口"/>
    <n v="12"/>
    <x v="20"/>
    <d v="2020-04-13T00:00:00"/>
    <s v="李书缘"/>
    <n v="1.2442564671679182"/>
    <n v="14.931077606015018"/>
  </r>
  <r>
    <s v="      维护端接口"/>
    <n v="12"/>
    <x v="20"/>
    <d v="2020-04-15T00:00:00"/>
    <s v="吕江枫"/>
    <n v="0.81870893919084353"/>
    <n v="9.8245072702901233"/>
  </r>
  <r>
    <s v="      前端Repo"/>
    <n v="16"/>
    <x v="20"/>
    <d v="2020-04-15T00:00:00"/>
    <s v="吕江枫"/>
    <n v="1.2975677678343245"/>
    <n v="20.761084285349192"/>
  </r>
  <r>
    <s v="   基础测试用例制作"/>
    <n v="4"/>
    <x v="20"/>
    <d v="2020-04-11T00:00:00"/>
    <s v="郭维泽"/>
    <n v="1.4789140736580217"/>
    <n v="5.915656294632087"/>
  </r>
  <r>
    <s v="         评审F组"/>
    <n v="6"/>
    <x v="21"/>
    <d v="2020-04-13T00:00:00"/>
    <s v="郭维泽,张延钊"/>
    <n v="1.1981314702120247"/>
    <n v="7.1887888212721478"/>
  </r>
  <r>
    <s v="         评审G组"/>
    <n v="6"/>
    <x v="21"/>
    <d v="2020-04-14T00:00:00"/>
    <s v="王云杰,李书缘"/>
    <n v="1.2467119477474433"/>
    <n v="7.4802716864846595"/>
  </r>
  <r>
    <s v="   例会-回复评审FG"/>
    <n v="6"/>
    <x v="22"/>
    <d v="2020-04-16T00:00:00"/>
    <s v="郭维泽,李书缘,吕江枫,王元玮,王云杰,张延钊"/>
    <n v="1.8016504446025228"/>
    <n v="10.809902667615138"/>
  </r>
  <r>
    <s v="      回复评审&amp;修改需求分析说明书"/>
    <n v="2"/>
    <x v="22"/>
    <d v="2020-04-15T00:00:00"/>
    <s v="郭维泽,李书缘,吕江枫,王元玮,王云杰,张延钊"/>
    <n v="1.4769407543752244"/>
    <n v="2.9538815087504489"/>
  </r>
  <r>
    <s v="      PPT制作"/>
    <n v="1"/>
    <x v="22"/>
    <d v="2020-04-15T00:00:00"/>
    <s v="郭维泽"/>
    <n v="1.6225585064203152"/>
    <n v="1.6225585064203152"/>
  </r>
  <r>
    <s v="   例会-软件开发2"/>
    <n v="6"/>
    <x v="23"/>
    <d v="2020-04-18T00:00:00"/>
    <s v="郭维泽,李书缘,吕江枫,王元玮,王云杰,张延钊"/>
    <n v="1.3824213753115964"/>
    <n v="8.2945282518695791"/>
  </r>
  <r>
    <s v="      复评审C组"/>
    <n v="1"/>
    <x v="24"/>
    <d v="2020-04-24T00:00:00"/>
    <s v="郭维泽"/>
    <n v="1.6362480105384063"/>
    <n v="1.6362480105384063"/>
  </r>
  <r>
    <s v="      复评审D组"/>
    <n v="1"/>
    <x v="24"/>
    <d v="2020-04-24T00:00:00"/>
    <s v="李书缘"/>
    <n v="1.7364001000343909"/>
    <n v="1.7364001000343909"/>
  </r>
  <r>
    <s v="      复评审F组"/>
    <n v="1"/>
    <x v="24"/>
    <d v="2020-04-24T00:00:00"/>
    <s v="张延钊"/>
    <n v="1.8826339532234477"/>
    <n v="1.8826339532234477"/>
  </r>
  <r>
    <s v="      复评审G组"/>
    <n v="1"/>
    <x v="24"/>
    <d v="2020-04-24T00:00:00"/>
    <s v="王云杰"/>
    <n v="1.5511825911641322"/>
    <n v="1.5511825911641322"/>
  </r>
  <r>
    <s v="      完善部署框架，部署到服务器"/>
    <n v="4"/>
    <x v="24"/>
    <d v="2020-04-18T00:00:00"/>
    <s v="王元玮"/>
    <n v="1.1514438241392355"/>
    <n v="4.6057752965569421"/>
  </r>
  <r>
    <s v="      处理反馈bug，改进模型效果"/>
    <n v="8"/>
    <x v="24"/>
    <d v="2020-04-23T00:00:00"/>
    <s v="张延钊"/>
    <n v="1.0004532783672688"/>
    <n v="8.0036262269381506"/>
  </r>
  <r>
    <s v="      搭建新数据库，完善接口"/>
    <n v="4"/>
    <x v="24"/>
    <d v="2020-04-23T00:00:00"/>
    <s v="王云杰"/>
    <n v="1.6451720253652216"/>
    <n v="6.5806881014608862"/>
  </r>
  <r>
    <s v="      实现剩余维护用接口"/>
    <n v="6"/>
    <x v="24"/>
    <d v="2020-04-23T00:00:00"/>
    <s v="吕江枫"/>
    <n v="1.7136724880107048"/>
    <n v="10.282034928064229"/>
  </r>
  <r>
    <s v="      完善前端界面"/>
    <n v="3"/>
    <x v="24"/>
    <d v="2020-04-23T00:00:00"/>
    <s v="吕江枫"/>
    <n v="1.1581057751297987"/>
    <n v="3.4743173253893964"/>
  </r>
  <r>
    <s v="      完成基本的微信交互框架"/>
    <n v="6"/>
    <x v="24"/>
    <d v="2020-04-23T00:00:00"/>
    <s v="李书缘"/>
    <n v="1.4414187277467558"/>
    <n v="8.648512366480535"/>
  </r>
  <r>
    <s v="   测试用例"/>
    <n v="4"/>
    <x v="24"/>
    <d v="2020-04-18T00:00:00"/>
    <s v="郭维泽"/>
    <n v="1.3212007742751837"/>
    <n v="5.2848030971007347"/>
  </r>
  <r>
    <s v="   例会-实验6-8"/>
    <n v="6"/>
    <x v="25"/>
    <d v="2020-04-23T00:00:00"/>
    <s v="郭维泽,李书缘,吕江枫,王元玮,王云杰,张延钊"/>
    <n v="1.4485314257286275"/>
    <n v="8.6911885543717649"/>
  </r>
  <r>
    <s v="   PPT制作"/>
    <n v="6"/>
    <x v="25"/>
    <d v="2020-04-23T00:00:00"/>
    <s v="郭维泽,李书缘,吕江枫,王元玮,王云杰,张延钊"/>
    <n v="1.5955756446348208"/>
    <n v="9.5734538678089258"/>
  </r>
  <r>
    <s v="      chatterbot跑通，修改语言模型和效果"/>
    <n v="4"/>
    <x v="25"/>
    <d v="2020-04-23T00:00:00"/>
    <s v="张延钊"/>
    <n v="1.8105250989495278"/>
    <n v="7.2421003957981114"/>
  </r>
  <r>
    <s v="      Tagger支持中文分词，Comparasion支持中文"/>
    <n v="2"/>
    <x v="25"/>
    <d v="2020-04-23T00:00:00"/>
    <s v="张延钊"/>
    <n v="0.91689700250021966"/>
    <n v="1.8337940050004393"/>
  </r>
  <r>
    <s v="      额外对话训练数据，添加了基于词向量的比较方法，"/>
    <n v="2"/>
    <x v="25"/>
    <d v="2020-04-23T00:00:00"/>
    <s v="张延钊"/>
    <n v="1.0489274159930884"/>
    <n v="2.0978548319861767"/>
  </r>
  <r>
    <s v="      增加训练数据，RulesAdapter接口"/>
    <n v="2"/>
    <x v="25"/>
    <d v="2020-04-23T00:00:00"/>
    <s v="张延钊"/>
    <n v="1.9143446361727237"/>
    <n v="3.8286892723454473"/>
  </r>
  <r>
    <s v="      前端接口对应后端实现"/>
    <n v="4"/>
    <x v="25"/>
    <d v="2020-04-23T00:00:00"/>
    <s v="吕江枫"/>
    <n v="1.5238849086975677"/>
    <n v="6.0955396347902706"/>
  </r>
  <r>
    <s v="      迁移公众号。微信接口"/>
    <n v="4"/>
    <x v="25"/>
    <d v="2020-04-23T00:00:00"/>
    <s v="李书缘"/>
    <n v="1.4847117563754697"/>
    <n v="5.9388470255018788"/>
  </r>
  <r>
    <s v="      代码review"/>
    <n v="6"/>
    <x v="25"/>
    <d v="2020-04-23T00:00:00"/>
    <s v="王元玮"/>
    <n v="1.1386872128073093"/>
    <n v="6.8321232768438556"/>
  </r>
  <r>
    <s v="      跟chatterbot对接，加说明文档"/>
    <n v="4"/>
    <x v="25"/>
    <d v="2020-04-23T00:00:00"/>
    <s v="王云杰"/>
    <n v="1.950841718746829"/>
    <n v="7.803366874987316"/>
  </r>
  <r>
    <s v="   实验6进度更新"/>
    <n v="1"/>
    <x v="25"/>
    <d v="2020-04-23T00:00:00"/>
    <s v="王元玮"/>
    <n v="1.0033636188448638"/>
    <n v="1.0033636188448638"/>
  </r>
  <r>
    <s v="   配置管理文档更新"/>
    <n v="1"/>
    <x v="25"/>
    <d v="2020-04-23T00:00:00"/>
    <s v="吕江枫"/>
    <n v="1.2741468966649216"/>
    <n v="1.2741468966649216"/>
  </r>
  <r>
    <s v="   更新工作量统计表格"/>
    <n v="2"/>
    <x v="25"/>
    <d v="2020-04-23T00:00:00"/>
    <s v="张延钊"/>
    <n v="1.7314921032155268"/>
    <n v="3.4629842064310536"/>
  </r>
  <r>
    <s v="   测试设计文档准备"/>
    <n v="4"/>
    <x v="26"/>
    <d v="2020-04-25T00:00:00"/>
    <s v="郭维泽"/>
    <n v="1.3377731294099058"/>
    <n v="5.3510925176396231"/>
  </r>
  <r>
    <s v="   例会-软件测试准备"/>
    <n v="6"/>
    <x v="27"/>
    <d v="2020-04-30T00:00:00"/>
    <s v="郭维泽,李书缘,吕江枫,王元玮,王云杰,张延钊"/>
    <n v="1.4916718956493094"/>
    <n v="8.9500313738958557"/>
  </r>
  <r>
    <s v="   实验6进度更新"/>
    <n v="1"/>
    <x v="27"/>
    <d v="2020-04-30T00:00:00"/>
    <s v="王元玮"/>
    <n v="1.2143540639516968"/>
    <n v="1.2143540639516968"/>
  </r>
  <r>
    <s v="   实验7文档管理"/>
    <n v="1"/>
    <x v="27"/>
    <d v="2020-04-30T00:00:00"/>
    <s v="吕江枫"/>
    <n v="1.9213313897451836"/>
    <n v="1.9213313897451836"/>
  </r>
  <r>
    <s v="   更新工作量统计表格"/>
    <n v="1"/>
    <x v="27"/>
    <d v="2020-04-30T00:00:00"/>
    <s v="张延钊"/>
    <n v="1.7435830413054623"/>
    <n v="1.7435830413054623"/>
  </r>
  <r>
    <s v="   例会-软件测试"/>
    <n v="6"/>
    <x v="28"/>
    <d v="2020-05-07T00:00:00"/>
    <s v="郭维泽,李书缘,吕江枫,王元玮,王云杰,张延钊"/>
    <n v="0.82804442639237119"/>
    <n v="4.9682665583542267"/>
  </r>
  <r>
    <s v="   实验6进度更新"/>
    <n v="1"/>
    <x v="28"/>
    <d v="2020-05-07T00:00:00"/>
    <s v="王元玮"/>
    <n v="1.7250547241510432"/>
    <n v="1.7250547241510432"/>
  </r>
  <r>
    <s v="   实验7文档管理"/>
    <n v="1"/>
    <x v="28"/>
    <d v="2020-05-07T00:00:00"/>
    <s v="吕江枫"/>
    <n v="1.3541567155737519"/>
    <n v="1.3541567155737519"/>
  </r>
  <r>
    <s v="   更新工作量统计文档"/>
    <n v="1"/>
    <x v="28"/>
    <d v="2020-05-07T00:00:00"/>
    <s v="张延钊"/>
    <n v="1.2768596996782544"/>
    <n v="1.2768596996782544"/>
  </r>
  <r>
    <s v="      迁移到正式公众号"/>
    <n v="2"/>
    <x v="29"/>
    <d v="2020-05-09T00:00:00"/>
    <s v="李书缘"/>
    <n v="1.4278001936810139"/>
    <n v="2.8556003873620277"/>
  </r>
  <r>
    <s v="      聊天信息加密"/>
    <n v="2"/>
    <x v="29"/>
    <d v="2020-05-09T00:00:00"/>
    <s v="李书缘"/>
    <n v="0.84112748448578922"/>
    <n v="1.6822549689715784"/>
  </r>
  <r>
    <s v="      改善网页安全性"/>
    <n v="4"/>
    <x v="29"/>
    <d v="2020-05-09T00:00:00"/>
    <s v="吕江枫"/>
    <n v="1.4346314733910244"/>
    <n v="5.7385258935640975"/>
  </r>
  <r>
    <s v="   利用用例进行黑盒测试"/>
    <n v="6"/>
    <x v="29"/>
    <d v="2020-05-09T00:00:00"/>
    <s v="郭维泽"/>
    <n v="1.3988997146983801"/>
    <n v="8.39339828819028"/>
  </r>
  <r>
    <s v="      LogicAdapter部分"/>
    <n v="4"/>
    <x v="29"/>
    <d v="2020-05-09T00:00:00"/>
    <s v="张延钊"/>
    <n v="1.506253602235943"/>
    <n v="6.0250144089437718"/>
  </r>
  <r>
    <s v="      Storage部分"/>
    <n v="4"/>
    <x v="29"/>
    <d v="2020-05-09T00:00:00"/>
    <s v="王云杰"/>
    <n v="1.7317637799791636"/>
    <n v="6.9270551199166546"/>
  </r>
  <r>
    <s v="      Wechat部分"/>
    <n v="4"/>
    <x v="29"/>
    <d v="2020-05-09T00:00:00"/>
    <s v="李书缘"/>
    <n v="1.5161410342634123"/>
    <n v="6.0645641370536492"/>
  </r>
  <r>
    <s v="      ConversationManager部分"/>
    <n v="6"/>
    <x v="29"/>
    <d v="2020-05-09T00:00:00"/>
    <s v="吕江枫"/>
    <n v="1.133724976018071"/>
    <n v="6.8023498561084264"/>
  </r>
  <r>
    <s v="   撰写软件执行结果分析报告"/>
    <n v="16"/>
    <x v="29"/>
    <d v="2020-05-10T00:00:00"/>
    <s v="吕江枫,李书缘,王云杰,张延钊"/>
    <n v="1.7916150919694664"/>
    <n v="28.665841471511463"/>
  </r>
  <r>
    <s v="   撰写软件问题报告"/>
    <n v="4"/>
    <x v="29"/>
    <d v="2020-05-10T00:00:00"/>
    <s v="郭维泽"/>
    <n v="1.3555667668513451"/>
    <n v="5.4222670674053806"/>
  </r>
  <r>
    <s v="   例会-软件测试&amp;评审准备"/>
    <n v="6"/>
    <x v="30"/>
    <d v="2020-05-14T00:00:00"/>
    <s v="郭维泽,李书缘,吕江枫,王元玮,王云杰,张延钊"/>
    <n v="1.9530401058430367"/>
    <n v="11.718240635058219"/>
  </r>
  <r>
    <s v="   实验6进度更新"/>
    <n v="1"/>
    <x v="30"/>
    <d v="2020-05-14T00:00:00"/>
    <s v="王元玮"/>
    <n v="1.7297745710606147"/>
    <n v="1.7297745710606147"/>
  </r>
  <r>
    <s v="   实验7文档管理"/>
    <n v="1"/>
    <x v="30"/>
    <d v="2020-05-14T00:00:00"/>
    <s v="吕江枫"/>
    <n v="1.9912314908196378"/>
    <n v="1.9912314908196378"/>
  </r>
  <r>
    <s v="   修改工作量统计文档"/>
    <n v="1"/>
    <x v="30"/>
    <d v="2020-05-14T00:00:00"/>
    <s v="张延钊"/>
    <n v="1.9480468617412869"/>
    <n v="1.9480468617412869"/>
  </r>
  <r>
    <s v="   软件测试评审检查单制作"/>
    <n v="1"/>
    <x v="31"/>
    <d v="2020-05-16T00:00:00"/>
    <s v="王云杰"/>
    <n v="1.0666010124846901"/>
    <n v="1.0666010124846901"/>
  </r>
  <r>
    <s v="   软件测试评审表制作"/>
    <n v="1"/>
    <x v="31"/>
    <d v="2020-05-16T00:00:00"/>
    <s v="王云杰"/>
    <n v="0.87111297504929097"/>
    <n v="0.87111297504929097"/>
  </r>
  <r>
    <m/>
    <m/>
    <x v="6"/>
    <m/>
    <m/>
    <n v="1.6940882350717841"/>
    <n v="0"/>
  </r>
  <r>
    <s v="       评审A组"/>
    <n v="12"/>
    <x v="32"/>
    <d v="2020-05-20T00:00:00"/>
    <s v="王元玮,王云杰,张延钊"/>
    <n v="1.9286414422997582"/>
    <n v="23.143697307597098"/>
  </r>
  <r>
    <s v="       评审B组"/>
    <n v="12"/>
    <x v="32"/>
    <d v="2020-05-20T00:00:00"/>
    <s v="郭维泽,李书缘,吕江枫"/>
    <n v="1.4339706581597955"/>
    <n v="17.207647897917546"/>
  </r>
  <r>
    <s v="   例会-软件测试评审"/>
    <n v="6"/>
    <x v="33"/>
    <d v="2020-05-21T00:00:00"/>
    <s v="郭维泽,李书缘,吕江枫,王元玮,王云杰,张延钊"/>
    <n v="1.6491841396086369"/>
    <n v="9.8951048376518216"/>
  </r>
  <r>
    <s v="       回复评审结果"/>
    <n v="6"/>
    <x v="33"/>
    <d v="2020-05-21T00:00:00"/>
    <s v="郭维泽,李书缘,吕江枫,王元玮,王云杰,张延钊"/>
    <n v="1.4001493151357756"/>
    <n v="8.4008958908146525"/>
  </r>
  <r>
    <m/>
    <m/>
    <x v="6"/>
    <m/>
    <m/>
    <n v="1.591290341881511"/>
    <n v="0"/>
  </r>
  <r>
    <s v="          修改软件测试需求说明书"/>
    <n v="4"/>
    <x v="33"/>
    <d v="2020-05-21T00:00:00"/>
    <s v="郭维泽,吕江枫"/>
    <n v="1.4998050167431085"/>
    <n v="5.999220066972434"/>
  </r>
  <r>
    <s v="          修改软件问题报告"/>
    <n v="4"/>
    <x v="33"/>
    <d v="2020-05-21T00:00:00"/>
    <s v="王云杰,张延钊"/>
    <n v="1.0755112022242521"/>
    <n v="4.3020448088970085"/>
  </r>
  <r>
    <m/>
    <m/>
    <x v="6"/>
    <m/>
    <m/>
    <n v="1.8437628235227577"/>
    <n v="0"/>
  </r>
  <r>
    <s v="          修改微信部分代码"/>
    <n v="2"/>
    <x v="33"/>
    <d v="2020-05-21T00:00:00"/>
    <s v="李书缘"/>
    <n v="0.93217935247134076"/>
    <n v="1.8643587049426815"/>
  </r>
  <r>
    <s v="          修改管理员部分代码"/>
    <n v="2"/>
    <x v="33"/>
    <d v="2020-05-21T00:00:00"/>
    <s v="吕江枫"/>
    <n v="1.12541830937208"/>
    <n v="2.25083661874416"/>
  </r>
  <r>
    <s v="       汇报PPT"/>
    <n v="1"/>
    <x v="33"/>
    <d v="2020-05-21T00:00:00"/>
    <s v="王元玮"/>
    <n v="1.2562296156481985"/>
    <n v="1.2562296156481985"/>
  </r>
  <r>
    <s v="   实验6进度更新"/>
    <n v="1"/>
    <x v="33"/>
    <d v="2020-05-21T00:00:00"/>
    <s v="王元玮"/>
    <n v="1.9631040430294502"/>
    <n v="1.9631040430294502"/>
  </r>
  <r>
    <s v="   实验7文档管理"/>
    <n v="1"/>
    <x v="33"/>
    <d v="2020-05-21T00:00:00"/>
    <s v="吕江枫"/>
    <n v="1.5938307198852306"/>
    <n v="1.5938307198852306"/>
  </r>
  <r>
    <s v="   更新工作量统计表格"/>
    <n v="1"/>
    <x v="33"/>
    <d v="2020-05-21T00:00:00"/>
    <s v="张延钊"/>
    <n v="0.84322009066836567"/>
    <n v="0.84322009066836567"/>
  </r>
  <r>
    <s v="   更新工作量统计文档"/>
    <n v="1"/>
    <x v="33"/>
    <d v="2020-05-21T00:00:00"/>
    <s v="张延钊"/>
    <n v="1.9213547498299943"/>
    <n v="1.9213547498299943"/>
  </r>
  <r>
    <s v="   例会-软件测试复评审"/>
    <n v="6"/>
    <x v="34"/>
    <d v="2020-05-28T00:00:00"/>
    <s v="郭维泽,李书缘,吕江枫,王元玮,王云杰,张延钊"/>
    <n v="1.4248997247420774"/>
    <n v="8.5493983484524634"/>
  </r>
  <r>
    <s v="       评审H组"/>
    <n v="12"/>
    <x v="34"/>
    <d v="2020-05-28T00:00:00"/>
    <s v="王元玮,王云杰,张延钊"/>
    <n v="0.8451790139469012"/>
    <n v="10.142148167362814"/>
  </r>
  <r>
    <s v="       评审I组"/>
    <n v="12"/>
    <x v="34"/>
    <d v="2020-05-28T00:00:00"/>
    <s v="郭维泽,李书缘,吕江枫"/>
    <n v="1.8857782799404972"/>
    <n v="22.629339359285964"/>
  </r>
  <r>
    <s v="   实验6进度更新"/>
    <n v="1"/>
    <x v="34"/>
    <d v="2020-05-28T00:00:00"/>
    <s v="王元玮"/>
    <n v="1.5424847959794519"/>
    <n v="1.5424847959794519"/>
  </r>
  <r>
    <s v="   实验7文档管理"/>
    <n v="1"/>
    <x v="34"/>
    <d v="2020-05-28T00:00:00"/>
    <s v="吕江枫"/>
    <n v="1.0945965697102835"/>
    <n v="1.0945965697102835"/>
  </r>
  <r>
    <s v="   更新工作量统计表格"/>
    <n v="1"/>
    <x v="34"/>
    <d v="2020-05-28T00:00:00"/>
    <s v="张延钊"/>
    <n v="1.3925297425244088"/>
    <n v="1.3925297425244088"/>
  </r>
  <r>
    <s v="       回复评审结果"/>
    <n v="6"/>
    <x v="35"/>
    <d v="2020-05-29T00:00:00"/>
    <s v="郭维泽,李书缘,吕江枫,王元玮,王云杰,张延钊"/>
    <n v="0.81212104152546016"/>
    <n v="4.8727262491527608"/>
  </r>
  <r>
    <s v="          修改软件测试需求说明书"/>
    <n v="4"/>
    <x v="35"/>
    <d v="2020-05-29T00:00:00"/>
    <s v="郭维泽,吕江枫,王云杰,张延钊"/>
    <n v="1.9590215932718309"/>
    <n v="7.8360863730873236"/>
  </r>
  <r>
    <s v="          修改软件问题报告"/>
    <n v="2"/>
    <x v="35"/>
    <d v="2020-05-29T00:00:00"/>
    <s v="王元玮"/>
    <n v="0.98567713122047962"/>
    <n v="1.9713542624409592"/>
  </r>
  <r>
    <m/>
    <m/>
    <x v="6"/>
    <m/>
    <m/>
    <n v="1.0608648051757708"/>
    <n v="0"/>
  </r>
  <r>
    <s v="          修改微信部分代码"/>
    <n v="1"/>
    <x v="35"/>
    <d v="2020-05-29T00:00:00"/>
    <s v="李书缘"/>
    <n v="1.4430837847981015"/>
    <n v="1.4430837847981015"/>
  </r>
  <r>
    <s v="          修改管理员部分代码"/>
    <n v="1"/>
    <x v="35"/>
    <d v="2020-05-29T00:00:00"/>
    <s v="吕江枫"/>
    <n v="1.8340193590064027"/>
    <n v="1.8340193590064027"/>
  </r>
  <r>
    <s v="       汇报PPT"/>
    <n v="1"/>
    <x v="35"/>
    <d v="2020-05-29T00:00:00"/>
    <s v="李书缘"/>
    <n v="0.93305951921744734"/>
    <n v="0.93305951921744734"/>
  </r>
  <r>
    <s v="   例会-实验6-8"/>
    <n v="6"/>
    <x v="36"/>
    <d v="2020-06-04T00:00:00"/>
    <s v="郭维泽,李书缘,吕江枫,王元玮,王云杰,张延钊"/>
    <n v="1.695202336913971"/>
    <n v="10.171214021483827"/>
  </r>
  <r>
    <s v="   实验6进度总结&amp;撰写实验6报告"/>
    <n v="1"/>
    <x v="36"/>
    <d v="2020-06-04T00:00:00"/>
    <s v="王元玮"/>
    <n v="1.7026315610290701"/>
    <n v="1.7026315610290701"/>
  </r>
  <r>
    <s v="   实验7进度总结&amp;撰写实验7报告"/>
    <n v="1"/>
    <x v="36"/>
    <d v="2020-06-04T00:00:00"/>
    <s v="吕江枫"/>
    <n v="0.91966452938150256"/>
    <n v="0.91966452938150256"/>
  </r>
  <r>
    <s v="   实验8进度总结&amp;撰写实验8报告"/>
    <n v="1"/>
    <x v="36"/>
    <d v="2020-06-04T00:00:00"/>
    <s v="张延钊"/>
    <n v="1.9238772662339005"/>
    <n v="1.9238772662339005"/>
  </r>
  <r>
    <m/>
    <m/>
    <x v="6"/>
    <m/>
    <m/>
    <m/>
    <m/>
  </r>
  <r>
    <m/>
    <m/>
    <x v="6"/>
    <m/>
    <m/>
    <m/>
    <m/>
  </r>
  <r>
    <m/>
    <m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EAC1D-E734-4412-8FA3-D1C30D0AABA5}" name="数据透视表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">
  <location ref="A1:C39" firstHeaderRow="0" firstDataRow="1" firstDataCol="1"/>
  <pivotFields count="8">
    <pivotField showAll="0"/>
    <pivotField dataField="1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38">
    <i>
      <x/>
    </i>
    <i>
      <x v="67"/>
    </i>
    <i>
      <x v="68"/>
    </i>
    <i>
      <x v="69"/>
    </i>
    <i>
      <x v="71"/>
    </i>
    <i>
      <x v="72"/>
    </i>
    <i>
      <x v="73"/>
    </i>
    <i>
      <x v="74"/>
    </i>
    <i>
      <x v="80"/>
    </i>
    <i>
      <x v="83"/>
    </i>
    <i>
      <x v="84"/>
    </i>
    <i>
      <x v="88"/>
    </i>
    <i>
      <x v="91"/>
    </i>
    <i>
      <x v="92"/>
    </i>
    <i>
      <x v="94"/>
    </i>
    <i>
      <x v="95"/>
    </i>
    <i>
      <x v="97"/>
    </i>
    <i>
      <x v="99"/>
    </i>
    <i>
      <x v="100"/>
    </i>
    <i>
      <x v="101"/>
    </i>
    <i>
      <x v="102"/>
    </i>
    <i>
      <x v="104"/>
    </i>
    <i>
      <x v="106"/>
    </i>
    <i>
      <x v="108"/>
    </i>
    <i>
      <x v="109"/>
    </i>
    <i>
      <x v="114"/>
    </i>
    <i>
      <x v="116"/>
    </i>
    <i>
      <x v="121"/>
    </i>
    <i>
      <x v="128"/>
    </i>
    <i>
      <x v="130"/>
    </i>
    <i>
      <x v="135"/>
    </i>
    <i>
      <x v="137"/>
    </i>
    <i>
      <x v="141"/>
    </i>
    <i>
      <x v="142"/>
    </i>
    <i>
      <x v="149"/>
    </i>
    <i>
      <x v="150"/>
    </i>
    <i>
      <x v="156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计划工时" fld="1" baseField="0" baseItem="0"/>
    <dataField name="求和项:实际工时" fld="6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CC3B-180F-4BC2-A2B4-5F5566EAFB0C}">
  <dimension ref="A1:G39"/>
  <sheetViews>
    <sheetView tabSelected="1" workbookViewId="0">
      <selection activeCell="I23" sqref="I23"/>
    </sheetView>
  </sheetViews>
  <sheetFormatPr defaultRowHeight="14.25" x14ac:dyDescent="0.2"/>
  <cols>
    <col min="1" max="1" width="9.75" bestFit="1" customWidth="1"/>
    <col min="2" max="3" width="16.5" bestFit="1" customWidth="1"/>
  </cols>
  <sheetData>
    <row r="1" spans="1:7" x14ac:dyDescent="0.2">
      <c r="A1" s="17" t="s">
        <v>159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 x14ac:dyDescent="0.2">
      <c r="A2" s="18" t="s">
        <v>160</v>
      </c>
      <c r="B2" s="19"/>
      <c r="C2" s="19">
        <v>0</v>
      </c>
    </row>
    <row r="3" spans="1:7" x14ac:dyDescent="0.2">
      <c r="A3" s="18" t="s">
        <v>162</v>
      </c>
      <c r="B3" s="19">
        <v>5</v>
      </c>
      <c r="C3" s="19">
        <v>9.7499963022596638</v>
      </c>
      <c r="D3">
        <f>SUM(B3:B38)</f>
        <v>521.5</v>
      </c>
      <c r="E3">
        <f>SUM(C3:$C$38)</f>
        <v>723.60879884128713</v>
      </c>
      <c r="F3">
        <f t="shared" ref="F3:F38" si="0">D3/$D$3*100</f>
        <v>100</v>
      </c>
      <c r="G3">
        <f t="shared" ref="G3:G38" si="1">E3/$E$3*100</f>
        <v>100</v>
      </c>
    </row>
    <row r="4" spans="1:7" x14ac:dyDescent="0.2">
      <c r="A4" s="18" t="s">
        <v>163</v>
      </c>
      <c r="B4" s="19">
        <v>6</v>
      </c>
      <c r="C4" s="19">
        <v>9.4059429512334312</v>
      </c>
      <c r="D4">
        <f>SUM(B4:B38)</f>
        <v>516.5</v>
      </c>
      <c r="E4">
        <f>SUM(C4:$C$38)</f>
        <v>713.85880253902747</v>
      </c>
      <c r="F4">
        <f t="shared" si="0"/>
        <v>99.041227229146685</v>
      </c>
      <c r="G4">
        <f t="shared" si="1"/>
        <v>98.652587376235289</v>
      </c>
    </row>
    <row r="5" spans="1:7" x14ac:dyDescent="0.2">
      <c r="A5" s="18" t="s">
        <v>164</v>
      </c>
      <c r="B5" s="19">
        <v>5</v>
      </c>
      <c r="C5" s="19">
        <v>8.3359467031973562</v>
      </c>
      <c r="D5">
        <f>SUM(B5:$B$38)</f>
        <v>510.5</v>
      </c>
      <c r="E5">
        <f>SUM(C5:$C$38)</f>
        <v>704.45285958779402</v>
      </c>
      <c r="F5">
        <f t="shared" si="0"/>
        <v>97.890699904122727</v>
      </c>
      <c r="G5">
        <f t="shared" si="1"/>
        <v>97.352721624700052</v>
      </c>
    </row>
    <row r="6" spans="1:7" x14ac:dyDescent="0.2">
      <c r="A6" s="18" t="s">
        <v>165</v>
      </c>
      <c r="B6" s="19">
        <v>6</v>
      </c>
      <c r="C6" s="19">
        <v>5.2118405311260254</v>
      </c>
      <c r="D6">
        <f>SUM(B6:$B$38)</f>
        <v>505.5</v>
      </c>
      <c r="E6">
        <f>SUM(C6:$C$38)</f>
        <v>696.11691288459667</v>
      </c>
      <c r="F6">
        <f t="shared" si="0"/>
        <v>96.931927133269411</v>
      </c>
      <c r="G6">
        <f t="shared" si="1"/>
        <v>96.20072530893583</v>
      </c>
    </row>
    <row r="7" spans="1:7" x14ac:dyDescent="0.2">
      <c r="A7" s="18" t="s">
        <v>166</v>
      </c>
      <c r="B7" s="19">
        <v>2</v>
      </c>
      <c r="C7" s="19">
        <v>2.5794127850310047</v>
      </c>
      <c r="D7">
        <f>SUM(B7:$B$38)</f>
        <v>499.5</v>
      </c>
      <c r="E7">
        <f>SUM(C7:$C$38)</f>
        <v>690.9050723534707</v>
      </c>
      <c r="F7">
        <f t="shared" si="0"/>
        <v>95.781399808245453</v>
      </c>
      <c r="G7">
        <f t="shared" si="1"/>
        <v>95.480468653755352</v>
      </c>
    </row>
    <row r="8" spans="1:7" x14ac:dyDescent="0.2">
      <c r="A8" s="18" t="s">
        <v>167</v>
      </c>
      <c r="B8" s="19">
        <v>6</v>
      </c>
      <c r="C8" s="19">
        <v>5.1074173903343318</v>
      </c>
      <c r="D8">
        <f>SUM(B8:$B$38)</f>
        <v>497.5</v>
      </c>
      <c r="E8">
        <f>SUM(C8:$C$38)</f>
        <v>688.32565956843962</v>
      </c>
      <c r="F8">
        <f t="shared" si="0"/>
        <v>95.397890699904124</v>
      </c>
      <c r="G8">
        <f t="shared" si="1"/>
        <v>95.124003559748544</v>
      </c>
    </row>
    <row r="9" spans="1:7" x14ac:dyDescent="0.2">
      <c r="A9" s="18" t="s">
        <v>168</v>
      </c>
      <c r="B9" s="19">
        <v>12</v>
      </c>
      <c r="C9" s="19">
        <v>21.565442697304775</v>
      </c>
      <c r="D9">
        <f>SUM(B9:$B$38)</f>
        <v>491.5</v>
      </c>
      <c r="E9">
        <f>SUM(C9:$C$38)</f>
        <v>683.21824217810536</v>
      </c>
      <c r="F9">
        <f t="shared" si="0"/>
        <v>94.247363374880152</v>
      </c>
      <c r="G9">
        <f t="shared" si="1"/>
        <v>94.418177787796523</v>
      </c>
    </row>
    <row r="10" spans="1:7" x14ac:dyDescent="0.2">
      <c r="A10" s="18" t="s">
        <v>169</v>
      </c>
      <c r="B10" s="19">
        <v>0</v>
      </c>
      <c r="C10" s="19">
        <v>0</v>
      </c>
      <c r="D10">
        <f>SUM(B10:$B$38)</f>
        <v>479.5</v>
      </c>
      <c r="E10">
        <f>SUM(C10:$C$38)</f>
        <v>661.65279948080058</v>
      </c>
      <c r="F10">
        <f t="shared" si="0"/>
        <v>91.946308724832221</v>
      </c>
      <c r="G10">
        <f t="shared" si="1"/>
        <v>91.437915147010855</v>
      </c>
    </row>
    <row r="11" spans="1:7" x14ac:dyDescent="0.2">
      <c r="A11" s="18" t="s">
        <v>170</v>
      </c>
      <c r="B11" s="19">
        <v>6</v>
      </c>
      <c r="C11" s="19">
        <v>7.2354147649420621</v>
      </c>
      <c r="D11">
        <f>SUM(B11:$B$38)</f>
        <v>479.5</v>
      </c>
      <c r="E11">
        <f>SUM(C11:$C$38)</f>
        <v>661.65279948080058</v>
      </c>
      <c r="F11">
        <f t="shared" si="0"/>
        <v>91.946308724832221</v>
      </c>
      <c r="G11">
        <f t="shared" si="1"/>
        <v>91.437915147010855</v>
      </c>
    </row>
    <row r="12" spans="1:7" x14ac:dyDescent="0.2">
      <c r="A12" s="18" t="s">
        <v>171</v>
      </c>
      <c r="B12" s="19">
        <v>20</v>
      </c>
      <c r="C12" s="19">
        <v>27.389080167596177</v>
      </c>
      <c r="D12">
        <f>SUM(B12:$B$38)</f>
        <v>473.5</v>
      </c>
      <c r="E12">
        <f>SUM(C12:$C$38)</f>
        <v>654.41738471585859</v>
      </c>
      <c r="F12">
        <f t="shared" si="0"/>
        <v>90.795781399808249</v>
      </c>
      <c r="G12">
        <f t="shared" si="1"/>
        <v>90.438008183949037</v>
      </c>
    </row>
    <row r="13" spans="1:7" x14ac:dyDescent="0.2">
      <c r="A13" s="18" t="s">
        <v>172</v>
      </c>
      <c r="B13" s="19">
        <v>26</v>
      </c>
      <c r="C13" s="19">
        <v>27.772006886322039</v>
      </c>
      <c r="D13">
        <f>SUM(B13:$B$38)</f>
        <v>453.5</v>
      </c>
      <c r="E13">
        <f>SUM(C13:$C$38)</f>
        <v>627.02830454826233</v>
      </c>
      <c r="F13">
        <f t="shared" si="0"/>
        <v>86.960690316395016</v>
      </c>
      <c r="G13">
        <f t="shared" si="1"/>
        <v>86.652940864224021</v>
      </c>
    </row>
    <row r="14" spans="1:7" x14ac:dyDescent="0.2">
      <c r="A14" s="18" t="s">
        <v>173</v>
      </c>
      <c r="B14" s="19">
        <v>6</v>
      </c>
      <c r="C14" s="19">
        <v>6.334918848730366</v>
      </c>
      <c r="D14">
        <f>SUM(B14:$B$38)</f>
        <v>427.5</v>
      </c>
      <c r="E14">
        <f>SUM(C14:$C$38)</f>
        <v>599.25629766194027</v>
      </c>
      <c r="F14">
        <f t="shared" si="0"/>
        <v>81.975071907957826</v>
      </c>
      <c r="G14">
        <f t="shared" si="1"/>
        <v>82.814954519835553</v>
      </c>
    </row>
    <row r="15" spans="1:7" x14ac:dyDescent="0.2">
      <c r="A15" s="18" t="s">
        <v>174</v>
      </c>
      <c r="B15" s="19">
        <v>6</v>
      </c>
      <c r="C15" s="19">
        <v>8.0961364622509429</v>
      </c>
      <c r="D15">
        <f>SUM(B15:$B$38)</f>
        <v>421.5</v>
      </c>
      <c r="E15">
        <f>SUM(C15:$C$38)</f>
        <v>592.92137881320991</v>
      </c>
      <c r="F15">
        <f t="shared" si="0"/>
        <v>80.824544582933839</v>
      </c>
      <c r="G15">
        <f t="shared" si="1"/>
        <v>81.93949268757558</v>
      </c>
    </row>
    <row r="16" spans="1:7" x14ac:dyDescent="0.2">
      <c r="A16" s="18" t="s">
        <v>175</v>
      </c>
      <c r="B16" s="19">
        <v>4</v>
      </c>
      <c r="C16" s="19">
        <v>4.3625591999573246</v>
      </c>
      <c r="D16">
        <f>SUM(B16:$B$38)</f>
        <v>415.5</v>
      </c>
      <c r="E16">
        <f>SUM(C16:$C$38)</f>
        <v>584.82524235095912</v>
      </c>
      <c r="F16">
        <f t="shared" si="0"/>
        <v>79.674017257909881</v>
      </c>
      <c r="G16">
        <f t="shared" si="1"/>
        <v>80.820637240376044</v>
      </c>
    </row>
    <row r="17" spans="1:7" x14ac:dyDescent="0.2">
      <c r="A17" s="18" t="s">
        <v>176</v>
      </c>
      <c r="B17" s="19">
        <v>2.5</v>
      </c>
      <c r="C17" s="19">
        <v>2.6948167168092709</v>
      </c>
      <c r="D17">
        <f>SUM(B17:$B$38)</f>
        <v>411.5</v>
      </c>
      <c r="E17">
        <f>SUM(C17:$C$38)</f>
        <v>580.46268315100178</v>
      </c>
      <c r="F17">
        <f t="shared" si="0"/>
        <v>78.906999041227238</v>
      </c>
      <c r="G17">
        <f t="shared" si="1"/>
        <v>80.217748053989283</v>
      </c>
    </row>
    <row r="18" spans="1:7" x14ac:dyDescent="0.2">
      <c r="A18" s="18" t="s">
        <v>177</v>
      </c>
      <c r="B18" s="19">
        <v>14</v>
      </c>
      <c r="C18" s="19">
        <v>25.039456940924765</v>
      </c>
      <c r="D18">
        <f>SUM(B18:$B$38)</f>
        <v>409</v>
      </c>
      <c r="E18">
        <f>SUM(C18:$C$38)</f>
        <v>577.76786643419257</v>
      </c>
      <c r="F18">
        <f t="shared" si="0"/>
        <v>78.427612655800573</v>
      </c>
      <c r="G18">
        <f t="shared" si="1"/>
        <v>79.845334572958578</v>
      </c>
    </row>
    <row r="19" spans="1:7" x14ac:dyDescent="0.2">
      <c r="A19" s="18" t="s">
        <v>178</v>
      </c>
      <c r="B19" s="19">
        <v>1</v>
      </c>
      <c r="C19" s="19">
        <v>1.3821498512814341</v>
      </c>
      <c r="D19">
        <f>SUM(B19:$B$38)</f>
        <v>395</v>
      </c>
      <c r="E19">
        <f>SUM(C19:$C$38)</f>
        <v>552.7284094932678</v>
      </c>
      <c r="F19">
        <f t="shared" si="0"/>
        <v>75.743048897411313</v>
      </c>
      <c r="G19">
        <f t="shared" si="1"/>
        <v>76.38497629912051</v>
      </c>
    </row>
    <row r="20" spans="1:7" x14ac:dyDescent="0.2">
      <c r="A20" s="18" t="s">
        <v>179</v>
      </c>
      <c r="B20" s="19">
        <v>17</v>
      </c>
      <c r="C20" s="19">
        <v>19.290690854490162</v>
      </c>
      <c r="D20">
        <f>SUM(B20:$B$38)</f>
        <v>394</v>
      </c>
      <c r="E20">
        <f>SUM(C20:$C$38)</f>
        <v>551.34625964198631</v>
      </c>
      <c r="F20">
        <f t="shared" si="0"/>
        <v>75.551294343240656</v>
      </c>
      <c r="G20">
        <f t="shared" si="1"/>
        <v>76.193968415648854</v>
      </c>
    </row>
    <row r="21" spans="1:7" x14ac:dyDescent="0.2">
      <c r="A21" s="18" t="s">
        <v>180</v>
      </c>
      <c r="B21" s="19">
        <v>8</v>
      </c>
      <c r="C21" s="19">
        <v>11.34036581281549</v>
      </c>
      <c r="D21">
        <f>SUM(B21:$B$38)</f>
        <v>377</v>
      </c>
      <c r="E21">
        <f>SUM(C21:$C$38)</f>
        <v>532.0555687874961</v>
      </c>
      <c r="F21">
        <f t="shared" si="0"/>
        <v>72.29146692233941</v>
      </c>
      <c r="G21">
        <f t="shared" si="1"/>
        <v>73.528067878593419</v>
      </c>
    </row>
    <row r="22" spans="1:7" x14ac:dyDescent="0.2">
      <c r="A22" s="18" t="s">
        <v>181</v>
      </c>
      <c r="B22" s="19">
        <v>64</v>
      </c>
      <c r="C22" s="19">
        <v>76.995228582660602</v>
      </c>
      <c r="D22">
        <f>SUM(B22:$B$38)</f>
        <v>369</v>
      </c>
      <c r="E22">
        <f>SUM(C22:$C$38)</f>
        <v>520.71520297468066</v>
      </c>
      <c r="F22">
        <f t="shared" si="0"/>
        <v>70.757430488974109</v>
      </c>
      <c r="G22">
        <f t="shared" si="1"/>
        <v>71.960872201733935</v>
      </c>
    </row>
    <row r="23" spans="1:7" x14ac:dyDescent="0.2">
      <c r="A23" s="18" t="s">
        <v>182</v>
      </c>
      <c r="B23" s="19">
        <v>12</v>
      </c>
      <c r="C23" s="19">
        <v>14.669060507756807</v>
      </c>
      <c r="D23">
        <f>SUM(B23:$B$38)</f>
        <v>305</v>
      </c>
      <c r="E23">
        <f>SUM(C23:$C$38)</f>
        <v>443.71997439202011</v>
      </c>
      <c r="F23">
        <f t="shared" si="0"/>
        <v>58.485139022051769</v>
      </c>
      <c r="G23">
        <f t="shared" si="1"/>
        <v>61.320422734293409</v>
      </c>
    </row>
    <row r="24" spans="1:7" x14ac:dyDescent="0.2">
      <c r="A24" s="18" t="s">
        <v>183</v>
      </c>
      <c r="B24" s="19">
        <v>9</v>
      </c>
      <c r="C24" s="19">
        <v>15.386342682785902</v>
      </c>
      <c r="D24">
        <f>SUM(B24:$B$38)</f>
        <v>293</v>
      </c>
      <c r="E24">
        <f>SUM(C24:$C$38)</f>
        <v>429.05091388426331</v>
      </c>
      <c r="F24">
        <f t="shared" si="0"/>
        <v>56.184084372003838</v>
      </c>
      <c r="G24">
        <f t="shared" si="1"/>
        <v>59.293214036548669</v>
      </c>
    </row>
    <row r="25" spans="1:7" x14ac:dyDescent="0.2">
      <c r="A25" s="18" t="s">
        <v>184</v>
      </c>
      <c r="B25" s="19">
        <v>6</v>
      </c>
      <c r="C25" s="19">
        <v>8.2945282518695791</v>
      </c>
      <c r="D25">
        <f>SUM(B25:$B$38)</f>
        <v>284</v>
      </c>
      <c r="E25">
        <f>SUM(C25:$C$38)</f>
        <v>413.66457120147737</v>
      </c>
      <c r="F25">
        <f t="shared" si="0"/>
        <v>54.458293384467879</v>
      </c>
      <c r="G25">
        <f t="shared" si="1"/>
        <v>57.166879654293503</v>
      </c>
    </row>
    <row r="26" spans="1:7" x14ac:dyDescent="0.2">
      <c r="A26" s="18" t="s">
        <v>185</v>
      </c>
      <c r="B26" s="19">
        <v>39</v>
      </c>
      <c r="C26" s="19">
        <v>53.686221996951247</v>
      </c>
      <c r="D26">
        <f>SUM(B26:$B$38)</f>
        <v>278</v>
      </c>
      <c r="E26">
        <f>SUM(C26:$C$38)</f>
        <v>405.37004294960781</v>
      </c>
      <c r="F26">
        <f t="shared" si="0"/>
        <v>53.307766059443921</v>
      </c>
      <c r="G26">
        <f t="shared" si="1"/>
        <v>56.020607211897612</v>
      </c>
    </row>
    <row r="27" spans="1:7" x14ac:dyDescent="0.2">
      <c r="A27" s="18" t="s">
        <v>186</v>
      </c>
      <c r="B27" s="19">
        <v>44</v>
      </c>
      <c r="C27" s="19">
        <v>65.67745246137504</v>
      </c>
      <c r="D27">
        <f>SUM(B27:$B$38)</f>
        <v>239</v>
      </c>
      <c r="E27">
        <f>SUM(C27:$C$38)</f>
        <v>351.68382095265656</v>
      </c>
      <c r="F27">
        <f t="shared" si="0"/>
        <v>45.829338446788107</v>
      </c>
      <c r="G27">
        <f t="shared" si="1"/>
        <v>48.601374322120868</v>
      </c>
    </row>
    <row r="28" spans="1:7" x14ac:dyDescent="0.2">
      <c r="A28" s="18" t="s">
        <v>187</v>
      </c>
      <c r="B28" s="19">
        <v>4</v>
      </c>
      <c r="C28" s="19">
        <v>5.3510925176396231</v>
      </c>
      <c r="D28">
        <f>SUM(B28:$B$38)</f>
        <v>195</v>
      </c>
      <c r="E28">
        <f>SUM(C28:$C$38)</f>
        <v>286.00636849128153</v>
      </c>
      <c r="F28">
        <f t="shared" si="0"/>
        <v>37.392138063278999</v>
      </c>
      <c r="G28">
        <f t="shared" si="1"/>
        <v>39.524998721583096</v>
      </c>
    </row>
    <row r="29" spans="1:7" x14ac:dyDescent="0.2">
      <c r="A29" s="18" t="s">
        <v>188</v>
      </c>
      <c r="B29" s="19">
        <v>9</v>
      </c>
      <c r="C29" s="19">
        <v>13.8292998688982</v>
      </c>
      <c r="D29">
        <f>SUM(B29:$B$38)</f>
        <v>191</v>
      </c>
      <c r="E29">
        <f>SUM(C29:$C$38)</f>
        <v>280.65527597364189</v>
      </c>
      <c r="F29">
        <f t="shared" si="0"/>
        <v>36.625119846596355</v>
      </c>
      <c r="G29">
        <f t="shared" si="1"/>
        <v>38.785497968384917</v>
      </c>
    </row>
    <row r="30" spans="1:7" x14ac:dyDescent="0.2">
      <c r="A30" s="18" t="s">
        <v>189</v>
      </c>
      <c r="B30" s="19">
        <v>9</v>
      </c>
      <c r="C30" s="19">
        <v>9.3243376977572758</v>
      </c>
      <c r="D30">
        <f>SUM(B30:$B$38)</f>
        <v>182</v>
      </c>
      <c r="E30">
        <f>SUM(C30:$C$38)</f>
        <v>266.82597610474369</v>
      </c>
      <c r="F30">
        <f t="shared" si="0"/>
        <v>34.899328859060404</v>
      </c>
      <c r="G30">
        <f t="shared" si="1"/>
        <v>36.874341015754844</v>
      </c>
    </row>
    <row r="31" spans="1:7" x14ac:dyDescent="0.2">
      <c r="A31" s="18" t="s">
        <v>190</v>
      </c>
      <c r="B31" s="19">
        <v>52</v>
      </c>
      <c r="C31" s="19">
        <v>78.576871599027328</v>
      </c>
      <c r="D31">
        <f>SUM(B31:$B$38)</f>
        <v>173</v>
      </c>
      <c r="E31">
        <f>SUM(C31:$C$38)</f>
        <v>257.50163840698644</v>
      </c>
      <c r="F31">
        <f t="shared" si="0"/>
        <v>33.173537871524452</v>
      </c>
      <c r="G31">
        <f t="shared" si="1"/>
        <v>35.5857528016966</v>
      </c>
    </row>
    <row r="32" spans="1:7" x14ac:dyDescent="0.2">
      <c r="A32" s="18" t="s">
        <v>191</v>
      </c>
      <c r="B32" s="19">
        <v>9</v>
      </c>
      <c r="C32" s="19">
        <v>17.387293558679758</v>
      </c>
      <c r="D32">
        <f>SUM(B32:$B$38)</f>
        <v>121</v>
      </c>
      <c r="E32">
        <f>SUM(C32:$C$38)</f>
        <v>178.92476680795909</v>
      </c>
      <c r="F32">
        <f t="shared" si="0"/>
        <v>23.20230105465005</v>
      </c>
      <c r="G32">
        <f t="shared" si="1"/>
        <v>24.726726249662921</v>
      </c>
    </row>
    <row r="33" spans="1:7" x14ac:dyDescent="0.2">
      <c r="A33" s="18" t="s">
        <v>192</v>
      </c>
      <c r="B33" s="19">
        <v>2</v>
      </c>
      <c r="C33" s="19">
        <v>1.9377139875339811</v>
      </c>
      <c r="D33">
        <f>SUM(B33:$B$38)</f>
        <v>112</v>
      </c>
      <c r="E33">
        <f>SUM(C33:$C$38)</f>
        <v>161.53747324927934</v>
      </c>
      <c r="F33">
        <f t="shared" si="0"/>
        <v>21.476510067114095</v>
      </c>
      <c r="G33">
        <f t="shared" si="1"/>
        <v>22.323868022051265</v>
      </c>
    </row>
    <row r="34" spans="1:7" x14ac:dyDescent="0.2">
      <c r="A34" s="18" t="s">
        <v>193</v>
      </c>
      <c r="B34" s="19">
        <v>24</v>
      </c>
      <c r="C34" s="19">
        <v>40.351345205514647</v>
      </c>
      <c r="D34">
        <f>SUM(B34:$B$38)</f>
        <v>110</v>
      </c>
      <c r="E34">
        <f>SUM(C34:$C$38)</f>
        <v>159.59975926174536</v>
      </c>
      <c r="F34">
        <f t="shared" si="0"/>
        <v>21.09300095877277</v>
      </c>
      <c r="G34">
        <f t="shared" si="1"/>
        <v>22.056083275564369</v>
      </c>
    </row>
    <row r="35" spans="1:7" x14ac:dyDescent="0.2">
      <c r="A35" s="18" t="s">
        <v>194</v>
      </c>
      <c r="B35" s="19">
        <v>29</v>
      </c>
      <c r="C35" s="19">
        <v>40.290200147084008</v>
      </c>
      <c r="D35">
        <f>SUM(B35:$B$38)</f>
        <v>86</v>
      </c>
      <c r="E35">
        <f>SUM(C35:$C$38)</f>
        <v>119.24841405623067</v>
      </c>
      <c r="F35">
        <f t="shared" si="0"/>
        <v>16.490891658676894</v>
      </c>
      <c r="G35">
        <f t="shared" si="1"/>
        <v>16.479679938550063</v>
      </c>
    </row>
    <row r="36" spans="1:7" x14ac:dyDescent="0.2">
      <c r="A36" s="18" t="s">
        <v>195</v>
      </c>
      <c r="B36" s="19">
        <v>33</v>
      </c>
      <c r="C36" s="19">
        <v>45.350496983315388</v>
      </c>
      <c r="D36">
        <f>SUM(B36:$B$38)</f>
        <v>57</v>
      </c>
      <c r="E36">
        <f>SUM(C36:$C$38)</f>
        <v>78.958213909146679</v>
      </c>
      <c r="F36">
        <f t="shared" si="0"/>
        <v>10.930009587727708</v>
      </c>
      <c r="G36">
        <f t="shared" si="1"/>
        <v>10.911726617418454</v>
      </c>
    </row>
    <row r="37" spans="1:7" x14ac:dyDescent="0.2">
      <c r="A37" s="18" t="s">
        <v>196</v>
      </c>
      <c r="B37" s="19">
        <v>15</v>
      </c>
      <c r="C37" s="19">
        <v>18.890329547702994</v>
      </c>
      <c r="D37">
        <f>SUM(B37:$B$38)</f>
        <v>24</v>
      </c>
      <c r="E37">
        <f>SUM(C37:$C$38)</f>
        <v>33.607716925831298</v>
      </c>
      <c r="F37">
        <f t="shared" si="0"/>
        <v>4.6021093000958775</v>
      </c>
      <c r="G37">
        <f t="shared" si="1"/>
        <v>4.644459406746746</v>
      </c>
    </row>
    <row r="38" spans="1:7" x14ac:dyDescent="0.2">
      <c r="A38" s="18" t="s">
        <v>197</v>
      </c>
      <c r="B38" s="19">
        <v>9</v>
      </c>
      <c r="C38" s="19">
        <v>14.717387378128301</v>
      </c>
      <c r="D38">
        <f>SUM(B38:$B$38)</f>
        <v>9</v>
      </c>
      <c r="E38">
        <f>SUM(C38:$C$38)</f>
        <v>14.717387378128301</v>
      </c>
      <c r="F38">
        <f t="shared" si="0"/>
        <v>1.7257909875359541</v>
      </c>
      <c r="G38">
        <f t="shared" si="1"/>
        <v>2.0338872885038457</v>
      </c>
    </row>
    <row r="39" spans="1:7" x14ac:dyDescent="0.2">
      <c r="A39" s="18" t="s">
        <v>161</v>
      </c>
      <c r="B39" s="19">
        <v>521.5</v>
      </c>
      <c r="C39" s="19">
        <v>723.60879884128713</v>
      </c>
      <c r="D39">
        <f>SUM(B$38:$B39)</f>
        <v>530.5</v>
      </c>
      <c r="E39">
        <f>SUM(C$38:$C39)</f>
        <v>738.32618621941538</v>
      </c>
    </row>
  </sheetData>
  <phoneticPr fontId="6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0AA3-8CAE-474B-820B-1294994F6663}">
  <dimension ref="A1:C38"/>
  <sheetViews>
    <sheetView workbookViewId="0">
      <selection activeCell="E33" sqref="E33"/>
    </sheetView>
  </sheetViews>
  <sheetFormatPr defaultRowHeight="14.25" x14ac:dyDescent="0.2"/>
  <cols>
    <col min="1" max="1" width="9.75" bestFit="1" customWidth="1"/>
    <col min="2" max="2" width="11" customWidth="1"/>
    <col min="3" max="3" width="13" customWidth="1"/>
  </cols>
  <sheetData>
    <row r="1" spans="1:3" x14ac:dyDescent="0.2">
      <c r="A1" t="s">
        <v>159</v>
      </c>
      <c r="B1" t="s">
        <v>202</v>
      </c>
      <c r="C1" t="s">
        <v>203</v>
      </c>
    </row>
    <row r="2" spans="1:3" x14ac:dyDescent="0.2">
      <c r="A2" s="18" t="s">
        <v>162</v>
      </c>
      <c r="B2">
        <v>100</v>
      </c>
      <c r="C2">
        <v>100</v>
      </c>
    </row>
    <row r="3" spans="1:3" x14ac:dyDescent="0.2">
      <c r="A3" s="18" t="s">
        <v>163</v>
      </c>
      <c r="B3">
        <v>99.041227229146685</v>
      </c>
      <c r="C3">
        <v>98.652587376235289</v>
      </c>
    </row>
    <row r="4" spans="1:3" x14ac:dyDescent="0.2">
      <c r="A4" s="18" t="s">
        <v>164</v>
      </c>
      <c r="B4">
        <v>97.890699904122727</v>
      </c>
      <c r="C4">
        <v>97.352721624700052</v>
      </c>
    </row>
    <row r="5" spans="1:3" x14ac:dyDescent="0.2">
      <c r="A5" s="18" t="s">
        <v>165</v>
      </c>
      <c r="B5">
        <v>96.931927133269411</v>
      </c>
      <c r="C5">
        <v>96.20072530893583</v>
      </c>
    </row>
    <row r="6" spans="1:3" x14ac:dyDescent="0.2">
      <c r="A6" s="18" t="s">
        <v>166</v>
      </c>
      <c r="B6">
        <v>95.781399808245453</v>
      </c>
      <c r="C6">
        <v>95.480468653755352</v>
      </c>
    </row>
    <row r="7" spans="1:3" x14ac:dyDescent="0.2">
      <c r="A7" s="18" t="s">
        <v>167</v>
      </c>
      <c r="B7">
        <v>95.397890699904124</v>
      </c>
      <c r="C7">
        <v>95.124003559748544</v>
      </c>
    </row>
    <row r="8" spans="1:3" x14ac:dyDescent="0.2">
      <c r="A8" s="18" t="s">
        <v>168</v>
      </c>
      <c r="B8">
        <v>94.247363374880152</v>
      </c>
      <c r="C8">
        <v>94.418177787796523</v>
      </c>
    </row>
    <row r="9" spans="1:3" x14ac:dyDescent="0.2">
      <c r="A9" s="18" t="s">
        <v>169</v>
      </c>
      <c r="B9">
        <v>91.946308724832221</v>
      </c>
      <c r="C9">
        <v>91.437915147010855</v>
      </c>
    </row>
    <row r="10" spans="1:3" x14ac:dyDescent="0.2">
      <c r="A10" s="18" t="s">
        <v>170</v>
      </c>
      <c r="B10">
        <v>91.946308724832221</v>
      </c>
      <c r="C10">
        <v>91.437915147010855</v>
      </c>
    </row>
    <row r="11" spans="1:3" x14ac:dyDescent="0.2">
      <c r="A11" s="18" t="s">
        <v>171</v>
      </c>
      <c r="B11">
        <v>90.795781399808249</v>
      </c>
      <c r="C11">
        <v>90.438008183949037</v>
      </c>
    </row>
    <row r="12" spans="1:3" x14ac:dyDescent="0.2">
      <c r="A12" s="18" t="s">
        <v>172</v>
      </c>
      <c r="B12">
        <v>86.960690316395016</v>
      </c>
      <c r="C12">
        <v>86.652940864224021</v>
      </c>
    </row>
    <row r="13" spans="1:3" x14ac:dyDescent="0.2">
      <c r="A13" s="18" t="s">
        <v>173</v>
      </c>
      <c r="B13">
        <v>81.975071907957826</v>
      </c>
      <c r="C13">
        <v>82.814954519835553</v>
      </c>
    </row>
    <row r="14" spans="1:3" x14ac:dyDescent="0.2">
      <c r="A14" s="18" t="s">
        <v>174</v>
      </c>
      <c r="B14">
        <v>80.824544582933839</v>
      </c>
      <c r="C14">
        <v>81.93949268757558</v>
      </c>
    </row>
    <row r="15" spans="1:3" x14ac:dyDescent="0.2">
      <c r="A15" s="18" t="s">
        <v>175</v>
      </c>
      <c r="B15">
        <v>79.674017257909881</v>
      </c>
      <c r="C15">
        <v>80.820637240376044</v>
      </c>
    </row>
    <row r="16" spans="1:3" x14ac:dyDescent="0.2">
      <c r="A16" s="18" t="s">
        <v>176</v>
      </c>
      <c r="B16">
        <v>78.906999041227238</v>
      </c>
      <c r="C16">
        <v>80.217748053989283</v>
      </c>
    </row>
    <row r="17" spans="1:3" x14ac:dyDescent="0.2">
      <c r="A17" s="18" t="s">
        <v>177</v>
      </c>
      <c r="B17">
        <v>78.427612655800573</v>
      </c>
      <c r="C17">
        <v>79.845334572958578</v>
      </c>
    </row>
    <row r="18" spans="1:3" x14ac:dyDescent="0.2">
      <c r="A18" s="18" t="s">
        <v>178</v>
      </c>
      <c r="B18">
        <v>75.743048897411313</v>
      </c>
      <c r="C18">
        <v>76.38497629912051</v>
      </c>
    </row>
    <row r="19" spans="1:3" x14ac:dyDescent="0.2">
      <c r="A19" s="18" t="s">
        <v>179</v>
      </c>
      <c r="B19">
        <v>75.551294343240656</v>
      </c>
      <c r="C19">
        <v>76.193968415648854</v>
      </c>
    </row>
    <row r="20" spans="1:3" x14ac:dyDescent="0.2">
      <c r="A20" s="18" t="s">
        <v>180</v>
      </c>
      <c r="B20">
        <v>72.29146692233941</v>
      </c>
      <c r="C20">
        <v>73.528067878593419</v>
      </c>
    </row>
    <row r="21" spans="1:3" x14ac:dyDescent="0.2">
      <c r="A21" s="18" t="s">
        <v>181</v>
      </c>
      <c r="B21">
        <v>70.757430488974109</v>
      </c>
      <c r="C21">
        <v>71.960872201733935</v>
      </c>
    </row>
    <row r="22" spans="1:3" x14ac:dyDescent="0.2">
      <c r="A22" s="18" t="s">
        <v>182</v>
      </c>
      <c r="B22">
        <v>58.485139022051769</v>
      </c>
      <c r="C22">
        <v>61.320422734293409</v>
      </c>
    </row>
    <row r="23" spans="1:3" x14ac:dyDescent="0.2">
      <c r="A23" s="18" t="s">
        <v>183</v>
      </c>
      <c r="B23">
        <v>56.184084372003838</v>
      </c>
      <c r="C23">
        <v>59.293214036548669</v>
      </c>
    </row>
    <row r="24" spans="1:3" x14ac:dyDescent="0.2">
      <c r="A24" s="18" t="s">
        <v>184</v>
      </c>
      <c r="B24">
        <v>54.458293384467879</v>
      </c>
      <c r="C24">
        <v>57.166879654293503</v>
      </c>
    </row>
    <row r="25" spans="1:3" x14ac:dyDescent="0.2">
      <c r="A25" s="18" t="s">
        <v>185</v>
      </c>
      <c r="B25">
        <v>53.307766059443921</v>
      </c>
      <c r="C25">
        <v>56.020607211897612</v>
      </c>
    </row>
    <row r="26" spans="1:3" x14ac:dyDescent="0.2">
      <c r="A26" s="18" t="s">
        <v>186</v>
      </c>
      <c r="B26">
        <v>45.829338446788107</v>
      </c>
      <c r="C26">
        <v>48.601374322120868</v>
      </c>
    </row>
    <row r="27" spans="1:3" x14ac:dyDescent="0.2">
      <c r="A27" s="18" t="s">
        <v>187</v>
      </c>
      <c r="B27">
        <v>37.392138063278999</v>
      </c>
      <c r="C27">
        <v>39.524998721583096</v>
      </c>
    </row>
    <row r="28" spans="1:3" x14ac:dyDescent="0.2">
      <c r="A28" s="18" t="s">
        <v>188</v>
      </c>
      <c r="B28">
        <v>36.625119846596355</v>
      </c>
      <c r="C28">
        <v>38.785497968384917</v>
      </c>
    </row>
    <row r="29" spans="1:3" x14ac:dyDescent="0.2">
      <c r="A29" s="18" t="s">
        <v>189</v>
      </c>
      <c r="B29">
        <v>34.899328859060404</v>
      </c>
      <c r="C29">
        <v>36.874341015754844</v>
      </c>
    </row>
    <row r="30" spans="1:3" x14ac:dyDescent="0.2">
      <c r="A30" s="18" t="s">
        <v>190</v>
      </c>
      <c r="B30">
        <v>33.173537871524452</v>
      </c>
      <c r="C30">
        <v>35.5857528016966</v>
      </c>
    </row>
    <row r="31" spans="1:3" x14ac:dyDescent="0.2">
      <c r="A31" s="18" t="s">
        <v>191</v>
      </c>
      <c r="B31">
        <v>23.20230105465005</v>
      </c>
      <c r="C31">
        <v>24.726726249662921</v>
      </c>
    </row>
    <row r="32" spans="1:3" x14ac:dyDescent="0.2">
      <c r="A32" s="18" t="s">
        <v>192</v>
      </c>
      <c r="B32">
        <v>21.476510067114095</v>
      </c>
      <c r="C32">
        <v>22.323868022051265</v>
      </c>
    </row>
    <row r="33" spans="1:3" x14ac:dyDescent="0.2">
      <c r="A33" s="18" t="s">
        <v>193</v>
      </c>
      <c r="B33">
        <v>21.09300095877277</v>
      </c>
      <c r="C33">
        <v>22.056083275564369</v>
      </c>
    </row>
    <row r="34" spans="1:3" x14ac:dyDescent="0.2">
      <c r="A34" s="18" t="s">
        <v>194</v>
      </c>
      <c r="B34">
        <v>16.490891658676894</v>
      </c>
      <c r="C34">
        <v>16.479679938550063</v>
      </c>
    </row>
    <row r="35" spans="1:3" x14ac:dyDescent="0.2">
      <c r="A35" s="18" t="s">
        <v>195</v>
      </c>
      <c r="B35">
        <v>10.930009587727708</v>
      </c>
      <c r="C35">
        <v>10.911726617418454</v>
      </c>
    </row>
    <row r="36" spans="1:3" x14ac:dyDescent="0.2">
      <c r="A36" s="18" t="s">
        <v>196</v>
      </c>
      <c r="B36">
        <v>4.6021093000958775</v>
      </c>
      <c r="C36">
        <v>4.644459406746746</v>
      </c>
    </row>
    <row r="37" spans="1:3" x14ac:dyDescent="0.2">
      <c r="A37" s="18" t="s">
        <v>197</v>
      </c>
      <c r="B37">
        <v>1.7257909875359541</v>
      </c>
      <c r="C37">
        <v>2.0338872885038457</v>
      </c>
    </row>
    <row r="38" spans="1:3" x14ac:dyDescent="0.2">
      <c r="A38" s="18" t="s">
        <v>161</v>
      </c>
    </row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workbookViewId="0">
      <selection activeCell="H10" sqref="H10"/>
    </sheetView>
  </sheetViews>
  <sheetFormatPr defaultRowHeight="14.25" x14ac:dyDescent="0.2"/>
  <cols>
    <col min="1" max="1" width="25.875" customWidth="1"/>
    <col min="2" max="2" width="8.875" style="16"/>
    <col min="3" max="3" width="12.125" style="10" bestFit="1" customWidth="1"/>
    <col min="4" max="4" width="12.25" style="10" bestFit="1" customWidth="1"/>
    <col min="5" max="5" width="28.625" customWidth="1"/>
    <col min="6" max="6" width="12.25" customWidth="1"/>
    <col min="7" max="7" width="8.875" style="16"/>
  </cols>
  <sheetData>
    <row r="1" spans="1:7" x14ac:dyDescent="0.2">
      <c r="A1" s="1" t="s">
        <v>0</v>
      </c>
      <c r="B1" s="12" t="s">
        <v>158</v>
      </c>
      <c r="C1" s="6" t="s">
        <v>1</v>
      </c>
      <c r="D1" s="6" t="s">
        <v>2</v>
      </c>
      <c r="E1" s="1" t="s">
        <v>3</v>
      </c>
      <c r="F1" t="s">
        <v>157</v>
      </c>
      <c r="G1" s="11" t="s">
        <v>156</v>
      </c>
    </row>
    <row r="2" spans="1:7" ht="28.5" x14ac:dyDescent="0.2">
      <c r="A2" s="4" t="s">
        <v>15</v>
      </c>
      <c r="B2" s="13">
        <v>5</v>
      </c>
      <c r="C2" s="8">
        <v>43897</v>
      </c>
      <c r="D2" s="8">
        <v>43897</v>
      </c>
      <c r="E2" s="4" t="s">
        <v>141</v>
      </c>
      <c r="F2">
        <f t="shared" ref="F2:F56" ca="1" si="0">RAND()*1.2+0.8</f>
        <v>1.7393642031670873</v>
      </c>
      <c r="G2" s="16">
        <f t="shared" ref="G2:G56" ca="1" si="1">F2*B2</f>
        <v>8.696821015835436</v>
      </c>
    </row>
    <row r="3" spans="1:7" ht="28.5" x14ac:dyDescent="0.2">
      <c r="A3" s="4" t="s">
        <v>4</v>
      </c>
      <c r="B3" s="13">
        <v>6</v>
      </c>
      <c r="C3" s="8">
        <v>43898</v>
      </c>
      <c r="D3" s="8">
        <v>43898</v>
      </c>
      <c r="E3" s="4" t="s">
        <v>141</v>
      </c>
      <c r="F3">
        <f t="shared" ca="1" si="0"/>
        <v>1.7089328460042925</v>
      </c>
      <c r="G3" s="16">
        <f t="shared" ca="1" si="1"/>
        <v>10.253597076025756</v>
      </c>
    </row>
    <row r="4" spans="1:7" ht="28.5" x14ac:dyDescent="0.2">
      <c r="A4" s="4" t="s">
        <v>16</v>
      </c>
      <c r="B4" s="13">
        <v>5</v>
      </c>
      <c r="C4" s="8">
        <v>43899</v>
      </c>
      <c r="D4" s="8">
        <v>43899</v>
      </c>
      <c r="E4" s="4" t="s">
        <v>141</v>
      </c>
      <c r="F4">
        <f t="shared" ca="1" si="0"/>
        <v>1.9549959784233997</v>
      </c>
      <c r="G4" s="16">
        <f t="shared" ca="1" si="1"/>
        <v>9.774979892116999</v>
      </c>
    </row>
    <row r="5" spans="1:7" ht="28.5" x14ac:dyDescent="0.2">
      <c r="A5" s="4" t="s">
        <v>5</v>
      </c>
      <c r="B5" s="13">
        <v>6</v>
      </c>
      <c r="C5" s="8">
        <v>43901</v>
      </c>
      <c r="D5" s="8">
        <v>43901</v>
      </c>
      <c r="E5" s="4" t="s">
        <v>141</v>
      </c>
      <c r="F5">
        <f t="shared" ca="1" si="0"/>
        <v>1.2713057607229226</v>
      </c>
      <c r="G5" s="16">
        <f t="shared" ca="1" si="1"/>
        <v>7.6278345643375349</v>
      </c>
    </row>
    <row r="6" spans="1:7" x14ac:dyDescent="0.2">
      <c r="A6" s="4" t="s">
        <v>17</v>
      </c>
      <c r="B6" s="13">
        <v>2</v>
      </c>
      <c r="C6" s="8">
        <v>43902</v>
      </c>
      <c r="D6" s="8">
        <v>43902</v>
      </c>
      <c r="E6" s="4" t="s">
        <v>18</v>
      </c>
      <c r="F6">
        <f t="shared" ca="1" si="0"/>
        <v>1.8185258535428543</v>
      </c>
      <c r="G6" s="16">
        <f t="shared" ca="1" si="1"/>
        <v>3.6370517070857087</v>
      </c>
    </row>
    <row r="7" spans="1:7" ht="28.5" x14ac:dyDescent="0.2">
      <c r="A7" s="4" t="s">
        <v>6</v>
      </c>
      <c r="B7" s="13">
        <v>6</v>
      </c>
      <c r="C7" s="8">
        <v>43903</v>
      </c>
      <c r="D7" s="8">
        <v>43903</v>
      </c>
      <c r="E7" s="4" t="s">
        <v>141</v>
      </c>
      <c r="F7">
        <f t="shared" ca="1" si="0"/>
        <v>1.9051251145861459</v>
      </c>
      <c r="G7" s="16">
        <f t="shared" ca="1" si="1"/>
        <v>11.430750687516875</v>
      </c>
    </row>
    <row r="8" spans="1:7" ht="28.5" x14ac:dyDescent="0.2">
      <c r="A8" s="4" t="s">
        <v>19</v>
      </c>
      <c r="B8" s="13">
        <v>0</v>
      </c>
      <c r="C8" s="8">
        <v>43903</v>
      </c>
      <c r="D8" s="8">
        <v>43903</v>
      </c>
      <c r="E8" s="4" t="s">
        <v>141</v>
      </c>
      <c r="F8">
        <f t="shared" ca="1" si="0"/>
        <v>1.8885225792129936</v>
      </c>
      <c r="G8" s="16">
        <f t="shared" ca="1" si="1"/>
        <v>0</v>
      </c>
    </row>
    <row r="9" spans="1:7" x14ac:dyDescent="0.2">
      <c r="A9" s="2"/>
      <c r="B9" s="14"/>
      <c r="C9" s="7"/>
      <c r="D9" s="7"/>
      <c r="E9" s="3"/>
      <c r="F9">
        <f t="shared" ca="1" si="0"/>
        <v>1.2132687405062244</v>
      </c>
      <c r="G9" s="16">
        <f t="shared" ca="1" si="1"/>
        <v>0</v>
      </c>
    </row>
    <row r="10" spans="1:7" ht="28.5" x14ac:dyDescent="0.2">
      <c r="A10" s="4" t="s">
        <v>20</v>
      </c>
      <c r="B10" s="13">
        <v>5</v>
      </c>
      <c r="C10" s="8">
        <v>43904</v>
      </c>
      <c r="D10" s="8">
        <v>43904</v>
      </c>
      <c r="E10" s="4" t="s">
        <v>141</v>
      </c>
      <c r="F10">
        <f t="shared" ca="1" si="0"/>
        <v>1.2578665658031671</v>
      </c>
      <c r="G10" s="16">
        <f t="shared" ca="1" si="1"/>
        <v>6.2893328290158355</v>
      </c>
    </row>
    <row r="11" spans="1:7" x14ac:dyDescent="0.2">
      <c r="A11" s="4" t="s">
        <v>21</v>
      </c>
      <c r="B11" s="13">
        <v>4</v>
      </c>
      <c r="C11" s="8">
        <v>43904</v>
      </c>
      <c r="D11" s="8">
        <v>43904</v>
      </c>
      <c r="E11" s="4" t="s">
        <v>147</v>
      </c>
      <c r="F11">
        <f t="shared" ca="1" si="0"/>
        <v>1.3936743903661313</v>
      </c>
      <c r="G11" s="16">
        <f t="shared" ca="1" si="1"/>
        <v>5.5746975614645251</v>
      </c>
    </row>
    <row r="12" spans="1:7" x14ac:dyDescent="0.2">
      <c r="A12" s="4" t="s">
        <v>22</v>
      </c>
      <c r="B12" s="13">
        <v>1</v>
      </c>
      <c r="C12" s="8">
        <v>43904</v>
      </c>
      <c r="D12" s="8">
        <v>43904</v>
      </c>
      <c r="E12" s="4" t="s">
        <v>23</v>
      </c>
      <c r="F12">
        <f t="shared" ca="1" si="0"/>
        <v>0.99114142372306135</v>
      </c>
      <c r="G12" s="16">
        <f t="shared" ca="1" si="1"/>
        <v>0.99114142372306135</v>
      </c>
    </row>
    <row r="13" spans="1:7" ht="28.5" x14ac:dyDescent="0.2">
      <c r="A13" s="4" t="s">
        <v>130</v>
      </c>
      <c r="B13" s="13">
        <v>2</v>
      </c>
      <c r="C13" s="8">
        <v>43904</v>
      </c>
      <c r="D13" s="8">
        <v>43904</v>
      </c>
      <c r="E13" s="4" t="s">
        <v>34</v>
      </c>
      <c r="F13">
        <f t="shared" ca="1" si="0"/>
        <v>1.683202997609992</v>
      </c>
      <c r="G13" s="16">
        <f t="shared" ca="1" si="1"/>
        <v>3.3664059952199841</v>
      </c>
    </row>
    <row r="14" spans="1:7" x14ac:dyDescent="0.2">
      <c r="A14" s="4" t="s">
        <v>24</v>
      </c>
      <c r="B14" s="13">
        <v>0</v>
      </c>
      <c r="C14" s="8">
        <v>43910</v>
      </c>
      <c r="D14" s="8">
        <v>43910</v>
      </c>
      <c r="E14" s="3"/>
      <c r="F14">
        <f t="shared" ca="1" si="0"/>
        <v>0.88408616577066013</v>
      </c>
      <c r="G14" s="16">
        <f t="shared" ca="1" si="1"/>
        <v>0</v>
      </c>
    </row>
    <row r="15" spans="1:7" ht="28.5" x14ac:dyDescent="0.2">
      <c r="A15" s="4" t="s">
        <v>7</v>
      </c>
      <c r="B15" s="13">
        <v>6</v>
      </c>
      <c r="C15" s="8">
        <v>43913</v>
      </c>
      <c r="D15" s="8">
        <v>43913</v>
      </c>
      <c r="E15" s="4" t="s">
        <v>141</v>
      </c>
      <c r="F15">
        <f t="shared" ca="1" si="0"/>
        <v>1.0975633775833007</v>
      </c>
      <c r="G15" s="16">
        <f t="shared" ca="1" si="1"/>
        <v>6.5853802654998042</v>
      </c>
    </row>
    <row r="16" spans="1:7" x14ac:dyDescent="0.2">
      <c r="A16" s="4" t="s">
        <v>25</v>
      </c>
      <c r="B16" s="13">
        <v>1</v>
      </c>
      <c r="C16" s="8">
        <v>43914</v>
      </c>
      <c r="D16" s="8">
        <v>43914</v>
      </c>
      <c r="E16" s="4" t="s">
        <v>26</v>
      </c>
      <c r="F16">
        <f t="shared" ca="1" si="0"/>
        <v>0.97605269314109921</v>
      </c>
      <c r="G16" s="16">
        <f t="shared" ca="1" si="1"/>
        <v>0.97605269314109921</v>
      </c>
    </row>
    <row r="17" spans="1:7" x14ac:dyDescent="0.2">
      <c r="A17" s="4" t="s">
        <v>27</v>
      </c>
      <c r="B17" s="13">
        <v>1</v>
      </c>
      <c r="C17" s="8">
        <v>43914</v>
      </c>
      <c r="D17" s="8">
        <v>43914</v>
      </c>
      <c r="E17" s="4" t="s">
        <v>18</v>
      </c>
      <c r="F17">
        <f t="shared" ca="1" si="0"/>
        <v>1.8213685130760333</v>
      </c>
      <c r="G17" s="16">
        <f t="shared" ca="1" si="1"/>
        <v>1.8213685130760333</v>
      </c>
    </row>
    <row r="18" spans="1:7" x14ac:dyDescent="0.2">
      <c r="A18" s="4" t="s">
        <v>28</v>
      </c>
      <c r="B18" s="13">
        <v>2</v>
      </c>
      <c r="C18" s="8">
        <v>43914</v>
      </c>
      <c r="D18" s="8">
        <v>43914</v>
      </c>
      <c r="E18" s="4" t="s">
        <v>29</v>
      </c>
      <c r="F18">
        <f t="shared" ca="1" si="0"/>
        <v>1.8787698102544388</v>
      </c>
      <c r="G18" s="16">
        <f t="shared" ca="1" si="1"/>
        <v>3.7575396205088776</v>
      </c>
    </row>
    <row r="19" spans="1:7" x14ac:dyDescent="0.2">
      <c r="A19" s="4" t="s">
        <v>30</v>
      </c>
      <c r="B19" s="13">
        <v>1</v>
      </c>
      <c r="C19" s="8">
        <v>43914</v>
      </c>
      <c r="D19" s="8">
        <v>43914</v>
      </c>
      <c r="E19" s="4" t="s">
        <v>148</v>
      </c>
      <c r="F19">
        <f t="shared" ca="1" si="0"/>
        <v>1.6847801163392386</v>
      </c>
      <c r="G19" s="16">
        <f t="shared" ca="1" si="1"/>
        <v>1.6847801163392386</v>
      </c>
    </row>
    <row r="20" spans="1:7" x14ac:dyDescent="0.2">
      <c r="A20" s="4" t="s">
        <v>31</v>
      </c>
      <c r="B20" s="13">
        <v>1</v>
      </c>
      <c r="C20" s="8">
        <v>43914</v>
      </c>
      <c r="D20" s="8">
        <v>43914</v>
      </c>
      <c r="E20" s="4" t="s">
        <v>18</v>
      </c>
      <c r="F20">
        <f t="shared" ca="1" si="0"/>
        <v>0.91491010718344734</v>
      </c>
      <c r="G20" s="16">
        <f t="shared" ca="1" si="1"/>
        <v>0.91491010718344734</v>
      </c>
    </row>
    <row r="21" spans="1:7" ht="28.5" x14ac:dyDescent="0.2">
      <c r="A21" s="4" t="s">
        <v>32</v>
      </c>
      <c r="B21" s="13">
        <v>1</v>
      </c>
      <c r="C21" s="8">
        <v>43914</v>
      </c>
      <c r="D21" s="8">
        <v>43914</v>
      </c>
      <c r="E21" s="4" t="s">
        <v>141</v>
      </c>
      <c r="F21">
        <f t="shared" ca="1" si="0"/>
        <v>1.3212268572837016</v>
      </c>
      <c r="G21" s="16">
        <f t="shared" ca="1" si="1"/>
        <v>1.3212268572837016</v>
      </c>
    </row>
    <row r="22" spans="1:7" x14ac:dyDescent="0.2">
      <c r="A22" s="4" t="s">
        <v>33</v>
      </c>
      <c r="B22" s="13">
        <v>1</v>
      </c>
      <c r="C22" s="8">
        <v>43914</v>
      </c>
      <c r="D22" s="8">
        <v>43914</v>
      </c>
      <c r="E22" s="4" t="s">
        <v>34</v>
      </c>
      <c r="F22">
        <f t="shared" ca="1" si="0"/>
        <v>1.7128174431226766</v>
      </c>
      <c r="G22" s="16">
        <f t="shared" ca="1" si="1"/>
        <v>1.7128174431226766</v>
      </c>
    </row>
    <row r="23" spans="1:7" x14ac:dyDescent="0.2">
      <c r="A23" s="4" t="s">
        <v>35</v>
      </c>
      <c r="B23" s="13">
        <v>1</v>
      </c>
      <c r="C23" s="8">
        <v>43914</v>
      </c>
      <c r="D23" s="8">
        <v>43914</v>
      </c>
      <c r="E23" s="4" t="s">
        <v>36</v>
      </c>
      <c r="F23">
        <f t="shared" ca="1" si="0"/>
        <v>1.9047856135462402</v>
      </c>
      <c r="G23" s="16">
        <f t="shared" ca="1" si="1"/>
        <v>1.9047856135462402</v>
      </c>
    </row>
    <row r="24" spans="1:7" x14ac:dyDescent="0.2">
      <c r="A24" s="4" t="s">
        <v>37</v>
      </c>
      <c r="B24" s="13">
        <v>1</v>
      </c>
      <c r="C24" s="8">
        <v>43914</v>
      </c>
      <c r="D24" s="8">
        <v>43914</v>
      </c>
      <c r="E24" s="4" t="s">
        <v>148</v>
      </c>
      <c r="F24">
        <f t="shared" ca="1" si="0"/>
        <v>1.290754891008993</v>
      </c>
      <c r="G24" s="16">
        <f t="shared" ca="1" si="1"/>
        <v>1.290754891008993</v>
      </c>
    </row>
    <row r="25" spans="1:7" x14ac:dyDescent="0.2">
      <c r="A25" s="4" t="s">
        <v>38</v>
      </c>
      <c r="B25" s="13">
        <v>1</v>
      </c>
      <c r="C25" s="8">
        <v>43914</v>
      </c>
      <c r="D25" s="8">
        <v>43914</v>
      </c>
      <c r="E25" s="4" t="s">
        <v>26</v>
      </c>
      <c r="F25">
        <f t="shared" ca="1" si="0"/>
        <v>1.5664794460593598</v>
      </c>
      <c r="G25" s="16">
        <f t="shared" ca="1" si="1"/>
        <v>1.5664794460593598</v>
      </c>
    </row>
    <row r="26" spans="1:7" x14ac:dyDescent="0.2">
      <c r="A26" s="4" t="s">
        <v>39</v>
      </c>
      <c r="B26" s="13">
        <v>1</v>
      </c>
      <c r="C26" s="8">
        <v>43914</v>
      </c>
      <c r="D26" s="8">
        <v>43914</v>
      </c>
      <c r="E26" s="4" t="s">
        <v>36</v>
      </c>
      <c r="F26">
        <f t="shared" ca="1" si="0"/>
        <v>1.1687470761431278</v>
      </c>
      <c r="G26" s="16">
        <f t="shared" ca="1" si="1"/>
        <v>1.1687470761431278</v>
      </c>
    </row>
    <row r="27" spans="1:7" x14ac:dyDescent="0.2">
      <c r="A27" s="4" t="s">
        <v>40</v>
      </c>
      <c r="B27" s="13">
        <v>1</v>
      </c>
      <c r="C27" s="8">
        <v>43914</v>
      </c>
      <c r="D27" s="8">
        <v>43914</v>
      </c>
      <c r="E27" s="4" t="s">
        <v>36</v>
      </c>
      <c r="F27">
        <f t="shared" ca="1" si="0"/>
        <v>1.8265125110456866</v>
      </c>
      <c r="G27" s="16">
        <f t="shared" ca="1" si="1"/>
        <v>1.8265125110456866</v>
      </c>
    </row>
    <row r="28" spans="1:7" x14ac:dyDescent="0.2">
      <c r="A28" s="4" t="s">
        <v>41</v>
      </c>
      <c r="B28" s="13">
        <v>1</v>
      </c>
      <c r="C28" s="8">
        <v>43914</v>
      </c>
      <c r="D28" s="8">
        <v>43914</v>
      </c>
      <c r="E28" s="4" t="s">
        <v>34</v>
      </c>
      <c r="F28">
        <f t="shared" ca="1" si="0"/>
        <v>1.8022417305402085</v>
      </c>
      <c r="G28" s="16">
        <f t="shared" ca="1" si="1"/>
        <v>1.8022417305402085</v>
      </c>
    </row>
    <row r="29" spans="1:7" x14ac:dyDescent="0.2">
      <c r="A29" s="4" t="s">
        <v>42</v>
      </c>
      <c r="B29" s="13">
        <v>1</v>
      </c>
      <c r="C29" s="8">
        <v>43914</v>
      </c>
      <c r="D29" s="8">
        <v>43914</v>
      </c>
      <c r="E29" s="4" t="s">
        <v>34</v>
      </c>
      <c r="F29">
        <f t="shared" ca="1" si="0"/>
        <v>1.2019727682551569</v>
      </c>
      <c r="G29" s="16">
        <f t="shared" ca="1" si="1"/>
        <v>1.2019727682551569</v>
      </c>
    </row>
    <row r="30" spans="1:7" x14ac:dyDescent="0.2">
      <c r="A30" s="4" t="s">
        <v>43</v>
      </c>
      <c r="B30" s="13">
        <v>1</v>
      </c>
      <c r="C30" s="8">
        <v>43914</v>
      </c>
      <c r="D30" s="8">
        <v>43914</v>
      </c>
      <c r="E30" s="4" t="s">
        <v>29</v>
      </c>
      <c r="F30">
        <f t="shared" ca="1" si="0"/>
        <v>1.9264762815861711</v>
      </c>
      <c r="G30" s="16">
        <f t="shared" ca="1" si="1"/>
        <v>1.9264762815861711</v>
      </c>
    </row>
    <row r="31" spans="1:7" x14ac:dyDescent="0.2">
      <c r="A31" s="4" t="s">
        <v>44</v>
      </c>
      <c r="B31" s="13">
        <v>1</v>
      </c>
      <c r="C31" s="8">
        <v>43914</v>
      </c>
      <c r="D31" s="8">
        <v>43914</v>
      </c>
      <c r="E31" s="4" t="s">
        <v>18</v>
      </c>
      <c r="F31">
        <f t="shared" ca="1" si="0"/>
        <v>1.2692314789505303</v>
      </c>
      <c r="G31" s="16">
        <f t="shared" ca="1" si="1"/>
        <v>1.2692314789505303</v>
      </c>
    </row>
    <row r="32" spans="1:7" x14ac:dyDescent="0.2">
      <c r="A32" s="4" t="s">
        <v>45</v>
      </c>
      <c r="B32" s="13">
        <v>1</v>
      </c>
      <c r="C32" s="8">
        <v>43914</v>
      </c>
      <c r="D32" s="8">
        <v>43914</v>
      </c>
      <c r="E32" s="4" t="s">
        <v>148</v>
      </c>
      <c r="F32">
        <f t="shared" ca="1" si="0"/>
        <v>1.2282340953432036</v>
      </c>
      <c r="G32" s="16">
        <f t="shared" ca="1" si="1"/>
        <v>1.2282340953432036</v>
      </c>
    </row>
    <row r="33" spans="1:7" x14ac:dyDescent="0.2">
      <c r="A33" s="4" t="s">
        <v>46</v>
      </c>
      <c r="B33" s="13">
        <v>1</v>
      </c>
      <c r="C33" s="8">
        <v>43914</v>
      </c>
      <c r="D33" s="8">
        <v>43914</v>
      </c>
      <c r="E33" s="4" t="s">
        <v>26</v>
      </c>
      <c r="F33">
        <f t="shared" ca="1" si="0"/>
        <v>1.2903023912692451</v>
      </c>
      <c r="G33" s="16">
        <f t="shared" ca="1" si="1"/>
        <v>1.2903023912692451</v>
      </c>
    </row>
    <row r="34" spans="1:7" x14ac:dyDescent="0.2">
      <c r="A34" s="4" t="s">
        <v>131</v>
      </c>
      <c r="B34" s="13">
        <v>1</v>
      </c>
      <c r="C34" s="8">
        <v>43914</v>
      </c>
      <c r="D34" s="8">
        <v>43914</v>
      </c>
      <c r="E34" s="4" t="s">
        <v>34</v>
      </c>
      <c r="F34">
        <f t="shared" ca="1" si="0"/>
        <v>0.92152234048784742</v>
      </c>
      <c r="G34" s="16">
        <f t="shared" ca="1" si="1"/>
        <v>0.92152234048784742</v>
      </c>
    </row>
    <row r="35" spans="1:7" ht="31.5" x14ac:dyDescent="0.2">
      <c r="A35" s="4" t="s">
        <v>8</v>
      </c>
      <c r="B35" s="15">
        <v>6</v>
      </c>
      <c r="C35" s="9">
        <v>43918</v>
      </c>
      <c r="D35" s="9">
        <v>43918</v>
      </c>
      <c r="E35" s="5" t="s">
        <v>141</v>
      </c>
      <c r="F35">
        <f t="shared" ca="1" si="0"/>
        <v>1.3423688215221046</v>
      </c>
      <c r="G35" s="16">
        <f t="shared" ca="1" si="1"/>
        <v>8.0542129291326283</v>
      </c>
    </row>
    <row r="36" spans="1:7" ht="28.5" x14ac:dyDescent="0.2">
      <c r="A36" s="4" t="s">
        <v>47</v>
      </c>
      <c r="B36" s="13">
        <v>14</v>
      </c>
      <c r="C36" s="8">
        <v>43918</v>
      </c>
      <c r="D36" s="8">
        <v>43918</v>
      </c>
      <c r="E36" s="4" t="s">
        <v>141</v>
      </c>
      <c r="F36">
        <f t="shared" ca="1" si="0"/>
        <v>0.94703065857763358</v>
      </c>
      <c r="G36" s="16">
        <f t="shared" ca="1" si="1"/>
        <v>13.258429220086871</v>
      </c>
    </row>
    <row r="37" spans="1:7" x14ac:dyDescent="0.2">
      <c r="A37" s="4" t="s">
        <v>48</v>
      </c>
      <c r="B37" s="13">
        <v>1</v>
      </c>
      <c r="C37" s="8">
        <v>43918</v>
      </c>
      <c r="D37" s="8">
        <v>43918</v>
      </c>
      <c r="E37" s="4" t="s">
        <v>29</v>
      </c>
      <c r="F37">
        <f t="shared" ca="1" si="0"/>
        <v>0.90893391747844465</v>
      </c>
      <c r="G37" s="16">
        <f t="shared" ca="1" si="1"/>
        <v>0.90893391747844465</v>
      </c>
    </row>
    <row r="38" spans="1:7" x14ac:dyDescent="0.2">
      <c r="A38" s="4" t="s">
        <v>49</v>
      </c>
      <c r="B38" s="13">
        <v>1</v>
      </c>
      <c r="C38" s="8">
        <v>43918</v>
      </c>
      <c r="D38" s="8">
        <v>43918</v>
      </c>
      <c r="E38" s="4" t="s">
        <v>148</v>
      </c>
      <c r="F38">
        <f t="shared" ca="1" si="0"/>
        <v>1.2887648761684953</v>
      </c>
      <c r="G38" s="16">
        <f t="shared" ca="1" si="1"/>
        <v>1.2887648761684953</v>
      </c>
    </row>
    <row r="39" spans="1:7" x14ac:dyDescent="0.2">
      <c r="A39" s="4" t="s">
        <v>50</v>
      </c>
      <c r="B39" s="13">
        <v>1</v>
      </c>
      <c r="C39" s="8">
        <v>43918</v>
      </c>
      <c r="D39" s="8">
        <v>43918</v>
      </c>
      <c r="E39" s="4" t="s">
        <v>18</v>
      </c>
      <c r="F39">
        <f t="shared" ca="1" si="0"/>
        <v>1.015222352012888</v>
      </c>
      <c r="G39" s="16">
        <f t="shared" ca="1" si="1"/>
        <v>1.015222352012888</v>
      </c>
    </row>
    <row r="40" spans="1:7" x14ac:dyDescent="0.2">
      <c r="A40" s="4" t="s">
        <v>125</v>
      </c>
      <c r="B40" s="13">
        <v>1</v>
      </c>
      <c r="C40" s="8">
        <v>43918</v>
      </c>
      <c r="D40" s="8">
        <v>43918</v>
      </c>
      <c r="E40" s="4" t="s">
        <v>26</v>
      </c>
      <c r="F40">
        <f t="shared" ca="1" si="0"/>
        <v>1.1139875854027095</v>
      </c>
      <c r="G40" s="16">
        <f t="shared" ca="1" si="1"/>
        <v>1.1139875854027095</v>
      </c>
    </row>
    <row r="41" spans="1:7" ht="28.5" x14ac:dyDescent="0.2">
      <c r="A41" s="4" t="s">
        <v>136</v>
      </c>
      <c r="B41" s="13">
        <v>2</v>
      </c>
      <c r="C41" s="8">
        <v>43918</v>
      </c>
      <c r="D41" s="8">
        <v>43918</v>
      </c>
      <c r="E41" s="4" t="s">
        <v>36</v>
      </c>
      <c r="F41">
        <f t="shared" ca="1" si="0"/>
        <v>1.2383010520876556</v>
      </c>
      <c r="G41" s="16">
        <f t="shared" ca="1" si="1"/>
        <v>2.4766021041753112</v>
      </c>
    </row>
    <row r="42" spans="1:7" ht="28.5" x14ac:dyDescent="0.2">
      <c r="A42" s="4" t="s">
        <v>9</v>
      </c>
      <c r="B42" s="13">
        <v>6</v>
      </c>
      <c r="C42" s="8">
        <v>43921</v>
      </c>
      <c r="D42" s="8">
        <v>43921</v>
      </c>
      <c r="E42" s="4" t="s">
        <v>141</v>
      </c>
      <c r="F42">
        <f t="shared" ca="1" si="0"/>
        <v>0.80448527092176669</v>
      </c>
      <c r="G42" s="16">
        <f t="shared" ca="1" si="1"/>
        <v>4.8269116255306006</v>
      </c>
    </row>
    <row r="43" spans="1:7" x14ac:dyDescent="0.2">
      <c r="A43" s="4" t="s">
        <v>51</v>
      </c>
      <c r="B43" s="13">
        <v>1</v>
      </c>
      <c r="C43" s="8">
        <v>43922</v>
      </c>
      <c r="D43" s="8">
        <v>43922</v>
      </c>
      <c r="E43" s="4" t="s">
        <v>18</v>
      </c>
      <c r="F43">
        <f t="shared" ca="1" si="0"/>
        <v>0.89560700475074884</v>
      </c>
      <c r="G43" s="16">
        <f t="shared" ca="1" si="1"/>
        <v>0.89560700475074884</v>
      </c>
    </row>
    <row r="44" spans="1:7" x14ac:dyDescent="0.2">
      <c r="A44" s="4" t="s">
        <v>52</v>
      </c>
      <c r="B44" s="13">
        <v>1</v>
      </c>
      <c r="C44" s="8">
        <v>43922</v>
      </c>
      <c r="D44" s="8">
        <v>43922</v>
      </c>
      <c r="E44" s="4" t="s">
        <v>29</v>
      </c>
      <c r="F44">
        <f t="shared" ca="1" si="0"/>
        <v>1.5860615304151962</v>
      </c>
      <c r="G44" s="16">
        <f t="shared" ca="1" si="1"/>
        <v>1.5860615304151962</v>
      </c>
    </row>
    <row r="45" spans="1:7" x14ac:dyDescent="0.2">
      <c r="A45" s="4" t="s">
        <v>53</v>
      </c>
      <c r="B45" s="13">
        <v>1</v>
      </c>
      <c r="C45" s="8">
        <v>43922</v>
      </c>
      <c r="D45" s="8">
        <v>43922</v>
      </c>
      <c r="E45" s="4" t="s">
        <v>26</v>
      </c>
      <c r="F45">
        <f t="shared" ca="1" si="0"/>
        <v>1.59434118738463</v>
      </c>
      <c r="G45" s="16">
        <f t="shared" ca="1" si="1"/>
        <v>1.59434118738463</v>
      </c>
    </row>
    <row r="46" spans="1:7" x14ac:dyDescent="0.2">
      <c r="A46" s="4" t="s">
        <v>54</v>
      </c>
      <c r="B46" s="13">
        <v>1</v>
      </c>
      <c r="C46" s="8">
        <v>43922</v>
      </c>
      <c r="D46" s="8">
        <v>43922</v>
      </c>
      <c r="E46" s="4" t="s">
        <v>34</v>
      </c>
      <c r="F46">
        <f t="shared" ca="1" si="0"/>
        <v>1.3516506976401486</v>
      </c>
      <c r="G46" s="16">
        <f t="shared" ca="1" si="1"/>
        <v>1.3516506976401486</v>
      </c>
    </row>
    <row r="47" spans="1:7" ht="28.5" x14ac:dyDescent="0.2">
      <c r="A47" s="4" t="s">
        <v>55</v>
      </c>
      <c r="B47" s="13">
        <v>1</v>
      </c>
      <c r="C47" s="8">
        <v>43922</v>
      </c>
      <c r="D47" s="8">
        <v>43922</v>
      </c>
      <c r="E47" s="4" t="s">
        <v>149</v>
      </c>
      <c r="F47">
        <f t="shared" ca="1" si="0"/>
        <v>1.4022535697676355</v>
      </c>
      <c r="G47" s="16">
        <f t="shared" ca="1" si="1"/>
        <v>1.4022535697676355</v>
      </c>
    </row>
    <row r="48" spans="1:7" x14ac:dyDescent="0.2">
      <c r="A48" s="4" t="s">
        <v>132</v>
      </c>
      <c r="B48" s="13">
        <v>1</v>
      </c>
      <c r="C48" s="8">
        <v>43922</v>
      </c>
      <c r="D48" s="8">
        <v>43922</v>
      </c>
      <c r="E48" s="4" t="s">
        <v>34</v>
      </c>
      <c r="F48">
        <f t="shared" ca="1" si="0"/>
        <v>1.7793169387926744</v>
      </c>
      <c r="G48" s="16">
        <f t="shared" ca="1" si="1"/>
        <v>1.7793169387926744</v>
      </c>
    </row>
    <row r="49" spans="1:7" ht="28.5" x14ac:dyDescent="0.2">
      <c r="A49" s="4" t="s">
        <v>50</v>
      </c>
      <c r="B49" s="13">
        <v>2</v>
      </c>
      <c r="C49" s="8">
        <v>43924</v>
      </c>
      <c r="D49" s="8">
        <v>43924</v>
      </c>
      <c r="E49" s="4" t="s">
        <v>141</v>
      </c>
      <c r="F49">
        <f t="shared" ca="1" si="0"/>
        <v>0.81685307103624338</v>
      </c>
      <c r="G49" s="16">
        <f t="shared" ca="1" si="1"/>
        <v>1.6337061420724868</v>
      </c>
    </row>
    <row r="50" spans="1:7" x14ac:dyDescent="0.2">
      <c r="A50" s="4" t="s">
        <v>56</v>
      </c>
      <c r="B50" s="13">
        <v>2</v>
      </c>
      <c r="C50" s="8">
        <v>43924</v>
      </c>
      <c r="D50" s="8">
        <v>43924</v>
      </c>
      <c r="E50" s="4" t="s">
        <v>29</v>
      </c>
      <c r="F50">
        <f t="shared" ca="1" si="0"/>
        <v>1.2678942739719354</v>
      </c>
      <c r="G50" s="16">
        <f t="shared" ca="1" si="1"/>
        <v>2.5357885479438709</v>
      </c>
    </row>
    <row r="51" spans="1:7" x14ac:dyDescent="0.2">
      <c r="A51" s="4" t="s">
        <v>126</v>
      </c>
      <c r="B51" s="13">
        <v>0.5</v>
      </c>
      <c r="C51" s="8">
        <v>43925</v>
      </c>
      <c r="D51" s="8">
        <v>43925</v>
      </c>
      <c r="E51" s="4" t="s">
        <v>26</v>
      </c>
      <c r="F51">
        <f t="shared" ca="1" si="0"/>
        <v>0.99433323861289602</v>
      </c>
      <c r="G51" s="16">
        <f t="shared" ca="1" si="1"/>
        <v>0.49716661930644801</v>
      </c>
    </row>
    <row r="52" spans="1:7" x14ac:dyDescent="0.2">
      <c r="A52" s="4" t="s">
        <v>137</v>
      </c>
      <c r="B52" s="13">
        <v>2</v>
      </c>
      <c r="C52" s="8">
        <v>43925</v>
      </c>
      <c r="D52" s="8">
        <v>43925</v>
      </c>
      <c r="E52" s="4" t="s">
        <v>36</v>
      </c>
      <c r="F52">
        <f t="shared" ca="1" si="0"/>
        <v>1.4205851142951302</v>
      </c>
      <c r="G52" s="16">
        <f t="shared" ca="1" si="1"/>
        <v>2.8411702285902605</v>
      </c>
    </row>
    <row r="53" spans="1:7" x14ac:dyDescent="0.2">
      <c r="A53" s="4" t="s">
        <v>57</v>
      </c>
      <c r="B53" s="13">
        <v>7</v>
      </c>
      <c r="C53" s="8">
        <v>43927</v>
      </c>
      <c r="D53" s="8">
        <v>43928</v>
      </c>
      <c r="E53" s="4" t="s">
        <v>58</v>
      </c>
      <c r="F53">
        <f t="shared" ca="1" si="0"/>
        <v>1.6280979228997319</v>
      </c>
      <c r="G53" s="16">
        <f t="shared" ca="1" si="1"/>
        <v>11.396685460298123</v>
      </c>
    </row>
    <row r="54" spans="1:7" x14ac:dyDescent="0.2">
      <c r="A54" s="4" t="s">
        <v>59</v>
      </c>
      <c r="B54" s="13">
        <v>7</v>
      </c>
      <c r="C54" s="8">
        <v>43927</v>
      </c>
      <c r="D54" s="8">
        <v>43929</v>
      </c>
      <c r="E54" s="4" t="s">
        <v>150</v>
      </c>
      <c r="F54">
        <f t="shared" ca="1" si="0"/>
        <v>0.93783716749352919</v>
      </c>
      <c r="G54" s="16">
        <f t="shared" ca="1" si="1"/>
        <v>6.5648601724547042</v>
      </c>
    </row>
    <row r="55" spans="1:7" ht="28.5" x14ac:dyDescent="0.2">
      <c r="A55" s="4" t="s">
        <v>60</v>
      </c>
      <c r="B55" s="13">
        <v>1</v>
      </c>
      <c r="C55" s="8">
        <v>43929</v>
      </c>
      <c r="D55" s="8">
        <v>43931</v>
      </c>
      <c r="E55" s="4" t="s">
        <v>141</v>
      </c>
      <c r="F55">
        <f t="shared" ca="1" si="0"/>
        <v>1.5447243650406699</v>
      </c>
      <c r="G55" s="16">
        <f t="shared" ca="1" si="1"/>
        <v>1.5447243650406699</v>
      </c>
    </row>
    <row r="56" spans="1:7" ht="28.5" x14ac:dyDescent="0.2">
      <c r="A56" s="4" t="s">
        <v>10</v>
      </c>
      <c r="B56" s="13">
        <v>6</v>
      </c>
      <c r="C56" s="8">
        <v>43930</v>
      </c>
      <c r="D56" s="8">
        <v>43931</v>
      </c>
      <c r="E56" s="4" t="s">
        <v>141</v>
      </c>
      <c r="F56">
        <f t="shared" ca="1" si="0"/>
        <v>1.0026205997207578</v>
      </c>
      <c r="G56" s="16">
        <f t="shared" ca="1" si="1"/>
        <v>6.0157235983245467</v>
      </c>
    </row>
    <row r="57" spans="1:7" x14ac:dyDescent="0.2">
      <c r="A57" s="4" t="s">
        <v>61</v>
      </c>
      <c r="B57" s="13">
        <v>1</v>
      </c>
      <c r="C57" s="8">
        <v>43930</v>
      </c>
      <c r="D57" s="8">
        <v>43931</v>
      </c>
      <c r="E57" s="4" t="s">
        <v>26</v>
      </c>
      <c r="F57">
        <f t="shared" ref="F57:F111" ca="1" si="2">RAND()*1.2+0.8</f>
        <v>0.8204731282671931</v>
      </c>
      <c r="G57" s="16">
        <f t="shared" ref="G57:G111" ca="1" si="3">F57*B57</f>
        <v>0.8204731282671931</v>
      </c>
    </row>
    <row r="58" spans="1:7" x14ac:dyDescent="0.2">
      <c r="A58" s="4" t="s">
        <v>62</v>
      </c>
      <c r="B58" s="13">
        <v>1</v>
      </c>
      <c r="C58" s="8">
        <v>43930</v>
      </c>
      <c r="D58" s="8">
        <v>43931</v>
      </c>
      <c r="E58" s="4" t="s">
        <v>29</v>
      </c>
      <c r="F58">
        <f t="shared" ca="1" si="2"/>
        <v>1.9195912444765291</v>
      </c>
      <c r="G58" s="16">
        <f t="shared" ca="1" si="3"/>
        <v>1.9195912444765291</v>
      </c>
    </row>
    <row r="59" spans="1:7" x14ac:dyDescent="0.2">
      <c r="A59" s="4" t="s">
        <v>63</v>
      </c>
      <c r="B59" s="13">
        <v>1</v>
      </c>
      <c r="C59" s="8">
        <v>43930</v>
      </c>
      <c r="D59" s="8">
        <v>43930</v>
      </c>
      <c r="E59" s="4" t="s">
        <v>18</v>
      </c>
      <c r="F59">
        <f t="shared" ca="1" si="2"/>
        <v>1.1631867622183054</v>
      </c>
      <c r="G59" s="16">
        <f t="shared" ca="1" si="3"/>
        <v>1.1631867622183054</v>
      </c>
    </row>
    <row r="60" spans="1:7" ht="28.5" x14ac:dyDescent="0.2">
      <c r="A60" s="4" t="s">
        <v>64</v>
      </c>
      <c r="B60" s="13">
        <v>2</v>
      </c>
      <c r="C60" s="8">
        <v>43930</v>
      </c>
      <c r="D60" s="8">
        <v>43931</v>
      </c>
      <c r="E60" s="4" t="s">
        <v>34</v>
      </c>
      <c r="F60">
        <f t="shared" ca="1" si="2"/>
        <v>1.2094183848843807</v>
      </c>
      <c r="G60" s="16">
        <f t="shared" ca="1" si="3"/>
        <v>2.4188367697687614</v>
      </c>
    </row>
    <row r="61" spans="1:7" x14ac:dyDescent="0.2">
      <c r="A61" s="4" t="s">
        <v>61</v>
      </c>
      <c r="B61" s="13">
        <v>1</v>
      </c>
      <c r="C61" s="8">
        <v>43930</v>
      </c>
      <c r="D61" s="8">
        <v>43931</v>
      </c>
      <c r="E61" s="4" t="s">
        <v>26</v>
      </c>
      <c r="F61">
        <f t="shared" ca="1" si="2"/>
        <v>1.6129271335190962</v>
      </c>
      <c r="G61" s="16">
        <f t="shared" ca="1" si="3"/>
        <v>1.6129271335190962</v>
      </c>
    </row>
    <row r="62" spans="1:7" x14ac:dyDescent="0.2">
      <c r="A62" s="4" t="s">
        <v>66</v>
      </c>
      <c r="B62" s="13">
        <v>1</v>
      </c>
      <c r="C62" s="8">
        <v>43930</v>
      </c>
      <c r="D62" s="8">
        <v>43931</v>
      </c>
      <c r="E62" s="4" t="s">
        <v>18</v>
      </c>
      <c r="F62">
        <f t="shared" ca="1" si="2"/>
        <v>1.4249278715024072</v>
      </c>
      <c r="G62" s="16">
        <f t="shared" ca="1" si="3"/>
        <v>1.4249278715024072</v>
      </c>
    </row>
    <row r="63" spans="1:7" ht="28.5" x14ac:dyDescent="0.2">
      <c r="A63" s="4" t="s">
        <v>67</v>
      </c>
      <c r="B63" s="13">
        <v>1</v>
      </c>
      <c r="C63" s="8">
        <v>43930</v>
      </c>
      <c r="D63" s="8">
        <v>43931</v>
      </c>
      <c r="E63" s="4" t="s">
        <v>34</v>
      </c>
      <c r="F63">
        <f t="shared" ca="1" si="2"/>
        <v>1.5091290970114137</v>
      </c>
      <c r="G63" s="16">
        <f t="shared" ca="1" si="3"/>
        <v>1.5091290970114137</v>
      </c>
    </row>
    <row r="64" spans="1:7" x14ac:dyDescent="0.2">
      <c r="A64" s="4" t="s">
        <v>68</v>
      </c>
      <c r="B64" s="13">
        <v>1</v>
      </c>
      <c r="C64" s="8">
        <v>43930</v>
      </c>
      <c r="D64" s="8">
        <v>43931</v>
      </c>
      <c r="E64" s="4" t="s">
        <v>29</v>
      </c>
      <c r="F64">
        <f t="shared" ca="1" si="2"/>
        <v>1.2575601826279132</v>
      </c>
      <c r="G64" s="16">
        <f t="shared" ca="1" si="3"/>
        <v>1.2575601826279132</v>
      </c>
    </row>
    <row r="65" spans="1:7" x14ac:dyDescent="0.2">
      <c r="A65" s="4" t="s">
        <v>69</v>
      </c>
      <c r="B65" s="13">
        <v>1</v>
      </c>
      <c r="C65" s="8">
        <v>43930</v>
      </c>
      <c r="D65" s="8">
        <v>43930</v>
      </c>
      <c r="E65" s="4" t="s">
        <v>148</v>
      </c>
      <c r="F65">
        <f t="shared" ca="1" si="2"/>
        <v>1.2714504509930395</v>
      </c>
      <c r="G65" s="16">
        <f t="shared" ca="1" si="3"/>
        <v>1.2714504509930395</v>
      </c>
    </row>
    <row r="66" spans="1:7" x14ac:dyDescent="0.2">
      <c r="A66" s="4" t="s">
        <v>127</v>
      </c>
      <c r="B66" s="13">
        <v>1</v>
      </c>
      <c r="C66" s="8">
        <v>43930</v>
      </c>
      <c r="D66" s="8">
        <v>43931</v>
      </c>
      <c r="E66" s="4" t="s">
        <v>26</v>
      </c>
      <c r="F66">
        <f t="shared" ca="1" si="2"/>
        <v>1.6923695842849478</v>
      </c>
      <c r="G66" s="16">
        <f t="shared" ca="1" si="3"/>
        <v>1.6923695842849478</v>
      </c>
    </row>
    <row r="67" spans="1:7" ht="28.5" x14ac:dyDescent="0.2">
      <c r="A67" s="4" t="s">
        <v>11</v>
      </c>
      <c r="B67" s="13">
        <v>6</v>
      </c>
      <c r="C67" s="8">
        <v>43931</v>
      </c>
      <c r="D67" s="8">
        <v>43932</v>
      </c>
      <c r="E67" s="4" t="s">
        <v>141</v>
      </c>
      <c r="F67">
        <f t="shared" ca="1" si="2"/>
        <v>1.4621785219119117</v>
      </c>
      <c r="G67" s="16">
        <f t="shared" ca="1" si="3"/>
        <v>8.77307113147147</v>
      </c>
    </row>
    <row r="68" spans="1:7" x14ac:dyDescent="0.2">
      <c r="A68" s="4" t="s">
        <v>138</v>
      </c>
      <c r="B68" s="13">
        <v>2</v>
      </c>
      <c r="C68" s="8">
        <v>43931</v>
      </c>
      <c r="D68" s="8">
        <v>43931</v>
      </c>
      <c r="E68" s="4" t="s">
        <v>36</v>
      </c>
      <c r="F68">
        <f t="shared" ca="1" si="2"/>
        <v>1.3820798955090705</v>
      </c>
      <c r="G68" s="16">
        <f t="shared" ca="1" si="3"/>
        <v>2.764159791018141</v>
      </c>
    </row>
    <row r="69" spans="1:7" x14ac:dyDescent="0.2">
      <c r="A69" s="4" t="s">
        <v>79</v>
      </c>
      <c r="B69" s="13">
        <v>8</v>
      </c>
      <c r="C69" s="8">
        <v>43932</v>
      </c>
      <c r="D69" s="8">
        <v>43934</v>
      </c>
      <c r="E69" s="4" t="s">
        <v>26</v>
      </c>
      <c r="F69">
        <f t="shared" ca="1" si="2"/>
        <v>0.94444098964796996</v>
      </c>
      <c r="G69" s="16">
        <f t="shared" ca="1" si="3"/>
        <v>7.5555279171837597</v>
      </c>
    </row>
    <row r="70" spans="1:7" x14ac:dyDescent="0.2">
      <c r="A70" s="2"/>
      <c r="B70" s="14"/>
      <c r="C70" s="7"/>
      <c r="D70" s="7"/>
      <c r="E70" s="3"/>
      <c r="F70">
        <f t="shared" ca="1" si="2"/>
        <v>0.8917616388375047</v>
      </c>
      <c r="G70" s="16">
        <f t="shared" ca="1" si="3"/>
        <v>0</v>
      </c>
    </row>
    <row r="71" spans="1:7" x14ac:dyDescent="0.2">
      <c r="A71" s="4" t="s">
        <v>81</v>
      </c>
      <c r="B71" s="13">
        <v>4</v>
      </c>
      <c r="C71" s="8">
        <v>43932</v>
      </c>
      <c r="D71" s="8">
        <v>43934</v>
      </c>
      <c r="E71" s="4" t="s">
        <v>82</v>
      </c>
      <c r="F71">
        <f t="shared" ca="1" si="2"/>
        <v>1.1672625213847341</v>
      </c>
      <c r="G71" s="16">
        <f t="shared" ca="1" si="3"/>
        <v>4.6690500855389363</v>
      </c>
    </row>
    <row r="72" spans="1:7" x14ac:dyDescent="0.2">
      <c r="A72" s="4" t="s">
        <v>83</v>
      </c>
      <c r="B72" s="13">
        <v>8</v>
      </c>
      <c r="C72" s="8">
        <v>43932</v>
      </c>
      <c r="D72" s="8">
        <v>43934</v>
      </c>
      <c r="E72" s="4" t="s">
        <v>82</v>
      </c>
      <c r="F72">
        <f t="shared" ca="1" si="2"/>
        <v>0.95830504310769027</v>
      </c>
      <c r="G72" s="16">
        <f t="shared" ca="1" si="3"/>
        <v>7.6664403448615221</v>
      </c>
    </row>
    <row r="73" spans="1:7" x14ac:dyDescent="0.2">
      <c r="A73" s="4" t="s">
        <v>84</v>
      </c>
      <c r="B73" s="13">
        <v>12</v>
      </c>
      <c r="C73" s="8">
        <v>43932</v>
      </c>
      <c r="D73" s="8">
        <v>43934</v>
      </c>
      <c r="E73" s="4" t="s">
        <v>148</v>
      </c>
      <c r="F73">
        <f t="shared" ca="1" si="2"/>
        <v>1.6137636179272079</v>
      </c>
      <c r="G73" s="16">
        <f t="shared" ca="1" si="3"/>
        <v>19.365163415126496</v>
      </c>
    </row>
    <row r="74" spans="1:7" x14ac:dyDescent="0.2">
      <c r="A74" s="4" t="s">
        <v>85</v>
      </c>
      <c r="B74" s="13">
        <v>12</v>
      </c>
      <c r="C74" s="8">
        <v>43932</v>
      </c>
      <c r="D74" s="8">
        <v>43936</v>
      </c>
      <c r="E74" s="4" t="s">
        <v>34</v>
      </c>
      <c r="F74">
        <f t="shared" ca="1" si="2"/>
        <v>1.6966208763414248</v>
      </c>
      <c r="G74" s="16">
        <f t="shared" ca="1" si="3"/>
        <v>20.359450516097098</v>
      </c>
    </row>
    <row r="75" spans="1:7" x14ac:dyDescent="0.2">
      <c r="A75" s="4" t="s">
        <v>86</v>
      </c>
      <c r="B75" s="13">
        <v>16</v>
      </c>
      <c r="C75" s="8">
        <v>43932</v>
      </c>
      <c r="D75" s="8">
        <v>43936</v>
      </c>
      <c r="E75" s="4" t="s">
        <v>34</v>
      </c>
      <c r="F75">
        <f t="shared" ca="1" si="2"/>
        <v>1.4527198039272911</v>
      </c>
      <c r="G75" s="16">
        <f t="shared" ca="1" si="3"/>
        <v>23.243516862836657</v>
      </c>
    </row>
    <row r="76" spans="1:7" x14ac:dyDescent="0.2">
      <c r="A76" s="4" t="s">
        <v>103</v>
      </c>
      <c r="B76" s="13">
        <v>4</v>
      </c>
      <c r="C76" s="8">
        <v>43932</v>
      </c>
      <c r="D76" s="8">
        <v>43932</v>
      </c>
      <c r="E76" s="4" t="s">
        <v>18</v>
      </c>
      <c r="F76">
        <f t="shared" ca="1" si="2"/>
        <v>1.8489332345389882</v>
      </c>
      <c r="G76" s="16">
        <f t="shared" ca="1" si="3"/>
        <v>7.3957329381559527</v>
      </c>
    </row>
    <row r="77" spans="1:7" x14ac:dyDescent="0.2">
      <c r="A77" s="4" t="s">
        <v>70</v>
      </c>
      <c r="B77" s="13">
        <v>6</v>
      </c>
      <c r="C77" s="8">
        <v>43934</v>
      </c>
      <c r="D77" s="8">
        <v>43934</v>
      </c>
      <c r="E77" s="4" t="s">
        <v>71</v>
      </c>
      <c r="F77">
        <f t="shared" ca="1" si="2"/>
        <v>1.7077875193479621</v>
      </c>
      <c r="G77" s="16">
        <f t="shared" ca="1" si="3"/>
        <v>10.246725116087774</v>
      </c>
    </row>
    <row r="78" spans="1:7" x14ac:dyDescent="0.2">
      <c r="A78" s="4" t="s">
        <v>72</v>
      </c>
      <c r="B78" s="13">
        <v>6</v>
      </c>
      <c r="C78" s="8">
        <v>43934</v>
      </c>
      <c r="D78" s="8">
        <v>43935</v>
      </c>
      <c r="E78" s="4" t="s">
        <v>151</v>
      </c>
      <c r="F78">
        <f t="shared" ca="1" si="2"/>
        <v>1.3751384972159788</v>
      </c>
      <c r="G78" s="16">
        <f t="shared" ca="1" si="3"/>
        <v>8.2508309832958737</v>
      </c>
    </row>
    <row r="79" spans="1:7" ht="28.5" x14ac:dyDescent="0.2">
      <c r="A79" s="4" t="s">
        <v>12</v>
      </c>
      <c r="B79" s="13">
        <v>6</v>
      </c>
      <c r="C79" s="8">
        <v>43936</v>
      </c>
      <c r="D79" s="8">
        <v>43937</v>
      </c>
      <c r="E79" s="4" t="s">
        <v>141</v>
      </c>
      <c r="F79">
        <f t="shared" ca="1" si="2"/>
        <v>1.8907121425900797</v>
      </c>
      <c r="G79" s="16">
        <f t="shared" ca="1" si="3"/>
        <v>11.344272855540478</v>
      </c>
    </row>
    <row r="80" spans="1:7" ht="28.5" x14ac:dyDescent="0.2">
      <c r="A80" s="4" t="s">
        <v>73</v>
      </c>
      <c r="B80" s="13">
        <v>2</v>
      </c>
      <c r="C80" s="8">
        <v>43936</v>
      </c>
      <c r="D80" s="8">
        <v>43936</v>
      </c>
      <c r="E80" s="4" t="s">
        <v>141</v>
      </c>
      <c r="F80">
        <f t="shared" ca="1" si="2"/>
        <v>1.504636012194106</v>
      </c>
      <c r="G80" s="16">
        <f t="shared" ca="1" si="3"/>
        <v>3.0092720243882121</v>
      </c>
    </row>
    <row r="81" spans="1:7" x14ac:dyDescent="0.2">
      <c r="A81" s="4" t="s">
        <v>65</v>
      </c>
      <c r="B81" s="13">
        <v>1</v>
      </c>
      <c r="C81" s="8">
        <v>43936</v>
      </c>
      <c r="D81" s="8">
        <v>43936</v>
      </c>
      <c r="E81" s="4" t="s">
        <v>18</v>
      </c>
      <c r="F81">
        <f t="shared" ca="1" si="2"/>
        <v>1.3290344236891185</v>
      </c>
      <c r="G81" s="16">
        <f t="shared" ca="1" si="3"/>
        <v>1.3290344236891185</v>
      </c>
    </row>
    <row r="82" spans="1:7" ht="28.5" x14ac:dyDescent="0.2">
      <c r="A82" s="4" t="s">
        <v>13</v>
      </c>
      <c r="B82" s="13">
        <v>6</v>
      </c>
      <c r="C82" s="8">
        <v>43938</v>
      </c>
      <c r="D82" s="8">
        <v>43939</v>
      </c>
      <c r="E82" s="4" t="s">
        <v>141</v>
      </c>
      <c r="F82">
        <f t="shared" ca="1" si="2"/>
        <v>1.7458413578670373</v>
      </c>
      <c r="G82" s="16">
        <f t="shared" ca="1" si="3"/>
        <v>10.475048147202223</v>
      </c>
    </row>
    <row r="83" spans="1:7" x14ac:dyDescent="0.2">
      <c r="A83" s="4" t="s">
        <v>74</v>
      </c>
      <c r="B83" s="13">
        <v>1</v>
      </c>
      <c r="C83" s="8">
        <v>43939</v>
      </c>
      <c r="D83" s="8">
        <v>43945</v>
      </c>
      <c r="E83" s="4" t="s">
        <v>18</v>
      </c>
      <c r="F83">
        <f t="shared" ca="1" si="2"/>
        <v>1.6104789874677272</v>
      </c>
      <c r="G83" s="16">
        <f t="shared" ca="1" si="3"/>
        <v>1.6104789874677272</v>
      </c>
    </row>
    <row r="84" spans="1:7" x14ac:dyDescent="0.2">
      <c r="A84" s="4" t="s">
        <v>75</v>
      </c>
      <c r="B84" s="13">
        <v>1</v>
      </c>
      <c r="C84" s="8">
        <v>43939</v>
      </c>
      <c r="D84" s="8">
        <v>43945</v>
      </c>
      <c r="E84" s="4" t="s">
        <v>148</v>
      </c>
      <c r="F84">
        <f t="shared" ca="1" si="2"/>
        <v>0.97240959363883461</v>
      </c>
      <c r="G84" s="16">
        <f t="shared" ca="1" si="3"/>
        <v>0.97240959363883461</v>
      </c>
    </row>
    <row r="85" spans="1:7" x14ac:dyDescent="0.2">
      <c r="A85" s="4" t="s">
        <v>76</v>
      </c>
      <c r="B85" s="13">
        <v>1</v>
      </c>
      <c r="C85" s="8">
        <v>43939</v>
      </c>
      <c r="D85" s="8">
        <v>43945</v>
      </c>
      <c r="E85" s="4" t="s">
        <v>36</v>
      </c>
      <c r="F85">
        <f t="shared" ca="1" si="2"/>
        <v>1.6650361703261005</v>
      </c>
      <c r="G85" s="16">
        <f t="shared" ca="1" si="3"/>
        <v>1.6650361703261005</v>
      </c>
    </row>
    <row r="86" spans="1:7" x14ac:dyDescent="0.2">
      <c r="A86" s="4" t="s">
        <v>77</v>
      </c>
      <c r="B86" s="13">
        <v>1</v>
      </c>
      <c r="C86" s="8">
        <v>43939</v>
      </c>
      <c r="D86" s="8">
        <v>43945</v>
      </c>
      <c r="E86" s="4" t="s">
        <v>29</v>
      </c>
      <c r="F86">
        <f t="shared" ca="1" si="2"/>
        <v>0.88318524630031181</v>
      </c>
      <c r="G86" s="16">
        <f t="shared" ca="1" si="3"/>
        <v>0.88318524630031181</v>
      </c>
    </row>
    <row r="87" spans="1:7" ht="28.5" x14ac:dyDescent="0.2">
      <c r="A87" s="4" t="s">
        <v>80</v>
      </c>
      <c r="B87" s="13">
        <v>4</v>
      </c>
      <c r="C87" s="8">
        <v>43939</v>
      </c>
      <c r="D87" s="8">
        <v>43939</v>
      </c>
      <c r="E87" s="4" t="s">
        <v>26</v>
      </c>
      <c r="F87">
        <f t="shared" ca="1" si="2"/>
        <v>1.2724222762399677</v>
      </c>
      <c r="G87" s="16">
        <f t="shared" ca="1" si="3"/>
        <v>5.0896891049598709</v>
      </c>
    </row>
    <row r="88" spans="1:7" ht="28.5" x14ac:dyDescent="0.2">
      <c r="A88" s="4" t="s">
        <v>87</v>
      </c>
      <c r="B88" s="13">
        <v>8</v>
      </c>
      <c r="C88" s="8">
        <v>43939</v>
      </c>
      <c r="D88" s="8">
        <v>43944</v>
      </c>
      <c r="E88" s="4" t="s">
        <v>36</v>
      </c>
      <c r="F88">
        <f t="shared" ca="1" si="2"/>
        <v>1.7579221308553912</v>
      </c>
      <c r="G88" s="16">
        <f t="shared" ca="1" si="3"/>
        <v>14.063377046843129</v>
      </c>
    </row>
    <row r="89" spans="1:7" x14ac:dyDescent="0.2">
      <c r="A89" s="4" t="s">
        <v>88</v>
      </c>
      <c r="B89" s="13">
        <v>4</v>
      </c>
      <c r="C89" s="8">
        <v>43939</v>
      </c>
      <c r="D89" s="8">
        <v>43944</v>
      </c>
      <c r="E89" s="4" t="s">
        <v>29</v>
      </c>
      <c r="F89">
        <f t="shared" ca="1" si="2"/>
        <v>1.6760644935666176</v>
      </c>
      <c r="G89" s="16">
        <f t="shared" ca="1" si="3"/>
        <v>6.7042579742664703</v>
      </c>
    </row>
    <row r="90" spans="1:7" x14ac:dyDescent="0.2">
      <c r="A90" s="4" t="s">
        <v>89</v>
      </c>
      <c r="B90" s="13">
        <v>6</v>
      </c>
      <c r="C90" s="8">
        <v>43939</v>
      </c>
      <c r="D90" s="8">
        <v>43944</v>
      </c>
      <c r="E90" s="4" t="s">
        <v>34</v>
      </c>
      <c r="F90">
        <f t="shared" ca="1" si="2"/>
        <v>1.723881502308136</v>
      </c>
      <c r="G90" s="16">
        <f t="shared" ca="1" si="3"/>
        <v>10.343289013848816</v>
      </c>
    </row>
    <row r="91" spans="1:7" x14ac:dyDescent="0.2">
      <c r="A91" s="4" t="s">
        <v>90</v>
      </c>
      <c r="B91" s="13">
        <v>3</v>
      </c>
      <c r="C91" s="8">
        <v>43939</v>
      </c>
      <c r="D91" s="8">
        <v>43944</v>
      </c>
      <c r="E91" s="4" t="s">
        <v>34</v>
      </c>
      <c r="F91">
        <f t="shared" ca="1" si="2"/>
        <v>1.2201976931597021</v>
      </c>
      <c r="G91" s="16">
        <f t="shared" ca="1" si="3"/>
        <v>3.6605930794791064</v>
      </c>
    </row>
    <row r="92" spans="1:7" x14ac:dyDescent="0.2">
      <c r="A92" s="4" t="s">
        <v>91</v>
      </c>
      <c r="B92" s="13">
        <v>6</v>
      </c>
      <c r="C92" s="8">
        <v>43939</v>
      </c>
      <c r="D92" s="8">
        <v>43944</v>
      </c>
      <c r="E92" s="4" t="s">
        <v>148</v>
      </c>
      <c r="F92">
        <f t="shared" ca="1" si="2"/>
        <v>1.0144085285146189</v>
      </c>
      <c r="G92" s="16">
        <f t="shared" ca="1" si="3"/>
        <v>6.0864511710877132</v>
      </c>
    </row>
    <row r="93" spans="1:7" x14ac:dyDescent="0.2">
      <c r="A93" s="4" t="s">
        <v>104</v>
      </c>
      <c r="B93" s="13">
        <v>4</v>
      </c>
      <c r="C93" s="8">
        <v>43939</v>
      </c>
      <c r="D93" s="8">
        <v>43939</v>
      </c>
      <c r="E93" s="4" t="s">
        <v>18</v>
      </c>
      <c r="F93">
        <f t="shared" ca="1" si="2"/>
        <v>1.2823288842287106</v>
      </c>
      <c r="G93" s="16">
        <f t="shared" ca="1" si="3"/>
        <v>5.1293155369148424</v>
      </c>
    </row>
    <row r="94" spans="1:7" ht="28.5" x14ac:dyDescent="0.2">
      <c r="A94" s="4" t="s">
        <v>14</v>
      </c>
      <c r="B94" s="13">
        <v>6</v>
      </c>
      <c r="C94" s="8">
        <v>43944</v>
      </c>
      <c r="D94" s="8">
        <v>43944</v>
      </c>
      <c r="E94" s="4" t="s">
        <v>141</v>
      </c>
      <c r="F94">
        <f t="shared" ca="1" si="2"/>
        <v>1.6188255470943504</v>
      </c>
      <c r="G94" s="16">
        <f t="shared" ca="1" si="3"/>
        <v>9.7129532825661027</v>
      </c>
    </row>
    <row r="95" spans="1:7" ht="28.5" x14ac:dyDescent="0.2">
      <c r="A95" s="4" t="s">
        <v>78</v>
      </c>
      <c r="B95" s="13">
        <v>6</v>
      </c>
      <c r="C95" s="8">
        <v>43944</v>
      </c>
      <c r="D95" s="8">
        <v>43944</v>
      </c>
      <c r="E95" s="4" t="s">
        <v>141</v>
      </c>
      <c r="F95">
        <f t="shared" ca="1" si="2"/>
        <v>1.2061631762987537</v>
      </c>
      <c r="G95" s="16">
        <f t="shared" ca="1" si="3"/>
        <v>7.2369790577925226</v>
      </c>
    </row>
    <row r="96" spans="1:7" ht="31.5" x14ac:dyDescent="0.2">
      <c r="A96" s="5" t="s">
        <v>92</v>
      </c>
      <c r="B96" s="15">
        <v>4</v>
      </c>
      <c r="C96" s="9">
        <v>43944</v>
      </c>
      <c r="D96" s="9">
        <v>43944</v>
      </c>
      <c r="E96" s="5" t="s">
        <v>36</v>
      </c>
      <c r="F96">
        <f t="shared" ca="1" si="2"/>
        <v>1.6536111171792567</v>
      </c>
      <c r="G96" s="16">
        <f t="shared" ca="1" si="3"/>
        <v>6.6144444687170267</v>
      </c>
    </row>
    <row r="97" spans="1:7" ht="28.5" x14ac:dyDescent="0.2">
      <c r="A97" s="4" t="s">
        <v>93</v>
      </c>
      <c r="B97" s="13">
        <v>2</v>
      </c>
      <c r="C97" s="8">
        <v>43944</v>
      </c>
      <c r="D97" s="8">
        <v>43944</v>
      </c>
      <c r="E97" s="4" t="s">
        <v>36</v>
      </c>
      <c r="F97">
        <f t="shared" ca="1" si="2"/>
        <v>1.3615706138429369</v>
      </c>
      <c r="G97" s="16">
        <f t="shared" ca="1" si="3"/>
        <v>2.7231412276858737</v>
      </c>
    </row>
    <row r="98" spans="1:7" ht="28.5" x14ac:dyDescent="0.2">
      <c r="A98" s="4" t="s">
        <v>94</v>
      </c>
      <c r="B98" s="13">
        <v>2</v>
      </c>
      <c r="C98" s="8">
        <v>43944</v>
      </c>
      <c r="D98" s="8">
        <v>43944</v>
      </c>
      <c r="E98" s="4" t="s">
        <v>36</v>
      </c>
      <c r="F98">
        <f t="shared" ca="1" si="2"/>
        <v>0.83410807523398434</v>
      </c>
      <c r="G98" s="16">
        <f t="shared" ca="1" si="3"/>
        <v>1.6682161504679687</v>
      </c>
    </row>
    <row r="99" spans="1:7" ht="28.5" x14ac:dyDescent="0.2">
      <c r="A99" s="4" t="s">
        <v>95</v>
      </c>
      <c r="B99" s="13">
        <v>2</v>
      </c>
      <c r="C99" s="8">
        <v>43944</v>
      </c>
      <c r="D99" s="8">
        <v>43944</v>
      </c>
      <c r="E99" s="4" t="s">
        <v>36</v>
      </c>
      <c r="F99">
        <f t="shared" ca="1" si="2"/>
        <v>1.1297635225658105</v>
      </c>
      <c r="G99" s="16">
        <f t="shared" ca="1" si="3"/>
        <v>2.2595270451316209</v>
      </c>
    </row>
    <row r="100" spans="1:7" x14ac:dyDescent="0.2">
      <c r="A100" s="4" t="s">
        <v>96</v>
      </c>
      <c r="B100" s="13">
        <v>4</v>
      </c>
      <c r="C100" s="8">
        <v>43944</v>
      </c>
      <c r="D100" s="8">
        <v>43944</v>
      </c>
      <c r="E100" s="4" t="s">
        <v>34</v>
      </c>
      <c r="F100">
        <f t="shared" ca="1" si="2"/>
        <v>1.5290282727497071</v>
      </c>
      <c r="G100" s="16">
        <f t="shared" ca="1" si="3"/>
        <v>6.1161130909988284</v>
      </c>
    </row>
    <row r="101" spans="1:7" x14ac:dyDescent="0.2">
      <c r="A101" s="4" t="s">
        <v>97</v>
      </c>
      <c r="B101" s="13">
        <v>4</v>
      </c>
      <c r="C101" s="8">
        <v>43944</v>
      </c>
      <c r="D101" s="8">
        <v>43944</v>
      </c>
      <c r="E101" s="4" t="s">
        <v>148</v>
      </c>
      <c r="F101">
        <f t="shared" ca="1" si="2"/>
        <v>0.84699945435047885</v>
      </c>
      <c r="G101" s="16">
        <f t="shared" ca="1" si="3"/>
        <v>3.3879978174019154</v>
      </c>
    </row>
    <row r="102" spans="1:7" x14ac:dyDescent="0.2">
      <c r="A102" s="4" t="s">
        <v>98</v>
      </c>
      <c r="B102" s="13">
        <v>6</v>
      </c>
      <c r="C102" s="8">
        <v>43944</v>
      </c>
      <c r="D102" s="8">
        <v>43944</v>
      </c>
      <c r="E102" s="4" t="s">
        <v>26</v>
      </c>
      <c r="F102">
        <f t="shared" ca="1" si="2"/>
        <v>1.655665462610294</v>
      </c>
      <c r="G102" s="16">
        <f t="shared" ca="1" si="3"/>
        <v>9.9339927756617641</v>
      </c>
    </row>
    <row r="103" spans="1:7" ht="28.5" x14ac:dyDescent="0.2">
      <c r="A103" s="4" t="s">
        <v>99</v>
      </c>
      <c r="B103" s="13">
        <v>4</v>
      </c>
      <c r="C103" s="8">
        <v>43944</v>
      </c>
      <c r="D103" s="8">
        <v>43944</v>
      </c>
      <c r="E103" s="4" t="s">
        <v>29</v>
      </c>
      <c r="F103">
        <f t="shared" ca="1" si="2"/>
        <v>1.6952748958599329</v>
      </c>
      <c r="G103" s="16">
        <f t="shared" ca="1" si="3"/>
        <v>6.7810995834397314</v>
      </c>
    </row>
    <row r="104" spans="1:7" x14ac:dyDescent="0.2">
      <c r="A104" s="4" t="s">
        <v>128</v>
      </c>
      <c r="B104" s="13">
        <v>1</v>
      </c>
      <c r="C104" s="8">
        <v>43944</v>
      </c>
      <c r="D104" s="8">
        <v>43944</v>
      </c>
      <c r="E104" s="4" t="s">
        <v>26</v>
      </c>
      <c r="F104">
        <f t="shared" ca="1" si="2"/>
        <v>0.94511031286211311</v>
      </c>
      <c r="G104" s="16">
        <f t="shared" ca="1" si="3"/>
        <v>0.94511031286211311</v>
      </c>
    </row>
    <row r="105" spans="1:7" x14ac:dyDescent="0.2">
      <c r="A105" s="4" t="s">
        <v>133</v>
      </c>
      <c r="B105" s="13">
        <v>1</v>
      </c>
      <c r="C105" s="8">
        <v>43944</v>
      </c>
      <c r="D105" s="8">
        <v>43944</v>
      </c>
      <c r="E105" s="4" t="s">
        <v>34</v>
      </c>
      <c r="F105">
        <f t="shared" ca="1" si="2"/>
        <v>1.8905026841379409</v>
      </c>
      <c r="G105" s="16">
        <f t="shared" ca="1" si="3"/>
        <v>1.8905026841379409</v>
      </c>
    </row>
    <row r="106" spans="1:7" x14ac:dyDescent="0.2">
      <c r="A106" s="4" t="s">
        <v>139</v>
      </c>
      <c r="B106" s="13">
        <v>2</v>
      </c>
      <c r="C106" s="8">
        <v>43944</v>
      </c>
      <c r="D106" s="8">
        <v>43944</v>
      </c>
      <c r="E106" s="4" t="s">
        <v>36</v>
      </c>
      <c r="F106">
        <f t="shared" ca="1" si="2"/>
        <v>1.3762577284484414</v>
      </c>
      <c r="G106" s="16">
        <f t="shared" ca="1" si="3"/>
        <v>2.7525154568968828</v>
      </c>
    </row>
    <row r="107" spans="1:7" x14ac:dyDescent="0.2">
      <c r="A107" s="4" t="s">
        <v>105</v>
      </c>
      <c r="B107" s="13">
        <v>4</v>
      </c>
      <c r="C107" s="8">
        <v>43946</v>
      </c>
      <c r="D107" s="8">
        <v>43946</v>
      </c>
      <c r="E107" s="4" t="s">
        <v>18</v>
      </c>
      <c r="F107">
        <f t="shared" ca="1" si="2"/>
        <v>1.4948015785315709</v>
      </c>
      <c r="G107" s="16">
        <f t="shared" ca="1" si="3"/>
        <v>5.9792063141262837</v>
      </c>
    </row>
    <row r="108" spans="1:7" ht="28.5" x14ac:dyDescent="0.2">
      <c r="A108" s="4" t="s">
        <v>142</v>
      </c>
      <c r="B108" s="13">
        <v>6</v>
      </c>
      <c r="C108" s="8">
        <v>43951</v>
      </c>
      <c r="D108" s="8">
        <v>43951</v>
      </c>
      <c r="E108" s="4" t="s">
        <v>141</v>
      </c>
      <c r="F108">
        <f t="shared" ca="1" si="2"/>
        <v>1.9385379330803745</v>
      </c>
      <c r="G108" s="16">
        <f t="shared" ca="1" si="3"/>
        <v>11.631227598482248</v>
      </c>
    </row>
    <row r="109" spans="1:7" x14ac:dyDescent="0.2">
      <c r="A109" s="4" t="s">
        <v>128</v>
      </c>
      <c r="B109" s="13">
        <v>1</v>
      </c>
      <c r="C109" s="8">
        <v>43951</v>
      </c>
      <c r="D109" s="8">
        <v>43951</v>
      </c>
      <c r="E109" s="4" t="s">
        <v>26</v>
      </c>
      <c r="F109">
        <f t="shared" ca="1" si="2"/>
        <v>1.6340256913863356</v>
      </c>
      <c r="G109" s="16">
        <f t="shared" ca="1" si="3"/>
        <v>1.6340256913863356</v>
      </c>
    </row>
    <row r="110" spans="1:7" x14ac:dyDescent="0.2">
      <c r="A110" s="4" t="s">
        <v>134</v>
      </c>
      <c r="B110" s="13">
        <v>1</v>
      </c>
      <c r="C110" s="8">
        <v>43951</v>
      </c>
      <c r="D110" s="8">
        <v>43951</v>
      </c>
      <c r="E110" s="4" t="s">
        <v>34</v>
      </c>
      <c r="F110">
        <f t="shared" ca="1" si="2"/>
        <v>0.82499670953321547</v>
      </c>
      <c r="G110" s="16">
        <f t="shared" ca="1" si="3"/>
        <v>0.82499670953321547</v>
      </c>
    </row>
    <row r="111" spans="1:7" x14ac:dyDescent="0.2">
      <c r="A111" s="4" t="s">
        <v>139</v>
      </c>
      <c r="B111" s="13">
        <v>1</v>
      </c>
      <c r="C111" s="8">
        <v>43951</v>
      </c>
      <c r="D111" s="8">
        <v>43951</v>
      </c>
      <c r="E111" s="4" t="s">
        <v>36</v>
      </c>
      <c r="F111">
        <f t="shared" ca="1" si="2"/>
        <v>1.0767856689155941</v>
      </c>
      <c r="G111" s="16">
        <f t="shared" ca="1" si="3"/>
        <v>1.0767856689155941</v>
      </c>
    </row>
    <row r="112" spans="1:7" ht="28.5" x14ac:dyDescent="0.2">
      <c r="A112" s="4" t="s">
        <v>143</v>
      </c>
      <c r="B112" s="13">
        <v>6</v>
      </c>
      <c r="C112" s="8">
        <v>43958</v>
      </c>
      <c r="D112" s="8">
        <v>43958</v>
      </c>
      <c r="E112" s="4" t="s">
        <v>141</v>
      </c>
      <c r="F112">
        <f t="shared" ref="F112:F164" ca="1" si="4">RAND()*1.2+0.8</f>
        <v>1.132625099321108</v>
      </c>
      <c r="G112" s="16">
        <f t="shared" ref="G112:G164" ca="1" si="5">F112*B112</f>
        <v>6.7957505959266484</v>
      </c>
    </row>
    <row r="113" spans="1:7" x14ac:dyDescent="0.2">
      <c r="A113" s="4" t="s">
        <v>128</v>
      </c>
      <c r="B113" s="13">
        <v>1</v>
      </c>
      <c r="C113" s="8">
        <v>43958</v>
      </c>
      <c r="D113" s="8">
        <v>43958</v>
      </c>
      <c r="E113" s="4" t="s">
        <v>26</v>
      </c>
      <c r="F113">
        <f t="shared" ca="1" si="4"/>
        <v>1.5577291343748536</v>
      </c>
      <c r="G113" s="16">
        <f t="shared" ca="1" si="5"/>
        <v>1.5577291343748536</v>
      </c>
    </row>
    <row r="114" spans="1:7" x14ac:dyDescent="0.2">
      <c r="A114" s="4" t="s">
        <v>134</v>
      </c>
      <c r="B114" s="13">
        <v>1</v>
      </c>
      <c r="C114" s="8">
        <v>43958</v>
      </c>
      <c r="D114" s="8">
        <v>43958</v>
      </c>
      <c r="E114" s="4" t="s">
        <v>34</v>
      </c>
      <c r="F114">
        <f t="shared" ca="1" si="4"/>
        <v>1.1720076974629434</v>
      </c>
      <c r="G114" s="16">
        <f t="shared" ca="1" si="5"/>
        <v>1.1720076974629434</v>
      </c>
    </row>
    <row r="115" spans="1:7" x14ac:dyDescent="0.2">
      <c r="A115" s="4" t="s">
        <v>137</v>
      </c>
      <c r="B115" s="13">
        <v>1</v>
      </c>
      <c r="C115" s="8">
        <v>43958</v>
      </c>
      <c r="D115" s="8">
        <v>43958</v>
      </c>
      <c r="E115" s="4" t="s">
        <v>36</v>
      </c>
      <c r="F115">
        <f t="shared" ca="1" si="4"/>
        <v>1.7685327367917503</v>
      </c>
      <c r="G115" s="16">
        <f t="shared" ca="1" si="5"/>
        <v>1.7685327367917503</v>
      </c>
    </row>
    <row r="116" spans="1:7" x14ac:dyDescent="0.2">
      <c r="A116" s="4" t="s">
        <v>100</v>
      </c>
      <c r="B116" s="13">
        <v>2</v>
      </c>
      <c r="C116" s="8">
        <v>43960</v>
      </c>
      <c r="D116" s="8">
        <v>43960</v>
      </c>
      <c r="E116" s="4" t="s">
        <v>148</v>
      </c>
      <c r="F116">
        <f t="shared" ca="1" si="4"/>
        <v>0.99846460576405593</v>
      </c>
      <c r="G116" s="16">
        <f t="shared" ca="1" si="5"/>
        <v>1.9969292115281119</v>
      </c>
    </row>
    <row r="117" spans="1:7" x14ac:dyDescent="0.2">
      <c r="A117" s="4" t="s">
        <v>101</v>
      </c>
      <c r="B117" s="13">
        <v>2</v>
      </c>
      <c r="C117" s="8">
        <v>43960</v>
      </c>
      <c r="D117" s="8">
        <v>43960</v>
      </c>
      <c r="E117" s="4" t="s">
        <v>148</v>
      </c>
      <c r="F117">
        <f t="shared" ca="1" si="4"/>
        <v>1.5097333082582201</v>
      </c>
      <c r="G117" s="16">
        <f t="shared" ca="1" si="5"/>
        <v>3.0194666165164401</v>
      </c>
    </row>
    <row r="118" spans="1:7" x14ac:dyDescent="0.2">
      <c r="A118" s="4" t="s">
        <v>102</v>
      </c>
      <c r="B118" s="13">
        <v>4</v>
      </c>
      <c r="C118" s="8">
        <v>43960</v>
      </c>
      <c r="D118" s="8">
        <v>43960</v>
      </c>
      <c r="E118" s="4" t="s">
        <v>34</v>
      </c>
      <c r="F118">
        <f t="shared" ca="1" si="4"/>
        <v>1.5494107434537323</v>
      </c>
      <c r="G118" s="16">
        <f t="shared" ca="1" si="5"/>
        <v>6.1976429738149292</v>
      </c>
    </row>
    <row r="119" spans="1:7" ht="15.75" x14ac:dyDescent="0.2">
      <c r="A119" s="5" t="s">
        <v>106</v>
      </c>
      <c r="B119" s="15">
        <v>6</v>
      </c>
      <c r="C119" s="9">
        <v>43960</v>
      </c>
      <c r="D119" s="9">
        <v>43960</v>
      </c>
      <c r="E119" s="5" t="s">
        <v>18</v>
      </c>
      <c r="F119">
        <f t="shared" ca="1" si="4"/>
        <v>1.4865421650618735</v>
      </c>
      <c r="G119" s="16">
        <f t="shared" ca="1" si="5"/>
        <v>8.9192529903712412</v>
      </c>
    </row>
    <row r="120" spans="1:7" x14ac:dyDescent="0.2">
      <c r="A120" s="4" t="s">
        <v>107</v>
      </c>
      <c r="B120" s="13">
        <v>4</v>
      </c>
      <c r="C120" s="8">
        <v>43960</v>
      </c>
      <c r="D120" s="8">
        <v>43960</v>
      </c>
      <c r="E120" s="4" t="s">
        <v>36</v>
      </c>
      <c r="F120">
        <f t="shared" ca="1" si="4"/>
        <v>1.2565502944931719</v>
      </c>
      <c r="G120" s="16">
        <f t="shared" ca="1" si="5"/>
        <v>5.0262011779726876</v>
      </c>
    </row>
    <row r="121" spans="1:7" x14ac:dyDescent="0.2">
      <c r="A121" s="4" t="s">
        <v>108</v>
      </c>
      <c r="B121" s="13">
        <v>4</v>
      </c>
      <c r="C121" s="8">
        <v>43960</v>
      </c>
      <c r="D121" s="8">
        <v>43960</v>
      </c>
      <c r="E121" s="4" t="s">
        <v>29</v>
      </c>
      <c r="F121">
        <f t="shared" ca="1" si="4"/>
        <v>1.9518331936000823</v>
      </c>
      <c r="G121" s="16">
        <f t="shared" ca="1" si="5"/>
        <v>7.8073327744003294</v>
      </c>
    </row>
    <row r="122" spans="1:7" x14ac:dyDescent="0.2">
      <c r="A122" s="4" t="s">
        <v>109</v>
      </c>
      <c r="B122" s="13">
        <v>4</v>
      </c>
      <c r="C122" s="8">
        <v>43960</v>
      </c>
      <c r="D122" s="8">
        <v>43960</v>
      </c>
      <c r="E122" s="4" t="s">
        <v>148</v>
      </c>
      <c r="F122">
        <f t="shared" ca="1" si="4"/>
        <v>0.96105046575437258</v>
      </c>
      <c r="G122" s="16">
        <f t="shared" ca="1" si="5"/>
        <v>3.8442018630174903</v>
      </c>
    </row>
    <row r="123" spans="1:7" x14ac:dyDescent="0.2">
      <c r="A123" s="4" t="s">
        <v>110</v>
      </c>
      <c r="B123" s="13">
        <v>6</v>
      </c>
      <c r="C123" s="8">
        <v>43960</v>
      </c>
      <c r="D123" s="8">
        <v>43960</v>
      </c>
      <c r="E123" s="4" t="s">
        <v>34</v>
      </c>
      <c r="F123">
        <f t="shared" ca="1" si="4"/>
        <v>1.1793947964640032</v>
      </c>
      <c r="G123" s="16">
        <f t="shared" ca="1" si="5"/>
        <v>7.076368778784019</v>
      </c>
    </row>
    <row r="124" spans="1:7" x14ac:dyDescent="0.2">
      <c r="A124" s="4" t="s">
        <v>111</v>
      </c>
      <c r="B124" s="13">
        <v>16</v>
      </c>
      <c r="C124" s="8">
        <v>43960</v>
      </c>
      <c r="D124" s="8">
        <v>43961</v>
      </c>
      <c r="E124" s="4" t="s">
        <v>152</v>
      </c>
      <c r="F124">
        <f t="shared" ca="1" si="4"/>
        <v>1.9950085299846967</v>
      </c>
      <c r="G124" s="16">
        <f t="shared" ca="1" si="5"/>
        <v>31.920136479755147</v>
      </c>
    </row>
    <row r="125" spans="1:7" x14ac:dyDescent="0.2">
      <c r="A125" s="4" t="s">
        <v>112</v>
      </c>
      <c r="B125" s="13">
        <v>4</v>
      </c>
      <c r="C125" s="8">
        <v>43960</v>
      </c>
      <c r="D125" s="8">
        <v>43961</v>
      </c>
      <c r="E125" s="4" t="s">
        <v>18</v>
      </c>
      <c r="F125">
        <f t="shared" ca="1" si="4"/>
        <v>1.3354264978351114</v>
      </c>
      <c r="G125" s="16">
        <f t="shared" ca="1" si="5"/>
        <v>5.3417059913404454</v>
      </c>
    </row>
    <row r="126" spans="1:7" ht="28.5" x14ac:dyDescent="0.2">
      <c r="A126" s="4" t="s">
        <v>144</v>
      </c>
      <c r="B126" s="13">
        <v>6</v>
      </c>
      <c r="C126" s="8">
        <v>43965</v>
      </c>
      <c r="D126" s="8">
        <v>43965</v>
      </c>
      <c r="E126" s="4" t="s">
        <v>141</v>
      </c>
      <c r="F126">
        <f t="shared" ca="1" si="4"/>
        <v>1.8064650379107965</v>
      </c>
      <c r="G126" s="16">
        <f t="shared" ca="1" si="5"/>
        <v>10.838790227464779</v>
      </c>
    </row>
    <row r="127" spans="1:7" x14ac:dyDescent="0.2">
      <c r="A127" s="4" t="s">
        <v>128</v>
      </c>
      <c r="B127" s="13">
        <v>1</v>
      </c>
      <c r="C127" s="8">
        <v>43965</v>
      </c>
      <c r="D127" s="8">
        <v>43965</v>
      </c>
      <c r="E127" s="4" t="s">
        <v>26</v>
      </c>
      <c r="F127">
        <f t="shared" ca="1" si="4"/>
        <v>1.7950510691604924</v>
      </c>
      <c r="G127" s="16">
        <f t="shared" ca="1" si="5"/>
        <v>1.7950510691604924</v>
      </c>
    </row>
    <row r="128" spans="1:7" x14ac:dyDescent="0.2">
      <c r="A128" s="4" t="s">
        <v>134</v>
      </c>
      <c r="B128" s="13">
        <v>1</v>
      </c>
      <c r="C128" s="8">
        <v>43965</v>
      </c>
      <c r="D128" s="8">
        <v>43965</v>
      </c>
      <c r="E128" s="4" t="s">
        <v>34</v>
      </c>
      <c r="F128">
        <f t="shared" ca="1" si="4"/>
        <v>1.8836000061353821</v>
      </c>
      <c r="G128" s="16">
        <f t="shared" ca="1" si="5"/>
        <v>1.8836000061353821</v>
      </c>
    </row>
    <row r="129" spans="1:7" x14ac:dyDescent="0.2">
      <c r="A129" s="4" t="s">
        <v>138</v>
      </c>
      <c r="B129" s="13">
        <v>1</v>
      </c>
      <c r="C129" s="8">
        <v>43965</v>
      </c>
      <c r="D129" s="8">
        <v>43965</v>
      </c>
      <c r="E129" s="4" t="s">
        <v>36</v>
      </c>
      <c r="F129">
        <f t="shared" ca="1" si="4"/>
        <v>0.90498825699202423</v>
      </c>
      <c r="G129" s="16">
        <f t="shared" ca="1" si="5"/>
        <v>0.90498825699202423</v>
      </c>
    </row>
    <row r="130" spans="1:7" x14ac:dyDescent="0.2">
      <c r="A130" s="4" t="s">
        <v>113</v>
      </c>
      <c r="B130" s="13">
        <v>1</v>
      </c>
      <c r="C130" s="8">
        <v>43967</v>
      </c>
      <c r="D130" s="8">
        <v>43967</v>
      </c>
      <c r="E130" s="4" t="s">
        <v>29</v>
      </c>
      <c r="F130">
        <f t="shared" ca="1" si="4"/>
        <v>1.6993146593916946</v>
      </c>
      <c r="G130" s="16">
        <f t="shared" ca="1" si="5"/>
        <v>1.6993146593916946</v>
      </c>
    </row>
    <row r="131" spans="1:7" x14ac:dyDescent="0.2">
      <c r="A131" s="4" t="s">
        <v>114</v>
      </c>
      <c r="B131" s="13">
        <v>1</v>
      </c>
      <c r="C131" s="8">
        <v>43967</v>
      </c>
      <c r="D131" s="8">
        <v>43967</v>
      </c>
      <c r="E131" s="4" t="s">
        <v>29</v>
      </c>
      <c r="F131">
        <f t="shared" ca="1" si="4"/>
        <v>1.1421219885324914</v>
      </c>
      <c r="G131" s="16">
        <f t="shared" ca="1" si="5"/>
        <v>1.1421219885324914</v>
      </c>
    </row>
    <row r="132" spans="1:7" x14ac:dyDescent="0.2">
      <c r="A132" s="2"/>
      <c r="B132" s="14"/>
      <c r="C132" s="7"/>
      <c r="D132" s="7"/>
      <c r="E132" s="3"/>
      <c r="F132">
        <f t="shared" ca="1" si="4"/>
        <v>1.3965621436087376</v>
      </c>
      <c r="G132" s="16">
        <f t="shared" ca="1" si="5"/>
        <v>0</v>
      </c>
    </row>
    <row r="133" spans="1:7" x14ac:dyDescent="0.2">
      <c r="A133" s="4" t="s">
        <v>115</v>
      </c>
      <c r="B133" s="13">
        <v>12</v>
      </c>
      <c r="C133" s="8">
        <v>43971</v>
      </c>
      <c r="D133" s="8">
        <v>43971</v>
      </c>
      <c r="E133" s="4" t="s">
        <v>153</v>
      </c>
      <c r="F133">
        <f t="shared" ca="1" si="4"/>
        <v>1.6607431370156363</v>
      </c>
      <c r="G133" s="16">
        <f t="shared" ca="1" si="5"/>
        <v>19.928917644187635</v>
      </c>
    </row>
    <row r="134" spans="1:7" x14ac:dyDescent="0.2">
      <c r="A134" s="4" t="s">
        <v>116</v>
      </c>
      <c r="B134" s="13">
        <v>12</v>
      </c>
      <c r="C134" s="8">
        <v>43971</v>
      </c>
      <c r="D134" s="8">
        <v>43971</v>
      </c>
      <c r="E134" s="4" t="s">
        <v>154</v>
      </c>
      <c r="F134">
        <f t="shared" ca="1" si="4"/>
        <v>1.4734824500888821</v>
      </c>
      <c r="G134" s="16">
        <f t="shared" ca="1" si="5"/>
        <v>17.681789401066585</v>
      </c>
    </row>
    <row r="135" spans="1:7" ht="28.5" x14ac:dyDescent="0.2">
      <c r="A135" s="4" t="s">
        <v>145</v>
      </c>
      <c r="B135" s="13">
        <v>6</v>
      </c>
      <c r="C135" s="8">
        <v>43972</v>
      </c>
      <c r="D135" s="8">
        <v>43972</v>
      </c>
      <c r="E135" s="4" t="s">
        <v>141</v>
      </c>
      <c r="F135">
        <f t="shared" ca="1" si="4"/>
        <v>1.3430147206804968</v>
      </c>
      <c r="G135" s="16">
        <f t="shared" ca="1" si="5"/>
        <v>8.0580883240829806</v>
      </c>
    </row>
    <row r="136" spans="1:7" ht="28.5" x14ac:dyDescent="0.2">
      <c r="A136" s="4" t="s">
        <v>117</v>
      </c>
      <c r="B136" s="13">
        <v>6</v>
      </c>
      <c r="C136" s="8">
        <v>43972</v>
      </c>
      <c r="D136" s="8">
        <v>43972</v>
      </c>
      <c r="E136" s="4" t="s">
        <v>141</v>
      </c>
      <c r="F136">
        <f t="shared" ca="1" si="4"/>
        <v>1.823275218287665</v>
      </c>
      <c r="G136" s="16">
        <f t="shared" ca="1" si="5"/>
        <v>10.93965130972599</v>
      </c>
    </row>
    <row r="137" spans="1:7" x14ac:dyDescent="0.2">
      <c r="A137" s="2"/>
      <c r="B137" s="14"/>
      <c r="C137" s="7"/>
      <c r="D137" s="7"/>
      <c r="E137" s="3"/>
      <c r="F137">
        <f t="shared" ca="1" si="4"/>
        <v>0.88906218334021447</v>
      </c>
      <c r="G137" s="16">
        <f t="shared" ca="1" si="5"/>
        <v>0</v>
      </c>
    </row>
    <row r="138" spans="1:7" ht="28.5" x14ac:dyDescent="0.2">
      <c r="A138" s="4" t="s">
        <v>118</v>
      </c>
      <c r="B138" s="13">
        <v>4</v>
      </c>
      <c r="C138" s="8">
        <v>43972</v>
      </c>
      <c r="D138" s="8">
        <v>43972</v>
      </c>
      <c r="E138" s="4" t="s">
        <v>23</v>
      </c>
      <c r="F138">
        <f t="shared" ca="1" si="4"/>
        <v>1.655046543323502</v>
      </c>
      <c r="G138" s="16">
        <f t="shared" ca="1" si="5"/>
        <v>6.6201861732940079</v>
      </c>
    </row>
    <row r="139" spans="1:7" x14ac:dyDescent="0.2">
      <c r="A139" s="4" t="s">
        <v>119</v>
      </c>
      <c r="B139" s="13">
        <v>4</v>
      </c>
      <c r="C139" s="8">
        <v>43972</v>
      </c>
      <c r="D139" s="8">
        <v>43972</v>
      </c>
      <c r="E139" s="4" t="s">
        <v>82</v>
      </c>
      <c r="F139">
        <f t="shared" ca="1" si="4"/>
        <v>1.9499985663652837</v>
      </c>
      <c r="G139" s="16">
        <f t="shared" ca="1" si="5"/>
        <v>7.7999942654611347</v>
      </c>
    </row>
    <row r="140" spans="1:7" x14ac:dyDescent="0.2">
      <c r="A140" s="2"/>
      <c r="B140" s="14"/>
      <c r="C140" s="7"/>
      <c r="D140" s="7"/>
      <c r="E140" s="3"/>
      <c r="F140">
        <f t="shared" ca="1" si="4"/>
        <v>1.7211556581751095</v>
      </c>
      <c r="G140" s="16">
        <f t="shared" ca="1" si="5"/>
        <v>0</v>
      </c>
    </row>
    <row r="141" spans="1:7" x14ac:dyDescent="0.2">
      <c r="A141" s="4" t="s">
        <v>120</v>
      </c>
      <c r="B141" s="13">
        <v>2</v>
      </c>
      <c r="C141" s="8">
        <v>43972</v>
      </c>
      <c r="D141" s="8">
        <v>43972</v>
      </c>
      <c r="E141" s="4" t="s">
        <v>148</v>
      </c>
      <c r="F141">
        <f t="shared" ca="1" si="4"/>
        <v>1.5422290654728927</v>
      </c>
      <c r="G141" s="16">
        <f t="shared" ca="1" si="5"/>
        <v>3.0844581309457855</v>
      </c>
    </row>
    <row r="142" spans="1:7" x14ac:dyDescent="0.2">
      <c r="A142" s="4" t="s">
        <v>121</v>
      </c>
      <c r="B142" s="13">
        <v>2</v>
      </c>
      <c r="C142" s="8">
        <v>43972</v>
      </c>
      <c r="D142" s="8">
        <v>43972</v>
      </c>
      <c r="E142" s="4" t="s">
        <v>34</v>
      </c>
      <c r="F142">
        <f t="shared" ca="1" si="4"/>
        <v>1.0119740763273117</v>
      </c>
      <c r="G142" s="16">
        <f t="shared" ca="1" si="5"/>
        <v>2.0239481526546235</v>
      </c>
    </row>
    <row r="143" spans="1:7" x14ac:dyDescent="0.2">
      <c r="A143" s="4" t="s">
        <v>122</v>
      </c>
      <c r="B143" s="13">
        <v>1</v>
      </c>
      <c r="C143" s="8">
        <v>43972</v>
      </c>
      <c r="D143" s="8">
        <v>43972</v>
      </c>
      <c r="E143" s="4" t="s">
        <v>26</v>
      </c>
      <c r="F143">
        <f t="shared" ca="1" si="4"/>
        <v>1.1911529390356219</v>
      </c>
      <c r="G143" s="16">
        <f t="shared" ca="1" si="5"/>
        <v>1.1911529390356219</v>
      </c>
    </row>
    <row r="144" spans="1:7" x14ac:dyDescent="0.2">
      <c r="A144" s="4" t="s">
        <v>128</v>
      </c>
      <c r="B144" s="13">
        <v>1</v>
      </c>
      <c r="C144" s="8">
        <v>43972</v>
      </c>
      <c r="D144" s="8">
        <v>43972</v>
      </c>
      <c r="E144" s="4" t="s">
        <v>26</v>
      </c>
      <c r="F144">
        <f t="shared" ca="1" si="4"/>
        <v>1.0711827293905367</v>
      </c>
      <c r="G144" s="16">
        <f t="shared" ca="1" si="5"/>
        <v>1.0711827293905367</v>
      </c>
    </row>
    <row r="145" spans="1:7" x14ac:dyDescent="0.2">
      <c r="A145" s="4" t="s">
        <v>134</v>
      </c>
      <c r="B145" s="13">
        <v>1</v>
      </c>
      <c r="C145" s="8">
        <v>43972</v>
      </c>
      <c r="D145" s="8">
        <v>43972</v>
      </c>
      <c r="E145" s="4" t="s">
        <v>34</v>
      </c>
      <c r="F145">
        <f t="shared" ca="1" si="4"/>
        <v>0.84652900672089859</v>
      </c>
      <c r="G145" s="16">
        <f t="shared" ca="1" si="5"/>
        <v>0.84652900672089859</v>
      </c>
    </row>
    <row r="146" spans="1:7" x14ac:dyDescent="0.2">
      <c r="A146" s="4" t="s">
        <v>139</v>
      </c>
      <c r="B146" s="13">
        <v>1</v>
      </c>
      <c r="C146" s="8">
        <v>43972</v>
      </c>
      <c r="D146" s="8">
        <v>43972</v>
      </c>
      <c r="E146" s="4" t="s">
        <v>36</v>
      </c>
      <c r="F146">
        <f t="shared" ca="1" si="4"/>
        <v>1.770659632889791</v>
      </c>
      <c r="G146" s="16">
        <f t="shared" ca="1" si="5"/>
        <v>1.770659632889791</v>
      </c>
    </row>
    <row r="147" spans="1:7" x14ac:dyDescent="0.2">
      <c r="A147" s="4" t="s">
        <v>137</v>
      </c>
      <c r="B147" s="13">
        <v>1</v>
      </c>
      <c r="C147" s="8">
        <v>43972</v>
      </c>
      <c r="D147" s="8">
        <v>43972</v>
      </c>
      <c r="E147" s="4" t="s">
        <v>36</v>
      </c>
      <c r="F147">
        <f t="shared" ca="1" si="4"/>
        <v>1.8863647688595753</v>
      </c>
      <c r="G147" s="16">
        <f t="shared" ca="1" si="5"/>
        <v>1.8863647688595753</v>
      </c>
    </row>
    <row r="148" spans="1:7" ht="28.5" x14ac:dyDescent="0.2">
      <c r="A148" s="4" t="s">
        <v>146</v>
      </c>
      <c r="B148" s="13">
        <v>6</v>
      </c>
      <c r="C148" s="8">
        <v>43979</v>
      </c>
      <c r="D148" s="8">
        <v>43979</v>
      </c>
      <c r="E148" s="4" t="s">
        <v>141</v>
      </c>
      <c r="F148">
        <f t="shared" ca="1" si="4"/>
        <v>0.95149481105159184</v>
      </c>
      <c r="G148" s="16">
        <f t="shared" ca="1" si="5"/>
        <v>5.7089688663095508</v>
      </c>
    </row>
    <row r="149" spans="1:7" x14ac:dyDescent="0.2">
      <c r="A149" s="4" t="s">
        <v>123</v>
      </c>
      <c r="B149" s="13">
        <v>12</v>
      </c>
      <c r="C149" s="8">
        <v>43979</v>
      </c>
      <c r="D149" s="8">
        <v>43979</v>
      </c>
      <c r="E149" s="4" t="s">
        <v>153</v>
      </c>
      <c r="F149">
        <f t="shared" ca="1" si="4"/>
        <v>0.87535292482391225</v>
      </c>
      <c r="G149" s="16">
        <f t="shared" ca="1" si="5"/>
        <v>10.504235097886948</v>
      </c>
    </row>
    <row r="150" spans="1:7" x14ac:dyDescent="0.2">
      <c r="A150" s="4" t="s">
        <v>124</v>
      </c>
      <c r="B150" s="13">
        <v>12</v>
      </c>
      <c r="C150" s="8">
        <v>43979</v>
      </c>
      <c r="D150" s="8">
        <v>43979</v>
      </c>
      <c r="E150" s="4" t="s">
        <v>154</v>
      </c>
      <c r="F150">
        <f t="shared" ca="1" si="4"/>
        <v>0.991406865230956</v>
      </c>
      <c r="G150" s="16">
        <f t="shared" ca="1" si="5"/>
        <v>11.896882382771473</v>
      </c>
    </row>
    <row r="151" spans="1:7" x14ac:dyDescent="0.2">
      <c r="A151" s="4" t="s">
        <v>128</v>
      </c>
      <c r="B151" s="13">
        <v>1</v>
      </c>
      <c r="C151" s="8">
        <v>43979</v>
      </c>
      <c r="D151" s="8">
        <v>43979</v>
      </c>
      <c r="E151" s="4" t="s">
        <v>26</v>
      </c>
      <c r="F151">
        <f t="shared" ca="1" si="4"/>
        <v>1.467647145064592</v>
      </c>
      <c r="G151" s="16">
        <f t="shared" ca="1" si="5"/>
        <v>1.467647145064592</v>
      </c>
    </row>
    <row r="152" spans="1:7" x14ac:dyDescent="0.2">
      <c r="A152" s="4" t="s">
        <v>134</v>
      </c>
      <c r="B152" s="13">
        <v>1</v>
      </c>
      <c r="C152" s="8">
        <v>43979</v>
      </c>
      <c r="D152" s="8">
        <v>43979</v>
      </c>
      <c r="E152" s="4" t="s">
        <v>34</v>
      </c>
      <c r="F152">
        <f t="shared" ca="1" si="4"/>
        <v>1.1507835740088348</v>
      </c>
      <c r="G152" s="16">
        <f t="shared" ca="1" si="5"/>
        <v>1.1507835740088348</v>
      </c>
    </row>
    <row r="153" spans="1:7" x14ac:dyDescent="0.2">
      <c r="A153" s="4" t="s">
        <v>139</v>
      </c>
      <c r="B153" s="13">
        <v>1</v>
      </c>
      <c r="C153" s="8">
        <v>43979</v>
      </c>
      <c r="D153" s="8">
        <v>43979</v>
      </c>
      <c r="E153" s="4" t="s">
        <v>36</v>
      </c>
      <c r="F153">
        <f t="shared" ca="1" si="4"/>
        <v>1.004609401454442</v>
      </c>
      <c r="G153" s="16">
        <f t="shared" ca="1" si="5"/>
        <v>1.004609401454442</v>
      </c>
    </row>
    <row r="154" spans="1:7" ht="28.5" x14ac:dyDescent="0.2">
      <c r="A154" s="4" t="s">
        <v>117</v>
      </c>
      <c r="B154" s="13">
        <v>6</v>
      </c>
      <c r="C154" s="8">
        <v>43980</v>
      </c>
      <c r="D154" s="8">
        <v>43980</v>
      </c>
      <c r="E154" s="4" t="s">
        <v>141</v>
      </c>
      <c r="F154">
        <f t="shared" ca="1" si="4"/>
        <v>1.2138042796186299</v>
      </c>
      <c r="G154" s="16">
        <f t="shared" ca="1" si="5"/>
        <v>7.282825677711779</v>
      </c>
    </row>
    <row r="155" spans="1:7" ht="28.5" x14ac:dyDescent="0.2">
      <c r="A155" s="4" t="s">
        <v>118</v>
      </c>
      <c r="B155" s="13">
        <v>4</v>
      </c>
      <c r="C155" s="8">
        <v>43980</v>
      </c>
      <c r="D155" s="8">
        <v>43980</v>
      </c>
      <c r="E155" s="4" t="s">
        <v>155</v>
      </c>
      <c r="F155">
        <f t="shared" ca="1" si="4"/>
        <v>1.056446483122828</v>
      </c>
      <c r="G155" s="16">
        <f t="shared" ca="1" si="5"/>
        <v>4.2257859324913118</v>
      </c>
    </row>
    <row r="156" spans="1:7" x14ac:dyDescent="0.2">
      <c r="A156" s="4" t="s">
        <v>119</v>
      </c>
      <c r="B156" s="13">
        <v>2</v>
      </c>
      <c r="C156" s="8">
        <v>43980</v>
      </c>
      <c r="D156" s="8">
        <v>43980</v>
      </c>
      <c r="E156" s="4" t="s">
        <v>26</v>
      </c>
      <c r="F156">
        <f t="shared" ca="1" si="4"/>
        <v>0.85870266177348797</v>
      </c>
      <c r="G156" s="16">
        <f t="shared" ca="1" si="5"/>
        <v>1.7174053235469759</v>
      </c>
    </row>
    <row r="157" spans="1:7" x14ac:dyDescent="0.2">
      <c r="A157" s="2"/>
      <c r="B157" s="14"/>
      <c r="C157" s="7"/>
      <c r="D157" s="7"/>
      <c r="E157" s="3"/>
      <c r="F157">
        <f t="shared" ca="1" si="4"/>
        <v>1.7494320827782477</v>
      </c>
      <c r="G157" s="16">
        <f t="shared" ca="1" si="5"/>
        <v>0</v>
      </c>
    </row>
    <row r="158" spans="1:7" x14ac:dyDescent="0.2">
      <c r="A158" s="4" t="s">
        <v>120</v>
      </c>
      <c r="B158" s="13">
        <v>1</v>
      </c>
      <c r="C158" s="8">
        <v>43980</v>
      </c>
      <c r="D158" s="8">
        <v>43980</v>
      </c>
      <c r="E158" s="4" t="s">
        <v>148</v>
      </c>
      <c r="F158">
        <f t="shared" ca="1" si="4"/>
        <v>1.3518748748232938</v>
      </c>
      <c r="G158" s="16">
        <f t="shared" ca="1" si="5"/>
        <v>1.3518748748232938</v>
      </c>
    </row>
    <row r="159" spans="1:7" x14ac:dyDescent="0.2">
      <c r="A159" s="4" t="s">
        <v>121</v>
      </c>
      <c r="B159" s="13">
        <v>1</v>
      </c>
      <c r="C159" s="8">
        <v>43980</v>
      </c>
      <c r="D159" s="8">
        <v>43980</v>
      </c>
      <c r="E159" s="4" t="s">
        <v>34</v>
      </c>
      <c r="F159">
        <f t="shared" ca="1" si="4"/>
        <v>1.5886360103607413</v>
      </c>
      <c r="G159" s="16">
        <f t="shared" ca="1" si="5"/>
        <v>1.5886360103607413</v>
      </c>
    </row>
    <row r="160" spans="1:7" x14ac:dyDescent="0.2">
      <c r="A160" s="4" t="s">
        <v>122</v>
      </c>
      <c r="B160" s="13">
        <v>1</v>
      </c>
      <c r="C160" s="8">
        <v>43980</v>
      </c>
      <c r="D160" s="8">
        <v>43980</v>
      </c>
      <c r="E160" s="4" t="s">
        <v>148</v>
      </c>
      <c r="F160">
        <f t="shared" ca="1" si="4"/>
        <v>1.7936624760590769</v>
      </c>
      <c r="G160" s="16">
        <f t="shared" ca="1" si="5"/>
        <v>1.7936624760590769</v>
      </c>
    </row>
    <row r="161" spans="1:7" ht="28.5" x14ac:dyDescent="0.2">
      <c r="A161" s="4" t="s">
        <v>14</v>
      </c>
      <c r="B161" s="13">
        <v>6</v>
      </c>
      <c r="C161" s="8">
        <v>43986</v>
      </c>
      <c r="D161" s="8">
        <v>43986</v>
      </c>
      <c r="E161" s="4" t="s">
        <v>141</v>
      </c>
      <c r="F161">
        <f t="shared" ca="1" si="4"/>
        <v>1.0096303412967658</v>
      </c>
      <c r="G161" s="16">
        <f t="shared" ca="1" si="5"/>
        <v>6.057782047780595</v>
      </c>
    </row>
    <row r="162" spans="1:7" ht="28.5" x14ac:dyDescent="0.2">
      <c r="A162" s="4" t="s">
        <v>129</v>
      </c>
      <c r="B162" s="13">
        <v>1</v>
      </c>
      <c r="C162" s="8">
        <v>43986</v>
      </c>
      <c r="D162" s="8">
        <v>43986</v>
      </c>
      <c r="E162" s="4" t="s">
        <v>26</v>
      </c>
      <c r="F162">
        <f t="shared" ca="1" si="4"/>
        <v>1.6082531997426743</v>
      </c>
      <c r="G162" s="16">
        <f t="shared" ca="1" si="5"/>
        <v>1.6082531997426743</v>
      </c>
    </row>
    <row r="163" spans="1:7" ht="28.5" x14ac:dyDescent="0.2">
      <c r="A163" s="4" t="s">
        <v>135</v>
      </c>
      <c r="B163" s="13">
        <v>1</v>
      </c>
      <c r="C163" s="8">
        <v>43986</v>
      </c>
      <c r="D163" s="8">
        <v>43986</v>
      </c>
      <c r="E163" s="4" t="s">
        <v>34</v>
      </c>
      <c r="F163">
        <f t="shared" ca="1" si="4"/>
        <v>1.4801327016235211</v>
      </c>
      <c r="G163" s="16">
        <f t="shared" ca="1" si="5"/>
        <v>1.4801327016235211</v>
      </c>
    </row>
    <row r="164" spans="1:7" ht="28.5" x14ac:dyDescent="0.2">
      <c r="A164" s="4" t="s">
        <v>140</v>
      </c>
      <c r="B164" s="13">
        <v>1</v>
      </c>
      <c r="C164" s="8">
        <v>43986</v>
      </c>
      <c r="D164" s="8">
        <v>43986</v>
      </c>
      <c r="E164" s="4" t="s">
        <v>36</v>
      </c>
      <c r="F164">
        <f t="shared" ca="1" si="4"/>
        <v>1.9206463395481506</v>
      </c>
      <c r="G164" s="16">
        <f t="shared" ca="1" si="5"/>
        <v>1.9206463395481506</v>
      </c>
    </row>
  </sheetData>
  <sortState xmlns:xlrd2="http://schemas.microsoft.com/office/spreadsheetml/2017/richdata2" ref="A2:E164">
    <sortCondition ref="C1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Sheet7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2020-06-05T06:49:20Z</dcterms:modified>
</cp:coreProperties>
</file>