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3" documentId="8_{C8C4A6A7-E1AC-429D-B960-94BCE1D8EB58}" xr6:coauthVersionLast="45" xr6:coauthVersionMax="45" xr10:uidLastSave="{BA17301B-98B6-4214-8E14-ECDAAAAC90A6}"/>
  <bookViews>
    <workbookView xWindow="-110" yWindow="-110" windowWidth="19420" windowHeight="104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9" i="11" l="1"/>
  <c r="H28" i="11"/>
  <c r="H25" i="11"/>
  <c r="H18" i="11" l="1"/>
  <c r="H14" i="11" l="1"/>
  <c r="H27" i="11"/>
  <c r="H26" i="11"/>
  <c r="H24" i="11"/>
  <c r="H7" i="11" l="1"/>
  <c r="H17" i="11" l="1"/>
  <c r="I5" i="11"/>
  <c r="H23" i="11"/>
  <c r="H21" i="11"/>
  <c r="H19" i="11"/>
  <c r="H16" i="11"/>
  <c r="H15" i="11"/>
  <c r="H11" i="11"/>
  <c r="H8" i="11"/>
  <c r="H9" i="11" l="1"/>
  <c r="I6" i="11"/>
  <c r="H20" i="11" l="1"/>
  <c r="H10" i="11"/>
  <c r="J5" i="11"/>
  <c r="K5" i="11" s="1"/>
  <c r="L5" i="11" s="1"/>
  <c r="M5" i="11" s="1"/>
  <c r="N5" i="11" s="1"/>
  <c r="O5" i="11" s="1"/>
  <c r="P5" i="11" s="1"/>
  <c r="I4" i="11"/>
  <c r="H22"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P5" i="11" l="1"/>
  <c r="BO6" i="11"/>
  <c r="AI6" i="11"/>
  <c r="BP6" i="11" l="1"/>
  <c r="BQ5" i="11"/>
  <c r="AJ6" i="11"/>
  <c r="BR5" i="11" l="1"/>
  <c r="BQ6" i="11"/>
  <c r="AK6" i="11"/>
  <c r="BS5" i="11" l="1"/>
  <c r="BS6" i="11" s="1"/>
  <c r="BR6" i="11"/>
  <c r="AL6" i="11"/>
  <c r="AM6" i="11" l="1"/>
  <c r="AN6" i="11" l="1"/>
  <c r="AO6" i="11" l="1"/>
  <c r="AP6" i="11" l="1"/>
  <c r="AQ6" i="11" l="1"/>
  <c r="AR6" i="11" l="1"/>
</calcChain>
</file>

<file path=xl/sharedStrings.xml><?xml version="1.0" encoding="utf-8"?>
<sst xmlns="http://schemas.openxmlformats.org/spreadsheetml/2006/main" count="63" uniqueCount="59">
  <si>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</si>
  <si>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</si>
  <si>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</si>
  <si>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</si>
  <si>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</si>
  <si>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</si>
  <si>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</si>
  <si>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</si>
  <si>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</si>
  <si>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</si>
  <si>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</si>
  <si>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</si>
  <si>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</si>
  <si>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</si>
  <si>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</si>
  <si>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</si>
  <si>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</si>
  <si>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</si>
  <si>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</si>
  <si>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</si>
  <si>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</si>
  <si>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</si>
  <si>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</si>
  <si>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</si>
  <si>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</si>
  <si>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</si>
  <si>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</si>
  <si>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</si>
  <si>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</si>
  <si>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</si>
  <si>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</si>
  <si>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</si>
  <si>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</si>
  <si>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Califorina State University, East Bay</t>
  </si>
  <si>
    <t>Set up the Client class</t>
  </si>
  <si>
    <t xml:space="preserve">Implementation [Part 1] </t>
  </si>
  <si>
    <t xml:space="preserve">Part </t>
  </si>
  <si>
    <t>Implement [Part 2 class objects/methods]</t>
  </si>
  <si>
    <t>P</t>
  </si>
  <si>
    <t>Implementation [Part 2.1 class object/method]</t>
  </si>
  <si>
    <t>Implementation [Part 2.2 class object/method]</t>
  </si>
  <si>
    <t>Implementation [Part 2.3 class object/method]</t>
  </si>
  <si>
    <t>Implement Client object/methods</t>
  </si>
  <si>
    <t>Re-Doing Phase</t>
  </si>
  <si>
    <t>Re-Do Gnatt Chart</t>
  </si>
  <si>
    <t>Re-Do Roles and Resposibility</t>
  </si>
  <si>
    <t>Set up Payment class</t>
  </si>
  <si>
    <t>Set up Vehicle class</t>
  </si>
  <si>
    <t>Implement Vehicle class</t>
  </si>
  <si>
    <t>Implement Payment</t>
  </si>
  <si>
    <t xml:space="preserve">Implement Discount/Base Cost/Final Fare </t>
  </si>
  <si>
    <t>Prototype Vehicle-Website interaction for easy impliment later</t>
  </si>
  <si>
    <t>Prototype Payment-Website interaction for easy impliment later</t>
  </si>
  <si>
    <t>Implement Client to Website Interaction</t>
  </si>
  <si>
    <t>Implement Vehicle to Website Interaction</t>
  </si>
  <si>
    <t>Work on Presentation</t>
  </si>
  <si>
    <t>Finish Presentation</t>
  </si>
  <si>
    <t>Implement Payment to Website Interaction</t>
  </si>
  <si>
    <t>Fastrak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</si>
</sst>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m/d/yy"/>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
      <b/>
      <sz val="11"/>
      <color theme="1"/>
      <name val="Calibri"/>
    </font>
    <font>
      <sz val="11"/>
      <color theme="1"/>
      <name val="Calibri"/>
    </font>
  </fonts>
  <fills count="13">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8D8D8"/>
      </top>
      <bottom style="medium">
        <color rgb="FFD8D8D8"/>
      </bottom>
      <diagonal/>
    </border>
  </borders>
  <cellStyleXfs count="13">
    <xf numFmtId="0" fontId="0" fillId="0" borderId="0"/>
    <xf numFmtId="0" fontId="3" fillId="0" borderId="0" applyNumberFormat="0" applyFill="0" applyBorder="0" applyAlignment="0" applyProtection="0">
      <alignment vertical="top"/>
      <protection locked="0"/>
    </xf>
    <xf numFmtId="0" fontId="19"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9" fontId="6" fillId="0" borderId="0" applyFont="0" applyFill="0" applyBorder="0" applyAlignment="0" applyProtection="0"/>
  </cellStyleXfs>
  <cellXfs count="7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4" borderId="1" xfId="0" applyFont="1" applyFill="1" applyBorder="1" applyAlignment="1">
      <alignment horizontal="left" vertical="center" indent="1"/>
    </xf>
    <xf numFmtId="0" fontId="5" fillId="4" borderId="1" xfId="0" applyFont="1" applyFill="1" applyBorder="1" applyAlignment="1">
      <alignment horizontal="center" vertical="center" wrapText="1"/>
    </xf>
    <xf numFmtId="167" fontId="8" fillId="2" borderId="0" xfId="0" applyNumberFormat="1" applyFont="1" applyFill="1" applyAlignment="1">
      <alignment horizontal="center" vertical="center"/>
    </xf>
    <xf numFmtId="167" fontId="8" fillId="2" borderId="6" xfId="0" applyNumberFormat="1" applyFont="1" applyFill="1" applyBorder="1" applyAlignment="1">
      <alignment horizontal="center" vertical="center"/>
    </xf>
    <xf numFmtId="167" fontId="8" fillId="2" borderId="7" xfId="0" applyNumberFormat="1" applyFont="1" applyFill="1" applyBorder="1" applyAlignment="1">
      <alignment horizontal="center" vertical="center"/>
    </xf>
    <xf numFmtId="0" fontId="9" fillId="3" borderId="8" xfId="0" applyFont="1" applyFill="1" applyBorder="1" applyAlignment="1">
      <alignment horizontal="center" vertical="center" shrinkToFit="1"/>
    </xf>
    <xf numFmtId="0" fontId="11"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2"/>
    <xf numFmtId="0" fontId="19" fillId="0" borderId="0" xfId="2" applyAlignment="1">
      <alignment wrapText="1"/>
    </xf>
    <xf numFmtId="0" fontId="12" fillId="0" borderId="0" xfId="1" applyFont="1" applyProtection="1">
      <alignment vertical="top"/>
    </xf>
    <xf numFmtId="0" fontId="0" fillId="0" borderId="0" xfId="0" applyAlignment="1">
      <alignment wrapText="1"/>
    </xf>
    <xf numFmtId="0" fontId="10" fillId="0" borderId="0" xfId="4" applyAlignment="1">
      <alignment horizontal="left"/>
    </xf>
    <xf numFmtId="0" fontId="7" fillId="0" borderId="0" xfId="5"/>
    <xf numFmtId="0" fontId="7" fillId="0" borderId="0" xfId="6">
      <alignment vertical="top"/>
    </xf>
    <xf numFmtId="0" fontId="21" fillId="5" borderId="11" xfId="0" applyFont="1" applyFill="1" applyBorder="1" applyAlignment="1">
      <alignment horizontal="left" vertical="center"/>
    </xf>
    <xf numFmtId="0" fontId="22" fillId="5" borderId="11" xfId="0" applyFont="1" applyFill="1" applyBorder="1" applyAlignment="1">
      <alignment horizontal="center" vertical="center"/>
    </xf>
    <xf numFmtId="9" fontId="22" fillId="5" borderId="11" xfId="0" applyNumberFormat="1" applyFont="1" applyFill="1" applyBorder="1" applyAlignment="1">
      <alignment horizontal="center" vertical="center"/>
    </xf>
    <xf numFmtId="168" fontId="22" fillId="5" borderId="11" xfId="0" applyNumberFormat="1" applyFont="1" applyFill="1" applyBorder="1" applyAlignment="1">
      <alignment horizontal="center" vertical="center"/>
    </xf>
    <xf numFmtId="0" fontId="22" fillId="6" borderId="11" xfId="0" applyFont="1" applyFill="1" applyBorder="1" applyAlignment="1">
      <alignment horizontal="left" vertical="center"/>
    </xf>
    <xf numFmtId="0" fontId="22" fillId="6" borderId="11" xfId="0" applyFont="1" applyFill="1" applyBorder="1" applyAlignment="1">
      <alignment horizontal="center" vertical="center"/>
    </xf>
    <xf numFmtId="9" fontId="22" fillId="6" borderId="11" xfId="0" applyNumberFormat="1" applyFont="1" applyFill="1" applyBorder="1" applyAlignment="1">
      <alignment horizontal="center" vertical="center"/>
    </xf>
    <xf numFmtId="168" fontId="22" fillId="6" borderId="11" xfId="0" applyNumberFormat="1" applyFont="1" applyFill="1" applyBorder="1" applyAlignment="1">
      <alignment horizontal="center" vertical="center"/>
    </xf>
    <xf numFmtId="0" fontId="21" fillId="7" borderId="11" xfId="0" applyFont="1" applyFill="1" applyBorder="1" applyAlignment="1">
      <alignment horizontal="left" vertical="center"/>
    </xf>
    <xf numFmtId="0" fontId="22" fillId="7" borderId="11" xfId="0" applyFont="1" applyFill="1" applyBorder="1" applyAlignment="1">
      <alignment horizontal="center" vertical="center"/>
    </xf>
    <xf numFmtId="9" fontId="22" fillId="7" borderId="11" xfId="0" applyNumberFormat="1" applyFont="1" applyFill="1" applyBorder="1" applyAlignment="1">
      <alignment horizontal="center" vertical="center"/>
    </xf>
    <xf numFmtId="168" fontId="22" fillId="7" borderId="11" xfId="0" applyNumberFormat="1" applyFont="1" applyFill="1" applyBorder="1" applyAlignment="1">
      <alignment horizontal="center" vertical="center"/>
    </xf>
    <xf numFmtId="0" fontId="22" fillId="8" borderId="11" xfId="0" applyFont="1" applyFill="1" applyBorder="1" applyAlignment="1">
      <alignment horizontal="left" vertical="center"/>
    </xf>
    <xf numFmtId="0" fontId="22" fillId="8" borderId="11" xfId="0" applyFont="1" applyFill="1" applyBorder="1" applyAlignment="1">
      <alignment horizontal="center" vertical="center"/>
    </xf>
    <xf numFmtId="9" fontId="22" fillId="8" borderId="11" xfId="0" applyNumberFormat="1" applyFont="1" applyFill="1" applyBorder="1" applyAlignment="1">
      <alignment horizontal="center" vertical="center"/>
    </xf>
    <xf numFmtId="168" fontId="22" fillId="8" borderId="11" xfId="0" applyNumberFormat="1" applyFont="1" applyFill="1" applyBorder="1" applyAlignment="1">
      <alignment horizontal="center" vertical="center"/>
    </xf>
    <xf numFmtId="0" fontId="21" fillId="9" borderId="11" xfId="0" applyFont="1" applyFill="1" applyBorder="1" applyAlignment="1">
      <alignment horizontal="left" vertical="center"/>
    </xf>
    <xf numFmtId="0" fontId="22" fillId="9" borderId="11" xfId="0" applyFont="1" applyFill="1" applyBorder="1" applyAlignment="1">
      <alignment horizontal="center" vertical="center"/>
    </xf>
    <xf numFmtId="9" fontId="22" fillId="9" borderId="11" xfId="0" applyNumberFormat="1" applyFont="1" applyFill="1" applyBorder="1" applyAlignment="1">
      <alignment horizontal="center" vertical="center"/>
    </xf>
    <xf numFmtId="168" fontId="22" fillId="9" borderId="11" xfId="0" applyNumberFormat="1" applyFont="1" applyFill="1" applyBorder="1" applyAlignment="1">
      <alignment horizontal="center" vertical="center"/>
    </xf>
    <xf numFmtId="0" fontId="22" fillId="10" borderId="11" xfId="0" applyFont="1" applyFill="1" applyBorder="1" applyAlignment="1">
      <alignment horizontal="left" vertical="center"/>
    </xf>
    <xf numFmtId="0" fontId="22" fillId="10" borderId="11" xfId="0" applyFont="1" applyFill="1" applyBorder="1" applyAlignment="1">
      <alignment horizontal="center" vertical="center"/>
    </xf>
    <xf numFmtId="9" fontId="22" fillId="10" borderId="11" xfId="0" applyNumberFormat="1" applyFont="1" applyFill="1" applyBorder="1" applyAlignment="1">
      <alignment horizontal="center" vertical="center"/>
    </xf>
    <xf numFmtId="168" fontId="22" fillId="10" borderId="11" xfId="0" applyNumberFormat="1" applyFont="1" applyFill="1" applyBorder="1" applyAlignment="1">
      <alignment horizontal="center" vertical="center"/>
    </xf>
    <xf numFmtId="0" fontId="21" fillId="11" borderId="11" xfId="0" applyFont="1" applyFill="1" applyBorder="1" applyAlignment="1">
      <alignment horizontal="left" vertical="center"/>
    </xf>
    <xf numFmtId="0" fontId="22" fillId="11" borderId="11" xfId="0" applyFont="1" applyFill="1" applyBorder="1" applyAlignment="1">
      <alignment horizontal="center" vertical="center"/>
    </xf>
    <xf numFmtId="9" fontId="22" fillId="11" borderId="11" xfId="0" applyNumberFormat="1" applyFont="1" applyFill="1" applyBorder="1" applyAlignment="1">
      <alignment horizontal="center" vertical="center"/>
    </xf>
    <xf numFmtId="168" fontId="22" fillId="11" borderId="11" xfId="0" applyNumberFormat="1" applyFont="1" applyFill="1" applyBorder="1" applyAlignment="1">
      <alignment horizontal="center" vertical="center"/>
    </xf>
    <xf numFmtId="0" fontId="22" fillId="12" borderId="11" xfId="0" applyFont="1" applyFill="1" applyBorder="1" applyAlignment="1">
      <alignment horizontal="left" vertical="center"/>
    </xf>
    <xf numFmtId="0" fontId="22" fillId="12" borderId="11" xfId="0" applyFont="1" applyFill="1" applyBorder="1" applyAlignment="1">
      <alignment horizontal="center" vertical="center"/>
    </xf>
    <xf numFmtId="9" fontId="22" fillId="12" borderId="11" xfId="0" applyNumberFormat="1" applyFont="1" applyFill="1" applyBorder="1" applyAlignment="1">
      <alignment horizontal="center" vertical="center"/>
    </xf>
    <xf numFmtId="168" fontId="22" fillId="12" borderId="11" xfId="0" applyNumberFormat="1" applyFont="1" applyFill="1" applyBorder="1" applyAlignment="1">
      <alignment horizontal="center" vertical="center"/>
    </xf>
    <xf numFmtId="9" fontId="22" fillId="6" borderId="11" xfId="12" applyFont="1" applyFill="1" applyBorder="1" applyAlignment="1">
      <alignment horizontal="center" vertical="center"/>
    </xf>
    <xf numFmtId="0" fontId="6" fillId="0" borderId="0" xfId="7">
      <alignment horizontal="right" indent="1"/>
    </xf>
    <xf numFmtId="0" fontId="6" fillId="0" borderId="7" xfId="7" applyBorder="1">
      <alignment horizontal="right" indent="1"/>
    </xf>
    <xf numFmtId="0" fontId="0" fillId="0" borderId="10" xfId="0" applyBorder="1"/>
    <xf numFmtId="166" fontId="0" fillId="2" borderId="4" xfId="0" applyNumberFormat="1" applyFill="1" applyBorder="1" applyAlignment="1">
      <alignment horizontal="left" vertical="center" wrapText="1" indent="1"/>
    </xf>
    <xf numFmtId="166" fontId="0" fillId="2" borderId="1" xfId="0" applyNumberFormat="1" applyFill="1" applyBorder="1" applyAlignment="1">
      <alignment horizontal="left" vertical="center" wrapText="1" indent="1"/>
    </xf>
    <xf numFmtId="166" fontId="0" fillId="2" borderId="5" xfId="0" applyNumberFormat="1" applyFill="1" applyBorder="1" applyAlignment="1">
      <alignment horizontal="left" vertical="center" wrapText="1" indent="1"/>
    </xf>
    <xf numFmtId="165" fontId="7" fillId="0" borderId="3" xfId="8" applyFont="1">
      <alignment horizontal="center" vertical="center"/>
    </xf>
  </cellXfs>
  <cellStyles count="13">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ercent" xfId="12" builtinId="5"/>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3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29"/>
  <sheetViews>
    <sheetView showGridLines="0" tabSelected="1" showRuler="0" zoomScale="64" zoomScaleNormal="64" zoomScalePageLayoutView="70" workbookViewId="0">
      <pane ySplit="6" topLeftCell="A7" activePane="bottomLeft" state="frozen"/>
      <selection pane="bottomLeft" activeCell="D13" sqref="D13"/>
    </sheetView>
  </sheetViews>
  <sheetFormatPr defaultRowHeight="30" customHeight="1" x14ac:dyDescent="0.35"/>
  <cols>
    <col min="1" max="1" width="2.7265625" style="28" customWidth="1"/>
    <col min="2" max="2" width="19.81640625" customWidth="1"/>
    <col min="3" max="3" width="35.7265625" customWidth="1"/>
    <col min="4" max="4" width="10.7265625" customWidth="1"/>
    <col min="5" max="5" width="10.453125" style="5" customWidth="1"/>
    <col min="6" max="6" width="10.453125" customWidth="1"/>
    <col min="7" max="7" width="2.7265625" customWidth="1"/>
    <col min="8" max="8" width="6.1796875" hidden="1" customWidth="1"/>
    <col min="9" max="71" width="2.54296875" customWidth="1"/>
  </cols>
  <sheetData>
    <row r="1" spans="1:71" ht="30" customHeight="1" x14ac:dyDescent="0.65">
      <c r="A1" s="29" t="s">
        <v>24</v>
      </c>
      <c r="B1" s="32" t="s">
        <v>58</v>
      </c>
      <c r="C1" s="1"/>
      <c r="D1" s="2"/>
      <c r="E1" s="4"/>
      <c r="F1" s="17"/>
      <c r="H1" s="2"/>
      <c r="I1" s="13" t="s">
        <v>10</v>
      </c>
    </row>
    <row r="2" spans="1:71" ht="30" customHeight="1" x14ac:dyDescent="0.45">
      <c r="A2" s="28" t="s">
        <v>22</v>
      </c>
      <c r="B2" s="33" t="s">
        <v>33</v>
      </c>
      <c r="I2" s="30" t="s">
        <v>15</v>
      </c>
    </row>
    <row r="3" spans="1:71" ht="30" customHeight="1" x14ac:dyDescent="0.35">
      <c r="A3" s="28" t="s">
        <v>25</v>
      </c>
      <c r="B3" s="34"/>
      <c r="C3" s="68" t="s">
        <v>0</v>
      </c>
      <c r="D3" s="69"/>
      <c r="E3" s="74">
        <v>43878</v>
      </c>
      <c r="F3" s="74"/>
    </row>
    <row r="4" spans="1:71" ht="30" customHeight="1" x14ac:dyDescent="0.35">
      <c r="A4" s="29" t="s">
        <v>26</v>
      </c>
      <c r="C4" s="68" t="s">
        <v>6</v>
      </c>
      <c r="D4" s="69"/>
      <c r="E4" s="6">
        <v>2</v>
      </c>
      <c r="I4" s="71">
        <f>I5</f>
        <v>43885</v>
      </c>
      <c r="J4" s="72"/>
      <c r="K4" s="72"/>
      <c r="L4" s="72"/>
      <c r="M4" s="72"/>
      <c r="N4" s="72"/>
      <c r="O4" s="73"/>
      <c r="P4" s="71">
        <f>P5</f>
        <v>43892</v>
      </c>
      <c r="Q4" s="72"/>
      <c r="R4" s="72"/>
      <c r="S4" s="72"/>
      <c r="T4" s="72"/>
      <c r="U4" s="72"/>
      <c r="V4" s="73"/>
      <c r="W4" s="71">
        <f>W5</f>
        <v>43899</v>
      </c>
      <c r="X4" s="72"/>
      <c r="Y4" s="72"/>
      <c r="Z4" s="72"/>
      <c r="AA4" s="72"/>
      <c r="AB4" s="72"/>
      <c r="AC4" s="73"/>
      <c r="AD4" s="71">
        <f>AD5</f>
        <v>43906</v>
      </c>
      <c r="AE4" s="72"/>
      <c r="AF4" s="72"/>
      <c r="AG4" s="72"/>
      <c r="AH4" s="72"/>
      <c r="AI4" s="72"/>
      <c r="AJ4" s="73"/>
      <c r="AK4" s="71">
        <f>AK5</f>
        <v>43913</v>
      </c>
      <c r="AL4" s="72"/>
      <c r="AM4" s="72"/>
      <c r="AN4" s="72"/>
      <c r="AO4" s="72"/>
      <c r="AP4" s="72"/>
      <c r="AQ4" s="73"/>
      <c r="AR4" s="71">
        <f>AR5</f>
        <v>43920</v>
      </c>
      <c r="AS4" s="72"/>
      <c r="AT4" s="72"/>
      <c r="AU4" s="72"/>
      <c r="AV4" s="72"/>
      <c r="AW4" s="72"/>
      <c r="AX4" s="73"/>
      <c r="AY4" s="71">
        <f>AY5</f>
        <v>43927</v>
      </c>
      <c r="AZ4" s="72"/>
      <c r="BA4" s="72"/>
      <c r="BB4" s="72"/>
      <c r="BC4" s="72"/>
      <c r="BD4" s="72"/>
      <c r="BE4" s="73"/>
      <c r="BF4" s="71">
        <f>BF5</f>
        <v>43934</v>
      </c>
      <c r="BG4" s="72"/>
      <c r="BH4" s="72"/>
      <c r="BI4" s="72"/>
      <c r="BJ4" s="72"/>
      <c r="BK4" s="72"/>
      <c r="BL4" s="73"/>
      <c r="BM4" s="71">
        <f>BM5</f>
        <v>43941</v>
      </c>
      <c r="BN4" s="72"/>
      <c r="BO4" s="72"/>
      <c r="BP4" s="72"/>
      <c r="BQ4" s="72"/>
      <c r="BR4" s="72"/>
      <c r="BS4" s="73"/>
    </row>
    <row r="5" spans="1:71" ht="15" customHeight="1" x14ac:dyDescent="0.35">
      <c r="A5" s="29" t="s">
        <v>27</v>
      </c>
      <c r="B5" s="70"/>
      <c r="C5" s="70"/>
      <c r="D5" s="70"/>
      <c r="E5" s="70"/>
      <c r="F5" s="70"/>
      <c r="G5" s="70"/>
      <c r="I5" s="10">
        <f>Project_Start-WEEKDAY(Project_Start,1)+2+7*(Display_Week-1)</f>
        <v>43885</v>
      </c>
      <c r="J5" s="9">
        <f>I5+1</f>
        <v>43886</v>
      </c>
      <c r="K5" s="9">
        <f t="shared" ref="K5:AX5" si="0">J5+1</f>
        <v>43887</v>
      </c>
      <c r="L5" s="9">
        <f t="shared" si="0"/>
        <v>43888</v>
      </c>
      <c r="M5" s="9">
        <f t="shared" si="0"/>
        <v>43889</v>
      </c>
      <c r="N5" s="9">
        <f t="shared" si="0"/>
        <v>43890</v>
      </c>
      <c r="O5" s="11">
        <f t="shared" si="0"/>
        <v>43891</v>
      </c>
      <c r="P5" s="10">
        <f>O5+1</f>
        <v>43892</v>
      </c>
      <c r="Q5" s="9">
        <f>P5+1</f>
        <v>43893</v>
      </c>
      <c r="R5" s="9">
        <f t="shared" si="0"/>
        <v>43894</v>
      </c>
      <c r="S5" s="9">
        <f t="shared" si="0"/>
        <v>43895</v>
      </c>
      <c r="T5" s="9">
        <f t="shared" si="0"/>
        <v>43896</v>
      </c>
      <c r="U5" s="9">
        <f t="shared" si="0"/>
        <v>43897</v>
      </c>
      <c r="V5" s="11">
        <f t="shared" si="0"/>
        <v>43898</v>
      </c>
      <c r="W5" s="10">
        <f>V5+1</f>
        <v>43899</v>
      </c>
      <c r="X5" s="9">
        <f>W5+1</f>
        <v>43900</v>
      </c>
      <c r="Y5" s="9">
        <f t="shared" si="0"/>
        <v>43901</v>
      </c>
      <c r="Z5" s="9">
        <f t="shared" si="0"/>
        <v>43902</v>
      </c>
      <c r="AA5" s="9">
        <f t="shared" si="0"/>
        <v>43903</v>
      </c>
      <c r="AB5" s="9">
        <f t="shared" si="0"/>
        <v>43904</v>
      </c>
      <c r="AC5" s="11">
        <f t="shared" si="0"/>
        <v>43905</v>
      </c>
      <c r="AD5" s="10">
        <f>AC5+1</f>
        <v>43906</v>
      </c>
      <c r="AE5" s="9">
        <f>AD5+1</f>
        <v>43907</v>
      </c>
      <c r="AF5" s="9">
        <f t="shared" si="0"/>
        <v>43908</v>
      </c>
      <c r="AG5" s="9">
        <f t="shared" si="0"/>
        <v>43909</v>
      </c>
      <c r="AH5" s="9">
        <f t="shared" si="0"/>
        <v>43910</v>
      </c>
      <c r="AI5" s="9">
        <f t="shared" si="0"/>
        <v>43911</v>
      </c>
      <c r="AJ5" s="11">
        <f t="shared" si="0"/>
        <v>43912</v>
      </c>
      <c r="AK5" s="10">
        <f>AJ5+1</f>
        <v>43913</v>
      </c>
      <c r="AL5" s="9">
        <f>AK5+1</f>
        <v>43914</v>
      </c>
      <c r="AM5" s="9">
        <f t="shared" si="0"/>
        <v>43915</v>
      </c>
      <c r="AN5" s="9">
        <f t="shared" si="0"/>
        <v>43916</v>
      </c>
      <c r="AO5" s="9">
        <f t="shared" si="0"/>
        <v>43917</v>
      </c>
      <c r="AP5" s="9">
        <f t="shared" si="0"/>
        <v>43918</v>
      </c>
      <c r="AQ5" s="11">
        <f t="shared" si="0"/>
        <v>43919</v>
      </c>
      <c r="AR5" s="10">
        <f>AQ5+1</f>
        <v>43920</v>
      </c>
      <c r="AS5" s="9">
        <f>AR5+1</f>
        <v>43921</v>
      </c>
      <c r="AT5" s="9">
        <f t="shared" si="0"/>
        <v>43922</v>
      </c>
      <c r="AU5" s="9">
        <f t="shared" si="0"/>
        <v>43923</v>
      </c>
      <c r="AV5" s="9">
        <f t="shared" si="0"/>
        <v>43924</v>
      </c>
      <c r="AW5" s="9">
        <f t="shared" si="0"/>
        <v>43925</v>
      </c>
      <c r="AX5" s="11">
        <f t="shared" si="0"/>
        <v>43926</v>
      </c>
      <c r="AY5" s="10">
        <f>AX5+1</f>
        <v>43927</v>
      </c>
      <c r="AZ5" s="9">
        <f>AY5+1</f>
        <v>43928</v>
      </c>
      <c r="BA5" s="9">
        <f t="shared" ref="BA5:BE5" si="1">AZ5+1</f>
        <v>43929</v>
      </c>
      <c r="BB5" s="9">
        <f t="shared" si="1"/>
        <v>43930</v>
      </c>
      <c r="BC5" s="9">
        <f t="shared" si="1"/>
        <v>43931</v>
      </c>
      <c r="BD5" s="9">
        <f t="shared" si="1"/>
        <v>43932</v>
      </c>
      <c r="BE5" s="11">
        <f t="shared" si="1"/>
        <v>43933</v>
      </c>
      <c r="BF5" s="10">
        <f>BE5+1</f>
        <v>43934</v>
      </c>
      <c r="BG5" s="9">
        <f>BF5+1</f>
        <v>43935</v>
      </c>
      <c r="BH5" s="9">
        <f t="shared" ref="BH5:BL5" si="2">BG5+1</f>
        <v>43936</v>
      </c>
      <c r="BI5" s="9">
        <f t="shared" si="2"/>
        <v>43937</v>
      </c>
      <c r="BJ5" s="9">
        <f t="shared" si="2"/>
        <v>43938</v>
      </c>
      <c r="BK5" s="9">
        <f t="shared" si="2"/>
        <v>43939</v>
      </c>
      <c r="BL5" s="11">
        <f t="shared" si="2"/>
        <v>43940</v>
      </c>
      <c r="BM5" s="10">
        <f>BL5+1</f>
        <v>43941</v>
      </c>
      <c r="BN5" s="9">
        <f>BM5+1</f>
        <v>43942</v>
      </c>
      <c r="BO5" s="9">
        <f t="shared" ref="BO5" si="3">BN5+1</f>
        <v>43943</v>
      </c>
      <c r="BP5" s="9">
        <f t="shared" ref="BP5" si="4">BO5+1</f>
        <v>43944</v>
      </c>
      <c r="BQ5" s="9">
        <f t="shared" ref="BQ5" si="5">BP5+1</f>
        <v>43945</v>
      </c>
      <c r="BR5" s="9">
        <f t="shared" ref="BR5" si="6">BQ5+1</f>
        <v>43946</v>
      </c>
      <c r="BS5" s="11">
        <f t="shared" ref="BS5" si="7">BR5+1</f>
        <v>43947</v>
      </c>
    </row>
    <row r="6" spans="1:71" ht="30" customHeight="1" thickBot="1" x14ac:dyDescent="0.4">
      <c r="A6" s="29" t="s">
        <v>28</v>
      </c>
      <c r="B6" s="7" t="s">
        <v>7</v>
      </c>
      <c r="C6" s="8"/>
      <c r="D6" s="8" t="s">
        <v>1</v>
      </c>
      <c r="E6" s="8" t="s">
        <v>3</v>
      </c>
      <c r="F6" s="8" t="s">
        <v>4</v>
      </c>
      <c r="G6" s="8"/>
      <c r="H6" s="8" t="s">
        <v>5</v>
      </c>
      <c r="I6" s="12" t="str">
        <f t="shared" ref="I6" si="8">LEFT(TEXT(I5,"ddd"),1)</f>
        <v>M</v>
      </c>
      <c r="J6" s="12" t="str">
        <f t="shared" ref="J6:AR6" si="9">LEFT(TEXT(J5,"ddd"),1)</f>
        <v>T</v>
      </c>
      <c r="K6" s="12" t="str">
        <f t="shared" si="9"/>
        <v>W</v>
      </c>
      <c r="L6" s="12" t="str">
        <f t="shared" si="9"/>
        <v>T</v>
      </c>
      <c r="M6" s="12" t="str">
        <f t="shared" si="9"/>
        <v>F</v>
      </c>
      <c r="N6" s="12" t="str">
        <f t="shared" si="9"/>
        <v>S</v>
      </c>
      <c r="O6" s="12" t="str">
        <f t="shared" si="9"/>
        <v>S</v>
      </c>
      <c r="P6" s="12" t="str">
        <f t="shared" si="9"/>
        <v>M</v>
      </c>
      <c r="Q6" s="12" t="str">
        <f t="shared" si="9"/>
        <v>T</v>
      </c>
      <c r="R6" s="12" t="str">
        <f t="shared" si="9"/>
        <v>W</v>
      </c>
      <c r="S6" s="12" t="str">
        <f t="shared" si="9"/>
        <v>T</v>
      </c>
      <c r="T6" s="12" t="str">
        <f t="shared" si="9"/>
        <v>F</v>
      </c>
      <c r="U6" s="12" t="str">
        <f t="shared" si="9"/>
        <v>S</v>
      </c>
      <c r="V6" s="12" t="str">
        <f t="shared" si="9"/>
        <v>S</v>
      </c>
      <c r="W6" s="12" t="str">
        <f t="shared" si="9"/>
        <v>M</v>
      </c>
      <c r="X6" s="12" t="str">
        <f t="shared" si="9"/>
        <v>T</v>
      </c>
      <c r="Y6" s="12" t="str">
        <f t="shared" si="9"/>
        <v>W</v>
      </c>
      <c r="Z6" s="12" t="str">
        <f t="shared" si="9"/>
        <v>T</v>
      </c>
      <c r="AA6" s="12" t="str">
        <f t="shared" si="9"/>
        <v>F</v>
      </c>
      <c r="AB6" s="12" t="str">
        <f t="shared" si="9"/>
        <v>S</v>
      </c>
      <c r="AC6" s="12" t="str">
        <f t="shared" si="9"/>
        <v>S</v>
      </c>
      <c r="AD6" s="12" t="str">
        <f t="shared" si="9"/>
        <v>M</v>
      </c>
      <c r="AE6" s="12" t="str">
        <f t="shared" si="9"/>
        <v>T</v>
      </c>
      <c r="AF6" s="12" t="str">
        <f t="shared" si="9"/>
        <v>W</v>
      </c>
      <c r="AG6" s="12" t="str">
        <f t="shared" si="9"/>
        <v>T</v>
      </c>
      <c r="AH6" s="12" t="str">
        <f t="shared" si="9"/>
        <v>F</v>
      </c>
      <c r="AI6" s="12" t="str">
        <f t="shared" si="9"/>
        <v>S</v>
      </c>
      <c r="AJ6" s="12" t="str">
        <f t="shared" si="9"/>
        <v>S</v>
      </c>
      <c r="AK6" s="12" t="str">
        <f t="shared" si="9"/>
        <v>M</v>
      </c>
      <c r="AL6" s="12" t="str">
        <f t="shared" si="9"/>
        <v>T</v>
      </c>
      <c r="AM6" s="12" t="str">
        <f t="shared" si="9"/>
        <v>W</v>
      </c>
      <c r="AN6" s="12" t="str">
        <f t="shared" si="9"/>
        <v>T</v>
      </c>
      <c r="AO6" s="12" t="str">
        <f t="shared" si="9"/>
        <v>F</v>
      </c>
      <c r="AP6" s="12" t="str">
        <f t="shared" si="9"/>
        <v>S</v>
      </c>
      <c r="AQ6" s="12" t="str">
        <f t="shared" si="9"/>
        <v>S</v>
      </c>
      <c r="AR6" s="12" t="str">
        <f t="shared" si="9"/>
        <v>M</v>
      </c>
      <c r="AS6" s="12" t="str">
        <f t="shared" ref="AS6:BL6" si="10">LEFT(TEXT(AS5,"ddd"),1)</f>
        <v>T</v>
      </c>
      <c r="AT6" s="12" t="str">
        <f t="shared" si="10"/>
        <v>W</v>
      </c>
      <c r="AU6" s="12" t="str">
        <f t="shared" si="10"/>
        <v>T</v>
      </c>
      <c r="AV6" s="12" t="str">
        <f t="shared" si="10"/>
        <v>F</v>
      </c>
      <c r="AW6" s="12" t="str">
        <f t="shared" si="10"/>
        <v>S</v>
      </c>
      <c r="AX6" s="12" t="str">
        <f t="shared" si="10"/>
        <v>S</v>
      </c>
      <c r="AY6" s="12" t="str">
        <f t="shared" si="10"/>
        <v>M</v>
      </c>
      <c r="AZ6" s="12" t="str">
        <f t="shared" si="10"/>
        <v>T</v>
      </c>
      <c r="BA6" s="12" t="str">
        <f t="shared" si="10"/>
        <v>W</v>
      </c>
      <c r="BB6" s="12" t="str">
        <f t="shared" si="10"/>
        <v>T</v>
      </c>
      <c r="BC6" s="12" t="str">
        <f t="shared" si="10"/>
        <v>F</v>
      </c>
      <c r="BD6" s="12" t="str">
        <f t="shared" si="10"/>
        <v>S</v>
      </c>
      <c r="BE6" s="12" t="str">
        <f t="shared" si="10"/>
        <v>S</v>
      </c>
      <c r="BF6" s="12" t="str">
        <f t="shared" si="10"/>
        <v>M</v>
      </c>
      <c r="BG6" s="12" t="str">
        <f t="shared" si="10"/>
        <v>T</v>
      </c>
      <c r="BH6" s="12" t="str">
        <f t="shared" si="10"/>
        <v>W</v>
      </c>
      <c r="BI6" s="12" t="str">
        <f t="shared" si="10"/>
        <v>T</v>
      </c>
      <c r="BJ6" s="12" t="str">
        <f t="shared" si="10"/>
        <v>F</v>
      </c>
      <c r="BK6" s="12" t="str">
        <f t="shared" si="10"/>
        <v>S</v>
      </c>
      <c r="BL6" s="12" t="str">
        <f t="shared" si="10"/>
        <v>S</v>
      </c>
      <c r="BM6" s="12" t="str">
        <f t="shared" ref="BM6:BS6" si="11">LEFT(TEXT(BM5,"ddd"),1)</f>
        <v>M</v>
      </c>
      <c r="BN6" s="12" t="str">
        <f t="shared" si="11"/>
        <v>T</v>
      </c>
      <c r="BO6" s="12" t="str">
        <f t="shared" si="11"/>
        <v>W</v>
      </c>
      <c r="BP6" s="12" t="str">
        <f t="shared" si="11"/>
        <v>T</v>
      </c>
      <c r="BQ6" s="12" t="str">
        <f t="shared" si="11"/>
        <v>F</v>
      </c>
      <c r="BR6" s="12" t="str">
        <f t="shared" si="11"/>
        <v>S</v>
      </c>
      <c r="BS6" s="12" t="str">
        <f t="shared" si="11"/>
        <v>S</v>
      </c>
    </row>
    <row r="7" spans="1:71" ht="30" hidden="1" customHeight="1" thickBot="1" x14ac:dyDescent="0.4">
      <c r="A7" s="28" t="s">
        <v>23</v>
      </c>
      <c r="C7" s="31"/>
      <c r="E7"/>
      <c r="H7" t="str">
        <f>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row>
    <row r="8" spans="1:71" s="3" customFormat="1" ht="30" customHeight="1" thickBot="1" x14ac:dyDescent="0.4">
      <c r="A8" s="29" t="s">
        <v>29</v>
      </c>
      <c r="B8" s="35" t="s">
        <v>43</v>
      </c>
      <c r="C8" s="36"/>
      <c r="D8" s="37"/>
      <c r="E8" s="38"/>
      <c r="F8" s="38"/>
      <c r="G8" s="14"/>
      <c r="H8" s="14" t="str">
        <f t="shared" ref="H8:H29" si="12">IF(OR(ISBLANK(task_start),ISBLANK(task_end)),"",task_end-task_start+1)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row>
    <row r="9" spans="1:71" s="3" customFormat="1" ht="30" customHeight="1" thickBot="1" x14ac:dyDescent="0.4">
      <c r="A9" s="29" t="s">
        <v>30</v>
      </c>
      <c r="B9" s="39" t="s">
        <v>44</v>
      </c>
      <c r="C9" s="40"/>
      <c r="D9" s="41">
        <v>1</v>
      </c>
      <c r="E9" s="42">
        <v>43902</v>
      </c>
      <c r="F9" s="42">
        <v>43906</v>
      </c>
      <c r="G9" s="14"/>
      <c r="H9" s="14">
        <f t="shared" si="12"/>
        <v>5</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row>
    <row r="10" spans="1:71" s="3" customFormat="1" ht="30" customHeight="1" thickBot="1" x14ac:dyDescent="0.4">
      <c r="A10" s="29" t="s">
        <v>31</v>
      </c>
      <c r="B10" s="39" t="s">
        <v>45</v>
      </c>
      <c r="C10" s="40"/>
      <c r="D10" s="67">
        <v>1</v>
      </c>
      <c r="E10" s="42">
        <v>43902</v>
      </c>
      <c r="F10" s="42">
        <v>43906</v>
      </c>
      <c r="G10" s="14"/>
      <c r="H10" s="14">
        <f t="shared" si="12"/>
        <v>5</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row>
    <row r="11" spans="1:71" s="3" customFormat="1" ht="30" customHeight="1" thickBot="1" x14ac:dyDescent="0.4">
      <c r="A11" s="29" t="s">
        <v>32</v>
      </c>
      <c r="B11" s="43" t="s">
        <v>35</v>
      </c>
      <c r="C11" s="44"/>
      <c r="D11" s="45"/>
      <c r="E11" s="46"/>
      <c r="F11" s="46"/>
      <c r="G11" s="14"/>
      <c r="H11" s="14" t="str">
        <f t="shared" si="12"/>
        <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row>
    <row r="12" spans="1:71" s="3" customFormat="1" ht="30" customHeight="1" thickBot="1" x14ac:dyDescent="0.4">
      <c r="A12" s="28"/>
      <c r="B12" s="47" t="s">
        <v>47</v>
      </c>
      <c r="C12" s="48"/>
      <c r="D12" s="49">
        <v>0</v>
      </c>
      <c r="E12" s="50">
        <v>43913</v>
      </c>
      <c r="F12" s="50">
        <v>43919</v>
      </c>
      <c r="G12" s="14"/>
      <c r="H12" s="14"/>
      <c r="I12" s="15"/>
      <c r="J12" s="15"/>
      <c r="K12" s="15"/>
      <c r="L12" s="15"/>
      <c r="M12" s="15"/>
      <c r="N12" s="15"/>
      <c r="O12" s="15"/>
      <c r="P12" s="15"/>
      <c r="Q12" s="15"/>
      <c r="R12" s="15"/>
      <c r="S12" s="15"/>
      <c r="T12" s="15"/>
      <c r="U12" s="16"/>
      <c r="V12" s="16"/>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row>
    <row r="13" spans="1:71" s="3" customFormat="1" ht="30" customHeight="1" thickBot="1" x14ac:dyDescent="0.4">
      <c r="A13" s="28"/>
      <c r="B13" s="47" t="s">
        <v>34</v>
      </c>
      <c r="C13" s="48"/>
      <c r="D13" s="49">
        <v>1</v>
      </c>
      <c r="E13" s="50">
        <v>43913</v>
      </c>
      <c r="F13" s="50">
        <v>43919</v>
      </c>
      <c r="G13" s="14"/>
      <c r="H13" s="14"/>
      <c r="I13" s="15"/>
      <c r="J13" s="15"/>
      <c r="K13" s="15"/>
      <c r="L13" s="15"/>
      <c r="M13" s="15"/>
      <c r="N13" s="15"/>
      <c r="O13" s="15"/>
      <c r="P13" s="15"/>
      <c r="Q13" s="15"/>
      <c r="R13" s="15"/>
      <c r="S13" s="15"/>
      <c r="T13" s="15"/>
      <c r="U13" s="16"/>
      <c r="V13" s="16"/>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row>
    <row r="14" spans="1:71" s="3" customFormat="1" ht="30" customHeight="1" thickBot="1" x14ac:dyDescent="0.4">
      <c r="A14" s="28"/>
      <c r="B14" s="47" t="s">
        <v>46</v>
      </c>
      <c r="C14" s="48"/>
      <c r="D14" s="49">
        <v>1</v>
      </c>
      <c r="E14" s="50">
        <v>43913</v>
      </c>
      <c r="F14" s="50">
        <v>43919</v>
      </c>
      <c r="G14" s="14"/>
      <c r="H14" s="14">
        <f t="shared" si="12"/>
        <v>7</v>
      </c>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row>
    <row r="15" spans="1:71" s="3" customFormat="1" ht="30" customHeight="1" thickBot="1" x14ac:dyDescent="0.4">
      <c r="A15" s="28" t="s">
        <v>36</v>
      </c>
      <c r="B15" s="51" t="s">
        <v>37</v>
      </c>
      <c r="C15" s="52"/>
      <c r="D15" s="53"/>
      <c r="E15" s="54"/>
      <c r="F15" s="54"/>
      <c r="G15" s="14"/>
      <c r="H15" s="14" t="str">
        <f t="shared" si="12"/>
        <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row>
    <row r="16" spans="1:71" s="3" customFormat="1" ht="30" customHeight="1" thickBot="1" x14ac:dyDescent="0.4">
      <c r="A16" s="28"/>
      <c r="B16" s="55" t="s">
        <v>42</v>
      </c>
      <c r="C16" s="56"/>
      <c r="D16" s="57">
        <v>0</v>
      </c>
      <c r="E16" s="58">
        <v>43920</v>
      </c>
      <c r="F16" s="58">
        <v>43933</v>
      </c>
      <c r="G16" s="14"/>
      <c r="H16" s="14">
        <f t="shared" si="12"/>
        <v>14</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row>
    <row r="17" spans="1:71" s="3" customFormat="1" ht="30" customHeight="1" thickBot="1" x14ac:dyDescent="0.4">
      <c r="A17" s="28"/>
      <c r="B17" s="55" t="s">
        <v>48</v>
      </c>
      <c r="C17" s="56"/>
      <c r="D17" s="57">
        <v>0</v>
      </c>
      <c r="E17" s="58">
        <v>43920</v>
      </c>
      <c r="F17" s="58">
        <v>43933</v>
      </c>
      <c r="G17" s="14"/>
      <c r="H17" s="14">
        <f t="shared" si="12"/>
        <v>14</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row>
    <row r="18" spans="1:71" s="3" customFormat="1" ht="30" customHeight="1" thickBot="1" x14ac:dyDescent="0.4">
      <c r="A18" s="28"/>
      <c r="B18" s="55" t="s">
        <v>49</v>
      </c>
      <c r="C18" s="56"/>
      <c r="D18" s="57">
        <v>0</v>
      </c>
      <c r="E18" s="58">
        <v>43920</v>
      </c>
      <c r="F18" s="58">
        <v>43933</v>
      </c>
      <c r="G18" s="14"/>
      <c r="H18" s="14">
        <f t="shared" si="12"/>
        <v>14</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row>
    <row r="19" spans="1:71" s="3" customFormat="1" ht="30" customHeight="1" thickBot="1" x14ac:dyDescent="0.4">
      <c r="A19" s="28" t="s">
        <v>38</v>
      </c>
      <c r="B19" s="59" t="s">
        <v>39</v>
      </c>
      <c r="C19" s="60"/>
      <c r="D19" s="61"/>
      <c r="E19" s="62"/>
      <c r="F19" s="62"/>
      <c r="G19" s="14"/>
      <c r="H19" s="14" t="str">
        <f t="shared" si="12"/>
        <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row>
    <row r="20" spans="1:71" s="3" customFormat="1" ht="30" customHeight="1" thickBot="1" x14ac:dyDescent="0.4">
      <c r="A20" s="28"/>
      <c r="B20" s="63" t="s">
        <v>50</v>
      </c>
      <c r="C20" s="64"/>
      <c r="D20" s="65">
        <v>0</v>
      </c>
      <c r="E20" s="66">
        <v>43934</v>
      </c>
      <c r="F20" s="66">
        <v>43947</v>
      </c>
      <c r="G20" s="14"/>
      <c r="H20" s="14">
        <f t="shared" si="12"/>
        <v>14</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row>
    <row r="21" spans="1:71" s="3" customFormat="1" ht="30" customHeight="1" thickBot="1" x14ac:dyDescent="0.4">
      <c r="A21" s="28"/>
      <c r="B21" s="63" t="s">
        <v>53</v>
      </c>
      <c r="C21" s="64"/>
      <c r="D21" s="65">
        <v>0</v>
      </c>
      <c r="E21" s="66">
        <v>43934</v>
      </c>
      <c r="F21" s="66">
        <v>43947</v>
      </c>
      <c r="G21" s="14"/>
      <c r="H21" s="14">
        <f t="shared" si="12"/>
        <v>14</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row>
    <row r="22" spans="1:71" s="3" customFormat="1" ht="30" customHeight="1" thickBot="1" x14ac:dyDescent="0.4">
      <c r="A22" s="28"/>
      <c r="B22" s="63" t="s">
        <v>51</v>
      </c>
      <c r="C22" s="64"/>
      <c r="D22" s="65">
        <v>0</v>
      </c>
      <c r="E22" s="66">
        <v>43934</v>
      </c>
      <c r="F22" s="66">
        <v>43947</v>
      </c>
      <c r="G22" s="14"/>
      <c r="H22" s="14">
        <f t="shared" si="12"/>
        <v>14</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row>
    <row r="23" spans="1:71" s="3" customFormat="1" ht="30" customHeight="1" thickBot="1" x14ac:dyDescent="0.4">
      <c r="A23" s="28"/>
      <c r="B23" s="63" t="s">
        <v>52</v>
      </c>
      <c r="C23" s="64"/>
      <c r="D23" s="65">
        <v>0</v>
      </c>
      <c r="E23" s="66">
        <v>43934</v>
      </c>
      <c r="F23" s="66">
        <v>43947</v>
      </c>
      <c r="G23" s="14"/>
      <c r="H23" s="14">
        <f t="shared" si="12"/>
        <v>14</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row>
    <row r="24" spans="1:71" s="3" customFormat="1" ht="30" customHeight="1" thickBot="1" x14ac:dyDescent="0.4">
      <c r="A24" s="28" t="s">
        <v>38</v>
      </c>
      <c r="B24" s="59" t="s">
        <v>40</v>
      </c>
      <c r="C24" s="60"/>
      <c r="D24" s="61"/>
      <c r="E24" s="62"/>
      <c r="F24" s="62"/>
      <c r="G24" s="14"/>
      <c r="H24" s="14" t="str">
        <f t="shared" si="12"/>
        <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row>
    <row r="25" spans="1:71" s="3" customFormat="1" ht="30" customHeight="1" thickBot="1" x14ac:dyDescent="0.4">
      <c r="A25" s="28"/>
      <c r="B25" s="63" t="s">
        <v>54</v>
      </c>
      <c r="C25" s="64"/>
      <c r="D25" s="65">
        <v>0</v>
      </c>
      <c r="E25" s="66">
        <v>43948</v>
      </c>
      <c r="F25" s="66">
        <v>43954</v>
      </c>
      <c r="G25" s="14"/>
      <c r="H25" s="14">
        <f t="shared" si="12"/>
        <v>7</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row>
    <row r="26" spans="1:71" s="3" customFormat="1" ht="30" customHeight="1" thickBot="1" x14ac:dyDescent="0.4">
      <c r="A26" s="28"/>
      <c r="B26" s="63" t="s">
        <v>55</v>
      </c>
      <c r="C26" s="64"/>
      <c r="D26" s="65">
        <v>0</v>
      </c>
      <c r="E26" s="66">
        <v>43948</v>
      </c>
      <c r="F26" s="66">
        <v>43954</v>
      </c>
      <c r="G26" s="14"/>
      <c r="H26" s="14">
        <f t="shared" si="12"/>
        <v>7</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row>
    <row r="27" spans="1:71" s="3" customFormat="1" ht="30" customHeight="1" thickBot="1" x14ac:dyDescent="0.4">
      <c r="A27" s="28" t="s">
        <v>38</v>
      </c>
      <c r="B27" s="59" t="s">
        <v>41</v>
      </c>
      <c r="C27" s="60"/>
      <c r="D27" s="61"/>
      <c r="E27" s="62"/>
      <c r="F27" s="62"/>
      <c r="G27" s="14"/>
      <c r="H27" s="14" t="str">
        <f t="shared" si="12"/>
        <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row>
    <row r="28" spans="1:71" s="3" customFormat="1" ht="30" customHeight="1" thickBot="1" x14ac:dyDescent="0.4">
      <c r="A28" s="28"/>
      <c r="B28" s="63" t="s">
        <v>56</v>
      </c>
      <c r="C28" s="64"/>
      <c r="D28" s="65">
        <v>0</v>
      </c>
      <c r="E28" s="66">
        <v>43955</v>
      </c>
      <c r="F28" s="66">
        <v>43961</v>
      </c>
      <c r="G28" s="14"/>
      <c r="H28" s="14">
        <f t="shared" si="12"/>
        <v>7</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row>
    <row r="29" spans="1:71" s="3" customFormat="1" ht="30" customHeight="1" thickBot="1" x14ac:dyDescent="0.4">
      <c r="A29" s="28"/>
      <c r="B29" s="63" t="s">
        <v>57</v>
      </c>
      <c r="C29" s="64"/>
      <c r="D29" s="65">
        <v>0</v>
      </c>
      <c r="E29" s="66">
        <v>43955</v>
      </c>
      <c r="F29" s="66">
        <v>43961</v>
      </c>
      <c r="G29" s="14"/>
      <c r="H29" s="14">
        <f t="shared" si="12"/>
        <v>7</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row>
  </sheetData>
  <mergeCells count="13">
    <mergeCell ref="BM4:BS4"/>
    <mergeCell ref="AY4:BE4"/>
    <mergeCell ref="BF4:BL4"/>
    <mergeCell ref="E3:F3"/>
    <mergeCell ref="I4:O4"/>
    <mergeCell ref="P4:V4"/>
    <mergeCell ref="W4:AC4"/>
    <mergeCell ref="AD4:AJ4"/>
    <mergeCell ref="C3:D3"/>
    <mergeCell ref="C4:D4"/>
    <mergeCell ref="B5:G5"/>
    <mergeCell ref="AK4:AQ4"/>
    <mergeCell ref="AR4:AX4"/>
  </mergeCells>
  <phoneticPr fontId="20" type="noConversion"/>
  <conditionalFormatting sqref="D7">
    <cfRule type="dataBar" priority="7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S17 I19:BS23">
    <cfRule type="expression" dxfId="20" priority="93">
      <formula>AND(TODAY()&gt;=I$5,TODAY()&lt;J$5)</formula>
    </cfRule>
  </conditionalFormatting>
  <conditionalFormatting sqref="I7:BS17 I19:BS23">
    <cfRule type="expression" dxfId="19" priority="87">
      <formula>AND(task_start&lt;=I$5,ROUNDDOWN((task_end-task_start+1)*task_progress,0)+task_start-1&gt;=I$5)</formula>
    </cfRule>
    <cfRule type="expression" dxfId="18" priority="88" stopIfTrue="1">
      <formula>AND(task_end&gt;=I$5,task_start&lt;J$5)</formula>
    </cfRule>
  </conditionalFormatting>
  <conditionalFormatting sqref="I24:BS24 I26:BS26">
    <cfRule type="expression" dxfId="17" priority="54">
      <formula>AND(TODAY()&gt;=I$5,TODAY()&lt;J$5)</formula>
    </cfRule>
  </conditionalFormatting>
  <conditionalFormatting sqref="I24:BS24 I26:BS26">
    <cfRule type="expression" dxfId="16" priority="52">
      <formula>AND(task_start&lt;=I$5,ROUNDDOWN((task_end-task_start+1)*task_progress,0)+task_start-1&gt;=I$5)</formula>
    </cfRule>
    <cfRule type="expression" dxfId="15" priority="53" stopIfTrue="1">
      <formula>AND(task_end&gt;=I$5,task_start&lt;J$5)</formula>
    </cfRule>
  </conditionalFormatting>
  <conditionalFormatting sqref="I27:BS27">
    <cfRule type="expression" dxfId="14" priority="50">
      <formula>AND(TODAY()&gt;=I$5,TODAY()&lt;J$5)</formula>
    </cfRule>
  </conditionalFormatting>
  <conditionalFormatting sqref="I27:BS27">
    <cfRule type="expression" dxfId="13" priority="48">
      <formula>AND(task_start&lt;=I$5,ROUNDDOWN((task_end-task_start+1)*task_progress,0)+task_start-1&gt;=I$5)</formula>
    </cfRule>
    <cfRule type="expression" dxfId="12" priority="49" stopIfTrue="1">
      <formula>AND(task_end&gt;=I$5,task_start&lt;J$5)</formula>
    </cfRule>
  </conditionalFormatting>
  <conditionalFormatting sqref="I18:BS18">
    <cfRule type="expression" dxfId="11" priority="12">
      <formula>AND(TODAY()&gt;=I$5,TODAY()&lt;J$5)</formula>
    </cfRule>
  </conditionalFormatting>
  <conditionalFormatting sqref="I18:BS18">
    <cfRule type="expression" dxfId="10" priority="10">
      <formula>AND(task_start&lt;=I$5,ROUNDDOWN((task_end-task_start+1)*task_progress,0)+task_start-1&gt;=I$5)</formula>
    </cfRule>
    <cfRule type="expression" dxfId="9" priority="11" stopIfTrue="1">
      <formula>AND(task_end&gt;=I$5,task_start&lt;J$5)</formula>
    </cfRule>
  </conditionalFormatting>
  <conditionalFormatting sqref="I25:BS25">
    <cfRule type="expression" dxfId="8" priority="9">
      <formula>AND(TODAY()&gt;=I$5,TODAY()&lt;J$5)</formula>
    </cfRule>
  </conditionalFormatting>
  <conditionalFormatting sqref="I25:BS25">
    <cfRule type="expression" dxfId="7" priority="7">
      <formula>AND(task_start&lt;=I$5,ROUNDDOWN((task_end-task_start+1)*task_progress,0)+task_start-1&gt;=I$5)</formula>
    </cfRule>
    <cfRule type="expression" dxfId="6" priority="8" stopIfTrue="1">
      <formula>AND(task_end&gt;=I$5,task_start&lt;J$5)</formula>
    </cfRule>
  </conditionalFormatting>
  <conditionalFormatting sqref="I28:BS28">
    <cfRule type="expression" dxfId="5" priority="6">
      <formula>AND(TODAY()&gt;=I$5,TODAY()&lt;J$5)</formula>
    </cfRule>
  </conditionalFormatting>
  <conditionalFormatting sqref="I28:BS28">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29:BS29">
    <cfRule type="expression" dxfId="2" priority="3">
      <formula>AND(TODAY()&gt;=I$5,TODAY()&lt;J$5)</formula>
    </cfRule>
  </conditionalFormatting>
  <conditionalFormatting sqref="I29:BS29">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8" zoomScaleNormal="100" workbookViewId="0"/>
  </sheetViews>
  <sheetFormatPr defaultColWidth="9.1796875" defaultRowHeight="13" x14ac:dyDescent="0.3"/>
  <cols>
    <col min="1" max="1" width="87.1796875" style="18" customWidth="1"/>
    <col min="2" max="16384" width="9.1796875" style="2"/>
  </cols>
  <sheetData>
    <row r="1" spans="1:2" ht="46.5" customHeight="1" x14ac:dyDescent="0.3"/>
    <row r="2" spans="1:2" s="20" customFormat="1" ht="15.5" x14ac:dyDescent="0.35">
      <c r="A2" s="19" t="s">
        <v>10</v>
      </c>
      <c r="B2" s="19"/>
    </row>
    <row r="3" spans="1:2" s="24" customFormat="1" ht="27" customHeight="1" x14ac:dyDescent="0.35">
      <c r="A3" s="25" t="s">
        <v>15</v>
      </c>
      <c r="B3" s="25"/>
    </row>
    <row r="4" spans="1:2" s="21" customFormat="1" ht="26" x14ac:dyDescent="0.6">
      <c r="A4" s="22" t="s">
        <v>9</v>
      </c>
    </row>
    <row r="5" spans="1:2" ht="74.150000000000006" customHeight="1" x14ac:dyDescent="0.3">
      <c r="A5" s="23" t="s">
        <v>18</v>
      </c>
    </row>
    <row r="6" spans="1:2" ht="26.25" customHeight="1" x14ac:dyDescent="0.3">
      <c r="A6" s="22" t="s">
        <v>21</v>
      </c>
    </row>
    <row r="7" spans="1:2" s="18" customFormat="1" ht="205" customHeight="1" x14ac:dyDescent="0.35">
      <c r="A7" s="27" t="s">
        <v>20</v>
      </c>
    </row>
    <row r="8" spans="1:2" s="21" customFormat="1" ht="26" x14ac:dyDescent="0.6">
      <c r="A8" s="22" t="s">
        <v>11</v>
      </c>
    </row>
    <row r="9" spans="1:2" ht="58" x14ac:dyDescent="0.3">
      <c r="A9" s="23" t="s">
        <v>19</v>
      </c>
    </row>
    <row r="10" spans="1:2" s="18" customFormat="1" ht="28" customHeight="1" x14ac:dyDescent="0.35">
      <c r="A10" s="26" t="s">
        <v>17</v>
      </c>
    </row>
    <row r="11" spans="1:2" s="21" customFormat="1" ht="26" x14ac:dyDescent="0.6">
      <c r="A11" s="22" t="s">
        <v>8</v>
      </c>
    </row>
    <row r="12" spans="1:2" ht="29" x14ac:dyDescent="0.3">
      <c r="A12" s="23" t="s">
        <v>16</v>
      </c>
    </row>
    <row r="13" spans="1:2" s="18" customFormat="1" ht="28" customHeight="1" x14ac:dyDescent="0.35">
      <c r="A13" s="26" t="s">
        <v>2</v>
      </c>
    </row>
    <row r="14" spans="1:2" s="21" customFormat="1" ht="26" x14ac:dyDescent="0.6">
      <c r="A14" s="22" t="s">
        <v>12</v>
      </c>
    </row>
    <row r="15" spans="1:2" ht="75" customHeight="1" x14ac:dyDescent="0.3">
      <c r="A15" s="23" t="s">
        <v>13</v>
      </c>
    </row>
    <row r="16" spans="1:2" ht="72.5" x14ac:dyDescent="0.3">
      <c r="A16" s="23"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2020-03-29T21:25:11Z</dcterms:modified>
</cp:coreProperties>
</file>