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defaultThemeVersion="124226"/>
  <bookViews>
    <workbookView xWindow="0" yWindow="0" windowWidth="20490" windowHeight="8595" activeTab="1"/>
  </bookViews>
  <sheets>
    <sheet name="Sheet4" sheetId="4" r:id="rId1"/>
    <sheet name="Sheet1" sheetId="1" r:id="rId2"/>
    <sheet name="Sheet2" sheetId="2" r:id="rId3"/>
    <sheet name="Sheet3" sheetId="3" r:id="rId4"/>
  </sheets>
  <definedNames>
    <definedName name="_xlnm._FilterDatabase" localSheetId="1" hidden="1">Sheet1!$A$1:$AN$213</definedName>
  </definedNames>
  <calcPr calcId="171027"/>
  <pivotCaches>
    <pivotCache cacheId="4" r:id="rId5"/>
  </pivotCaches>
</workbook>
</file>

<file path=xl/calcChain.xml><?xml version="1.0" encoding="utf-8"?>
<calcChain xmlns="http://schemas.openxmlformats.org/spreadsheetml/2006/main">
  <c r="AN4" i="1" l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3" i="1"/>
  <c r="G213" i="1" l="1"/>
  <c r="H213" i="1" s="1"/>
  <c r="G212" i="1"/>
  <c r="L212" i="1" s="1"/>
  <c r="G211" i="1"/>
  <c r="H211" i="1" s="1"/>
  <c r="G210" i="1"/>
  <c r="H210" i="1" s="1"/>
  <c r="G209" i="1"/>
  <c r="L209" i="1" s="1"/>
  <c r="G208" i="1"/>
  <c r="H208" i="1" s="1"/>
  <c r="G207" i="1"/>
  <c r="L207" i="1" s="1"/>
  <c r="G206" i="1"/>
  <c r="H206" i="1" s="1"/>
  <c r="G205" i="1"/>
  <c r="L205" i="1" s="1"/>
  <c r="G204" i="1"/>
  <c r="H204" i="1" s="1"/>
  <c r="G203" i="1"/>
  <c r="L203" i="1" s="1"/>
  <c r="G202" i="1"/>
  <c r="L202" i="1" s="1"/>
  <c r="G201" i="1"/>
  <c r="H201" i="1" s="1"/>
  <c r="G200" i="1"/>
  <c r="L200" i="1" s="1"/>
  <c r="G199" i="1"/>
  <c r="H199" i="1" s="1"/>
  <c r="G198" i="1"/>
  <c r="L198" i="1" s="1"/>
  <c r="G197" i="1"/>
  <c r="H197" i="1" s="1"/>
  <c r="G196" i="1"/>
  <c r="L196" i="1" s="1"/>
  <c r="G195" i="1"/>
  <c r="L195" i="1" s="1"/>
  <c r="G194" i="1"/>
  <c r="H194" i="1" s="1"/>
  <c r="G193" i="1"/>
  <c r="L193" i="1" s="1"/>
  <c r="G192" i="1"/>
  <c r="H192" i="1" s="1"/>
  <c r="G191" i="1"/>
  <c r="L191" i="1" s="1"/>
  <c r="G190" i="1"/>
  <c r="H190" i="1" s="1"/>
  <c r="G189" i="1"/>
  <c r="L189" i="1" s="1"/>
  <c r="G188" i="1"/>
  <c r="H188" i="1" s="1"/>
  <c r="G187" i="1"/>
  <c r="L187" i="1" s="1"/>
  <c r="G186" i="1"/>
  <c r="H186" i="1" s="1"/>
  <c r="G185" i="1"/>
  <c r="L185" i="1" s="1"/>
  <c r="G184" i="1"/>
  <c r="L184" i="1" s="1"/>
  <c r="G183" i="1"/>
  <c r="H183" i="1" s="1"/>
  <c r="G182" i="1"/>
  <c r="L182" i="1" s="1"/>
  <c r="G181" i="1"/>
  <c r="L181" i="1" s="1"/>
  <c r="G180" i="1"/>
  <c r="H180" i="1" s="1"/>
  <c r="G179" i="1"/>
  <c r="L179" i="1" s="1"/>
  <c r="G178" i="1"/>
  <c r="H178" i="1" s="1"/>
  <c r="G177" i="1"/>
  <c r="L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L170" i="1" s="1"/>
  <c r="G169" i="1"/>
  <c r="L169" i="1" s="1"/>
  <c r="G168" i="1"/>
  <c r="L168" i="1" s="1"/>
  <c r="G167" i="1"/>
  <c r="L167" i="1" s="1"/>
  <c r="G166" i="1"/>
  <c r="L166" i="1" s="1"/>
  <c r="G165" i="1"/>
  <c r="H165" i="1" s="1"/>
  <c r="G164" i="1"/>
  <c r="H164" i="1" s="1"/>
  <c r="G163" i="1"/>
  <c r="L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L156" i="1" s="1"/>
  <c r="G155" i="1"/>
  <c r="L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L144" i="1" s="1"/>
  <c r="G143" i="1"/>
  <c r="L143" i="1" s="1"/>
  <c r="G142" i="1"/>
  <c r="L142" i="1" s="1"/>
  <c r="G141" i="1"/>
  <c r="L141" i="1" s="1"/>
  <c r="G140" i="1"/>
  <c r="L140" i="1" s="1"/>
  <c r="G139" i="1"/>
  <c r="L139" i="1" s="1"/>
  <c r="G138" i="1"/>
  <c r="L138" i="1" s="1"/>
  <c r="G137" i="1"/>
  <c r="H137" i="1" s="1"/>
  <c r="G136" i="1"/>
  <c r="L136" i="1" s="1"/>
  <c r="G135" i="1"/>
  <c r="L135" i="1" s="1"/>
  <c r="G134" i="1"/>
  <c r="L134" i="1" s="1"/>
  <c r="G133" i="1"/>
  <c r="H133" i="1" s="1"/>
  <c r="G132" i="1"/>
  <c r="L132" i="1" s="1"/>
  <c r="G131" i="1"/>
  <c r="H131" i="1" s="1"/>
  <c r="G130" i="1"/>
  <c r="H130" i="1" s="1"/>
  <c r="G129" i="1"/>
  <c r="H129" i="1" s="1"/>
  <c r="G128" i="1"/>
  <c r="H128" i="1" s="1"/>
  <c r="G127" i="1"/>
  <c r="L127" i="1" s="1"/>
  <c r="G126" i="1"/>
  <c r="L126" i="1" s="1"/>
  <c r="G125" i="1"/>
  <c r="H125" i="1" s="1"/>
  <c r="G124" i="1"/>
  <c r="H124" i="1" s="1"/>
  <c r="G123" i="1"/>
  <c r="H123" i="1" s="1"/>
  <c r="G122" i="1"/>
  <c r="L122" i="1" s="1"/>
  <c r="G121" i="1"/>
  <c r="L121" i="1" s="1"/>
  <c r="G120" i="1"/>
  <c r="H120" i="1" s="1"/>
  <c r="G119" i="1"/>
  <c r="H119" i="1" s="1"/>
  <c r="G118" i="1"/>
  <c r="H118" i="1" s="1"/>
  <c r="G117" i="1"/>
  <c r="H117" i="1" s="1"/>
  <c r="G116" i="1"/>
  <c r="L116" i="1" s="1"/>
  <c r="G115" i="1"/>
  <c r="L115" i="1" s="1"/>
  <c r="G114" i="1"/>
  <c r="L114" i="1" s="1"/>
  <c r="G113" i="1"/>
  <c r="L113" i="1" s="1"/>
  <c r="G112" i="1"/>
  <c r="L112" i="1" s="1"/>
  <c r="G111" i="1"/>
  <c r="L111" i="1" s="1"/>
  <c r="G110" i="1"/>
  <c r="L110" i="1" s="1"/>
  <c r="G109" i="1"/>
  <c r="L109" i="1" s="1"/>
  <c r="G108" i="1"/>
  <c r="L108" i="1" s="1"/>
  <c r="G107" i="1"/>
  <c r="L107" i="1" s="1"/>
  <c r="G106" i="1"/>
  <c r="L106" i="1" s="1"/>
  <c r="G105" i="1"/>
  <c r="L105" i="1" s="1"/>
  <c r="G104" i="1"/>
  <c r="L104" i="1" s="1"/>
  <c r="G103" i="1"/>
  <c r="L103" i="1" s="1"/>
  <c r="G102" i="1"/>
  <c r="L102" i="1" s="1"/>
  <c r="G101" i="1"/>
  <c r="L101" i="1" s="1"/>
  <c r="G100" i="1"/>
  <c r="L100" i="1" s="1"/>
  <c r="G99" i="1"/>
  <c r="L99" i="1" s="1"/>
  <c r="G98" i="1"/>
  <c r="L98" i="1" s="1"/>
  <c r="G97" i="1"/>
  <c r="L97" i="1" s="1"/>
  <c r="G96" i="1"/>
  <c r="L96" i="1" s="1"/>
  <c r="G95" i="1"/>
  <c r="L95" i="1" s="1"/>
  <c r="G94" i="1"/>
  <c r="L94" i="1" s="1"/>
  <c r="G93" i="1"/>
  <c r="L93" i="1" s="1"/>
  <c r="G92" i="1"/>
  <c r="L92" i="1" s="1"/>
  <c r="G91" i="1"/>
  <c r="L91" i="1" s="1"/>
  <c r="G90" i="1"/>
  <c r="L90" i="1" s="1"/>
  <c r="G89" i="1"/>
  <c r="L89" i="1" s="1"/>
  <c r="G88" i="1"/>
  <c r="L88" i="1" s="1"/>
  <c r="G87" i="1"/>
  <c r="L87" i="1" s="1"/>
  <c r="G86" i="1"/>
  <c r="L86" i="1" s="1"/>
  <c r="G85" i="1"/>
  <c r="L85" i="1" s="1"/>
  <c r="G84" i="1"/>
  <c r="L84" i="1" s="1"/>
  <c r="G83" i="1"/>
  <c r="L83" i="1" s="1"/>
  <c r="G82" i="1"/>
  <c r="L82" i="1" s="1"/>
  <c r="G81" i="1"/>
  <c r="L81" i="1" s="1"/>
  <c r="G80" i="1"/>
  <c r="L80" i="1" s="1"/>
  <c r="G79" i="1"/>
  <c r="L79" i="1" s="1"/>
  <c r="G78" i="1"/>
  <c r="L78" i="1" s="1"/>
  <c r="G77" i="1"/>
  <c r="L77" i="1" s="1"/>
  <c r="G76" i="1"/>
  <c r="L76" i="1" s="1"/>
  <c r="G75" i="1"/>
  <c r="L75" i="1" s="1"/>
  <c r="G74" i="1"/>
  <c r="L74" i="1" s="1"/>
  <c r="G73" i="1"/>
  <c r="L73" i="1" s="1"/>
  <c r="G72" i="1"/>
  <c r="L72" i="1" s="1"/>
  <c r="G71" i="1"/>
  <c r="L71" i="1" s="1"/>
  <c r="G70" i="1"/>
  <c r="L70" i="1" s="1"/>
  <c r="G69" i="1"/>
  <c r="L69" i="1" s="1"/>
  <c r="G68" i="1"/>
  <c r="L68" i="1" s="1"/>
  <c r="G67" i="1"/>
  <c r="L67" i="1" s="1"/>
  <c r="G66" i="1"/>
  <c r="L66" i="1" s="1"/>
  <c r="G65" i="1"/>
  <c r="L65" i="1" s="1"/>
  <c r="G64" i="1"/>
  <c r="L64" i="1" s="1"/>
  <c r="G63" i="1"/>
  <c r="L63" i="1" s="1"/>
  <c r="G62" i="1"/>
  <c r="L62" i="1" s="1"/>
  <c r="G61" i="1"/>
  <c r="L61" i="1" s="1"/>
  <c r="G60" i="1"/>
  <c r="L60" i="1" s="1"/>
  <c r="G59" i="1"/>
  <c r="L59" i="1" s="1"/>
  <c r="G58" i="1"/>
  <c r="L58" i="1" s="1"/>
  <c r="G57" i="1"/>
  <c r="L57" i="1" s="1"/>
  <c r="G56" i="1"/>
  <c r="L56" i="1" s="1"/>
  <c r="G55" i="1"/>
  <c r="L55" i="1" s="1"/>
  <c r="G54" i="1"/>
  <c r="L54" i="1" s="1"/>
  <c r="G53" i="1"/>
  <c r="L53" i="1" s="1"/>
  <c r="G52" i="1"/>
  <c r="L52" i="1" s="1"/>
  <c r="G51" i="1"/>
  <c r="L51" i="1" s="1"/>
  <c r="G50" i="1"/>
  <c r="L50" i="1" s="1"/>
  <c r="G49" i="1"/>
  <c r="L49" i="1" s="1"/>
  <c r="G48" i="1"/>
  <c r="L48" i="1" s="1"/>
  <c r="G47" i="1"/>
  <c r="L47" i="1" s="1"/>
  <c r="G46" i="1"/>
  <c r="L46" i="1" s="1"/>
  <c r="G45" i="1"/>
  <c r="L45" i="1" s="1"/>
  <c r="G44" i="1"/>
  <c r="L44" i="1" s="1"/>
  <c r="G43" i="1"/>
  <c r="L43" i="1" s="1"/>
  <c r="G42" i="1"/>
  <c r="L42" i="1" s="1"/>
  <c r="G41" i="1"/>
  <c r="L41" i="1" s="1"/>
  <c r="G40" i="1"/>
  <c r="L40" i="1" s="1"/>
  <c r="G39" i="1"/>
  <c r="L39" i="1" s="1"/>
  <c r="G38" i="1"/>
  <c r="L38" i="1" s="1"/>
  <c r="G37" i="1"/>
  <c r="L37" i="1" s="1"/>
  <c r="G36" i="1"/>
  <c r="L36" i="1" s="1"/>
  <c r="G35" i="1"/>
  <c r="L35" i="1" s="1"/>
  <c r="G34" i="1"/>
  <c r="L34" i="1" s="1"/>
  <c r="G33" i="1"/>
  <c r="L33" i="1" s="1"/>
  <c r="G32" i="1"/>
  <c r="L32" i="1" s="1"/>
  <c r="G31" i="1"/>
  <c r="L31" i="1" s="1"/>
  <c r="G30" i="1"/>
  <c r="L30" i="1" s="1"/>
  <c r="G29" i="1"/>
  <c r="L29" i="1" s="1"/>
  <c r="G28" i="1"/>
  <c r="L28" i="1" s="1"/>
  <c r="G27" i="1"/>
  <c r="L27" i="1" s="1"/>
  <c r="G26" i="1"/>
  <c r="L26" i="1" s="1"/>
  <c r="G25" i="1"/>
  <c r="L25" i="1" s="1"/>
  <c r="G24" i="1"/>
  <c r="L24" i="1" s="1"/>
  <c r="G23" i="1"/>
  <c r="L23" i="1" s="1"/>
  <c r="G22" i="1"/>
  <c r="L22" i="1" s="1"/>
  <c r="G21" i="1"/>
  <c r="L21" i="1" s="1"/>
  <c r="G20" i="1"/>
  <c r="L20" i="1" s="1"/>
  <c r="G19" i="1"/>
  <c r="L19" i="1" s="1"/>
  <c r="G18" i="1"/>
  <c r="L18" i="1" s="1"/>
  <c r="G17" i="1"/>
  <c r="L17" i="1" s="1"/>
  <c r="G16" i="1"/>
  <c r="L16" i="1" s="1"/>
  <c r="G15" i="1"/>
  <c r="L15" i="1" s="1"/>
  <c r="G14" i="1"/>
  <c r="L14" i="1" s="1"/>
  <c r="G13" i="1"/>
  <c r="L13" i="1" s="1"/>
  <c r="G12" i="1"/>
  <c r="L12" i="1" s="1"/>
  <c r="G11" i="1"/>
  <c r="L11" i="1" s="1"/>
  <c r="G10" i="1"/>
  <c r="L10" i="1" s="1"/>
  <c r="G9" i="1"/>
  <c r="L9" i="1" s="1"/>
  <c r="G8" i="1"/>
  <c r="L8" i="1" s="1"/>
  <c r="G7" i="1"/>
  <c r="L7" i="1" s="1"/>
  <c r="G6" i="1"/>
  <c r="L6" i="1" s="1"/>
  <c r="G5" i="1"/>
  <c r="L5" i="1" s="1"/>
  <c r="G4" i="1"/>
  <c r="L4" i="1" s="1"/>
  <c r="G3" i="1"/>
  <c r="L3" i="1" s="1"/>
  <c r="H140" i="1" l="1"/>
  <c r="H142" i="1"/>
  <c r="H87" i="1"/>
  <c r="H90" i="1"/>
  <c r="H96" i="1"/>
  <c r="H200" i="1"/>
  <c r="L123" i="1"/>
  <c r="H156" i="1"/>
  <c r="H170" i="1"/>
  <c r="H5" i="1"/>
  <c r="H11" i="1"/>
  <c r="H12" i="1"/>
  <c r="H21" i="1"/>
  <c r="H27" i="1"/>
  <c r="H45" i="1"/>
  <c r="H46" i="1"/>
  <c r="H56" i="1"/>
  <c r="H189" i="1"/>
  <c r="H207" i="1"/>
  <c r="H34" i="1"/>
  <c r="H64" i="1"/>
  <c r="H179" i="1"/>
  <c r="H15" i="1"/>
  <c r="H17" i="1"/>
  <c r="H24" i="1"/>
  <c r="H31" i="1"/>
  <c r="H36" i="1"/>
  <c r="H41" i="1"/>
  <c r="H53" i="1"/>
  <c r="H60" i="1"/>
  <c r="H92" i="1"/>
  <c r="H97" i="1"/>
  <c r="L125" i="1"/>
  <c r="H139" i="1"/>
  <c r="H141" i="1"/>
  <c r="H143" i="1"/>
  <c r="H144" i="1"/>
  <c r="H155" i="1"/>
  <c r="H184" i="1"/>
  <c r="H185" i="1"/>
  <c r="H195" i="1"/>
  <c r="H196" i="1"/>
  <c r="H203" i="1"/>
  <c r="H7" i="1"/>
  <c r="H14" i="1"/>
  <c r="H16" i="1"/>
  <c r="H19" i="1"/>
  <c r="H23" i="1"/>
  <c r="H26" i="1"/>
  <c r="H29" i="1"/>
  <c r="H38" i="1"/>
  <c r="H39" i="1"/>
  <c r="H43" i="1"/>
  <c r="H48" i="1"/>
  <c r="H51" i="1"/>
  <c r="H58" i="1"/>
  <c r="H62" i="1"/>
  <c r="H65" i="1"/>
  <c r="H66" i="1"/>
  <c r="H73" i="1"/>
  <c r="H75" i="1"/>
  <c r="H77" i="1"/>
  <c r="H89" i="1"/>
  <c r="H91" i="1"/>
  <c r="H93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21" i="1"/>
  <c r="H122" i="1"/>
  <c r="L124" i="1"/>
  <c r="H126" i="1"/>
  <c r="H127" i="1"/>
  <c r="H132" i="1"/>
  <c r="H134" i="1"/>
  <c r="H135" i="1"/>
  <c r="H136" i="1"/>
  <c r="H138" i="1"/>
  <c r="H163" i="1"/>
  <c r="H166" i="1"/>
  <c r="H167" i="1"/>
  <c r="H168" i="1"/>
  <c r="H169" i="1"/>
  <c r="H177" i="1"/>
  <c r="H181" i="1"/>
  <c r="H182" i="1"/>
  <c r="H187" i="1"/>
  <c r="H191" i="1"/>
  <c r="H193" i="1"/>
  <c r="H198" i="1"/>
  <c r="H202" i="1"/>
  <c r="H205" i="1"/>
  <c r="H209" i="1"/>
  <c r="H212" i="1"/>
  <c r="H3" i="1"/>
  <c r="H4" i="1"/>
  <c r="H6" i="1"/>
  <c r="H8" i="1"/>
  <c r="H9" i="1"/>
  <c r="H10" i="1"/>
  <c r="H13" i="1"/>
  <c r="H18" i="1"/>
  <c r="H20" i="1"/>
  <c r="H22" i="1"/>
  <c r="H25" i="1"/>
  <c r="H28" i="1"/>
  <c r="H30" i="1"/>
  <c r="H32" i="1"/>
  <c r="H33" i="1"/>
  <c r="H35" i="1"/>
  <c r="H37" i="1"/>
  <c r="H40" i="1"/>
  <c r="H42" i="1"/>
  <c r="H44" i="1"/>
  <c r="H47" i="1"/>
  <c r="H49" i="1"/>
  <c r="H50" i="1"/>
  <c r="H52" i="1"/>
  <c r="H54" i="1"/>
  <c r="H55" i="1"/>
  <c r="H57" i="1"/>
  <c r="H59" i="1"/>
  <c r="H61" i="1"/>
  <c r="H63" i="1"/>
  <c r="H67" i="1"/>
  <c r="H68" i="1"/>
  <c r="H69" i="1"/>
  <c r="H70" i="1"/>
  <c r="H71" i="1"/>
  <c r="H72" i="1"/>
  <c r="H74" i="1"/>
  <c r="H76" i="1"/>
  <c r="H78" i="1"/>
  <c r="H79" i="1"/>
  <c r="H80" i="1"/>
  <c r="H81" i="1"/>
  <c r="H82" i="1"/>
  <c r="H83" i="1"/>
  <c r="H84" i="1"/>
  <c r="H85" i="1"/>
  <c r="H86" i="1"/>
  <c r="H88" i="1"/>
  <c r="H94" i="1"/>
  <c r="H95" i="1"/>
  <c r="H115" i="1"/>
  <c r="H116" i="1"/>
  <c r="L117" i="1"/>
  <c r="L118" i="1"/>
  <c r="L119" i="1"/>
  <c r="L120" i="1"/>
  <c r="L128" i="1"/>
  <c r="L129" i="1"/>
  <c r="L130" i="1"/>
  <c r="L131" i="1"/>
  <c r="L133" i="1"/>
  <c r="L137" i="1"/>
  <c r="L145" i="1"/>
  <c r="L146" i="1"/>
  <c r="L147" i="1"/>
  <c r="L148" i="1"/>
  <c r="L149" i="1"/>
  <c r="L150" i="1"/>
  <c r="L151" i="1"/>
  <c r="L152" i="1"/>
  <c r="L153" i="1"/>
  <c r="L154" i="1"/>
  <c r="L157" i="1"/>
  <c r="L158" i="1"/>
  <c r="L159" i="1"/>
  <c r="L160" i="1"/>
  <c r="L161" i="1"/>
  <c r="L162" i="1"/>
  <c r="L164" i="1"/>
  <c r="L165" i="1"/>
  <c r="L171" i="1"/>
  <c r="L172" i="1"/>
  <c r="L173" i="1"/>
  <c r="L174" i="1"/>
  <c r="L175" i="1"/>
  <c r="L176" i="1"/>
  <c r="L178" i="1"/>
  <c r="L180" i="1"/>
  <c r="L183" i="1"/>
  <c r="L186" i="1"/>
  <c r="L188" i="1"/>
  <c r="L190" i="1"/>
  <c r="L192" i="1"/>
  <c r="L194" i="1"/>
  <c r="L197" i="1"/>
  <c r="L199" i="1"/>
  <c r="L201" i="1"/>
  <c r="L204" i="1"/>
  <c r="L206" i="1"/>
  <c r="L208" i="1"/>
  <c r="L210" i="1"/>
  <c r="L211" i="1"/>
  <c r="L213" i="1"/>
</calcChain>
</file>

<file path=xl/comments1.xml><?xml version="1.0" encoding="utf-8"?>
<comments xmlns="http://schemas.openxmlformats.org/spreadsheetml/2006/main">
  <authors>
    <author>Author</author>
  </authors>
  <commentList>
    <comment ref="F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First DOB Is- 26/08/1982, proof submitted &amp; changed with iffect from -01/10/2016.</t>
        </r>
      </text>
    </comment>
    <comment ref="T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WE ARE PAYING RS. 4500 FOR HRA.</t>
        </r>
      </text>
    </comment>
  </commentList>
</comments>
</file>

<file path=xl/sharedStrings.xml><?xml version="1.0" encoding="utf-8"?>
<sst xmlns="http://schemas.openxmlformats.org/spreadsheetml/2006/main" count="1925" uniqueCount="552">
  <si>
    <t>EMP. CODE</t>
  </si>
  <si>
    <t>EMPLOYEE NAME</t>
  </si>
  <si>
    <t>GENDER</t>
  </si>
  <si>
    <t>MARITAL STATUS</t>
  </si>
  <si>
    <t>DATE OF BIRTH</t>
  </si>
  <si>
    <t>TODAY'S DATE</t>
  </si>
  <si>
    <t>AGE</t>
  </si>
  <si>
    <t>QUALIFICATION</t>
  </si>
  <si>
    <t>DATE_OF JOINING</t>
  </si>
  <si>
    <t>DATE_OF CONFERMATION</t>
  </si>
  <si>
    <t>DESIGNATION</t>
  </si>
  <si>
    <t>GRADE</t>
  </si>
  <si>
    <t>DEPARTMENT</t>
  </si>
  <si>
    <t>DVISION</t>
  </si>
  <si>
    <t xml:space="preserve"> WORKING STATUS</t>
  </si>
  <si>
    <t>D.N.GHANDGE</t>
  </si>
  <si>
    <t>M</t>
  </si>
  <si>
    <t>B.Com</t>
  </si>
  <si>
    <t>DIRECTOR</t>
  </si>
  <si>
    <t>COMMERCIAL</t>
  </si>
  <si>
    <t>MANAGEMENT</t>
  </si>
  <si>
    <t>WORKING</t>
  </si>
  <si>
    <t>GAUTAMI DONGARE</t>
  </si>
  <si>
    <t>F</t>
  </si>
  <si>
    <t>S</t>
  </si>
  <si>
    <t>B.E COMP, MBA</t>
  </si>
  <si>
    <t>AGM</t>
  </si>
  <si>
    <t>HRD</t>
  </si>
  <si>
    <t>HO PUNE DIVISION</t>
  </si>
  <si>
    <t>VIDYA KULKARNI</t>
  </si>
  <si>
    <t>DIE, DCM</t>
  </si>
  <si>
    <t>SR. MANAGER</t>
  </si>
  <si>
    <t>IT</t>
  </si>
  <si>
    <t>MANAGER</t>
  </si>
  <si>
    <t>SANTOSH KATE</t>
  </si>
  <si>
    <t>SSC</t>
  </si>
  <si>
    <t>SR. OFFICER</t>
  </si>
  <si>
    <t>WARE HOUSE HO</t>
  </si>
  <si>
    <t>SAHDEV BHAMBURE</t>
  </si>
  <si>
    <t>9TH PASS</t>
  </si>
  <si>
    <t>DRIVER</t>
  </si>
  <si>
    <t>ADMIN</t>
  </si>
  <si>
    <t>PRAMOD CHAVAN</t>
  </si>
  <si>
    <t>4TH PASS</t>
  </si>
  <si>
    <t>ASSISTANT</t>
  </si>
  <si>
    <t>KIRAN SINGH</t>
  </si>
  <si>
    <t>B.COM, M.COM</t>
  </si>
  <si>
    <t xml:space="preserve">SR. INTER MARKETING COORDINATOR </t>
  </si>
  <si>
    <t>SALES &amp; MARKETING</t>
  </si>
  <si>
    <t>BALL VALVE DIVISION</t>
  </si>
  <si>
    <t>SINDHU NAIR</t>
  </si>
  <si>
    <t>BA, MA</t>
  </si>
  <si>
    <t>SR. SALES ACCOUNTANT</t>
  </si>
  <si>
    <t>SIEMENS DIVISION</t>
  </si>
  <si>
    <t>SANDEEP DHUMAL</t>
  </si>
  <si>
    <t>HSC</t>
  </si>
  <si>
    <t>RECOVERY OFFICER</t>
  </si>
  <si>
    <t>RAHUL BHOSALE</t>
  </si>
  <si>
    <t>B.SC</t>
  </si>
  <si>
    <t>BRANCH MANAGER</t>
  </si>
  <si>
    <t>NORTAN DIVISION</t>
  </si>
  <si>
    <t>SUPERVISOR</t>
  </si>
  <si>
    <t>JYOTI JANGALVE</t>
  </si>
  <si>
    <t>B.COM, M.COM, DCM</t>
  </si>
  <si>
    <t>SR. INTER SALES PERSON</t>
  </si>
  <si>
    <t>INDAPUR DIVISION</t>
  </si>
  <si>
    <t>SHAHU KHARAT</t>
  </si>
  <si>
    <t>S.S.C</t>
  </si>
  <si>
    <t>STORE</t>
  </si>
  <si>
    <t>MANISH KUMAR SHRIVASTAVA</t>
  </si>
  <si>
    <t>B.E ELECTRICAL</t>
  </si>
  <si>
    <t>PLANT IN CHARGE/MANAGER</t>
  </si>
  <si>
    <t>SUHANI KUMARI</t>
  </si>
  <si>
    <t>B.COM</t>
  </si>
  <si>
    <t>ACCOUNATANT</t>
  </si>
  <si>
    <t>ACCOUNT</t>
  </si>
  <si>
    <t>SHRISHAIL KAMBLE</t>
  </si>
  <si>
    <t>GALVANIZING</t>
  </si>
  <si>
    <t>INDAPUR</t>
  </si>
  <si>
    <t>YOGESH JAWALE</t>
  </si>
  <si>
    <t>HSC, ITI ELECTRICIAN</t>
  </si>
  <si>
    <t>STORE ASSISTANT</t>
  </si>
  <si>
    <t>MAHESH WAGHMARE</t>
  </si>
  <si>
    <t>SALES EXECUTIVE</t>
  </si>
  <si>
    <t>GAJANAN DESAI</t>
  </si>
  <si>
    <t>DISPATCH EXECUTIVE</t>
  </si>
  <si>
    <t>EXECUTIVE</t>
  </si>
  <si>
    <t>TUFAN KIRAN SHETTY</t>
  </si>
  <si>
    <t>7 TH CLASS</t>
  </si>
  <si>
    <t>FURNACE OPERATOR</t>
  </si>
  <si>
    <t>SANJAY SARVANKAR</t>
  </si>
  <si>
    <t>7TH CLASS</t>
  </si>
  <si>
    <t>PRADEEP SHELAR</t>
  </si>
  <si>
    <t>SSC ITI ELECTRICIAL</t>
  </si>
  <si>
    <t xml:space="preserve"> EXECUTIVE</t>
  </si>
  <si>
    <t>QUALITY</t>
  </si>
  <si>
    <t>MAHESH KULKARNI</t>
  </si>
  <si>
    <t>B.SC, DBM, DCM, MMS</t>
  </si>
  <si>
    <t xml:space="preserve">SR. G.M </t>
  </si>
  <si>
    <t>SATISH GARUDKAR</t>
  </si>
  <si>
    <t>DME MECH</t>
  </si>
  <si>
    <t xml:space="preserve">MANAGER </t>
  </si>
  <si>
    <t>PURCHASE</t>
  </si>
  <si>
    <t>ENGINEER</t>
  </si>
  <si>
    <t>VASIM PATHAN</t>
  </si>
  <si>
    <t>B. COM,  M. COM, MBA</t>
  </si>
  <si>
    <t>ASST. MANAGER</t>
  </si>
  <si>
    <t>ANUP WATHODKAR</t>
  </si>
  <si>
    <t xml:space="preserve">B.COM, MBA, </t>
  </si>
  <si>
    <t>NILESH NAVALE</t>
  </si>
  <si>
    <t>ARJUN PHALKE</t>
  </si>
  <si>
    <t>ITI FITTER</t>
  </si>
  <si>
    <t>CNC OPERATOR</t>
  </si>
  <si>
    <t>PRODUCTION</t>
  </si>
  <si>
    <t>SUSPENDED EMPLOYEE</t>
  </si>
  <si>
    <t>RAJKUMAR GHOGARE</t>
  </si>
  <si>
    <t>SSC, I.T.I WIREMAN</t>
  </si>
  <si>
    <t xml:space="preserve">FITTER </t>
  </si>
  <si>
    <t>MAINTENANCE</t>
  </si>
  <si>
    <t>AJAY SURYAVANSHI</t>
  </si>
  <si>
    <t>B.A.,M.B.A.</t>
  </si>
  <si>
    <t>OFFICER</t>
  </si>
  <si>
    <t>DHARMARAJ KANHERE</t>
  </si>
  <si>
    <t>B.E, M.B.A.</t>
  </si>
  <si>
    <t>SR. ENGINEER</t>
  </si>
  <si>
    <t>VISHNU NARKHEDE</t>
  </si>
  <si>
    <t>M.COM</t>
  </si>
  <si>
    <t>SR. ACCOUNTANT</t>
  </si>
  <si>
    <t>BHARAT CHOUDHARI</t>
  </si>
  <si>
    <t>H.S.C., I.T.I. N.C.T.V.T.</t>
  </si>
  <si>
    <t>RAMACHANDRA PRADHAN</t>
  </si>
  <si>
    <t>S.S.C, H.S.C,  B.A.</t>
  </si>
  <si>
    <t>VINOD SHINDE</t>
  </si>
  <si>
    <t>B.A.,M.S.C.I.T.</t>
  </si>
  <si>
    <t xml:space="preserve">EXECUTIVE </t>
  </si>
  <si>
    <t>TRAINEE</t>
  </si>
  <si>
    <t>RAHUL DEOKAR</t>
  </si>
  <si>
    <t>I.T.I., NCTVT</t>
  </si>
  <si>
    <t xml:space="preserve"> FITTER</t>
  </si>
  <si>
    <t>NITIN SURYAWANSHI</t>
  </si>
  <si>
    <t>B.S.C., M.P.M.</t>
  </si>
  <si>
    <t>SR. EXECUTIVE</t>
  </si>
  <si>
    <t>PAWAN  KUMAR SHRIVASTAV</t>
  </si>
  <si>
    <t>B. COM</t>
  </si>
  <si>
    <t>PAWAN PIHULKAR</t>
  </si>
  <si>
    <t>D.M.E.</t>
  </si>
  <si>
    <t>SALES ENGINEER</t>
  </si>
  <si>
    <t>SALES</t>
  </si>
  <si>
    <t>DAYANAND PATIL</t>
  </si>
  <si>
    <t>ITI, NCTVT</t>
  </si>
  <si>
    <t>SR. DRAFTSMAN</t>
  </si>
  <si>
    <t>DESIGN</t>
  </si>
  <si>
    <t>DRAFTSMAN</t>
  </si>
  <si>
    <t>LEFT</t>
  </si>
  <si>
    <t>SHAMBHUNATH SHRIVASTAV</t>
  </si>
  <si>
    <t>HSC, BA</t>
  </si>
  <si>
    <t>JR. EXECUTIVE</t>
  </si>
  <si>
    <t>MANGESH MALGHE</t>
  </si>
  <si>
    <t>HSC, B.SC I</t>
  </si>
  <si>
    <t>SUNITA MANE</t>
  </si>
  <si>
    <t>M COM</t>
  </si>
  <si>
    <t>AMOL BARGE</t>
  </si>
  <si>
    <t>M. COM</t>
  </si>
  <si>
    <t>STORE OFFICER</t>
  </si>
  <si>
    <t>PRIYA BHADANE</t>
  </si>
  <si>
    <t>JR. EXECUITVE</t>
  </si>
  <si>
    <t>RAVINDRA VARPE</t>
  </si>
  <si>
    <t>I.T.I, DME</t>
  </si>
  <si>
    <t>SR. ASSEMBLY ENGINEER</t>
  </si>
  <si>
    <t>GANESH ZAGADE</t>
  </si>
  <si>
    <t>JITENDRA MAHAPATRA</t>
  </si>
  <si>
    <t>BA, MBA</t>
  </si>
  <si>
    <t>RISHAD GAMBHIR</t>
  </si>
  <si>
    <t>DME, BE</t>
  </si>
  <si>
    <t>BALAJI WAYALKAR</t>
  </si>
  <si>
    <t>BE CHEMICAL</t>
  </si>
  <si>
    <t>SNEHAL DEORE</t>
  </si>
  <si>
    <t>B COM</t>
  </si>
  <si>
    <t>APARNA DHUMAL</t>
  </si>
  <si>
    <t>PRADEEP MANDEKAR</t>
  </si>
  <si>
    <t>8TH STD</t>
  </si>
  <si>
    <t>OFFICE ASSISTANCE</t>
  </si>
  <si>
    <t>RAMBHAU SABE</t>
  </si>
  <si>
    <t>BA</t>
  </si>
  <si>
    <t>JUNIOR EXECUTIVE</t>
  </si>
  <si>
    <t>HARISH JOSHI</t>
  </si>
  <si>
    <t>SANDESH DUPARE</t>
  </si>
  <si>
    <t>DME,  BE</t>
  </si>
  <si>
    <t>VIJAY NIZARE</t>
  </si>
  <si>
    <t>DME</t>
  </si>
  <si>
    <t>RAKESH THAKARE</t>
  </si>
  <si>
    <t>BA,  MPM</t>
  </si>
  <si>
    <t>MAHESH TEKALE</t>
  </si>
  <si>
    <t>PRAKASH PATIL</t>
  </si>
  <si>
    <t>QA INSPECTOR</t>
  </si>
  <si>
    <t>INSPECTOR</t>
  </si>
  <si>
    <t>ROSHAN  CHAND</t>
  </si>
  <si>
    <t>B.E. MECH.</t>
  </si>
  <si>
    <t>SATISH MANE</t>
  </si>
  <si>
    <t>B.S.C.</t>
  </si>
  <si>
    <t>SR. SUPERVISOR</t>
  </si>
  <si>
    <t>AKASH KHOMANE</t>
  </si>
  <si>
    <t>BE MECH</t>
  </si>
  <si>
    <t>HRISHIKESH KSHIRSAGAR</t>
  </si>
  <si>
    <t>H.S.C., D.A.E.</t>
  </si>
  <si>
    <t>COSTING</t>
  </si>
  <si>
    <t>KRISHNA  NALAWADE</t>
  </si>
  <si>
    <t>S.S.C.</t>
  </si>
  <si>
    <t>ANAND PRASAD</t>
  </si>
  <si>
    <t>Sr. MANAGER</t>
  </si>
  <si>
    <t>ROLLING DIVISION &amp; SALES</t>
  </si>
  <si>
    <t>SUSHMA KALE</t>
  </si>
  <si>
    <t>1.2 YEARS</t>
  </si>
  <si>
    <t>PRATAP NIGHOT</t>
  </si>
  <si>
    <t>SSC ITI</t>
  </si>
  <si>
    <t>ASSEMBELY TESTING OPERATOR</t>
  </si>
  <si>
    <t>KARUNESH SHARMA</t>
  </si>
  <si>
    <t>BA, DCP</t>
  </si>
  <si>
    <t>VIVEK SINGH</t>
  </si>
  <si>
    <t>JR. ENGINEER</t>
  </si>
  <si>
    <t>PRAVEEN KAMMAR</t>
  </si>
  <si>
    <t>TRAINEE ENGINEER</t>
  </si>
  <si>
    <t>POONAM KARDAK</t>
  </si>
  <si>
    <t>TRIANEEE ENGINEER</t>
  </si>
  <si>
    <t>SANJAY GOSAVI</t>
  </si>
  <si>
    <t>ITI NCTVT</t>
  </si>
  <si>
    <t>DATTATRAYA MORE</t>
  </si>
  <si>
    <t>DMC</t>
  </si>
  <si>
    <t>HARIDAS WAGHMARE</t>
  </si>
  <si>
    <t>EXCECUTIVE</t>
  </si>
  <si>
    <t>VEERESH HATTI</t>
  </si>
  <si>
    <t>SUNIL CHORMALE</t>
  </si>
  <si>
    <t>SYSTEM ADMINISTRATOR</t>
  </si>
  <si>
    <t>SAGAR SHEGAR</t>
  </si>
  <si>
    <t>HSC, ITI FITTER</t>
  </si>
  <si>
    <t xml:space="preserve"> MAINTENANCE</t>
  </si>
  <si>
    <t>APURV KULKARNI</t>
  </si>
  <si>
    <t>BE -MECH</t>
  </si>
  <si>
    <t>VISHWANATH JAMBHULKAR</t>
  </si>
  <si>
    <t>KUNWAR VEER SINGH</t>
  </si>
  <si>
    <t xml:space="preserve">BA, </t>
  </si>
  <si>
    <t>25 YEARS</t>
  </si>
  <si>
    <t>PERSONNEL &amp; ADMIN</t>
  </si>
  <si>
    <t>BALAJI  DHAWARE</t>
  </si>
  <si>
    <t>ITI, BA</t>
  </si>
  <si>
    <t>ASSEMBLY OPERATOR</t>
  </si>
  <si>
    <t>GAUTAM SAWANT</t>
  </si>
  <si>
    <t>ITI (FITTER)</t>
  </si>
  <si>
    <t>LIMBRAJ KADAM</t>
  </si>
  <si>
    <t>MSW, DLL &amp; LW</t>
  </si>
  <si>
    <t>BASAVARAJ KOPPAD</t>
  </si>
  <si>
    <t xml:space="preserve">ASST. MANAGER </t>
  </si>
  <si>
    <t>VINAYAK KSHIRSAGAR</t>
  </si>
  <si>
    <t>B.COM, M. COM, MBA PURSUING</t>
  </si>
  <si>
    <t>GENERAL MANAGER</t>
  </si>
  <si>
    <t>PRASHANT ROUDHAL</t>
  </si>
  <si>
    <t>HND MECH.</t>
  </si>
  <si>
    <t>WELDING INSPECTOR</t>
  </si>
  <si>
    <t>PALLVI DHOLE</t>
  </si>
  <si>
    <t>BCA, MBA</t>
  </si>
  <si>
    <t>ACCOUNTS &amp; FINANCE</t>
  </si>
  <si>
    <t>POOJA GABHANE</t>
  </si>
  <si>
    <t>MARKETING</t>
  </si>
  <si>
    <t>KALYANI DOME</t>
  </si>
  <si>
    <t>BE AUTO</t>
  </si>
  <si>
    <t>AMARJEET PATIL</t>
  </si>
  <si>
    <t xml:space="preserve">PURCHASE </t>
  </si>
  <si>
    <t>NILESH SALUNKHE</t>
  </si>
  <si>
    <t>BE PROD.</t>
  </si>
  <si>
    <t>ESHANYA GUPPTA</t>
  </si>
  <si>
    <t>B.COM, MBA</t>
  </si>
  <si>
    <t>CFO</t>
  </si>
  <si>
    <t>FINANCE</t>
  </si>
  <si>
    <t>SURESH PATIL</t>
  </si>
  <si>
    <t>PRODUCTION PLANNING CONTROL</t>
  </si>
  <si>
    <t>ASHOK SHINDE</t>
  </si>
  <si>
    <t>ASST. SUPERVISOR</t>
  </si>
  <si>
    <t>KAMLESH SAXENA</t>
  </si>
  <si>
    <t>B. TECH</t>
  </si>
  <si>
    <t>PRASHANT UTTEKAR</t>
  </si>
  <si>
    <t>ASSEMBLY FITTER</t>
  </si>
  <si>
    <t xml:space="preserve">PRODUCTION </t>
  </si>
  <si>
    <t>MANOJ JADHAV</t>
  </si>
  <si>
    <t>ROLLING &amp; GALVENIZING</t>
  </si>
  <si>
    <t xml:space="preserve">KISHOR JAGTAP </t>
  </si>
  <si>
    <t>BCA</t>
  </si>
  <si>
    <t>STORE/DISPATCH</t>
  </si>
  <si>
    <t>BINOD KUMAR SHARMA</t>
  </si>
  <si>
    <t>VP</t>
  </si>
  <si>
    <t>ABHIMANYU  MIRGE</t>
  </si>
  <si>
    <t>MA, ITI</t>
  </si>
  <si>
    <t>SHEETAL KULKARNI</t>
  </si>
  <si>
    <t>M. COM, C.S.</t>
  </si>
  <si>
    <t>CS</t>
  </si>
  <si>
    <t>VIJAY PATIL</t>
  </si>
  <si>
    <t>SSC, ITI</t>
  </si>
  <si>
    <t>RESHMA PINGLE</t>
  </si>
  <si>
    <t>B. COM I</t>
  </si>
  <si>
    <t>FRONT OFFICE EXECUTIVE</t>
  </si>
  <si>
    <t>KISHOR JADHAV</t>
  </si>
  <si>
    <t>ADITY KUMAR</t>
  </si>
  <si>
    <t xml:space="preserve">BE, MBA </t>
  </si>
  <si>
    <t>ANKUSH DESHMUKH</t>
  </si>
  <si>
    <t>BSC, MPM</t>
  </si>
  <si>
    <t>BASAVRAJ HIREMATH</t>
  </si>
  <si>
    <t>MAYUR DHAVALASKAR</t>
  </si>
  <si>
    <t>HO DIVISION PUNE</t>
  </si>
  <si>
    <t>TEJAS CHUNKHARE</t>
  </si>
  <si>
    <t>MBA</t>
  </si>
  <si>
    <t>IMPORT EXPORT</t>
  </si>
  <si>
    <t>SANDIP TEKAWADE</t>
  </si>
  <si>
    <t>SR. ELECTRICIAN</t>
  </si>
  <si>
    <t>ASHISH THORAT</t>
  </si>
  <si>
    <t>ssc ITI</t>
  </si>
  <si>
    <t>TRAINEE TECHNICIAN</t>
  </si>
  <si>
    <t>MANGESH NACHAN</t>
  </si>
  <si>
    <t>QA ENGINEER</t>
  </si>
  <si>
    <t>RINKAL PORWAL</t>
  </si>
  <si>
    <t>B. COM, CA</t>
  </si>
  <si>
    <t>TEJAS SHALIGRAM</t>
  </si>
  <si>
    <t>MBA FINANCE</t>
  </si>
  <si>
    <t>TAXATION</t>
  </si>
  <si>
    <t>YOGESH AUTADE</t>
  </si>
  <si>
    <t>KUNDLIK KHAMGAL</t>
  </si>
  <si>
    <t>ASHWINI MAHADIK</t>
  </si>
  <si>
    <t>AJAYKUMAR  ARAKH</t>
  </si>
  <si>
    <t>TALWADE DIVISION</t>
  </si>
  <si>
    <t>RAVINDRANATH BEVUR</t>
  </si>
  <si>
    <t>DME, B.TECH.</t>
  </si>
  <si>
    <t>VIKAS BHUKAN</t>
  </si>
  <si>
    <t>BE MECH.</t>
  </si>
  <si>
    <t>SANKET YADAV</t>
  </si>
  <si>
    <t>AKSHAY KADU</t>
  </si>
  <si>
    <t>DAYANAND MORE</t>
  </si>
  <si>
    <t>BALAJI UBALE</t>
  </si>
  <si>
    <t>NIKHIL GOLHAR</t>
  </si>
  <si>
    <t>BSC, MBA</t>
  </si>
  <si>
    <t>COMMERCIAL DIVISION</t>
  </si>
  <si>
    <t>MAHESH KALE</t>
  </si>
  <si>
    <t>SUMIT SAURABH</t>
  </si>
  <si>
    <t>DME, BE MECH.</t>
  </si>
  <si>
    <t>ASHISH SENAPATI</t>
  </si>
  <si>
    <t>DIE, BE</t>
  </si>
  <si>
    <t>Maintenance</t>
  </si>
  <si>
    <t>PANKAJ PACHORE</t>
  </si>
  <si>
    <t>BE Mech.</t>
  </si>
  <si>
    <t>KIRAN CHAVAN</t>
  </si>
  <si>
    <t>ANAND GOSAVI</t>
  </si>
  <si>
    <t>KISHORE MALUSARE</t>
  </si>
  <si>
    <t>BHAUSAHEB PAWAR</t>
  </si>
  <si>
    <t>VIJAY PAWADE</t>
  </si>
  <si>
    <t>SUNIL MANTRI</t>
  </si>
  <si>
    <t>Production</t>
  </si>
  <si>
    <t>NISHIKANT MANEKAR</t>
  </si>
  <si>
    <t>s</t>
  </si>
  <si>
    <t>QUALITY CONTROL</t>
  </si>
  <si>
    <t>ANAND TEKALE</t>
  </si>
  <si>
    <t>B. com</t>
  </si>
  <si>
    <t>VIRBHADRA AGARE</t>
  </si>
  <si>
    <t>Ball Valve Division</t>
  </si>
  <si>
    <t>SUHAS DESHPANDE</t>
  </si>
  <si>
    <t>B. Com</t>
  </si>
  <si>
    <t xml:space="preserve">Store </t>
  </si>
  <si>
    <t>MUNNALAL SHARMA</t>
  </si>
  <si>
    <t>Application Engineer</t>
  </si>
  <si>
    <t>JIVRAJ MAHAJAN</t>
  </si>
  <si>
    <t>CHETAN GAIKWAD</t>
  </si>
  <si>
    <t>NISHANT DHEPE</t>
  </si>
  <si>
    <t xml:space="preserve">DESIGN </t>
  </si>
  <si>
    <t>SANTOSH JANGALI</t>
  </si>
  <si>
    <t>VIKAS MACHALE</t>
  </si>
  <si>
    <t>NEERAJ RAI</t>
  </si>
  <si>
    <t>SACHIN RANE</t>
  </si>
  <si>
    <t>PURCHASE ENGINEER</t>
  </si>
  <si>
    <t>KOMAL PATIL</t>
  </si>
  <si>
    <t>SAMIR SAYYAD</t>
  </si>
  <si>
    <t>BA, MBA-HR</t>
  </si>
  <si>
    <t>KAVISHWAR DESALE</t>
  </si>
  <si>
    <t>HARIDAS THOMBARE</t>
  </si>
  <si>
    <t>SMRUTI CHOTHAVE</t>
  </si>
  <si>
    <t>RAWINDRA BHOSALE</t>
  </si>
  <si>
    <t>BA, MPM</t>
  </si>
  <si>
    <t>PRATIK SONTAKKE</t>
  </si>
  <si>
    <t>DILLIPKUMAR NANDA</t>
  </si>
  <si>
    <t>DINESH CHANDAK</t>
  </si>
  <si>
    <t>BSC</t>
  </si>
  <si>
    <t>BUSINESS DEVELOPMENT</t>
  </si>
  <si>
    <t>VINOD DHEPE</t>
  </si>
  <si>
    <t>BE PROD./MBA MKTG</t>
  </si>
  <si>
    <t>NIVEDITA MALI</t>
  </si>
  <si>
    <t>RANJAN MAHOPATRA</t>
  </si>
  <si>
    <t>PRESIDENT</t>
  </si>
  <si>
    <t>VISHAL JAWALKAR</t>
  </si>
  <si>
    <t>RAKESH CHAVAN</t>
  </si>
  <si>
    <t>ROLLING INDAPUR</t>
  </si>
  <si>
    <t>AJAYKUMAR RAI</t>
  </si>
  <si>
    <t>BE MECHANICAL</t>
  </si>
  <si>
    <t>DESIGN &amp; DEVELOPMENT</t>
  </si>
  <si>
    <t>ROBIN N K</t>
  </si>
  <si>
    <t>M TECH</t>
  </si>
  <si>
    <t>NARESH MAHESHWARI</t>
  </si>
  <si>
    <t>DY. GENERAL MANAGER</t>
  </si>
  <si>
    <t>BASAVRAJ MUGALI</t>
  </si>
  <si>
    <t>BSC, BE</t>
  </si>
  <si>
    <t>QUALITY ASSURANCE</t>
  </si>
  <si>
    <t>MILLEE POOJARI</t>
  </si>
  <si>
    <t>DBA, BA</t>
  </si>
  <si>
    <t>SAGAR TARU</t>
  </si>
  <si>
    <t>MCOM</t>
  </si>
  <si>
    <t>EXIM</t>
  </si>
  <si>
    <t>NIKHIL BHADKAMKAR</t>
  </si>
  <si>
    <t>BCOM, MBA</t>
  </si>
  <si>
    <t>FINANCIAL CONTROLLER</t>
  </si>
  <si>
    <t>TUSHAR PATIL</t>
  </si>
  <si>
    <t>RAHUL KHARADE</t>
  </si>
  <si>
    <t>VINOD JIBHAKATE</t>
  </si>
  <si>
    <t>BE, MECH</t>
  </si>
  <si>
    <t>JAYDEEP VYAS</t>
  </si>
  <si>
    <t>MURLIDHAR SURWASE</t>
  </si>
  <si>
    <t>ITI, DME</t>
  </si>
  <si>
    <t>KHWAHISH RAWAL</t>
  </si>
  <si>
    <t>BBA, CS, LLB</t>
  </si>
  <si>
    <t>LEGAL &amp; SECRETARIAL</t>
  </si>
  <si>
    <t>PREETI SUSHIR</t>
  </si>
  <si>
    <t>ADITYA PARIHAR</t>
  </si>
  <si>
    <t>BE</t>
  </si>
  <si>
    <t>SANKET MUNOT</t>
  </si>
  <si>
    <t>B.COM, DTL</t>
  </si>
  <si>
    <t>RUPESH KALE</t>
  </si>
  <si>
    <t>ABHIJEET RAHATE</t>
  </si>
  <si>
    <t>AJAY SHRIVASTAV</t>
  </si>
  <si>
    <t>DME, MBA</t>
  </si>
  <si>
    <t>VICE PRESIDENT</t>
  </si>
  <si>
    <t>SASWATI MONDAL</t>
  </si>
  <si>
    <t>DME, B. TECH</t>
  </si>
  <si>
    <t>PILUTALA SRIHARI</t>
  </si>
  <si>
    <t>BE, PGDMM</t>
  </si>
  <si>
    <t>KARISHMA MEHROTRA</t>
  </si>
  <si>
    <t>B. COM, CS, LLB</t>
  </si>
  <si>
    <t>DHANAJI SHINDE</t>
  </si>
  <si>
    <t>B.COM, CS</t>
  </si>
  <si>
    <t>ASSISTANT-CS</t>
  </si>
  <si>
    <t>DINESH BISHT</t>
  </si>
  <si>
    <t>STRAIGHTENING OPERATOR</t>
  </si>
  <si>
    <t>PRODUCTION-ROLLING</t>
  </si>
  <si>
    <t>SANJAY PATEKAR</t>
  </si>
  <si>
    <t>BCOM III</t>
  </si>
  <si>
    <t>MAYURI PHADTARE</t>
  </si>
  <si>
    <t>MALLHARI GAIKWAD</t>
  </si>
  <si>
    <t>JR. OFFICER</t>
  </si>
  <si>
    <t>ABHISHEK SODANI</t>
  </si>
  <si>
    <t>SHAILESH KISHORE TIWARI</t>
  </si>
  <si>
    <t>B.COM, MBA FINANCE</t>
  </si>
  <si>
    <t>SACHIN NIKAM</t>
  </si>
  <si>
    <t>SUBRATA KUMAR NAYAK</t>
  </si>
  <si>
    <t>GRATUATION</t>
  </si>
  <si>
    <t>ANIRUDDHA JOSHI</t>
  </si>
  <si>
    <t>SR. VICE PRESIDENT</t>
  </si>
  <si>
    <t>PROJECT</t>
  </si>
  <si>
    <t>DEVNATH SHARMA</t>
  </si>
  <si>
    <t>ROLLING AND GALVANIZING</t>
  </si>
  <si>
    <t>SUSHANT SHASTRI</t>
  </si>
  <si>
    <t>AKSHAY DESALE</t>
  </si>
  <si>
    <t>DESIGN AND DEVELOPMENT</t>
  </si>
  <si>
    <t>MAYUR WAGASKAR</t>
  </si>
  <si>
    <t xml:space="preserve">ITI </t>
  </si>
  <si>
    <t>DRAUGHTSMAN</t>
  </si>
  <si>
    <t>VISHAL NALAWADE</t>
  </si>
  <si>
    <t>DME,BE Prod.</t>
  </si>
  <si>
    <t>ANUP GANTHADE</t>
  </si>
  <si>
    <t>DME,BE Mech</t>
  </si>
  <si>
    <t>JR.ENGINEER</t>
  </si>
  <si>
    <t>SUMIT NARKHEDE</t>
  </si>
  <si>
    <t>BE Mech</t>
  </si>
  <si>
    <t>DIGVIJAY RANAWARE</t>
  </si>
  <si>
    <t>BE,M.TECH</t>
  </si>
  <si>
    <t>GRADUATE ENGINEER</t>
  </si>
  <si>
    <t>SWATI MADANE</t>
  </si>
  <si>
    <t>S.S.C.,ITI</t>
  </si>
  <si>
    <t>MANOJ RANDHE</t>
  </si>
  <si>
    <t>BE.Mech</t>
  </si>
  <si>
    <t>10 Months</t>
  </si>
  <si>
    <t>VISHAL PATIL</t>
  </si>
  <si>
    <t>DME,BE.MECH</t>
  </si>
  <si>
    <t>PAVAN PATIL</t>
  </si>
  <si>
    <t>BE.MECH</t>
  </si>
  <si>
    <t>SHANKARGOUDA HIREGOUDAR</t>
  </si>
  <si>
    <t>PURCHASE &amp; PLANNING</t>
  </si>
  <si>
    <t>DAYANAND SHETE</t>
  </si>
  <si>
    <t>B.Com,DBM</t>
  </si>
  <si>
    <t>DIPIKA JADHAV</t>
  </si>
  <si>
    <t>VALLABH GOSWAMI</t>
  </si>
  <si>
    <t>B.Com,M.Com,CS,CA,MBA</t>
  </si>
  <si>
    <t>ASST.MANAGER</t>
  </si>
  <si>
    <t>RAVINA KUMBAHR</t>
  </si>
  <si>
    <t>AKSHAY PAWAR</t>
  </si>
  <si>
    <t>HSC,ITI DRAFTSMAN</t>
  </si>
  <si>
    <t xml:space="preserve">ROLLING </t>
  </si>
  <si>
    <t>SR. NO</t>
  </si>
  <si>
    <t>CURRENT CTC</t>
  </si>
  <si>
    <t>JOINING CTC</t>
  </si>
  <si>
    <t>Highest Qualification</t>
  </si>
  <si>
    <t>DCM</t>
  </si>
  <si>
    <t>MA</t>
  </si>
  <si>
    <t>ITI ELECTRICIAN</t>
  </si>
  <si>
    <t>MMS</t>
  </si>
  <si>
    <t>NCTVT</t>
  </si>
  <si>
    <t>B.SC I</t>
  </si>
  <si>
    <t xml:space="preserve"> BE</t>
  </si>
  <si>
    <t xml:space="preserve"> MPM</t>
  </si>
  <si>
    <t>ITI</t>
  </si>
  <si>
    <t>DCP</t>
  </si>
  <si>
    <t>BA,</t>
  </si>
  <si>
    <t>MPM</t>
  </si>
  <si>
    <t>CA</t>
  </si>
  <si>
    <t>B.TECH.</t>
  </si>
  <si>
    <t>MBA-HR</t>
  </si>
  <si>
    <t>DTL</t>
  </si>
  <si>
    <t>PGDMM</t>
  </si>
  <si>
    <t>DBM</t>
  </si>
  <si>
    <t>M.TECH</t>
  </si>
  <si>
    <t>BE Prod.</t>
  </si>
  <si>
    <t>ITI DRAFTSMAN</t>
  </si>
  <si>
    <t>BE.CHEMICAL</t>
  </si>
  <si>
    <t>8TH.STD</t>
  </si>
  <si>
    <t>ITI.FITTER)</t>
  </si>
  <si>
    <t>DME.MECH</t>
  </si>
  <si>
    <t>BE.AUTO</t>
  </si>
  <si>
    <t>BE.PROD.</t>
  </si>
  <si>
    <t>B.TECH</t>
  </si>
  <si>
    <t>MBA.FINANCE</t>
  </si>
  <si>
    <t>BE.MECH.</t>
  </si>
  <si>
    <t>9TH.PASS</t>
  </si>
  <si>
    <t>BE.Mech.</t>
  </si>
  <si>
    <t>BE.MECHANICAL</t>
  </si>
  <si>
    <t>BCOM.III</t>
  </si>
  <si>
    <t>DAE</t>
  </si>
  <si>
    <t>MBA pursuing</t>
  </si>
  <si>
    <t xml:space="preserve">M.COM, </t>
  </si>
  <si>
    <t>MBA-MKTG</t>
  </si>
  <si>
    <t>BE-MECH</t>
  </si>
  <si>
    <t>ITI ELECTRICIAL</t>
  </si>
  <si>
    <t>Satisfaction Level</t>
  </si>
  <si>
    <t>Employer Appreciation</t>
  </si>
  <si>
    <t>Job Involvement</t>
  </si>
  <si>
    <t>EXPERIENCE others</t>
  </si>
  <si>
    <t>Experience IN ATAEIL</t>
  </si>
  <si>
    <t>Row Labels</t>
  </si>
  <si>
    <t>#DIV/0!</t>
  </si>
  <si>
    <t>(blank)</t>
  </si>
  <si>
    <t>Grand Total</t>
  </si>
  <si>
    <t>Count of EMPLOYEE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</si>
</sst>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left" vertical="center" wrapText="1"/>
    </xf>
    <xf numFmtId="15" fontId="1" fillId="2" borderId="1" xfId="1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1" fillId="2" borderId="1" xfId="1" applyFont="1" applyFill="1" applyBorder="1" applyAlignment="1">
      <alignment vertical="center" wrapText="1"/>
    </xf>
    <xf numFmtId="2" fontId="1" fillId="2" borderId="1" xfId="1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3" fontId="1" fillId="2" borderId="1" xfId="1" applyNumberFormat="1" applyFont="1" applyFill="1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vertical="center" wrapText="1"/>
    </xf>
    <xf numFmtId="1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15" fontId="1" fillId="2" borderId="1" xfId="0" applyNumberFormat="1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2" borderId="1" xfId="1" applyFont="1" applyFill="1" applyBorder="1" applyAlignment="1">
      <alignment vertical="center" wrapText="1"/>
    </xf>
    <xf numFmtId="0" fontId="0" fillId="2" borderId="1" xfId="1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5" fontId="2" fillId="3" borderId="1" xfId="1" applyNumberFormat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 wrapText="1"/>
    </xf>
    <xf numFmtId="0" fontId="2" fillId="3" borderId="4" xfId="1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965.742045023151" createdVersion="6" refreshedVersion="6" minRefreshableVersion="3" recordCount="212">
  <cacheSource type="worksheet">
    <worksheetSource ref="A1:AN213" sheet="Sheet1"/>
  </cacheSource>
  <cacheFields count="40">
    <cacheField name="SR. NO" numFmtId="0">
      <sharedItems containsString="0" containsBlank="1" containsNumber="1" containsInteger="1" minValue="1" maxValue="211"/>
    </cacheField>
    <cacheField name="EMP. CODE" numFmtId="0">
      <sharedItems containsString="0" containsBlank="1" containsNumber="1" containsInteger="1" minValue="1" maxValue="519"/>
    </cacheField>
    <cacheField name="EMPLOYEE NAME" numFmtId="0">
      <sharedItems containsBlank="1"/>
    </cacheField>
    <cacheField name="GENDER" numFmtId="0">
      <sharedItems containsBlank="1"/>
    </cacheField>
    <cacheField name="MARITAL STATUS" numFmtId="0">
      <sharedItems containsBlank="1"/>
    </cacheField>
    <cacheField name="DATE OF BIRTH" numFmtId="0">
      <sharedItems containsNonDate="0" containsDate="1" containsString="0" containsBlank="1" minDate="1953-08-10T00:00:00" maxDate="1996-05-13T00:00:00"/>
    </cacheField>
    <cacheField name="TODAY'S DATE" numFmtId="15">
      <sharedItems containsNonDate="0" containsDate="1" containsString="0" containsBlank="1" minDate="2017-08-18T00:00:00" maxDate="2017-08-19T00:00:00"/>
    </cacheField>
    <cacheField name="AGE" numFmtId="0">
      <sharedItems containsString="0" containsBlank="1" containsNumber="1" containsInteger="1" minValue="21" maxValue="64"/>
    </cacheField>
    <cacheField name="QUALIFICATION" numFmtId="0">
      <sharedItems containsBlank="1"/>
    </cacheField>
    <cacheField name="Highest Qualification" numFmtId="0">
      <sharedItems containsBlank="1"/>
    </cacheField>
    <cacheField name="EXPERIENCE others" numFmtId="0">
      <sharedItems containsBlank="1" containsMixedTypes="1" containsNumber="1" minValue="0" maxValue="30"/>
    </cacheField>
    <cacheField name="Experience IN ATAEIL" numFmtId="0">
      <sharedItems containsString="0" containsBlank="1" containsNumber="1" minValue="0.21095890410958903" maxValue="19.457534246575342"/>
    </cacheField>
    <cacheField name="DATE_OF JOINING" numFmtId="0">
      <sharedItems containsNonDate="0" containsDate="1" containsString="0" containsBlank="1" minDate="1998-03-09T00:00:00" maxDate="2017-06-03T00:00:00"/>
    </cacheField>
    <cacheField name="DATE_OF CONFERMATION" numFmtId="0">
      <sharedItems containsNonDate="0" containsDate="1" containsString="0" containsBlank="1" minDate="2001-09-01T00:00:00" maxDate="2018-12-02T00:00:00"/>
    </cacheField>
    <cacheField name="DESIGNATION" numFmtId="0">
      <sharedItems containsBlank="1"/>
    </cacheField>
    <cacheField name="GRADE" numFmtId="0">
      <sharedItems containsString="0" containsBlank="1" containsNumber="1" containsInteger="1" minValue="1" maxValue="6"/>
    </cacheField>
    <cacheField name="DEPARTMENT" numFmtId="0">
      <sharedItems containsBlank="1"/>
    </cacheField>
    <cacheField name="DVISION" numFmtId="0">
      <sharedItems containsBlank="1"/>
    </cacheField>
    <cacheField name="JOINING CTC" numFmtId="0">
      <sharedItems containsString="0" containsBlank="1" containsNumber="1" minValue="0" maxValue="1375000"/>
    </cacheField>
    <cacheField name="CURRENT CTC" numFmtId="0">
      <sharedItems containsString="0" containsBlank="1" containsNumber="1" minValue="10000" maxValue="1375000"/>
    </cacheField>
    <cacheField name=" WORKING STATUS" numFmtId="0">
      <sharedItems containsBlank="1"/>
    </cacheField>
    <cacheField name="1" numFmtId="0">
      <sharedItems containsBlank="1" containsMixedTypes="1" containsNumber="1" containsInteger="1" minValue="2" maxValue="5"/>
    </cacheField>
    <cacheField name="2" numFmtId="0">
      <sharedItems containsString="0" containsBlank="1" containsNumber="1" containsInteger="1" minValue="2" maxValue="5"/>
    </cacheField>
    <cacheField name="3" numFmtId="0">
      <sharedItems containsString="0" containsBlank="1" containsNumber="1" containsInteger="1" minValue="1" maxValue="5"/>
    </cacheField>
    <cacheField name="4" numFmtId="0">
      <sharedItems containsString="0" containsBlank="1" containsNumber="1" containsInteger="1" minValue="2" maxValue="5"/>
    </cacheField>
    <cacheField name="5" numFmtId="0">
      <sharedItems containsString="0" containsBlank="1" containsNumber="1" containsInteger="1" minValue="1" maxValue="5"/>
    </cacheField>
    <cacheField name="6" numFmtId="0">
      <sharedItems containsString="0" containsBlank="1" containsNumber="1" containsInteger="1" minValue="2" maxValue="5"/>
    </cacheField>
    <cacheField name="7" numFmtId="0">
      <sharedItems containsString="0" containsBlank="1" containsNumber="1" containsInteger="1" minValue="2" maxValue="5"/>
    </cacheField>
    <cacheField name="8" numFmtId="0">
      <sharedItems containsString="0" containsBlank="1" containsNumber="1" containsInteger="1" minValue="2" maxValue="5"/>
    </cacheField>
    <cacheField name="9" numFmtId="0">
      <sharedItems containsString="0" containsBlank="1" containsNumber="1" containsInteger="1" minValue="2" maxValue="5"/>
    </cacheField>
    <cacheField name="10" numFmtId="0">
      <sharedItems containsString="0" containsBlank="1" containsNumber="1" containsInteger="1" minValue="1" maxValue="5"/>
    </cacheField>
    <cacheField name="11" numFmtId="0">
      <sharedItems containsString="0" containsBlank="1" containsNumber="1" containsInteger="1" minValue="2" maxValue="5"/>
    </cacheField>
    <cacheField name="12" numFmtId="0">
      <sharedItems containsString="0" containsBlank="1" containsNumber="1" containsInteger="1" minValue="2" maxValue="5"/>
    </cacheField>
    <cacheField name="13" numFmtId="0">
      <sharedItems containsString="0" containsBlank="1" containsNumber="1" containsInteger="1" minValue="2" maxValue="5"/>
    </cacheField>
    <cacheField name="14" numFmtId="0">
      <sharedItems containsString="0" containsBlank="1" containsNumber="1" containsInteger="1" minValue="2" maxValue="5"/>
    </cacheField>
    <cacheField name="16" numFmtId="0">
      <sharedItems containsString="0" containsBlank="1" containsNumber="1" containsInteger="1" minValue="1" maxValue="5"/>
    </cacheField>
    <cacheField name="17" numFmtId="0">
      <sharedItems containsString="0" containsBlank="1" containsNumber="1" containsInteger="1" minValue="1" maxValue="5"/>
    </cacheField>
    <cacheField name="Satisfaction Level" numFmtId="0">
      <sharedItems containsBlank="1" containsMixedTypes="1" containsNumber="1" minValue="2" maxValue="5" count="16">
        <m/>
        <e v="#DIV/0!"/>
        <n v="3.6"/>
        <n v="3.4"/>
        <n v="3.2"/>
        <n v="3.8"/>
        <n v="3"/>
        <n v="2.8"/>
        <n v="4"/>
        <n v="5"/>
        <n v="3.25"/>
        <n v="2.3333333333333335"/>
        <n v="2.6"/>
        <n v="3.5"/>
        <n v="4.333333333333333"/>
        <n v="2"/>
      </sharedItems>
    </cacheField>
    <cacheField name="Employer Appreciation" numFmtId="0">
      <sharedItems containsBlank="1" containsMixedTypes="1" containsNumber="1" minValue="1.8" maxValue="5"/>
    </cacheField>
    <cacheField name="Job Involvement" numFmtId="0">
      <sharedItems containsBlank="1" containsMixedTypes="1" containsNumb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2"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</r>
  <r>
    <n v="1"/>
    <n v="1"/>
    <s v="D.N.GHANDGE"/>
    <s v="M"/>
    <s v="M"/>
    <d v="1953-08-10T00:00:00"/>
    <d v="2017-08-18T00:00:00"/>
    <n v="64"/>
    <s v="B.Com"/>
    <s v="B.Com"/>
    <n v="20"/>
    <n v="11.123287671232877"/>
    <d v="2006-07-07T00:00:00"/>
    <d v="2007-12-13T00:00:00"/>
    <s v="DIRECTOR"/>
    <n v="6"/>
    <s v="COMMERCIAL"/>
    <s v="MANAGEMENT"/>
    <n v="29451"/>
    <n v="88644"/>
    <s v="WORKING"/>
    <m/>
    <m/>
    <m/>
    <m/>
    <m/>
    <m/>
    <m/>
    <m/>
    <m/>
    <m/>
    <m/>
    <m/>
    <m/>
    <m/>
    <m/>
    <m/>
    <x v="1"/>
    <e v="#DIV/0!"/>
    <e v="#DIV/0!"/>
  </r>
  <r>
    <n v="2"/>
    <n v="5"/>
    <s v="GAUTAMI DONGARE"/>
    <s v="F"/>
    <s v="S"/>
    <d v="1977-03-02T00:00:00"/>
    <d v="2017-08-18T00:00:00"/>
    <n v="40"/>
    <s v="B.E COMP, MBA"/>
    <s v="MBA"/>
    <n v="2.5"/>
    <n v="10.597260273972603"/>
    <d v="2007-01-15T00:00:00"/>
    <d v="2007-04-01T00:00:00"/>
    <s v="AGM"/>
    <n v="5"/>
    <s v="HRD"/>
    <s v="HO PUNE DIVISION"/>
    <n v="12000"/>
    <n v="75167"/>
    <s v="WORKING"/>
    <n v="5"/>
    <n v="5"/>
    <n v="4"/>
    <n v="5"/>
    <n v="4"/>
    <n v="5"/>
    <n v="5"/>
    <n v="5"/>
    <n v="4"/>
    <n v="4"/>
    <n v="3"/>
    <n v="4"/>
    <n v="5"/>
    <n v="5"/>
    <n v="2"/>
    <n v="2"/>
    <x v="2"/>
    <n v="4.4000000000000004"/>
    <n v="4"/>
  </r>
  <r>
    <n v="3"/>
    <n v="6"/>
    <s v="VIDYA KULKARNI"/>
    <s v="F"/>
    <s v="M"/>
    <d v="1967-11-30T00:00:00"/>
    <d v="2017-08-18T00:00:00"/>
    <n v="50"/>
    <s v="DIE, DCM"/>
    <s v="DCM"/>
    <n v="15.1"/>
    <n v="10.243835616438357"/>
    <d v="2007-05-24T00:00:00"/>
    <d v="2007-11-21T00:00:00"/>
    <s v="SR. MANAGER"/>
    <n v="4"/>
    <s v="IT"/>
    <s v="HO PUNE DIVISION"/>
    <n v="17500"/>
    <n v="52794"/>
    <s v="WORKING"/>
    <n v="5"/>
    <n v="4"/>
    <n v="5"/>
    <n v="4"/>
    <n v="4"/>
    <n v="5"/>
    <n v="5"/>
    <n v="4"/>
    <n v="5"/>
    <n v="4"/>
    <n v="5"/>
    <n v="5"/>
    <n v="4"/>
    <n v="4"/>
    <n v="2"/>
    <n v="1"/>
    <x v="3"/>
    <n v="4.2"/>
    <n v="4.666666666666667"/>
  </r>
  <r>
    <n v="4"/>
    <n v="8"/>
    <s v="SANTOSH KATE"/>
    <s v="M"/>
    <s v="M"/>
    <d v="1977-09-09T00:00:00"/>
    <d v="2017-08-18T00:00:00"/>
    <n v="40"/>
    <s v="SSC"/>
    <s v="SSC"/>
    <n v="8"/>
    <n v="14.635616438356164"/>
    <d v="2003-01-02T00:00:00"/>
    <d v="2007-01-03T00:00:00"/>
    <s v="SR. OFFICER"/>
    <n v="2"/>
    <s v="COMMERCIAL"/>
    <s v="WARE HOUSE HO"/>
    <n v="6800"/>
    <n v="28369"/>
    <s v="WORKING"/>
    <m/>
    <m/>
    <m/>
    <m/>
    <m/>
    <m/>
    <m/>
    <m/>
    <m/>
    <m/>
    <m/>
    <m/>
    <m/>
    <m/>
    <m/>
    <m/>
    <x v="1"/>
    <e v="#DIV/0!"/>
    <e v="#DIV/0!"/>
  </r>
  <r>
    <n v="5"/>
    <n v="9"/>
    <s v="SAHDEV BHAMBURE"/>
    <s v="M"/>
    <s v="M"/>
    <d v="1969-06-10T00:00:00"/>
    <d v="2017-08-18T00:00:00"/>
    <n v="48"/>
    <s v="9TH PASS"/>
    <s v="9TH PASS"/>
    <n v="6"/>
    <n v="12.054794520547945"/>
    <d v="2005-08-01T00:00:00"/>
    <d v="2007-02-01T00:00:00"/>
    <s v="DRIVER"/>
    <n v="1"/>
    <s v="ADMIN"/>
    <s v="HO PUNE DIVISION"/>
    <n v="6651"/>
    <n v="27218"/>
    <s v="WORKING"/>
    <m/>
    <m/>
    <m/>
    <m/>
    <m/>
    <m/>
    <m/>
    <m/>
    <m/>
    <m/>
    <m/>
    <m/>
    <m/>
    <m/>
    <m/>
    <m/>
    <x v="1"/>
    <e v="#DIV/0!"/>
    <e v="#DIV/0!"/>
  </r>
  <r>
    <n v="6"/>
    <n v="12"/>
    <s v="PRAMOD CHAVAN"/>
    <s v="M"/>
    <s v="M"/>
    <d v="1968-04-28T00:00:00"/>
    <d v="2017-08-18T00:00:00"/>
    <n v="49"/>
    <s v="4TH PASS"/>
    <s v="4TH PASS"/>
    <n v="7"/>
    <n v="10.389041095890411"/>
    <d v="2007-04-01T00:00:00"/>
    <d v="2008-04-01T00:00:00"/>
    <s v="ASSISTANT"/>
    <n v="1"/>
    <s v="COMMERCIAL"/>
    <s v="WARE HOUSE HO"/>
    <n v="3500"/>
    <n v="13362"/>
    <s v="WORKING"/>
    <m/>
    <m/>
    <m/>
    <m/>
    <m/>
    <m/>
    <m/>
    <m/>
    <m/>
    <m/>
    <m/>
    <m/>
    <m/>
    <m/>
    <m/>
    <m/>
    <x v="1"/>
    <e v="#DIV/0!"/>
    <e v="#DIV/0!"/>
  </r>
  <r>
    <n v="7"/>
    <n v="13"/>
    <s v="KIRAN SINGH"/>
    <s v="F"/>
    <s v="M"/>
    <d v="1974-10-15T00:00:00"/>
    <d v="2017-08-18T00:00:00"/>
    <n v="43"/>
    <s v="B.COM, M.COM"/>
    <s v="M.COM"/>
    <n v="7"/>
    <n v="9.043835616438356"/>
    <d v="2008-08-04T00:00:00"/>
    <d v="2009-02-05T00:00:00"/>
    <s v="SR. INTER MARKETING COORDINATOR "/>
    <n v="2"/>
    <s v="SALES &amp; MARKETING"/>
    <s v="BALL VALVE DIVISION"/>
    <m/>
    <n v="29328"/>
    <s v="WORKING"/>
    <m/>
    <m/>
    <m/>
    <m/>
    <m/>
    <m/>
    <m/>
    <m/>
    <m/>
    <m/>
    <m/>
    <m/>
    <m/>
    <m/>
    <m/>
    <m/>
    <x v="1"/>
    <e v="#DIV/0!"/>
    <e v="#DIV/0!"/>
  </r>
  <r>
    <n v="8"/>
    <n v="16"/>
    <s v="SINDHU NAIR"/>
    <s v="F"/>
    <s v="M"/>
    <d v="1976-12-22T00:00:00"/>
    <d v="2017-08-18T00:00:00"/>
    <n v="41"/>
    <s v="BA, MA"/>
    <s v="MA"/>
    <n v="2.2000000000000002"/>
    <n v="11.024657534246575"/>
    <d v="2006-08-12T00:00:00"/>
    <d v="2007-02-11T00:00:00"/>
    <s v="SR. SALES ACCOUNTANT"/>
    <n v="2"/>
    <s v="SALES &amp; MARKETING"/>
    <s v="SIEMENS DIVISION"/>
    <n v="5000"/>
    <n v="29217"/>
    <s v="WORKING"/>
    <n v="5"/>
    <n v="4"/>
    <n v="2"/>
    <n v="5"/>
    <n v="2"/>
    <n v="5"/>
    <n v="5"/>
    <n v="4"/>
    <n v="4"/>
    <n v="4"/>
    <n v="5"/>
    <n v="4"/>
    <n v="2"/>
    <n v="5"/>
    <n v="2"/>
    <n v="1"/>
    <x v="4"/>
    <n v="3"/>
    <n v="4.333333333333333"/>
  </r>
  <r>
    <n v="9"/>
    <n v="17"/>
    <s v="SANDEEP DHUMAL"/>
    <s v="M"/>
    <s v="M"/>
    <d v="1974-10-15T00:00:00"/>
    <d v="2017-08-18T00:00:00"/>
    <n v="43"/>
    <s v="HSC"/>
    <s v="HSC"/>
    <n v="1"/>
    <n v="12.706849315068494"/>
    <d v="2004-12-06T00:00:00"/>
    <d v="2005-04-06T00:00:00"/>
    <s v="RECOVERY OFFICER"/>
    <n v="1"/>
    <s v="SALES &amp; MARKETING"/>
    <s v="SIEMENS DIVISION"/>
    <n v="3000"/>
    <n v="26208"/>
    <s v="WORKING"/>
    <m/>
    <m/>
    <m/>
    <m/>
    <m/>
    <m/>
    <m/>
    <m/>
    <m/>
    <m/>
    <m/>
    <m/>
    <m/>
    <m/>
    <m/>
    <m/>
    <x v="1"/>
    <e v="#DIV/0!"/>
    <e v="#DIV/0!"/>
  </r>
  <r>
    <n v="10"/>
    <n v="19"/>
    <s v="RAHUL BHOSALE"/>
    <s v="M"/>
    <s v="M"/>
    <d v="1972-11-19T00:00:00"/>
    <d v="2017-08-18T00:00:00"/>
    <n v="45"/>
    <s v="B.SC"/>
    <s v="B.SC"/>
    <n v="6.2"/>
    <n v="15.602739726027398"/>
    <d v="2002-01-14T00:00:00"/>
    <d v="2003-01-01T00:00:00"/>
    <s v="BRANCH MANAGER"/>
    <n v="4"/>
    <s v="SALES &amp; MARKETING"/>
    <s v="NORTAN DIVISION"/>
    <n v="9238"/>
    <n v="86667"/>
    <s v="WORKING"/>
    <m/>
    <m/>
    <m/>
    <m/>
    <m/>
    <m/>
    <m/>
    <m/>
    <m/>
    <m/>
    <m/>
    <m/>
    <m/>
    <m/>
    <m/>
    <m/>
    <x v="1"/>
    <e v="#DIV/0!"/>
    <e v="#DIV/0!"/>
  </r>
  <r>
    <n v="11"/>
    <n v="24"/>
    <s v="JYOTI JANGALVE"/>
    <s v="F"/>
    <s v="M"/>
    <d v="1974-07-30T00:00:00"/>
    <d v="2017-08-18T00:00:00"/>
    <n v="43"/>
    <s v="B.COM, M.COM, DCM"/>
    <m/>
    <n v="6"/>
    <n v="16.504109589041096"/>
    <d v="2001-02-19T00:00:00"/>
    <d v="2001-09-01T00:00:00"/>
    <s v="SR. INTER SALES PERSON"/>
    <n v="2"/>
    <s v="SALES &amp; MARKETING"/>
    <s v="INDAPUR DIVISION"/>
    <n v="3500"/>
    <n v="37428"/>
    <s v="WORKING"/>
    <n v="5"/>
    <n v="4"/>
    <n v="2"/>
    <n v="5"/>
    <n v="2"/>
    <n v="5"/>
    <n v="4"/>
    <n v="4"/>
    <n v="4"/>
    <n v="2"/>
    <n v="4"/>
    <n v="4"/>
    <n v="2"/>
    <n v="4"/>
    <n v="4"/>
    <n v="2"/>
    <x v="5"/>
    <n v="2.6"/>
    <n v="4"/>
  </r>
  <r>
    <n v="12"/>
    <n v="26"/>
    <s v="SHAHU KHARAT"/>
    <s v="M"/>
    <s v="M"/>
    <d v="1971-06-01T00:00:00"/>
    <d v="2017-08-18T00:00:00"/>
    <n v="46"/>
    <s v="S.S.C"/>
    <s v="SSC"/>
    <n v="0"/>
    <n v="19.457534246575342"/>
    <d v="1998-03-09T00:00:00"/>
    <d v="2007-09-09T00:00:00"/>
    <s v="ASSISTANT"/>
    <n v="1"/>
    <s v="STORE"/>
    <s v="WARE HOUSE HO"/>
    <n v="2000"/>
    <n v="21889"/>
    <s v="WORKING"/>
    <m/>
    <m/>
    <m/>
    <m/>
    <m/>
    <m/>
    <m/>
    <m/>
    <m/>
    <m/>
    <m/>
    <m/>
    <m/>
    <m/>
    <m/>
    <m/>
    <x v="1"/>
    <e v="#DIV/0!"/>
    <e v="#DIV/0!"/>
  </r>
  <r>
    <n v="13"/>
    <n v="65"/>
    <s v="MANISH KUMAR SHRIVASTAVA"/>
    <s v="M"/>
    <s v="M"/>
    <d v="1978-03-01T00:00:00"/>
    <d v="2017-08-18T00:00:00"/>
    <n v="39"/>
    <s v="B.E ELECTRICAL"/>
    <s v="B.E ELECTRICAL"/>
    <n v="0"/>
    <n v="10.794520547945206"/>
    <d v="2006-11-04T00:00:00"/>
    <m/>
    <s v="PLANT IN CHARGE/MANAGER"/>
    <n v="4"/>
    <s v="SALES &amp; MARKETING"/>
    <s v="SIEMENS DIVISION"/>
    <n v="18076"/>
    <n v="118798"/>
    <s v="WORKING"/>
    <m/>
    <m/>
    <m/>
    <m/>
    <m/>
    <m/>
    <m/>
    <m/>
    <m/>
    <m/>
    <m/>
    <m/>
    <m/>
    <m/>
    <m/>
    <m/>
    <x v="1"/>
    <e v="#DIV/0!"/>
    <e v="#DIV/0!"/>
  </r>
  <r>
    <n v="14"/>
    <n v="94"/>
    <s v="SUHANI KUMARI"/>
    <s v="F"/>
    <s v="S"/>
    <d v="1975-09-08T00:00:00"/>
    <d v="2017-08-18T00:00:00"/>
    <n v="42"/>
    <s v="B.Com"/>
    <s v="B.Com"/>
    <n v="0"/>
    <n v="8.8000000000000007"/>
    <d v="2008-11-01T00:00:00"/>
    <m/>
    <s v="ACCOUNATANT"/>
    <n v="2"/>
    <s v="ACCOUNT"/>
    <s v="HO PUNE DIVISION"/>
    <n v="0"/>
    <n v="25104"/>
    <s v="WORKING"/>
    <m/>
    <m/>
    <m/>
    <m/>
    <m/>
    <m/>
    <m/>
    <m/>
    <m/>
    <m/>
    <m/>
    <m/>
    <m/>
    <m/>
    <m/>
    <m/>
    <x v="1"/>
    <e v="#DIV/0!"/>
    <e v="#DIV/0!"/>
  </r>
  <r>
    <n v="15"/>
    <n v="96"/>
    <s v="SHRISHAIL KAMBLE"/>
    <s v="M"/>
    <s v="M"/>
    <d v="1986-01-07T00:00:00"/>
    <d v="2017-08-18T00:00:00"/>
    <n v="32"/>
    <s v="HSC"/>
    <s v="HSC"/>
    <n v="3.11"/>
    <n v="7.9671232876712326"/>
    <d v="2009-09-01T00:00:00"/>
    <d v="2010-04-01T00:00:00"/>
    <s v="SUPERVISOR"/>
    <n v="2"/>
    <s v="GALVANIZING"/>
    <s v="INDAPUR DIVISION"/>
    <n v="7500"/>
    <n v="18226"/>
    <s v="LEFT"/>
    <n v="4"/>
    <n v="4"/>
    <n v="4"/>
    <n v="4"/>
    <n v="4"/>
    <n v="4"/>
    <n v="4"/>
    <n v="4"/>
    <n v="4"/>
    <n v="4"/>
    <n v="4"/>
    <n v="4"/>
    <n v="4"/>
    <n v="4"/>
    <n v="2"/>
    <n v="1"/>
    <x v="6"/>
    <n v="4"/>
    <n v="4"/>
  </r>
  <r>
    <n v="16"/>
    <n v="99"/>
    <s v="YOGESH JAWALE"/>
    <s v="M"/>
    <s v="S"/>
    <d v="1985-03-29T00:00:00"/>
    <d v="2017-08-18T00:00:00"/>
    <n v="32"/>
    <s v="HSC, ITI ELECTRICIAN"/>
    <s v="ITI ELECTRICIAN"/>
    <n v="2.4"/>
    <n v="7.9397260273972599"/>
    <d v="2009-09-11T00:00:00"/>
    <d v="2010-03-11T00:00:00"/>
    <s v="STORE ASSISTANT"/>
    <n v="1"/>
    <s v="STORE"/>
    <s v="WARE HOUSE HO"/>
    <n v="6001"/>
    <n v="15105"/>
    <s v="WORKING"/>
    <m/>
    <m/>
    <m/>
    <m/>
    <m/>
    <m/>
    <m/>
    <m/>
    <m/>
    <m/>
    <m/>
    <m/>
    <m/>
    <m/>
    <m/>
    <m/>
    <x v="1"/>
    <e v="#DIV/0!"/>
    <e v="#DIV/0!"/>
  </r>
  <r>
    <n v="17"/>
    <n v="103"/>
    <s v="MAHESH WAGHMARE"/>
    <s v="M"/>
    <s v="M"/>
    <d v="1984-09-28T00:00:00"/>
    <d v="2017-08-18T00:00:00"/>
    <n v="33"/>
    <s v="HSC"/>
    <s v="HSC"/>
    <n v="7"/>
    <n v="7.7780821917808218"/>
    <d v="2009-11-09T00:00:00"/>
    <d v="2010-05-09T00:00:00"/>
    <s v="SALES EXECUTIVE"/>
    <n v="2"/>
    <s v="SALES &amp; MARKETING"/>
    <s v="SIEMENS DIVISION"/>
    <n v="14265"/>
    <n v="33330"/>
    <s v="WORKING"/>
    <m/>
    <m/>
    <m/>
    <m/>
    <m/>
    <m/>
    <m/>
    <m/>
    <m/>
    <m/>
    <m/>
    <m/>
    <m/>
    <m/>
    <m/>
    <m/>
    <x v="1"/>
    <e v="#DIV/0!"/>
    <e v="#DIV/0!"/>
  </r>
  <r>
    <n v="18"/>
    <n v="127"/>
    <s v="GAJANAN DESAI"/>
    <s v="M"/>
    <s v="M"/>
    <d v="1982-05-29T00:00:00"/>
    <d v="2017-08-18T00:00:00"/>
    <n v="35"/>
    <s v="SSC"/>
    <s v="SSC"/>
    <n v="2"/>
    <n v="7.2191780821917808"/>
    <d v="2010-06-01T00:00:00"/>
    <d v="2010-12-01T00:00:00"/>
    <s v="DISPATCH EXECUTIVE"/>
    <n v="2"/>
    <s v="GALVANIZING"/>
    <s v="INDAPUR DIVISION"/>
    <n v="9250"/>
    <n v="22254"/>
    <s v="WORKING"/>
    <m/>
    <m/>
    <m/>
    <m/>
    <m/>
    <m/>
    <m/>
    <m/>
    <m/>
    <m/>
    <m/>
    <m/>
    <m/>
    <m/>
    <m/>
    <m/>
    <x v="1"/>
    <e v="#DIV/0!"/>
    <e v="#DIV/0!"/>
  </r>
  <r>
    <n v="19"/>
    <n v="128"/>
    <s v="TUFAN KIRAN SHETTY"/>
    <s v="M"/>
    <s v="S"/>
    <d v="1982-02-05T00:00:00"/>
    <d v="2017-08-18T00:00:00"/>
    <n v="36"/>
    <s v="7 TH CLASS"/>
    <s v="7 TH CLASS"/>
    <n v="6"/>
    <n v="7.2191780821917808"/>
    <d v="2010-06-01T00:00:00"/>
    <d v="2010-12-01T00:00:00"/>
    <s v="FURNACE OPERATOR"/>
    <n v="1"/>
    <s v="GALVANIZING"/>
    <s v="INDAPUR DIVISION"/>
    <n v="12000"/>
    <n v="23144"/>
    <s v="WORKING"/>
    <n v="4"/>
    <n v="4"/>
    <n v="4"/>
    <n v="4"/>
    <n v="4"/>
    <n v="4"/>
    <n v="4"/>
    <n v="4"/>
    <n v="4"/>
    <n v="4"/>
    <n v="4"/>
    <n v="4"/>
    <n v="4"/>
    <n v="4"/>
    <n v="2"/>
    <n v="1"/>
    <x v="6"/>
    <n v="4"/>
    <n v="4"/>
  </r>
  <r>
    <n v="20"/>
    <n v="129"/>
    <s v="SANJAY SARVANKAR"/>
    <s v="M"/>
    <s v="M"/>
    <d v="1975-10-26T00:00:00"/>
    <d v="2017-08-18T00:00:00"/>
    <n v="42"/>
    <s v="7TH CLASS"/>
    <s v="7TH CLASS"/>
    <n v="15"/>
    <n v="7.2191780821917808"/>
    <d v="2010-06-01T00:00:00"/>
    <d v="2010-12-01T00:00:00"/>
    <s v="FURNACE OPERATOR"/>
    <n v="1"/>
    <s v="GALVANIZING"/>
    <s v="INDAPUR DIVISION"/>
    <n v="13000"/>
    <n v="24071"/>
    <s v="WORKING"/>
    <n v="4"/>
    <n v="4"/>
    <n v="4"/>
    <n v="4"/>
    <n v="5"/>
    <n v="4"/>
    <n v="5"/>
    <n v="4"/>
    <n v="4"/>
    <n v="4"/>
    <n v="4"/>
    <n v="4"/>
    <n v="4"/>
    <n v="4"/>
    <n v="2"/>
    <n v="2"/>
    <x v="4"/>
    <n v="4.2"/>
    <n v="4"/>
  </r>
  <r>
    <n v="21"/>
    <n v="130"/>
    <s v="PRADEEP SHELAR"/>
    <s v="M"/>
    <s v="M"/>
    <d v="1990-03-27T00:00:00"/>
    <d v="2017-08-18T00:00:00"/>
    <n v="27"/>
    <s v="SSC ITI ELECTRICIAL"/>
    <s v="ITI ELECTRICIAL"/>
    <n v="0"/>
    <n v="7.2191780821917808"/>
    <d v="2010-06-01T00:00:00"/>
    <d v="2010-12-01T00:00:00"/>
    <s v=" EXECUTIVE"/>
    <n v="2"/>
    <s v="QUALITY"/>
    <s v="INDAPUR DIVISION"/>
    <n v="7599"/>
    <n v="20889"/>
    <s v="WORKING"/>
    <n v="3"/>
    <n v="5"/>
    <n v="3"/>
    <n v="5"/>
    <n v="5"/>
    <n v="5"/>
    <n v="5"/>
    <n v="5"/>
    <n v="5"/>
    <n v="3"/>
    <n v="3"/>
    <n v="4"/>
    <n v="5"/>
    <n v="3"/>
    <n v="1"/>
    <n v="1"/>
    <x v="7"/>
    <n v="4.2"/>
    <n v="4.333333333333333"/>
  </r>
  <r>
    <n v="22"/>
    <n v="135"/>
    <s v="MAHESH KULKARNI"/>
    <s v="M"/>
    <s v="M"/>
    <d v="1965-10-29T00:00:00"/>
    <d v="2017-08-18T00:00:00"/>
    <n v="52"/>
    <s v="B.SC, DBM, DCM, MMS"/>
    <s v="MMS"/>
    <n v="24.5"/>
    <n v="6.9452054794520546"/>
    <d v="2010-09-09T00:00:00"/>
    <d v="2011-03-09T00:00:00"/>
    <s v="SR. G.M "/>
    <n v="5"/>
    <s v="COMMERCIAL"/>
    <s v="BALL VALVE DIVISION"/>
    <n v="55917"/>
    <n v="116667"/>
    <s v="WORKING"/>
    <m/>
    <m/>
    <m/>
    <m/>
    <m/>
    <m/>
    <m/>
    <m/>
    <m/>
    <m/>
    <m/>
    <m/>
    <m/>
    <m/>
    <m/>
    <m/>
    <x v="1"/>
    <e v="#DIV/0!"/>
    <e v="#DIV/0!"/>
  </r>
  <r>
    <n v="23"/>
    <n v="137"/>
    <s v="SATISH GARUDKAR"/>
    <s v="M"/>
    <s v="M"/>
    <d v="1976-07-20T00:00:00"/>
    <d v="2017-08-18T00:00:00"/>
    <n v="41"/>
    <s v="DME MECH"/>
    <s v="DME MECH"/>
    <n v="13"/>
    <n v="6.8986301369863012"/>
    <d v="2010-09-26T00:00:00"/>
    <d v="2011-03-26T00:00:00"/>
    <s v="MANAGER "/>
    <n v="4"/>
    <s v="PURCHASE"/>
    <s v="BALL VALVE DIVISION"/>
    <n v="29166"/>
    <n v="69582"/>
    <s v="WORKING"/>
    <m/>
    <m/>
    <m/>
    <m/>
    <m/>
    <m/>
    <m/>
    <m/>
    <m/>
    <m/>
    <m/>
    <m/>
    <m/>
    <m/>
    <m/>
    <m/>
    <x v="1"/>
    <e v="#DIV/0!"/>
    <e v="#DIV/0!"/>
  </r>
  <r>
    <n v="24"/>
    <n v="140"/>
    <s v="VASIM PATHAN"/>
    <s v="M"/>
    <s v="M"/>
    <d v="1986-07-23T00:00:00"/>
    <d v="2017-08-18T00:00:00"/>
    <n v="31"/>
    <s v="B. COM,  M. COM, MBA"/>
    <s v="MBA"/>
    <n v="0"/>
    <n v="6.8657534246575347"/>
    <d v="2010-10-08T00:00:00"/>
    <d v="2011-04-08T00:00:00"/>
    <s v="ASST. MANAGER"/>
    <n v="3"/>
    <s v="PURCHASE"/>
    <s v="INDAPUR DIVISION"/>
    <n v="8000"/>
    <n v="27599"/>
    <s v="WORKING"/>
    <m/>
    <m/>
    <m/>
    <m/>
    <m/>
    <m/>
    <m/>
    <m/>
    <m/>
    <m/>
    <m/>
    <m/>
    <m/>
    <m/>
    <m/>
    <m/>
    <x v="1"/>
    <e v="#DIV/0!"/>
    <e v="#DIV/0!"/>
  </r>
  <r>
    <n v="25"/>
    <n v="142"/>
    <s v="ANUP WATHODKAR"/>
    <s v="M"/>
    <s v="S"/>
    <d v="1986-11-05T00:00:00"/>
    <d v="2017-08-18T00:00:00"/>
    <n v="31"/>
    <s v="B.COM, MBA, "/>
    <s v="MBA"/>
    <n v="0.9"/>
    <n v="6.8273972602739725"/>
    <d v="2010-10-22T00:00:00"/>
    <d v="2011-04-15T00:00:00"/>
    <s v="ASST. MANAGER"/>
    <n v="3"/>
    <s v="STORE"/>
    <s v="INDAPUR DIVISION"/>
    <n v="15366"/>
    <n v="18363"/>
    <s v="WORKING"/>
    <n v="4"/>
    <n v="2"/>
    <n v="5"/>
    <n v="5"/>
    <n v="5"/>
    <n v="5"/>
    <n v="4"/>
    <n v="5"/>
    <n v="4"/>
    <n v="5"/>
    <n v="5"/>
    <n v="5"/>
    <n v="4"/>
    <n v="4"/>
    <n v="1"/>
    <n v="2"/>
    <x v="7"/>
    <n v="4.8"/>
    <n v="4.666666666666667"/>
  </r>
  <r>
    <n v="26"/>
    <n v="148"/>
    <s v="NILESH NAVALE"/>
    <s v="M"/>
    <s v="S"/>
    <d v="1986-11-21T00:00:00"/>
    <d v="2017-08-18T00:00:00"/>
    <n v="31"/>
    <s v="HSC"/>
    <s v="HSC"/>
    <n v="2.7"/>
    <n v="6.6849315068493151"/>
    <d v="2010-12-13T00:00:00"/>
    <d v="2011-06-13T00:00:00"/>
    <s v="ASSISTANT"/>
    <n v="3"/>
    <s v="ACCOUNT"/>
    <s v="HO PUNE DIVISION"/>
    <n v="7267"/>
    <n v="11473"/>
    <s v="WORKING"/>
    <n v="4"/>
    <n v="4"/>
    <n v="5"/>
    <n v="4"/>
    <n v="2"/>
    <n v="5"/>
    <n v="5"/>
    <n v="4"/>
    <n v="4"/>
    <n v="4"/>
    <n v="4"/>
    <n v="4"/>
    <n v="4"/>
    <n v="4"/>
    <n v="3"/>
    <n v="2"/>
    <x v="3"/>
    <n v="3.8"/>
    <n v="4"/>
  </r>
  <r>
    <n v="27"/>
    <n v="152"/>
    <s v="ARJUN PHALKE"/>
    <s v="M"/>
    <s v="M"/>
    <d v="1959-06-01T00:00:00"/>
    <d v="2017-08-18T00:00:00"/>
    <n v="58"/>
    <s v="ITI FITTER"/>
    <s v="ITI FITTER"/>
    <n v="3"/>
    <n v="6.646575342465753"/>
    <d v="2010-12-27T00:00:00"/>
    <m/>
    <s v="CNC OPERATOR"/>
    <n v="1"/>
    <s v="PRODUCTION"/>
    <s v="BALL VALVE DIVISION"/>
    <m/>
    <n v="15000"/>
    <s v="WORKING"/>
    <s v="SUSPENDED EMPLOYEE"/>
    <m/>
    <m/>
    <m/>
    <m/>
    <m/>
    <m/>
    <m/>
    <m/>
    <m/>
    <m/>
    <m/>
    <m/>
    <m/>
    <m/>
    <m/>
    <x v="1"/>
    <e v="#DIV/0!"/>
    <e v="#DIV/0!"/>
  </r>
  <r>
    <n v="28"/>
    <n v="155"/>
    <s v="RAJKUMAR GHOGARE"/>
    <s v="M"/>
    <s v="M"/>
    <d v="1979-07-01T00:00:00"/>
    <d v="2017-08-18T00:00:00"/>
    <n v="38"/>
    <s v="SSC, I.T.I WIREMAN"/>
    <s v="ITI"/>
    <n v="3"/>
    <n v="6.6328767123287671"/>
    <d v="2011-01-01T00:00:00"/>
    <d v="2011-07-01T00:00:00"/>
    <s v="FITTER "/>
    <n v="1"/>
    <s v="MAINTENANCE"/>
    <s v="INDAPUR DIVISION"/>
    <n v="11750"/>
    <n v="16130"/>
    <s v="WORKING"/>
    <m/>
    <m/>
    <m/>
    <m/>
    <m/>
    <m/>
    <m/>
    <m/>
    <m/>
    <m/>
    <m/>
    <m/>
    <m/>
    <m/>
    <m/>
    <m/>
    <x v="1"/>
    <e v="#DIV/0!"/>
    <e v="#DIV/0!"/>
  </r>
  <r>
    <n v="29"/>
    <n v="171"/>
    <s v="AJAY SURYAVANSHI"/>
    <s v="M"/>
    <s v="S"/>
    <d v="1981-06-02T00:00:00"/>
    <d v="2017-08-18T00:00:00"/>
    <n v="36"/>
    <s v="B.A.,M.B.A."/>
    <s v="MBA"/>
    <n v="4"/>
    <n v="6.2931506849315069"/>
    <d v="2011-05-05T00:00:00"/>
    <d v="2011-11-05T00:00:00"/>
    <s v="OFFICER"/>
    <n v="2"/>
    <s v="ACCOUNT"/>
    <s v="HO PUNE DIVISION"/>
    <n v="15990"/>
    <n v="16144"/>
    <s v="WORKING"/>
    <m/>
    <m/>
    <m/>
    <m/>
    <m/>
    <m/>
    <m/>
    <m/>
    <m/>
    <m/>
    <m/>
    <m/>
    <m/>
    <m/>
    <m/>
    <m/>
    <x v="1"/>
    <e v="#DIV/0!"/>
    <e v="#DIV/0!"/>
  </r>
  <r>
    <n v="30"/>
    <n v="173"/>
    <s v="DHARMARAJ KANHERE"/>
    <s v="M"/>
    <s v="M"/>
    <d v="1970-08-04T00:00:00"/>
    <d v="2017-08-18T00:00:00"/>
    <n v="47"/>
    <s v="B.E, M.B.A."/>
    <s v="MBA"/>
    <n v="14.6"/>
    <n v="6.2821917808219174"/>
    <d v="2011-05-09T00:00:00"/>
    <d v="2011-11-09T00:00:00"/>
    <s v="MANAGER"/>
    <n v="4"/>
    <s v="MAINTENANCE"/>
    <s v="INDAPUR DIVISION"/>
    <n v="55435"/>
    <n v="59293"/>
    <s v="WORKING"/>
    <m/>
    <m/>
    <m/>
    <m/>
    <m/>
    <m/>
    <m/>
    <m/>
    <m/>
    <m/>
    <m/>
    <m/>
    <m/>
    <m/>
    <m/>
    <m/>
    <x v="1"/>
    <e v="#DIV/0!"/>
    <e v="#DIV/0!"/>
  </r>
  <r>
    <n v="31"/>
    <n v="176"/>
    <s v="VISHNU NARKHEDE"/>
    <s v="M"/>
    <s v="M"/>
    <d v="1983-04-24T00:00:00"/>
    <d v="2017-08-18T00:00:00"/>
    <n v="34"/>
    <s v="M.COM"/>
    <s v="M.COM"/>
    <n v="5.5"/>
    <n v="6.2438356164383562"/>
    <d v="2011-05-23T00:00:00"/>
    <d v="2011-11-23T00:00:00"/>
    <s v="SR. ACCOUNTANT"/>
    <n v="2"/>
    <s v="ACCOUNT"/>
    <s v="HO PUNE DIVISION"/>
    <n v="15990"/>
    <n v="21740"/>
    <s v="WORKING"/>
    <m/>
    <m/>
    <m/>
    <m/>
    <m/>
    <m/>
    <m/>
    <m/>
    <m/>
    <m/>
    <m/>
    <m/>
    <m/>
    <m/>
    <m/>
    <m/>
    <x v="1"/>
    <e v="#DIV/0!"/>
    <e v="#DIV/0!"/>
  </r>
  <r>
    <n v="32"/>
    <n v="181"/>
    <s v="BHARAT CHOUDHARI"/>
    <s v="M"/>
    <s v="M"/>
    <d v="1977-07-01T00:00:00"/>
    <d v="2017-08-18T00:00:00"/>
    <n v="40"/>
    <s v="H.S.C., I.T.I. N.C.T.V.T."/>
    <s v="NCTVT"/>
    <n v="11"/>
    <n v="6.2027397260273975"/>
    <d v="2011-06-07T00:00:00"/>
    <d v="2011-12-07T00:00:00"/>
    <s v="SUPERVISOR"/>
    <n v="2"/>
    <s v="GALVANIZING"/>
    <s v="INDAPUR DIVISION"/>
    <n v="20001"/>
    <n v="31998"/>
    <s v="WORKING"/>
    <n v="4"/>
    <n v="4"/>
    <n v="4"/>
    <n v="4"/>
    <n v="4"/>
    <n v="4"/>
    <n v="4"/>
    <n v="4"/>
    <n v="4"/>
    <n v="5"/>
    <n v="5"/>
    <n v="4"/>
    <n v="4"/>
    <n v="4"/>
    <n v="2"/>
    <n v="1"/>
    <x v="6"/>
    <n v="4.2"/>
    <n v="4.333333333333333"/>
  </r>
  <r>
    <n v="33"/>
    <n v="184"/>
    <s v="RAMACHANDRA PRADHAN"/>
    <s v="M"/>
    <s v="S"/>
    <d v="1987-05-02T00:00:00"/>
    <d v="2017-08-18T00:00:00"/>
    <n v="30"/>
    <s v="S.S.C, H.S.C,  B.A."/>
    <s v="BA"/>
    <n v="6"/>
    <n v="6.1917808219178081"/>
    <d v="2011-06-11T00:00:00"/>
    <d v="2011-12-11T00:00:00"/>
    <s v="FURNACE OPERATOR"/>
    <n v="1"/>
    <s v="GALVANIZING"/>
    <s v="INDAPUR DIVISION"/>
    <n v="13030"/>
    <n v="19336"/>
    <s v="WORKING"/>
    <n v="4"/>
    <n v="4"/>
    <n v="4"/>
    <n v="4"/>
    <n v="4"/>
    <n v="4"/>
    <n v="4"/>
    <n v="4"/>
    <n v="4"/>
    <n v="4"/>
    <n v="4"/>
    <n v="4"/>
    <n v="4"/>
    <n v="4"/>
    <m/>
    <m/>
    <x v="8"/>
    <n v="4"/>
    <n v="4"/>
  </r>
  <r>
    <n v="34"/>
    <n v="186"/>
    <s v="VINOD SHINDE"/>
    <s v="M"/>
    <s v="M"/>
    <d v="1988-11-24T00:00:00"/>
    <d v="2017-08-18T00:00:00"/>
    <n v="29"/>
    <s v="B.A.,M.S.C.I.T."/>
    <s v="BA"/>
    <n v="0.2"/>
    <n v="6.1671232876712327"/>
    <d v="2011-06-20T00:00:00"/>
    <d v="2011-12-20T00:00:00"/>
    <s v="EXECUTIVE "/>
    <n v="2"/>
    <s v="QUALITY"/>
    <s v="INDAPUR DIVISION"/>
    <n v="12000"/>
    <n v="27501"/>
    <s v="WORKING"/>
    <m/>
    <m/>
    <m/>
    <m/>
    <m/>
    <m/>
    <m/>
    <m/>
    <m/>
    <m/>
    <m/>
    <m/>
    <m/>
    <m/>
    <m/>
    <m/>
    <x v="1"/>
    <e v="#DIV/0!"/>
    <e v="#DIV/0!"/>
  </r>
  <r>
    <n v="35"/>
    <n v="191"/>
    <s v="RAHUL DEOKAR"/>
    <s v="M"/>
    <s v="M"/>
    <d v="1986-02-01T00:00:00"/>
    <d v="2017-08-18T00:00:00"/>
    <n v="32"/>
    <s v="I.T.I., NCTVT"/>
    <s v="NCTVT"/>
    <n v="2.9"/>
    <n v="6.0986301369863014"/>
    <d v="2011-07-15T00:00:00"/>
    <d v="2012-01-15T00:00:00"/>
    <s v=" FITTER"/>
    <n v="1"/>
    <s v="MAINTENANCE"/>
    <s v="INDAPUR DIVISION"/>
    <n v="10469"/>
    <n v="22797"/>
    <s v="WORKING"/>
    <n v="5"/>
    <n v="5"/>
    <n v="5"/>
    <n v="5"/>
    <n v="4"/>
    <n v="5"/>
    <n v="5"/>
    <n v="5"/>
    <n v="5"/>
    <n v="4"/>
    <n v="5"/>
    <n v="5"/>
    <n v="4"/>
    <n v="5"/>
    <n v="2"/>
    <n v="2"/>
    <x v="5"/>
    <n v="4.4000000000000004"/>
    <n v="5"/>
  </r>
  <r>
    <n v="36"/>
    <n v="197"/>
    <s v="NITIN SURYAWANSHI"/>
    <s v="M"/>
    <s v="S"/>
    <d v="1982-12-29T00:00:00"/>
    <d v="2017-08-18T00:00:00"/>
    <n v="35"/>
    <s v="B.S.C., M.P.M."/>
    <s v="MPM"/>
    <n v="2"/>
    <n v="6.0520547945205481"/>
    <d v="2011-08-01T00:00:00"/>
    <d v="2012-02-01T00:00:00"/>
    <s v="SR. EXECUTIVE"/>
    <n v="2"/>
    <s v="HRD"/>
    <s v="INDAPUR DIVISION"/>
    <n v="12891"/>
    <n v="23677"/>
    <s v="WORKING"/>
    <n v="5"/>
    <n v="5"/>
    <n v="2"/>
    <n v="4"/>
    <n v="4"/>
    <n v="4"/>
    <n v="4"/>
    <n v="5"/>
    <n v="5"/>
    <n v="4"/>
    <n v="5"/>
    <n v="4"/>
    <n v="4"/>
    <n v="4"/>
    <n v="2"/>
    <n v="2"/>
    <x v="2"/>
    <n v="3.6"/>
    <n v="5"/>
  </r>
  <r>
    <n v="37"/>
    <n v="198"/>
    <s v="PAWAN  KUMAR SHRIVASTAV"/>
    <s v="M"/>
    <s v="M"/>
    <d v="1979-03-01T00:00:00"/>
    <d v="2017-08-18T00:00:00"/>
    <n v="38"/>
    <s v="B. COM"/>
    <s v="B.Com"/>
    <n v="5.7"/>
    <n v="6.0465753424657533"/>
    <d v="2011-08-03T00:00:00"/>
    <d v="2012-02-03T00:00:00"/>
    <s v="ASST. MANAGER"/>
    <n v="3"/>
    <s v="COMMERCIAL"/>
    <s v="INDAPUR DIVISION"/>
    <n v="12891"/>
    <n v="29294"/>
    <s v="WORKING"/>
    <n v="5"/>
    <n v="5"/>
    <n v="4"/>
    <n v="4"/>
    <n v="5"/>
    <n v="5"/>
    <n v="4"/>
    <n v="4"/>
    <n v="4"/>
    <n v="5"/>
    <n v="4"/>
    <n v="4"/>
    <n v="5"/>
    <n v="4"/>
    <n v="2"/>
    <n v="1"/>
    <x v="3"/>
    <n v="4.5999999999999996"/>
    <n v="4"/>
  </r>
  <r>
    <n v="38"/>
    <n v="203"/>
    <s v="PAWAN PIHULKAR"/>
    <s v="M"/>
    <s v="M"/>
    <d v="1982-11-26T00:00:00"/>
    <d v="2017-08-18T00:00:00"/>
    <n v="35"/>
    <s v="D.M.E."/>
    <s v="D.M.E."/>
    <n v="5.0999999999999996"/>
    <n v="5.934246575342466"/>
    <d v="2011-09-13T00:00:00"/>
    <d v="2012-03-13T00:00:00"/>
    <s v="SALES ENGINEER"/>
    <n v="2"/>
    <s v="SALES"/>
    <s v="NORTAN DIVISION"/>
    <n v="34914"/>
    <n v="53438"/>
    <s v="WORKING"/>
    <m/>
    <m/>
    <m/>
    <m/>
    <m/>
    <m/>
    <m/>
    <m/>
    <m/>
    <m/>
    <m/>
    <m/>
    <m/>
    <m/>
    <m/>
    <m/>
    <x v="1"/>
    <e v="#DIV/0!"/>
    <e v="#DIV/0!"/>
  </r>
  <r>
    <n v="39"/>
    <n v="206"/>
    <s v="DAYANAND PATIL"/>
    <s v="M"/>
    <s v="S"/>
    <d v="1993-04-02T00:00:00"/>
    <d v="2017-08-18T00:00:00"/>
    <n v="24"/>
    <s v="ITI, NCTVT"/>
    <s v="NCTVT"/>
    <n v="1.8"/>
    <n v="5.6301369863013697"/>
    <d v="2012-01-02T00:00:00"/>
    <d v="2012-08-16T00:00:00"/>
    <s v="SR. DRAFTSMAN"/>
    <n v="2"/>
    <s v="DESIGN"/>
    <s v="BALL VALVE DIVISION"/>
    <n v="11108"/>
    <n v="20000"/>
    <s v="LEFT"/>
    <m/>
    <m/>
    <m/>
    <m/>
    <m/>
    <m/>
    <m/>
    <m/>
    <m/>
    <m/>
    <m/>
    <m/>
    <m/>
    <m/>
    <m/>
    <m/>
    <x v="1"/>
    <e v="#DIV/0!"/>
    <e v="#DIV/0!"/>
  </r>
  <r>
    <n v="40"/>
    <n v="207"/>
    <s v="SHAMBHUNATH SHRIVASTAV"/>
    <s v="M"/>
    <s v="S"/>
    <d v="1991-03-15T00:00:00"/>
    <d v="2017-08-18T00:00:00"/>
    <n v="26"/>
    <s v="HSC, BA"/>
    <s v="BA"/>
    <n v="2.6"/>
    <n v="5.6136986301369864"/>
    <d v="2012-01-08T00:00:00"/>
    <d v="2012-07-08T00:00:00"/>
    <s v="ASST. MANAGER"/>
    <n v="3"/>
    <s v="QUALITY"/>
    <s v="BALL VALVE DIVISION"/>
    <n v="12389"/>
    <n v="26932"/>
    <s v="WORKING"/>
    <m/>
    <m/>
    <m/>
    <m/>
    <m/>
    <m/>
    <m/>
    <m/>
    <m/>
    <m/>
    <m/>
    <m/>
    <m/>
    <m/>
    <m/>
    <m/>
    <x v="1"/>
    <e v="#DIV/0!"/>
    <e v="#DIV/0!"/>
  </r>
  <r>
    <n v="41"/>
    <n v="209"/>
    <s v="MANGESH MALGHE"/>
    <s v="M"/>
    <s v="S"/>
    <d v="1992-05-26T00:00:00"/>
    <d v="2017-08-18T00:00:00"/>
    <n v="25"/>
    <s v="HSC, B.SC I"/>
    <s v="B.SC I"/>
    <n v="0"/>
    <n v="5.5095890410958903"/>
    <d v="2012-02-15T00:00:00"/>
    <d v="2012-08-16T00:00:00"/>
    <s v="SALES EXECUTIVE"/>
    <n v="2"/>
    <s v="SALES"/>
    <s v="NORTAN DIVISION"/>
    <n v="12428"/>
    <n v="31181"/>
    <s v="WORKING"/>
    <m/>
    <m/>
    <m/>
    <m/>
    <m/>
    <m/>
    <m/>
    <m/>
    <m/>
    <m/>
    <m/>
    <m/>
    <m/>
    <m/>
    <m/>
    <m/>
    <x v="1"/>
    <e v="#DIV/0!"/>
    <e v="#DIV/0!"/>
  </r>
  <r>
    <n v="42"/>
    <n v="215"/>
    <s v="SUNITA MANE"/>
    <s v="F"/>
    <s v="M"/>
    <d v="1978-06-08T00:00:00"/>
    <d v="2017-08-18T00:00:00"/>
    <n v="39"/>
    <s v="M COM"/>
    <s v="M.COM"/>
    <n v="11"/>
    <n v="5.3342465753424655"/>
    <d v="2012-04-19T00:00:00"/>
    <d v="2012-10-20T00:00:00"/>
    <s v="SR. INTER MARKETING COORDINATOR "/>
    <n v="2"/>
    <s v="SALES &amp; MARKETING"/>
    <s v="HO PUNE DIVISION"/>
    <n v="17611"/>
    <n v="27523"/>
    <s v="WORKING"/>
    <n v="4"/>
    <n v="4"/>
    <n v="5"/>
    <n v="4"/>
    <n v="3"/>
    <n v="5"/>
    <n v="4"/>
    <n v="5"/>
    <n v="4"/>
    <n v="4"/>
    <n v="4"/>
    <n v="4"/>
    <n v="4"/>
    <n v="4"/>
    <n v="2"/>
    <n v="2"/>
    <x v="4"/>
    <n v="4"/>
    <n v="4.333333333333333"/>
  </r>
  <r>
    <n v="43"/>
    <n v="224"/>
    <s v="AMOL BARGE"/>
    <s v="M"/>
    <s v="M"/>
    <d v="1983-09-04T00:00:00"/>
    <d v="2017-08-18T00:00:00"/>
    <n v="34"/>
    <s v="M. COM"/>
    <s v="M.COM"/>
    <n v="3.1"/>
    <n v="5.1780821917808222"/>
    <d v="2012-06-15T00:00:00"/>
    <d v="2014-03-01T00:00:00"/>
    <s v="DISPATCH EXECUTIVE"/>
    <n v="2"/>
    <s v="GALVANIZING"/>
    <s v="INDAPUR DIVISION"/>
    <n v="11108"/>
    <n v="15871"/>
    <s v="WORKING"/>
    <m/>
    <m/>
    <m/>
    <m/>
    <m/>
    <m/>
    <m/>
    <m/>
    <m/>
    <m/>
    <m/>
    <m/>
    <m/>
    <m/>
    <m/>
    <m/>
    <x v="1"/>
    <e v="#DIV/0!"/>
    <e v="#DIV/0!"/>
  </r>
  <r>
    <n v="44"/>
    <n v="225"/>
    <s v="PRIYA BHADANE"/>
    <s v="F"/>
    <s v="S"/>
    <d v="1985-06-27T00:00:00"/>
    <d v="2017-08-18T00:00:00"/>
    <n v="32"/>
    <s v="B.COM"/>
    <s v="B.Com"/>
    <n v="0.9"/>
    <n v="5.6164383561643838"/>
    <d v="2012-01-07T00:00:00"/>
    <d v="2013-04-01T00:00:00"/>
    <s v="JR. EXECUITVE"/>
    <n v="2"/>
    <s v="COMMERCIAL"/>
    <s v="BALL VALVE DIVISION"/>
    <n v="9328"/>
    <n v="20005"/>
    <s v="WORKING"/>
    <n v="4"/>
    <n v="5"/>
    <n v="3"/>
    <n v="5"/>
    <n v="2"/>
    <n v="5"/>
    <n v="4"/>
    <n v="5"/>
    <n v="5"/>
    <n v="5"/>
    <n v="5"/>
    <n v="3"/>
    <n v="2"/>
    <n v="4"/>
    <n v="5"/>
    <n v="1"/>
    <x v="2"/>
    <n v="3.4"/>
    <n v="5"/>
  </r>
  <r>
    <n v="45"/>
    <n v="228"/>
    <s v="RAVINDRA VARPE"/>
    <s v="M"/>
    <s v="S"/>
    <d v="1988-06-13T00:00:00"/>
    <d v="2017-08-18T00:00:00"/>
    <n v="29"/>
    <s v="I.T.I, DME"/>
    <s v="DME"/>
    <n v="5"/>
    <n v="5.0931506849315067"/>
    <d v="2012-07-16T00:00:00"/>
    <d v="2013-04-01T00:00:00"/>
    <s v="SR. ASSEMBLY ENGINEER"/>
    <n v="2"/>
    <s v="PRODUCTION"/>
    <s v="BALL VALVE DIVISION"/>
    <n v="9828"/>
    <n v="35861"/>
    <s v="WORKING"/>
    <m/>
    <m/>
    <m/>
    <m/>
    <m/>
    <m/>
    <m/>
    <m/>
    <m/>
    <m/>
    <m/>
    <m/>
    <m/>
    <m/>
    <m/>
    <m/>
    <x v="1"/>
    <e v="#DIV/0!"/>
    <e v="#DIV/0!"/>
  </r>
  <r>
    <n v="46"/>
    <n v="237"/>
    <s v="GANESH ZAGADE"/>
    <s v="M"/>
    <s v="M"/>
    <d v="1976-09-05T00:00:00"/>
    <d v="2017-08-18T00:00:00"/>
    <n v="41"/>
    <s v="B.COM"/>
    <s v="B.Com"/>
    <n v="7"/>
    <n v="4.882191780821918"/>
    <d v="2012-10-01T00:00:00"/>
    <d v="2013-04-01T00:00:00"/>
    <s v="SUPERVISOR"/>
    <n v="3"/>
    <s v="GALVANIZING"/>
    <s v="INDAPUR DIVISION"/>
    <n v="20000"/>
    <n v="27156"/>
    <s v="WORKING"/>
    <n v="4"/>
    <n v="4"/>
    <n v="4"/>
    <n v="4"/>
    <n v="4"/>
    <n v="4"/>
    <n v="4"/>
    <n v="4"/>
    <n v="4"/>
    <n v="4"/>
    <n v="4"/>
    <n v="4"/>
    <n v="4"/>
    <n v="4"/>
    <n v="2"/>
    <n v="1"/>
    <x v="6"/>
    <n v="4"/>
    <n v="4"/>
  </r>
  <r>
    <n v="47"/>
    <n v="239"/>
    <s v="JITENDRA MAHAPATRA"/>
    <s v="M"/>
    <s v="M"/>
    <d v="1981-09-03T00:00:00"/>
    <d v="2017-08-18T00:00:00"/>
    <n v="36"/>
    <s v="BA, MBA"/>
    <s v="MBA"/>
    <n v="10"/>
    <n v="4.8575342465753426"/>
    <d v="2012-10-10T00:00:00"/>
    <d v="2013-04-01T00:00:00"/>
    <s v="MANAGER"/>
    <n v="4"/>
    <s v="PRODUCTION"/>
    <s v="INDAPUR DIVISION"/>
    <n v="26217"/>
    <n v="48205"/>
    <s v="LEFT"/>
    <m/>
    <m/>
    <m/>
    <m/>
    <m/>
    <m/>
    <m/>
    <m/>
    <m/>
    <m/>
    <m/>
    <m/>
    <m/>
    <m/>
    <m/>
    <m/>
    <x v="1"/>
    <e v="#DIV/0!"/>
    <e v="#DIV/0!"/>
  </r>
  <r>
    <n v="48"/>
    <n v="243"/>
    <s v="RISHAD GAMBHIR"/>
    <s v="M"/>
    <s v="S"/>
    <d v="1987-02-25T00:00:00"/>
    <d v="2017-08-18T00:00:00"/>
    <n v="30"/>
    <s v="DME, BE"/>
    <s v="BE"/>
    <n v="1.5"/>
    <n v="4.8246575342465752"/>
    <d v="2012-10-22T00:00:00"/>
    <d v="2013-06-01T00:00:00"/>
    <s v="ASST. MANAGER"/>
    <n v="3"/>
    <s v="DESIGN"/>
    <s v="BALL VALVE DIVISION"/>
    <n v="22723"/>
    <n v="46816"/>
    <s v="WORKING"/>
    <n v="4"/>
    <n v="3"/>
    <n v="2"/>
    <n v="3"/>
    <n v="1"/>
    <n v="4"/>
    <n v="3"/>
    <n v="4"/>
    <m/>
    <n v="1"/>
    <n v="4"/>
    <n v="3"/>
    <n v="2"/>
    <n v="3"/>
    <n v="4"/>
    <n v="2"/>
    <x v="4"/>
    <n v="1.8"/>
    <n v="4"/>
  </r>
  <r>
    <n v="49"/>
    <n v="245"/>
    <s v="BALAJI WAYALKAR"/>
    <s v="M"/>
    <s v="M"/>
    <d v="1983-06-26T00:00:00"/>
    <d v="2017-08-18T00:00:00"/>
    <n v="34"/>
    <s v="BE CHEMICAL"/>
    <s v="BE.CHEMICAL"/>
    <n v="7"/>
    <n v="4.7452054794520544"/>
    <d v="2012-11-20T00:00:00"/>
    <m/>
    <s v="ASST. MANAGER"/>
    <n v="1"/>
    <s v="DESIGN"/>
    <s v="HO PUNE DIVISION"/>
    <m/>
    <n v="40000"/>
    <s v="LEFT"/>
    <m/>
    <m/>
    <m/>
    <m/>
    <m/>
    <m/>
    <m/>
    <m/>
    <m/>
    <m/>
    <m/>
    <m/>
    <m/>
    <m/>
    <m/>
    <m/>
    <x v="1"/>
    <e v="#DIV/0!"/>
    <e v="#DIV/0!"/>
  </r>
  <r>
    <n v="50"/>
    <n v="248"/>
    <s v="SNEHAL DEORE"/>
    <s v="F"/>
    <s v="M"/>
    <d v="1988-05-23T00:00:00"/>
    <d v="2017-08-18T00:00:00"/>
    <n v="29"/>
    <s v="B COM"/>
    <s v="B.Com"/>
    <n v="4.4000000000000004"/>
    <n v="4.7095890410958905"/>
    <d v="2012-12-03T00:00:00"/>
    <d v="2013-05-01T00:00:00"/>
    <s v="EXECUTIVE"/>
    <n v="2"/>
    <s v="ACCOUNT"/>
    <s v="HO PUNE DIVISION"/>
    <n v="15490"/>
    <n v="16605"/>
    <s v="LEFT"/>
    <m/>
    <m/>
    <m/>
    <m/>
    <m/>
    <m/>
    <m/>
    <m/>
    <m/>
    <m/>
    <m/>
    <m/>
    <m/>
    <m/>
    <m/>
    <m/>
    <x v="1"/>
    <e v="#DIV/0!"/>
    <e v="#DIV/0!"/>
  </r>
  <r>
    <n v="51"/>
    <n v="249"/>
    <s v="APARNA DHUMAL"/>
    <s v="F"/>
    <s v="M"/>
    <d v="1989-07-25T00:00:00"/>
    <d v="2017-08-18T00:00:00"/>
    <n v="28"/>
    <s v="B.COM"/>
    <s v="B.Com"/>
    <n v="7"/>
    <n v="4.7095890410958905"/>
    <d v="2012-12-03T00:00:00"/>
    <m/>
    <s v="EXECUTIVE"/>
    <n v="1"/>
    <s v="ACCOUNT"/>
    <s v="HO PUNE DIVISION"/>
    <m/>
    <n v="18000"/>
    <s v="LEFT"/>
    <m/>
    <m/>
    <m/>
    <m/>
    <m/>
    <m/>
    <m/>
    <m/>
    <m/>
    <m/>
    <m/>
    <m/>
    <m/>
    <m/>
    <m/>
    <m/>
    <x v="1"/>
    <e v="#DIV/0!"/>
    <e v="#DIV/0!"/>
  </r>
  <r>
    <n v="52"/>
    <n v="251"/>
    <s v="PRADEEP MANDEKAR"/>
    <s v="M"/>
    <s v="S"/>
    <d v="1987-10-27T00:00:00"/>
    <d v="2017-08-18T00:00:00"/>
    <n v="30"/>
    <s v="8TH STD"/>
    <s v="8TH.STD"/>
    <n v="5"/>
    <n v="4.7150684931506852"/>
    <d v="2012-12-01T00:00:00"/>
    <d v="2013-06-01T00:00:00"/>
    <s v="OFFICE ASSISTANCE"/>
    <n v="1"/>
    <s v="HRD"/>
    <s v="HO PUNE DIVISION"/>
    <n v="9188"/>
    <n v="13898"/>
    <s v="WORKING"/>
    <n v="5"/>
    <n v="5"/>
    <n v="5"/>
    <n v="5"/>
    <n v="5"/>
    <n v="5"/>
    <n v="5"/>
    <n v="5"/>
    <n v="5"/>
    <n v="5"/>
    <n v="5"/>
    <n v="5"/>
    <n v="5"/>
    <n v="5"/>
    <n v="5"/>
    <n v="5"/>
    <x v="9"/>
    <n v="5"/>
    <n v="5"/>
  </r>
  <r>
    <n v="53"/>
    <n v="252"/>
    <s v="RAMBHAU SABE"/>
    <s v="M"/>
    <s v="S"/>
    <d v="1987-05-11T00:00:00"/>
    <d v="2017-08-18T00:00:00"/>
    <n v="30"/>
    <s v="BA"/>
    <s v="BA"/>
    <n v="3"/>
    <n v="4.6301369863013697"/>
    <d v="2013-01-01T00:00:00"/>
    <m/>
    <s v="JUNIOR EXECUTIVE"/>
    <n v="1"/>
    <s v="COMMERCIAL"/>
    <s v="BALL VALVE DIVISION"/>
    <m/>
    <n v="19000"/>
    <s v="LEFT"/>
    <m/>
    <m/>
    <m/>
    <m/>
    <m/>
    <m/>
    <m/>
    <m/>
    <m/>
    <m/>
    <m/>
    <m/>
    <m/>
    <m/>
    <m/>
    <m/>
    <x v="1"/>
    <e v="#DIV/0!"/>
    <e v="#DIV/0!"/>
  </r>
  <r>
    <n v="54"/>
    <n v="256"/>
    <s v="HARISH JOSHI"/>
    <s v="M"/>
    <s v="M"/>
    <d v="1986-04-18T00:00:00"/>
    <d v="2017-08-18T00:00:00"/>
    <n v="31"/>
    <s v="HSC"/>
    <s v="HSC"/>
    <n v="6"/>
    <n v="4.580821917808219"/>
    <d v="2013-01-19T00:00:00"/>
    <d v="2013-07-19T00:00:00"/>
    <s v="SUPERVISOR"/>
    <n v="1"/>
    <s v="PRODUCTION"/>
    <s v="INDAPUR DIVISION"/>
    <m/>
    <n v="20000"/>
    <s v="LEFT"/>
    <m/>
    <m/>
    <m/>
    <m/>
    <m/>
    <m/>
    <m/>
    <m/>
    <m/>
    <m/>
    <m/>
    <m/>
    <m/>
    <m/>
    <m/>
    <m/>
    <x v="1"/>
    <e v="#DIV/0!"/>
    <e v="#DIV/0!"/>
  </r>
  <r>
    <n v="55"/>
    <n v="258"/>
    <s v="SANDESH DUPARE"/>
    <s v="M"/>
    <s v="S"/>
    <d v="1988-06-02T00:00:00"/>
    <d v="2017-08-18T00:00:00"/>
    <n v="29"/>
    <s v="DME,  BE"/>
    <s v=" BE"/>
    <n v="2.4"/>
    <n v="4.5178082191780824"/>
    <d v="2013-02-11T00:00:00"/>
    <d v="2013-08-11T00:00:00"/>
    <s v="ASST. MANAGER"/>
    <n v="3"/>
    <s v="DESIGN"/>
    <s v="BALL VALVE DIVISION"/>
    <n v="22101"/>
    <n v="23598"/>
    <s v="WORKING"/>
    <n v="4"/>
    <n v="4"/>
    <n v="4"/>
    <n v="5"/>
    <n v="3"/>
    <n v="5"/>
    <n v="5"/>
    <n v="5"/>
    <n v="5"/>
    <n v="4"/>
    <n v="5"/>
    <n v="4"/>
    <n v="3"/>
    <n v="5"/>
    <n v="2"/>
    <n v="1"/>
    <x v="6"/>
    <n v="3.8"/>
    <n v="5"/>
  </r>
  <r>
    <n v="56"/>
    <n v="259"/>
    <s v="VIJAY NIZARE"/>
    <s v="M"/>
    <s v="S"/>
    <d v="1989-01-16T00:00:00"/>
    <d v="2017-08-18T00:00:00"/>
    <n v="29"/>
    <s v="DME"/>
    <s v="DME"/>
    <n v="0.9"/>
    <n v="4.4958904109589044"/>
    <d v="2013-02-19T00:00:00"/>
    <d v="2013-08-19T00:00:00"/>
    <s v="SALES ENGINEER"/>
    <n v="1"/>
    <s v="SALES"/>
    <s v="SIEMENS DIVISION"/>
    <m/>
    <n v="11436"/>
    <s v="LEFT"/>
    <m/>
    <m/>
    <m/>
    <m/>
    <m/>
    <m/>
    <m/>
    <m/>
    <m/>
    <m/>
    <m/>
    <m/>
    <m/>
    <m/>
    <m/>
    <m/>
    <x v="1"/>
    <e v="#DIV/0!"/>
    <e v="#DIV/0!"/>
  </r>
  <r>
    <n v="57"/>
    <n v="261"/>
    <s v="RAKESH THAKARE"/>
    <s v="M"/>
    <s v="M"/>
    <d v="1979-11-17T00:00:00"/>
    <d v="2017-08-18T00:00:00"/>
    <n v="38"/>
    <s v="BA,  MPM"/>
    <s v=" MPM"/>
    <n v="6.2"/>
    <n v="4.4794520547945202"/>
    <d v="2013-02-25T00:00:00"/>
    <d v="2013-09-01T00:00:00"/>
    <s v="ASST. MANAGER"/>
    <n v="3"/>
    <s v="HRD"/>
    <s v="BALL VALVE DIVISION"/>
    <n v="17612"/>
    <n v="17980"/>
    <s v="WORKING"/>
    <m/>
    <m/>
    <m/>
    <m/>
    <m/>
    <m/>
    <m/>
    <m/>
    <m/>
    <m/>
    <m/>
    <m/>
    <m/>
    <m/>
    <m/>
    <m/>
    <x v="1"/>
    <e v="#DIV/0!"/>
    <e v="#DIV/0!"/>
  </r>
  <r>
    <n v="58"/>
    <n v="267"/>
    <s v="MAHESH TEKALE"/>
    <s v="M"/>
    <s v="S"/>
    <d v="1984-05-10T00:00:00"/>
    <d v="2017-08-18T00:00:00"/>
    <n v="33"/>
    <s v="D.M.E."/>
    <s v="DME"/>
    <n v="2"/>
    <n v="4.4383561643835616"/>
    <d v="2013-03-12T00:00:00"/>
    <d v="2013-09-12T00:00:00"/>
    <s v="SR. ENGINEER"/>
    <n v="2"/>
    <s v="DESIGN"/>
    <s v="BALL VALVE DIVISION"/>
    <n v="19855"/>
    <n v="19313"/>
    <s v="WORKING"/>
    <n v="4"/>
    <n v="4"/>
    <n v="3"/>
    <n v="5"/>
    <n v="2"/>
    <n v="4"/>
    <n v="3"/>
    <n v="4"/>
    <n v="4"/>
    <n v="3"/>
    <n v="4"/>
    <n v="4"/>
    <n v="4"/>
    <n v="4"/>
    <n v="2"/>
    <n v="1"/>
    <x v="6"/>
    <n v="3.4"/>
    <n v="4"/>
  </r>
  <r>
    <n v="59"/>
    <n v="272"/>
    <s v="PRAKASH PATIL"/>
    <s v="M"/>
    <s v="S"/>
    <d v="1985-06-19T00:00:00"/>
    <d v="2017-08-18T00:00:00"/>
    <n v="32"/>
    <s v="DME"/>
    <s v="DME"/>
    <n v="11"/>
    <n v="4.419178082191781"/>
    <d v="2013-03-19T00:00:00"/>
    <d v="2013-09-19T00:00:00"/>
    <s v="QA INSPECTOR"/>
    <n v="2"/>
    <s v="QUALITY"/>
    <s v="BALL VALVE DIVISION"/>
    <n v="19167"/>
    <n v="21541"/>
    <s v="LEFT"/>
    <m/>
    <m/>
    <m/>
    <m/>
    <m/>
    <m/>
    <m/>
    <m/>
    <m/>
    <m/>
    <m/>
    <m/>
    <m/>
    <m/>
    <m/>
    <m/>
    <x v="1"/>
    <e v="#DIV/0!"/>
    <e v="#DIV/0!"/>
  </r>
  <r>
    <n v="60"/>
    <n v="278"/>
    <s v="ROSHAN  CHAND"/>
    <s v="M"/>
    <s v="S"/>
    <d v="1989-01-10T00:00:00"/>
    <d v="2017-08-18T00:00:00"/>
    <n v="29"/>
    <s v="B.E. MECH."/>
    <s v="BE MECH"/>
    <n v="0.11"/>
    <n v="4.3260273972602743"/>
    <d v="2013-04-22T00:00:00"/>
    <d v="2013-10-22T00:00:00"/>
    <s v="ENGINEER"/>
    <n v="1"/>
    <s v="DESIGN"/>
    <s v="BALL VALVE DIVISION"/>
    <m/>
    <n v="26000"/>
    <s v="LEFT"/>
    <m/>
    <m/>
    <m/>
    <m/>
    <m/>
    <m/>
    <m/>
    <m/>
    <m/>
    <m/>
    <m/>
    <m/>
    <m/>
    <m/>
    <m/>
    <m/>
    <x v="1"/>
    <e v="#DIV/0!"/>
    <e v="#DIV/0!"/>
  </r>
  <r>
    <n v="61"/>
    <n v="280"/>
    <s v="SATISH MANE"/>
    <s v="M"/>
    <s v="M"/>
    <d v="1985-07-03T00:00:00"/>
    <d v="2017-08-18T00:00:00"/>
    <n v="32"/>
    <s v="B.S.C."/>
    <s v="BSC"/>
    <n v="1.5"/>
    <n v="4.2876712328767121"/>
    <d v="2013-05-06T00:00:00"/>
    <d v="2013-11-06T00:00:00"/>
    <s v="SR. SUPERVISOR"/>
    <n v="2"/>
    <s v="QUALITY"/>
    <s v="INDAPUR DIVISION"/>
    <n v="15988"/>
    <n v="25512"/>
    <s v="WORKING"/>
    <n v="4"/>
    <n v="5"/>
    <n v="4"/>
    <n v="5"/>
    <n v="4"/>
    <n v="5"/>
    <n v="4"/>
    <n v="5"/>
    <n v="4"/>
    <n v="4"/>
    <n v="4"/>
    <n v="4"/>
    <n v="4"/>
    <n v="4"/>
    <n v="2"/>
    <n v="1"/>
    <x v="4"/>
    <n v="4.2"/>
    <n v="4.333333333333333"/>
  </r>
  <r>
    <n v="62"/>
    <n v="281"/>
    <s v="AKASH KHOMANE"/>
    <s v="M"/>
    <s v="S"/>
    <d v="1989-05-27T00:00:00"/>
    <d v="2017-08-18T00:00:00"/>
    <n v="28"/>
    <s v="BE MECH"/>
    <s v="BE.MECH"/>
    <n v="0"/>
    <n v="4.2575342465753421"/>
    <d v="2013-05-17T00:00:00"/>
    <d v="2014-05-17T00:00:00"/>
    <s v="ASST. MANAGER"/>
    <n v="3"/>
    <s v="COMMERCIAL"/>
    <s v="BALL VALVE DIVISION"/>
    <n v="12391"/>
    <n v="29188"/>
    <s v="WORKING"/>
    <m/>
    <m/>
    <m/>
    <m/>
    <m/>
    <m/>
    <m/>
    <m/>
    <m/>
    <m/>
    <m/>
    <m/>
    <m/>
    <m/>
    <m/>
    <m/>
    <x v="1"/>
    <e v="#DIV/0!"/>
    <e v="#DIV/0!"/>
  </r>
  <r>
    <n v="63"/>
    <n v="282"/>
    <s v="HRISHIKESH KSHIRSAGAR"/>
    <s v="M"/>
    <s v="S"/>
    <d v="1990-06-05T00:00:00"/>
    <d v="2017-08-18T00:00:00"/>
    <n v="27"/>
    <s v="H.S.C., D.A.E."/>
    <s v="DAE"/>
    <n v="2.6"/>
    <n v="4.1726027397260275"/>
    <d v="2013-06-17T00:00:00"/>
    <d v="2013-12-17T00:00:00"/>
    <s v="ASST. MANAGER"/>
    <n v="3"/>
    <s v="COSTING"/>
    <s v="BALL VALVE DIVISION"/>
    <n v="22101"/>
    <n v="45114"/>
    <s v="WORKING"/>
    <n v="5"/>
    <n v="5"/>
    <n v="3"/>
    <n v="5"/>
    <n v="4"/>
    <n v="5"/>
    <n v="4"/>
    <n v="5"/>
    <n v="5"/>
    <n v="4"/>
    <n v="4"/>
    <n v="4"/>
    <n v="4"/>
    <n v="5"/>
    <n v="2"/>
    <n v="1"/>
    <x v="3"/>
    <n v="4"/>
    <n v="4.666666666666667"/>
  </r>
  <r>
    <n v="64"/>
    <n v="284"/>
    <s v="KRISHNA  NALAWADE"/>
    <s v="M"/>
    <s v="M"/>
    <d v="1978-06-01T00:00:00"/>
    <d v="2017-08-18T00:00:00"/>
    <n v="39"/>
    <s v="S.S.C."/>
    <s v="SSC"/>
    <n v="7"/>
    <n v="4.1095890410958908"/>
    <d v="2013-07-10T00:00:00"/>
    <d v="2014-02-20T00:00:00"/>
    <s v="ASSISTANT"/>
    <n v="1"/>
    <s v="ACCOUNT"/>
    <s v="HO PUNE DIVISION"/>
    <n v="9689"/>
    <n v="15865"/>
    <s v="WORKING"/>
    <m/>
    <m/>
    <m/>
    <m/>
    <m/>
    <m/>
    <m/>
    <m/>
    <m/>
    <m/>
    <m/>
    <m/>
    <m/>
    <m/>
    <m/>
    <m/>
    <x v="1"/>
    <e v="#DIV/0!"/>
    <e v="#DIV/0!"/>
  </r>
  <r>
    <n v="65"/>
    <n v="290"/>
    <s v="ANAND PRASAD"/>
    <s v="M"/>
    <s v="M"/>
    <d v="1983-02-28T00:00:00"/>
    <d v="2017-08-18T00:00:00"/>
    <n v="34"/>
    <s v="B.COM"/>
    <s v="B.COM"/>
    <n v="1"/>
    <n v="3.9726027397260273"/>
    <d v="2013-08-29T00:00:00"/>
    <d v="2014-03-28T00:00:00"/>
    <s v="Sr. MANAGER"/>
    <n v="4"/>
    <s v="ROLLING DIVISION &amp; SALES"/>
    <s v="INDAPUR DIVISION"/>
    <n v="57632"/>
    <n v="65000"/>
    <s v="LEFT"/>
    <m/>
    <m/>
    <m/>
    <m/>
    <m/>
    <m/>
    <m/>
    <m/>
    <m/>
    <m/>
    <m/>
    <m/>
    <m/>
    <m/>
    <m/>
    <m/>
    <x v="1"/>
    <e v="#DIV/0!"/>
    <e v="#DIV/0!"/>
  </r>
  <r>
    <n v="66"/>
    <n v="291"/>
    <s v="SUSHMA KALE"/>
    <s v="F"/>
    <s v="S"/>
    <d v="1988-11-27T00:00:00"/>
    <d v="2017-08-18T00:00:00"/>
    <n v="29"/>
    <s v="BA"/>
    <s v="BA"/>
    <s v="1.2 YEARS"/>
    <n v="3.9643835616438357"/>
    <d v="2013-09-01T00:00:00"/>
    <d v="2014-03-01T00:00:00"/>
    <s v="EXECUTIVE"/>
    <n v="1"/>
    <s v="ACCOUNT"/>
    <s v="BALL VALVE DIVISION"/>
    <n v="10000"/>
    <n v="16000"/>
    <s v="LEFT"/>
    <m/>
    <m/>
    <m/>
    <m/>
    <m/>
    <m/>
    <m/>
    <m/>
    <m/>
    <m/>
    <m/>
    <m/>
    <m/>
    <m/>
    <m/>
    <m/>
    <x v="1"/>
    <e v="#DIV/0!"/>
    <e v="#DIV/0!"/>
  </r>
  <r>
    <n v="67"/>
    <n v="305"/>
    <s v="PRATAP NIGHOT"/>
    <s v="M"/>
    <s v="M"/>
    <d v="1983-06-13T00:00:00"/>
    <d v="2017-08-18T00:00:00"/>
    <n v="34"/>
    <s v="SSC ITI"/>
    <s v="ITI"/>
    <n v="2.6"/>
    <n v="3.7260273972602738"/>
    <d v="2013-11-27T00:00:00"/>
    <m/>
    <s v="ASSEMBELY TESTING OPERATOR"/>
    <n v="1"/>
    <s v="PRODUCTION"/>
    <s v="BALL VALVE DIVISION"/>
    <n v="8000"/>
    <n v="14000"/>
    <s v="LEFT"/>
    <m/>
    <m/>
    <m/>
    <m/>
    <m/>
    <m/>
    <m/>
    <m/>
    <m/>
    <m/>
    <m/>
    <m/>
    <m/>
    <m/>
    <m/>
    <m/>
    <x v="1"/>
    <e v="#DIV/0!"/>
    <e v="#DIV/0!"/>
  </r>
  <r>
    <n v="68"/>
    <n v="310"/>
    <s v="KARUNESH SHARMA"/>
    <s v="M"/>
    <s v="M"/>
    <d v="1981-12-02T00:00:00"/>
    <d v="2017-08-18T00:00:00"/>
    <n v="36"/>
    <s v="BA, DCP"/>
    <s v="DCP"/>
    <n v="6.6"/>
    <n v="3.6767123287671235"/>
    <d v="2013-12-15T00:00:00"/>
    <d v="2014-06-15T00:00:00"/>
    <s v="SUPERVISOR"/>
    <n v="2"/>
    <s v="PRODUCTION"/>
    <s v="INDAPUR DIVISION"/>
    <n v="17112"/>
    <n v="22000"/>
    <s v="LEFT"/>
    <m/>
    <m/>
    <m/>
    <m/>
    <m/>
    <m/>
    <m/>
    <m/>
    <m/>
    <m/>
    <m/>
    <m/>
    <m/>
    <m/>
    <m/>
    <m/>
    <x v="1"/>
    <e v="#DIV/0!"/>
    <e v="#DIV/0!"/>
  </r>
  <r>
    <n v="69"/>
    <n v="317"/>
    <s v="VIVEK SINGH"/>
    <s v="M"/>
    <s v="S"/>
    <d v="1985-02-05T00:00:00"/>
    <d v="2017-08-18T00:00:00"/>
    <n v="33"/>
    <s v="BE MECH"/>
    <s v="BE.MECH"/>
    <n v="0"/>
    <n v="3.6246575342465754"/>
    <d v="2014-01-03T00:00:00"/>
    <d v="2015-01-04T00:00:00"/>
    <s v="JR. ENGINEER"/>
    <n v="2"/>
    <s v="PRODUCTION"/>
    <s v="BALL VALVE DIVISION"/>
    <n v="10000"/>
    <n v="24946"/>
    <s v="WORKING"/>
    <n v="4"/>
    <n v="4"/>
    <n v="4"/>
    <n v="5"/>
    <n v="5"/>
    <n v="5"/>
    <n v="5"/>
    <n v="4"/>
    <n v="4"/>
    <n v="4"/>
    <n v="5"/>
    <n v="4"/>
    <n v="3"/>
    <n v="4"/>
    <n v="4"/>
    <n v="1"/>
    <x v="3"/>
    <n v="4.2"/>
    <n v="4.333333333333333"/>
  </r>
  <r>
    <n v="70"/>
    <n v="318"/>
    <s v="PRAVEEN KAMMAR"/>
    <s v="M"/>
    <s v="S"/>
    <d v="1990-11-20T00:00:00"/>
    <d v="2017-08-18T00:00:00"/>
    <n v="27"/>
    <s v="BE MECH"/>
    <s v="BE.MECH"/>
    <n v="0"/>
    <n v="3.6164383561643834"/>
    <d v="2014-01-06T00:00:00"/>
    <d v="2015-01-07T00:00:00"/>
    <s v="TRAINEE ENGINEER"/>
    <n v="1"/>
    <s v="PRODUCTION"/>
    <s v="BALL VALVE DIVISION"/>
    <n v="10000"/>
    <n v="15000"/>
    <s v="LEFT"/>
    <m/>
    <m/>
    <m/>
    <m/>
    <m/>
    <m/>
    <m/>
    <m/>
    <m/>
    <m/>
    <m/>
    <m/>
    <m/>
    <m/>
    <m/>
    <m/>
    <x v="1"/>
    <e v="#DIV/0!"/>
    <e v="#DIV/0!"/>
  </r>
  <r>
    <n v="71"/>
    <n v="320"/>
    <s v="POONAM KARDAK"/>
    <s v="F"/>
    <s v="S"/>
    <d v="1991-11-21T00:00:00"/>
    <d v="2017-08-18T00:00:00"/>
    <n v="26"/>
    <s v="BE MECH"/>
    <s v="BE.MECH"/>
    <n v="0"/>
    <n v="3.5863013698630137"/>
    <d v="2014-01-17T00:00:00"/>
    <d v="2015-01-19T00:00:00"/>
    <s v="TRIANEEE ENGINEER"/>
    <n v="1"/>
    <s v="QUALITY"/>
    <s v="BALL VALVE DIVISION"/>
    <n v="10000"/>
    <n v="14000"/>
    <s v="LEFT"/>
    <m/>
    <m/>
    <m/>
    <m/>
    <m/>
    <m/>
    <m/>
    <m/>
    <m/>
    <m/>
    <m/>
    <m/>
    <m/>
    <m/>
    <m/>
    <m/>
    <x v="1"/>
    <e v="#DIV/0!"/>
    <e v="#DIV/0!"/>
  </r>
  <r>
    <n v="72"/>
    <n v="324"/>
    <s v="SANJAY GOSAVI"/>
    <s v="M"/>
    <s v="M"/>
    <d v="1981-07-15T00:00:00"/>
    <d v="2017-08-18T00:00:00"/>
    <n v="36"/>
    <s v="ITI NCTVT"/>
    <s v="NCTVT"/>
    <n v="8.6"/>
    <n v="3.5287671232876714"/>
    <d v="2014-02-07T00:00:00"/>
    <d v="2015-08-08T00:00:00"/>
    <s v="INSPECTOR"/>
    <n v="2"/>
    <s v="QUALITY"/>
    <s v="BALL VALVE DIVISION"/>
    <n v="20479"/>
    <n v="22000"/>
    <s v="LEFT"/>
    <n v="5"/>
    <n v="5"/>
    <n v="5"/>
    <n v="5"/>
    <n v="5"/>
    <n v="3"/>
    <n v="5"/>
    <n v="5"/>
    <n v="4"/>
    <n v="5"/>
    <n v="4"/>
    <n v="5"/>
    <n v="5"/>
    <n v="5"/>
    <n v="1"/>
    <n v="1"/>
    <x v="3"/>
    <n v="5"/>
    <n v="4.333333333333333"/>
  </r>
  <r>
    <n v="73"/>
    <n v="325"/>
    <s v="DATTATRAYA MORE"/>
    <s v="M"/>
    <s v="M"/>
    <d v="1986-08-21T00:00:00"/>
    <d v="2017-08-18T00:00:00"/>
    <n v="31"/>
    <s v="DMC"/>
    <s v="DMC"/>
    <n v="7"/>
    <n v="3.5287671232876714"/>
    <d v="2014-02-07T00:00:00"/>
    <d v="2015-08-08T00:00:00"/>
    <s v="EXECUTIVE"/>
    <n v="2"/>
    <s v="QUALITY"/>
    <s v="BALL VALVE DIVISION"/>
    <n v="19356"/>
    <n v="21000"/>
    <s v="LEFT"/>
    <m/>
    <m/>
    <m/>
    <m/>
    <m/>
    <m/>
    <m/>
    <m/>
    <m/>
    <m/>
    <m/>
    <m/>
    <m/>
    <m/>
    <m/>
    <m/>
    <x v="1"/>
    <e v="#DIV/0!"/>
    <e v="#DIV/0!"/>
  </r>
  <r>
    <n v="74"/>
    <n v="326"/>
    <s v="HARIDAS WAGHMARE"/>
    <s v="M"/>
    <s v="M"/>
    <d v="1986-06-10T00:00:00"/>
    <d v="2017-08-18T00:00:00"/>
    <n v="31"/>
    <s v="B COM"/>
    <s v="B.COM"/>
    <n v="6"/>
    <n v="3.5397260273972604"/>
    <d v="2014-02-03T00:00:00"/>
    <d v="2014-08-04T00:00:00"/>
    <s v="EXCECUTIVE"/>
    <n v="1"/>
    <s v="STORE"/>
    <s v="BALL VALVE DIVISION"/>
    <n v="12000"/>
    <n v="170000"/>
    <s v="LEFT"/>
    <m/>
    <m/>
    <m/>
    <m/>
    <m/>
    <m/>
    <m/>
    <m/>
    <m/>
    <m/>
    <m/>
    <m/>
    <m/>
    <m/>
    <m/>
    <m/>
    <x v="1"/>
    <e v="#DIV/0!"/>
    <e v="#DIV/0!"/>
  </r>
  <r>
    <n v="75"/>
    <n v="336"/>
    <s v="VEERESH HATTI"/>
    <s v="M"/>
    <s v="S"/>
    <d v="1989-09-30T00:00:00"/>
    <d v="2017-08-18T00:00:00"/>
    <n v="28"/>
    <s v="BE MECH"/>
    <s v="BE.MECH"/>
    <n v="0"/>
    <n v="3.3561643835616439"/>
    <d v="2014-04-11T00:00:00"/>
    <d v="2015-11-12T00:00:00"/>
    <s v="TRAINEE ENGINEER"/>
    <m/>
    <s v="PRODUCTION"/>
    <s v="BALL VALVE DIVISION"/>
    <n v="10000"/>
    <n v="15000"/>
    <s v="LEFT"/>
    <m/>
    <m/>
    <m/>
    <m/>
    <m/>
    <m/>
    <m/>
    <m/>
    <m/>
    <m/>
    <m/>
    <m/>
    <m/>
    <m/>
    <m/>
    <m/>
    <x v="1"/>
    <e v="#DIV/0!"/>
    <e v="#DIV/0!"/>
  </r>
  <r>
    <n v="76"/>
    <n v="340"/>
    <s v="SUNIL CHORMALE"/>
    <s v="M"/>
    <s v="S"/>
    <d v="1989-06-11T00:00:00"/>
    <d v="2017-08-18T00:00:00"/>
    <n v="28"/>
    <s v="BA"/>
    <s v="BA"/>
    <n v="4.2"/>
    <n v="3.2986301369863016"/>
    <d v="2014-05-02T00:00:00"/>
    <d v="2014-11-03T00:00:00"/>
    <s v="SYSTEM ADMINISTRATOR"/>
    <n v="2"/>
    <s v="IT"/>
    <s v="HO PUNE DIVISION"/>
    <n v="17612"/>
    <n v="23282"/>
    <s v="WORKING"/>
    <n v="5"/>
    <m/>
    <n v="3"/>
    <n v="5"/>
    <n v="3"/>
    <n v="5"/>
    <n v="5"/>
    <n v="4"/>
    <n v="4"/>
    <n v="4"/>
    <n v="5"/>
    <n v="5"/>
    <n v="2"/>
    <n v="5"/>
    <n v="2"/>
    <n v="1"/>
    <x v="10"/>
    <n v="3.4"/>
    <n v="4.333333333333333"/>
  </r>
  <r>
    <n v="77"/>
    <n v="341"/>
    <s v="SAGAR SHEGAR"/>
    <s v="M"/>
    <s v="M"/>
    <d v="1987-05-08T00:00:00"/>
    <d v="2017-08-18T00:00:00"/>
    <n v="30"/>
    <s v="HSC, ITI FITTER"/>
    <s v="ITI FITTER"/>
    <n v="8"/>
    <n v="3.2986301369863016"/>
    <d v="2014-05-02T00:00:00"/>
    <d v="2015-05-02T00:00:00"/>
    <s v="FITTER "/>
    <n v="1"/>
    <s v=" MAINTENANCE"/>
    <s v="INDAPUR DIVISION"/>
    <n v="18234"/>
    <n v="22398"/>
    <s v="WORKING"/>
    <n v="4"/>
    <n v="5"/>
    <n v="5"/>
    <n v="5"/>
    <n v="4"/>
    <n v="5"/>
    <n v="5"/>
    <n v="5"/>
    <n v="5"/>
    <n v="5"/>
    <n v="5"/>
    <n v="5"/>
    <n v="5"/>
    <n v="4"/>
    <n v="2"/>
    <n v="2"/>
    <x v="2"/>
    <n v="4.8"/>
    <n v="5"/>
  </r>
  <r>
    <n v="78"/>
    <n v="344"/>
    <s v="APURV KULKARNI"/>
    <s v="M"/>
    <s v="S"/>
    <d v="1989-09-16T00:00:00"/>
    <d v="2017-08-18T00:00:00"/>
    <n v="28"/>
    <s v="BE -MECH"/>
    <s v="BE.MECH"/>
    <n v="2.6"/>
    <n v="3.2849315068493152"/>
    <d v="2014-05-07T00:00:00"/>
    <d v="2014-11-08T00:00:00"/>
    <s v="SR. ENGINEER"/>
    <n v="2"/>
    <s v="DESIGN"/>
    <s v="BALL VALVE DIVISION"/>
    <n v="22163"/>
    <n v="33677"/>
    <s v="WORKING"/>
    <n v="4"/>
    <n v="4"/>
    <n v="3"/>
    <n v="5"/>
    <n v="2"/>
    <n v="5"/>
    <n v="3"/>
    <n v="4"/>
    <n v="5"/>
    <n v="3"/>
    <n v="4"/>
    <n v="4"/>
    <n v="3"/>
    <n v="4"/>
    <n v="2"/>
    <n v="1"/>
    <x v="6"/>
    <n v="3.2"/>
    <n v="4.333333333333333"/>
  </r>
  <r>
    <n v="79"/>
    <n v="345"/>
    <s v="VISHWANATH JAMBHULKAR"/>
    <s v="M"/>
    <s v="M"/>
    <d v="1983-05-30T00:00:00"/>
    <d v="2017-08-18T00:00:00"/>
    <n v="34"/>
    <s v="B COM"/>
    <s v="B.COM"/>
    <n v="11"/>
    <n v="3.2520547945205478"/>
    <d v="2014-05-19T00:00:00"/>
    <d v="2014-11-20T00:00:00"/>
    <s v="MANAGER"/>
    <n v="4"/>
    <s v="ACCOUNT"/>
    <s v="HO PUNE DIVISION"/>
    <n v="43841"/>
    <n v="56348"/>
    <s v="WORKING"/>
    <n v="4"/>
    <n v="4"/>
    <n v="3"/>
    <n v="4"/>
    <n v="3"/>
    <n v="4"/>
    <n v="4"/>
    <n v="4"/>
    <n v="4"/>
    <n v="3"/>
    <n v="4"/>
    <n v="3"/>
    <n v="4"/>
    <n v="3"/>
    <n v="3"/>
    <n v="2"/>
    <x v="4"/>
    <n v="3.4"/>
    <n v="4"/>
  </r>
  <r>
    <n v="80"/>
    <n v="350"/>
    <s v="KUNWAR VEER SINGH"/>
    <s v="M"/>
    <s v="M"/>
    <d v="1969-01-15T00:00:00"/>
    <d v="2017-08-18T00:00:00"/>
    <n v="49"/>
    <s v="BA, "/>
    <s v="BA,"/>
    <s v="25 YEARS"/>
    <n v="3.2136986301369861"/>
    <d v="2014-06-02T00:00:00"/>
    <d v="2014-12-03T00:00:00"/>
    <s v="MANAGER"/>
    <m/>
    <s v="PERSONNEL &amp; ADMIN"/>
    <s v="BALL VALVE DIVISION"/>
    <n v="38000"/>
    <n v="38000"/>
    <s v="LEFT"/>
    <m/>
    <m/>
    <m/>
    <m/>
    <m/>
    <m/>
    <m/>
    <m/>
    <m/>
    <m/>
    <m/>
    <m/>
    <m/>
    <m/>
    <m/>
    <m/>
    <x v="1"/>
    <e v="#DIV/0!"/>
    <e v="#DIV/0!"/>
  </r>
  <r>
    <n v="81"/>
    <n v="354"/>
    <s v="BALAJI  DHAWARE"/>
    <s v="M"/>
    <s v="M"/>
    <d v="1978-07-19T00:00:00"/>
    <d v="2017-08-18T00:00:00"/>
    <n v="39"/>
    <s v="ITI, BA"/>
    <s v="BA"/>
    <n v="0"/>
    <n v="3.2164383561643834"/>
    <d v="2014-06-01T00:00:00"/>
    <d v="2014-12-02T00:00:00"/>
    <s v="ASSEMBLY OPERATOR"/>
    <n v="1"/>
    <s v="PRODUCTION"/>
    <s v="BALL VALVE DIVISION"/>
    <n v="11000"/>
    <n v="15000"/>
    <s v="LEFT"/>
    <m/>
    <m/>
    <m/>
    <m/>
    <m/>
    <m/>
    <m/>
    <m/>
    <m/>
    <m/>
    <m/>
    <m/>
    <m/>
    <m/>
    <m/>
    <m/>
    <x v="1"/>
    <e v="#DIV/0!"/>
    <e v="#DIV/0!"/>
  </r>
  <r>
    <n v="82"/>
    <n v="355"/>
    <s v="GAUTAM SAWANT"/>
    <s v="M"/>
    <s v="S"/>
    <d v="1986-05-18T00:00:00"/>
    <d v="2017-08-18T00:00:00"/>
    <n v="31"/>
    <s v="ITI (FITTER)"/>
    <s v="ITI.FITTER)"/>
    <n v="0"/>
    <n v="3.2027397260273971"/>
    <d v="2014-06-06T00:00:00"/>
    <d v="2014-12-07T00:00:00"/>
    <s v="FITTER "/>
    <n v="1"/>
    <s v="PRODUCTION"/>
    <s v="BALL VALVE DIVISION"/>
    <n v="10000"/>
    <n v="15000"/>
    <s v="LEFT"/>
    <m/>
    <m/>
    <m/>
    <m/>
    <m/>
    <m/>
    <m/>
    <m/>
    <m/>
    <m/>
    <m/>
    <m/>
    <m/>
    <m/>
    <m/>
    <m/>
    <x v="1"/>
    <e v="#DIV/0!"/>
    <e v="#DIV/0!"/>
  </r>
  <r>
    <n v="83"/>
    <n v="361"/>
    <s v="LIMBRAJ KADAM"/>
    <s v="M"/>
    <s v="S"/>
    <d v="1989-03-03T00:00:00"/>
    <d v="2017-08-18T00:00:00"/>
    <n v="28"/>
    <s v="MSW, DLL &amp; LW"/>
    <m/>
    <n v="1.1100000000000001"/>
    <n v="3.1561643835616437"/>
    <d v="2014-06-23T00:00:00"/>
    <d v="2014-12-24T00:00:00"/>
    <s v="EXECUTIVE"/>
    <n v="2"/>
    <s v="HRD"/>
    <s v="HO PUNE DIVISION"/>
    <n v="14202"/>
    <n v="28827"/>
    <s v="WORKING"/>
    <n v="4"/>
    <n v="3"/>
    <n v="4"/>
    <n v="5"/>
    <n v="3"/>
    <n v="5"/>
    <n v="5"/>
    <n v="4"/>
    <n v="2"/>
    <n v="2"/>
    <n v="3"/>
    <n v="3"/>
    <n v="4"/>
    <n v="2"/>
    <n v="3"/>
    <n v="3"/>
    <x v="4"/>
    <n v="3.6"/>
    <n v="3"/>
  </r>
  <r>
    <n v="84"/>
    <n v="363"/>
    <s v="BASAVARAJ KOPPAD"/>
    <s v="M"/>
    <s v="M"/>
    <d v="1974-06-01T00:00:00"/>
    <d v="2017-08-18T00:00:00"/>
    <n v="43"/>
    <s v="DME MECH"/>
    <s v="DME.MECH"/>
    <n v="17"/>
    <n v="3.106849315068493"/>
    <d v="2014-07-11T00:00:00"/>
    <d v="2015-01-12T00:00:00"/>
    <s v="ASST. MANAGER "/>
    <n v="3"/>
    <s v="PRODUCTION"/>
    <s v="BALL VALVE DIVISION"/>
    <n v="22000"/>
    <n v="25000"/>
    <s v="LEFT"/>
    <m/>
    <m/>
    <m/>
    <m/>
    <m/>
    <m/>
    <m/>
    <m/>
    <m/>
    <m/>
    <m/>
    <m/>
    <m/>
    <m/>
    <m/>
    <m/>
    <x v="1"/>
    <e v="#DIV/0!"/>
    <e v="#DIV/0!"/>
  </r>
  <r>
    <n v="85"/>
    <n v="366"/>
    <s v="VINAYAK KSHIRSAGAR"/>
    <s v="M"/>
    <s v="M"/>
    <d v="1968-01-29T00:00:00"/>
    <d v="2017-08-18T00:00:00"/>
    <n v="50"/>
    <s v="B.COM, M. COM, MBA PURSUING"/>
    <s v="MBA pursuing"/>
    <n v="23"/>
    <n v="3.0904109589041098"/>
    <d v="2014-07-17T00:00:00"/>
    <d v="2015-01-18T00:00:00"/>
    <s v="GENERAL MANAGER"/>
    <n v="5"/>
    <s v="ACCOUNT"/>
    <s v="HO PUNE DIVISION"/>
    <n v="75000"/>
    <n v="90000"/>
    <s v="WORKING"/>
    <m/>
    <m/>
    <m/>
    <m/>
    <m/>
    <m/>
    <m/>
    <m/>
    <m/>
    <m/>
    <m/>
    <m/>
    <m/>
    <m/>
    <m/>
    <m/>
    <x v="1"/>
    <e v="#DIV/0!"/>
    <e v="#DIV/0!"/>
  </r>
  <r>
    <n v="86"/>
    <n v="368"/>
    <s v="PRASHANT ROUDHAL"/>
    <s v="M"/>
    <s v="M"/>
    <d v="1986-03-24T00:00:00"/>
    <d v="2017-08-18T00:00:00"/>
    <n v="31"/>
    <s v="HND MECH."/>
    <s v="HND MECH."/>
    <n v="6.5"/>
    <n v="3.0794520547945203"/>
    <d v="2014-07-21T00:00:00"/>
    <d v="2015-01-22T00:00:00"/>
    <s v="WELDING INSPECTOR"/>
    <n v="1"/>
    <s v="PRODUCTION"/>
    <s v="BALL VALVE DIVISION"/>
    <n v="120000"/>
    <n v="32000"/>
    <s v="WORKING"/>
    <m/>
    <m/>
    <m/>
    <m/>
    <m/>
    <m/>
    <m/>
    <m/>
    <m/>
    <m/>
    <m/>
    <m/>
    <m/>
    <m/>
    <m/>
    <m/>
    <x v="1"/>
    <e v="#DIV/0!"/>
    <e v="#DIV/0!"/>
  </r>
  <r>
    <n v="87"/>
    <n v="371"/>
    <s v="PALLVI DHOLE"/>
    <s v="F"/>
    <s v="M"/>
    <d v="1988-11-06T00:00:00"/>
    <d v="2017-08-18T00:00:00"/>
    <n v="29"/>
    <s v="BCA, MBA"/>
    <s v="MBA"/>
    <n v="0"/>
    <n v="3.0410958904109591"/>
    <d v="2014-08-04T00:00:00"/>
    <d v="2015-08-04T00:00:00"/>
    <s v="JR. EXECUTIVE"/>
    <n v="2"/>
    <s v="ACCOUNTS &amp; FINANCE"/>
    <s v="HO PUNE DIVISION"/>
    <n v="9000"/>
    <n v="19956"/>
    <s v="WORKING"/>
    <n v="4"/>
    <n v="5"/>
    <n v="3"/>
    <n v="5"/>
    <n v="2"/>
    <n v="5"/>
    <n v="4"/>
    <n v="5"/>
    <n v="5"/>
    <n v="5"/>
    <n v="5"/>
    <n v="3"/>
    <n v="2"/>
    <n v="4"/>
    <n v="5"/>
    <n v="1"/>
    <x v="2"/>
    <n v="3.4"/>
    <n v="5"/>
  </r>
  <r>
    <n v="88"/>
    <n v="376"/>
    <s v="POOJA GABHANE"/>
    <s v="F"/>
    <s v="S"/>
    <d v="1993-04-07T00:00:00"/>
    <d v="2017-08-18T00:00:00"/>
    <n v="24"/>
    <s v="BE MECH"/>
    <s v="BE.MECH"/>
    <n v="0"/>
    <n v="2.8684931506849316"/>
    <d v="2014-10-06T00:00:00"/>
    <d v="2016-04-07T00:00:00"/>
    <s v="ENGINEER"/>
    <n v="2"/>
    <s v="MARKETING"/>
    <s v="BALL VALVE DIVISION"/>
    <n v="10000"/>
    <n v="33582"/>
    <s v="WORKING"/>
    <n v="4"/>
    <n v="4"/>
    <n v="5"/>
    <n v="4"/>
    <n v="3"/>
    <n v="5"/>
    <n v="4"/>
    <n v="5"/>
    <n v="4"/>
    <n v="4"/>
    <n v="4"/>
    <n v="4"/>
    <n v="4"/>
    <n v="4"/>
    <n v="2"/>
    <n v="2"/>
    <x v="4"/>
    <n v="4"/>
    <n v="4.333333333333333"/>
  </r>
  <r>
    <n v="89"/>
    <n v="377"/>
    <s v="KALYANI DOME"/>
    <s v="F"/>
    <s v="S"/>
    <d v="1993-11-10T00:00:00"/>
    <d v="2017-08-18T00:00:00"/>
    <n v="24"/>
    <s v="BE AUTO"/>
    <s v="BE.AUTO"/>
    <n v="0"/>
    <n v="2.8493150684931505"/>
    <d v="2014-10-13T00:00:00"/>
    <d v="2016-04-14T00:00:00"/>
    <s v="JR. ENGINEER"/>
    <n v="2"/>
    <s v="COSTING"/>
    <s v="BALL VALVE DIVISION"/>
    <n v="10000"/>
    <n v="26000"/>
    <s v="LEFT"/>
    <m/>
    <m/>
    <m/>
    <m/>
    <m/>
    <m/>
    <m/>
    <m/>
    <m/>
    <m/>
    <m/>
    <m/>
    <m/>
    <m/>
    <m/>
    <m/>
    <x v="1"/>
    <e v="#DIV/0!"/>
    <e v="#DIV/0!"/>
  </r>
  <r>
    <n v="90"/>
    <n v="380"/>
    <s v="AMARJEET PATIL"/>
    <s v="M"/>
    <s v="S"/>
    <d v="1992-08-03T00:00:00"/>
    <d v="2017-08-18T00:00:00"/>
    <n v="25"/>
    <s v="BE MECH"/>
    <s v="BE.MECH"/>
    <n v="0"/>
    <n v="2.8301369863013699"/>
    <d v="2014-10-20T00:00:00"/>
    <d v="2016-04-21T00:00:00"/>
    <s v="JR. ENGINEER"/>
    <n v="2"/>
    <s v="PURCHASE "/>
    <s v="BALL VALVE DIVISION"/>
    <n v="10000"/>
    <n v="25000"/>
    <s v="LEFT"/>
    <m/>
    <m/>
    <m/>
    <m/>
    <m/>
    <m/>
    <m/>
    <m/>
    <m/>
    <m/>
    <m/>
    <m/>
    <m/>
    <m/>
    <m/>
    <m/>
    <x v="1"/>
    <e v="#DIV/0!"/>
    <e v="#DIV/0!"/>
  </r>
  <r>
    <n v="91"/>
    <n v="382"/>
    <s v="NILESH SALUNKHE"/>
    <s v="M"/>
    <s v="M"/>
    <d v="1977-05-28T00:00:00"/>
    <d v="2017-08-18T00:00:00"/>
    <n v="40"/>
    <s v="BE PROD."/>
    <s v="BE.PROD."/>
    <n v="13"/>
    <n v="2.7972602739726029"/>
    <d v="2014-11-01T00:00:00"/>
    <d v="2015-12-31T00:00:00"/>
    <s v="SR. MANAGER"/>
    <n v="4"/>
    <s v="SALES &amp; MARKETING"/>
    <s v="BALL VALVE DIVISION"/>
    <n v="81071"/>
    <n v="99071"/>
    <s v="WORKING"/>
    <n v="4"/>
    <n v="3"/>
    <n v="4"/>
    <n v="4"/>
    <n v="2"/>
    <n v="4"/>
    <m/>
    <n v="2"/>
    <n v="4"/>
    <n v="4"/>
    <n v="4"/>
    <n v="2"/>
    <n v="3"/>
    <n v="4"/>
    <n v="3"/>
    <n v="2"/>
    <x v="7"/>
    <n v="3.4"/>
    <n v="3.3333333333333335"/>
  </r>
  <r>
    <n v="92"/>
    <n v="383"/>
    <s v="ESHANYA GUPPTA"/>
    <s v="M"/>
    <s v="M"/>
    <d v="1976-11-05T00:00:00"/>
    <d v="2017-08-18T00:00:00"/>
    <n v="41"/>
    <s v="B.COM, MBA"/>
    <s v="MBA"/>
    <n v="14"/>
    <n v="2.7972602739726029"/>
    <d v="2014-11-01T00:00:00"/>
    <d v="2015-05-02T00:00:00"/>
    <s v="CFO"/>
    <m/>
    <s v="FINANCE"/>
    <s v="FINANCE"/>
    <n v="200000"/>
    <n v="200000"/>
    <s v="LEFT"/>
    <m/>
    <m/>
    <m/>
    <m/>
    <m/>
    <m/>
    <m/>
    <m/>
    <m/>
    <m/>
    <m/>
    <m/>
    <m/>
    <m/>
    <m/>
    <m/>
    <x v="1"/>
    <e v="#DIV/0!"/>
    <e v="#DIV/0!"/>
  </r>
  <r>
    <n v="93"/>
    <n v="384"/>
    <s v="SURESH PATIL"/>
    <s v="M"/>
    <s v="M"/>
    <d v="1972-01-16T00:00:00"/>
    <d v="2017-08-18T00:00:00"/>
    <n v="46"/>
    <s v="DME"/>
    <s v="DME"/>
    <n v="16"/>
    <n v="2.7616438356164386"/>
    <d v="2014-11-14T00:00:00"/>
    <d v="2015-06-25T00:00:00"/>
    <s v="ASST. MANAGER"/>
    <n v="3"/>
    <s v="PRODUCTION PLANNING CONTROL"/>
    <s v="BALL VALVE DIVISION"/>
    <n v="50000"/>
    <n v="66248"/>
    <s v="WORKING"/>
    <n v="4"/>
    <m/>
    <n v="2"/>
    <n v="5"/>
    <n v="5"/>
    <n v="4"/>
    <n v="5"/>
    <n v="5"/>
    <n v="4"/>
    <n v="5"/>
    <n v="5"/>
    <m/>
    <n v="5"/>
    <n v="4"/>
    <n v="2"/>
    <n v="1"/>
    <x v="11"/>
    <n v="4.4000000000000004"/>
    <n v="4.666666666666667"/>
  </r>
  <r>
    <n v="94"/>
    <n v="386"/>
    <s v="ASHOK SHINDE"/>
    <s v="M"/>
    <s v="M"/>
    <d v="1964-07-17T00:00:00"/>
    <d v="2017-08-18T00:00:00"/>
    <n v="53"/>
    <s v="SSC"/>
    <s v="SSC"/>
    <n v="24"/>
    <n v="2.7616438356164386"/>
    <d v="2014-11-14T00:00:00"/>
    <d v="2015-08-06T00:00:00"/>
    <s v="ASST. SUPERVISOR"/>
    <n v="2"/>
    <s v="PRODUCTION"/>
    <s v="BALL VALVE DIVISION"/>
    <n v="10000"/>
    <n v="10272"/>
    <s v="WORKING"/>
    <n v="4"/>
    <n v="5"/>
    <n v="4"/>
    <n v="4"/>
    <n v="4"/>
    <n v="5"/>
    <n v="4"/>
    <n v="5"/>
    <n v="3"/>
    <n v="4"/>
    <n v="4"/>
    <n v="3"/>
    <n v="4"/>
    <n v="4"/>
    <n v="2"/>
    <n v="2"/>
    <x v="4"/>
    <n v="4"/>
    <n v="4"/>
  </r>
  <r>
    <n v="95"/>
    <n v="388"/>
    <s v="KAMLESH SAXENA"/>
    <s v="M"/>
    <s v="S"/>
    <d v="1992-03-20T00:00:00"/>
    <d v="2017-08-18T00:00:00"/>
    <n v="25"/>
    <s v="B. TECH"/>
    <s v="B.TECH"/>
    <n v="0"/>
    <n v="2.7506849315068491"/>
    <d v="2014-11-18T00:00:00"/>
    <d v="2015-11-19T00:00:00"/>
    <s v="JR. ENGINEER"/>
    <n v="2"/>
    <s v="PRODUCTION"/>
    <s v="BALL VALVE DIVISION"/>
    <n v="10000"/>
    <n v="24511"/>
    <s v="WORKING"/>
    <n v="3"/>
    <n v="3"/>
    <n v="4"/>
    <n v="4"/>
    <n v="4"/>
    <n v="4"/>
    <n v="3"/>
    <n v="3"/>
    <n v="3"/>
    <n v="3"/>
    <n v="4"/>
    <n v="2"/>
    <n v="3"/>
    <n v="3"/>
    <n v="4"/>
    <n v="1"/>
    <x v="12"/>
    <n v="3.6"/>
    <n v="3.3333333333333335"/>
  </r>
  <r>
    <n v="96"/>
    <n v="392"/>
    <s v="PRASHANT UTTEKAR"/>
    <s v="M"/>
    <s v="S"/>
    <d v="1991-07-10T00:00:00"/>
    <d v="2017-08-18T00:00:00"/>
    <n v="26"/>
    <s v="BA"/>
    <s v="BA"/>
    <n v="3.5"/>
    <n v="2.7041095890410958"/>
    <d v="2014-12-05T00:00:00"/>
    <d v="2015-06-06T00:00:00"/>
    <s v="ASSEMBLY FITTER"/>
    <n v="1"/>
    <s v="PRODUCTION "/>
    <s v="BALL VALVE DIVISION"/>
    <n v="12000"/>
    <n v="15000"/>
    <s v="LEFT"/>
    <m/>
    <m/>
    <m/>
    <m/>
    <m/>
    <m/>
    <m/>
    <m/>
    <m/>
    <m/>
    <m/>
    <m/>
    <m/>
    <m/>
    <m/>
    <m/>
    <x v="1"/>
    <e v="#DIV/0!"/>
    <e v="#DIV/0!"/>
  </r>
  <r>
    <n v="97"/>
    <n v="394"/>
    <s v="MANOJ JADHAV"/>
    <s v="M"/>
    <s v="M"/>
    <d v="1977-05-06T00:00:00"/>
    <d v="2017-08-18T00:00:00"/>
    <n v="40"/>
    <s v="DME"/>
    <s v="DME"/>
    <n v="14"/>
    <n v="2.6849315068493151"/>
    <d v="2014-12-12T00:00:00"/>
    <d v="2015-06-13T00:00:00"/>
    <s v="ASST. MANAGER"/>
    <m/>
    <s v="QUALITY"/>
    <s v="ROLLING &amp; GALVENIZING"/>
    <n v="35000"/>
    <n v="35000"/>
    <s v="LEFT"/>
    <m/>
    <m/>
    <m/>
    <m/>
    <m/>
    <m/>
    <m/>
    <m/>
    <m/>
    <m/>
    <m/>
    <m/>
    <m/>
    <m/>
    <m/>
    <m/>
    <x v="1"/>
    <e v="#DIV/0!"/>
    <e v="#DIV/0!"/>
  </r>
  <r>
    <n v="98"/>
    <n v="395"/>
    <s v="KISHOR JAGTAP "/>
    <s v="M"/>
    <s v="S"/>
    <d v="1988-01-12T00:00:00"/>
    <d v="2017-08-18T00:00:00"/>
    <n v="30"/>
    <s v="BCA"/>
    <s v="BCA"/>
    <n v="5.0999999999999996"/>
    <n v="2.6849315068493151"/>
    <d v="2014-12-12T00:00:00"/>
    <d v="2015-06-13T00:00:00"/>
    <s v="EXECUTIVE"/>
    <n v="2"/>
    <s v="STORE/DISPATCH"/>
    <s v="BALL VALVE DIVISION"/>
    <n v="15624"/>
    <n v="17000"/>
    <s v="LEFT"/>
    <m/>
    <m/>
    <m/>
    <m/>
    <m/>
    <m/>
    <m/>
    <m/>
    <m/>
    <m/>
    <m/>
    <m/>
    <m/>
    <m/>
    <m/>
    <m/>
    <x v="1"/>
    <e v="#DIV/0!"/>
    <e v="#DIV/0!"/>
  </r>
  <r>
    <n v="99"/>
    <n v="397"/>
    <s v="BINOD KUMAR SHARMA"/>
    <s v="M"/>
    <s v="M"/>
    <d v="1968-01-01T00:00:00"/>
    <d v="2017-08-18T00:00:00"/>
    <n v="50"/>
    <s v="DME"/>
    <s v="DME"/>
    <n v="22"/>
    <n v="2.7041095890410958"/>
    <d v="2014-12-05T00:00:00"/>
    <d v="2012-06-06T00:00:00"/>
    <s v="VP"/>
    <n v="5"/>
    <s v="PRODUCTION"/>
    <s v="BALL VALVE DIVISION"/>
    <n v="92307"/>
    <n v="82000"/>
    <s v="LEFT"/>
    <m/>
    <m/>
    <m/>
    <m/>
    <m/>
    <m/>
    <m/>
    <m/>
    <m/>
    <m/>
    <m/>
    <m/>
    <m/>
    <m/>
    <m/>
    <m/>
    <x v="1"/>
    <e v="#DIV/0!"/>
    <e v="#DIV/0!"/>
  </r>
  <r>
    <n v="100"/>
    <n v="399"/>
    <s v="ABHIMANYU  MIRGE"/>
    <s v="M"/>
    <s v="M"/>
    <d v="1977-11-15T00:00:00"/>
    <d v="2017-08-18T00:00:00"/>
    <n v="40"/>
    <s v="MA, ITI"/>
    <s v="ITI"/>
    <n v="14"/>
    <n v="2.6657534246575341"/>
    <d v="2014-12-19T00:00:00"/>
    <d v="2015-06-20T00:00:00"/>
    <s v="ASSEMBLY OPERATOR"/>
    <n v="1"/>
    <s v="PRODUCTION"/>
    <s v="BALL VALVE DIVISION"/>
    <n v="12000"/>
    <n v="15000"/>
    <s v="LEFT"/>
    <m/>
    <m/>
    <m/>
    <m/>
    <m/>
    <m/>
    <m/>
    <m/>
    <m/>
    <m/>
    <m/>
    <m/>
    <m/>
    <m/>
    <m/>
    <m/>
    <x v="1"/>
    <e v="#DIV/0!"/>
    <e v="#DIV/0!"/>
  </r>
  <r>
    <n v="101"/>
    <n v="400"/>
    <s v="SHEETAL KULKARNI"/>
    <s v="F"/>
    <s v="S"/>
    <d v="1984-07-26T00:00:00"/>
    <d v="2017-08-18T00:00:00"/>
    <n v="33"/>
    <s v="M. COM, C.S."/>
    <s v="CS"/>
    <n v="9"/>
    <n v="2.6493150684931508"/>
    <d v="2014-12-25T00:00:00"/>
    <d v="2015-06-26T00:00:00"/>
    <s v="CS"/>
    <m/>
    <s v="ACCOUNTS &amp; FINANCE"/>
    <s v="HO PUNE DIVISION"/>
    <n v="38000"/>
    <n v="38000"/>
    <s v="LEFT"/>
    <m/>
    <m/>
    <m/>
    <m/>
    <m/>
    <m/>
    <m/>
    <m/>
    <m/>
    <m/>
    <m/>
    <m/>
    <m/>
    <m/>
    <m/>
    <m/>
    <x v="1"/>
    <e v="#DIV/0!"/>
    <e v="#DIV/0!"/>
  </r>
  <r>
    <n v="102"/>
    <n v="403"/>
    <s v="VIJAY PATIL"/>
    <s v="M"/>
    <s v="M"/>
    <d v="1982-11-17T00:00:00"/>
    <d v="2017-08-18T00:00:00"/>
    <n v="35"/>
    <s v="SSC, ITI"/>
    <s v="ITI"/>
    <n v="12"/>
    <n v="2.6630136986301371"/>
    <d v="2014-12-20T00:00:00"/>
    <d v="2015-08-12T00:00:00"/>
    <s v="JR. EXECUTIVE"/>
    <n v="2"/>
    <s v="MAINTENANCE"/>
    <s v="BALL VALVE DIVISION"/>
    <n v="19180"/>
    <n v="23800"/>
    <s v="WORKING"/>
    <m/>
    <m/>
    <m/>
    <m/>
    <m/>
    <m/>
    <m/>
    <m/>
    <m/>
    <m/>
    <m/>
    <m/>
    <m/>
    <m/>
    <m/>
    <m/>
    <x v="1"/>
    <e v="#DIV/0!"/>
    <e v="#DIV/0!"/>
  </r>
  <r>
    <n v="103"/>
    <n v="404"/>
    <s v="RESHMA PINGLE"/>
    <s v="F"/>
    <s v="S"/>
    <d v="1994-11-02T00:00:00"/>
    <d v="2017-08-18T00:00:00"/>
    <n v="23"/>
    <s v="B. COM I"/>
    <s v="B. COM I"/>
    <n v="2"/>
    <n v="2.6301369863013697"/>
    <d v="2015-01-01T00:00:00"/>
    <d v="2015-07-01T00:00:00"/>
    <s v="FRONT OFFICE EXECUTIVE"/>
    <m/>
    <s v="HRD"/>
    <s v="HO PUNE DIVISION"/>
    <m/>
    <n v="10300"/>
    <s v="LEFT"/>
    <m/>
    <m/>
    <m/>
    <m/>
    <m/>
    <m/>
    <m/>
    <m/>
    <m/>
    <m/>
    <m/>
    <m/>
    <m/>
    <m/>
    <m/>
    <m/>
    <x v="1"/>
    <e v="#DIV/0!"/>
    <e v="#DIV/0!"/>
  </r>
  <r>
    <n v="104"/>
    <n v="405"/>
    <s v="KISHOR JADHAV"/>
    <s v="M"/>
    <s v="S"/>
    <d v="1989-12-07T00:00:00"/>
    <d v="2017-08-18T00:00:00"/>
    <n v="28"/>
    <s v="BE MECH"/>
    <s v="BE.MECH"/>
    <n v="0"/>
    <n v="2.6246575342465754"/>
    <d v="2015-01-03T00:00:00"/>
    <d v="2016-01-04T00:00:00"/>
    <s v="JR. ENGINEER"/>
    <n v="2"/>
    <s v="PRODUCTION"/>
    <s v="BALL VALVE DIVISION"/>
    <n v="10000"/>
    <n v="21122"/>
    <s v="WORKING"/>
    <n v="4"/>
    <n v="4"/>
    <n v="4"/>
    <n v="4"/>
    <n v="4"/>
    <n v="5"/>
    <n v="4"/>
    <n v="4"/>
    <n v="4"/>
    <n v="4"/>
    <n v="3"/>
    <n v="4"/>
    <n v="4"/>
    <n v="4"/>
    <n v="3"/>
    <n v="2"/>
    <x v="3"/>
    <n v="4"/>
    <n v="3.6666666666666665"/>
  </r>
  <r>
    <n v="105"/>
    <n v="406"/>
    <s v="ADITY KUMAR"/>
    <s v="M"/>
    <s v="M"/>
    <d v="1986-01-20T00:00:00"/>
    <d v="2017-08-18T00:00:00"/>
    <n v="32"/>
    <s v="BE, MBA "/>
    <s v="MBA"/>
    <n v="4"/>
    <n v="2.6"/>
    <d v="2015-01-12T00:00:00"/>
    <d v="2015-07-11T00:00:00"/>
    <s v="ASST. MANAGER"/>
    <n v="3"/>
    <s v="FINANCE"/>
    <s v="HO PUNE DIVISION"/>
    <n v="43990"/>
    <n v="42000"/>
    <s v="LEFT"/>
    <m/>
    <m/>
    <m/>
    <m/>
    <m/>
    <m/>
    <m/>
    <m/>
    <m/>
    <m/>
    <m/>
    <m/>
    <m/>
    <m/>
    <m/>
    <m/>
    <x v="1"/>
    <e v="#DIV/0!"/>
    <e v="#DIV/0!"/>
  </r>
  <r>
    <n v="106"/>
    <n v="407"/>
    <s v="ANKUSH DESHMUKH"/>
    <s v="M"/>
    <s v="M"/>
    <d v="1986-05-04T00:00:00"/>
    <d v="2017-08-18T00:00:00"/>
    <n v="31"/>
    <s v="BSC, MPM"/>
    <s v="MPM"/>
    <n v="8"/>
    <n v="2.6"/>
    <d v="2015-01-12T00:00:00"/>
    <d v="2015-10-07T00:00:00"/>
    <s v="ASST. MANAGER"/>
    <n v="3"/>
    <s v="HRD"/>
    <s v="BALL VALVE DIVISION"/>
    <n v="32109"/>
    <n v="25000"/>
    <s v="LEFT"/>
    <m/>
    <m/>
    <m/>
    <m/>
    <m/>
    <m/>
    <m/>
    <m/>
    <m/>
    <m/>
    <m/>
    <m/>
    <m/>
    <m/>
    <m/>
    <m/>
    <x v="1"/>
    <e v="#DIV/0!"/>
    <e v="#DIV/0!"/>
  </r>
  <r>
    <n v="107"/>
    <n v="411"/>
    <s v="BASAVRAJ HIREMATH"/>
    <s v="M"/>
    <s v="S"/>
    <d v="1989-04-01T00:00:00"/>
    <d v="2017-08-18T00:00:00"/>
    <n v="28"/>
    <s v="SSC, ITI"/>
    <s v="ITI"/>
    <n v="6"/>
    <n v="2.6191780821917807"/>
    <d v="2015-01-05T00:00:00"/>
    <d v="2015-08-06T00:00:00"/>
    <s v="SUPERVISOR"/>
    <n v="2"/>
    <s v="PRODUCTION"/>
    <s v="BALL VALVE DIVISION"/>
    <n v="23881"/>
    <n v="26282"/>
    <s v="WORKING"/>
    <n v="5"/>
    <n v="5"/>
    <n v="5"/>
    <n v="5"/>
    <n v="4"/>
    <n v="5"/>
    <n v="5"/>
    <n v="5"/>
    <n v="5"/>
    <n v="5"/>
    <n v="5"/>
    <n v="5"/>
    <n v="4"/>
    <n v="4"/>
    <n v="1"/>
    <n v="1"/>
    <x v="3"/>
    <n v="4.5999999999999996"/>
    <n v="5"/>
  </r>
  <r>
    <n v="108"/>
    <n v="413"/>
    <s v="MAYUR DHAVALASKAR"/>
    <s v="M"/>
    <s v="S"/>
    <d v="1991-03-10T00:00:00"/>
    <d v="2017-08-18T00:00:00"/>
    <n v="26"/>
    <s v="BE MECH"/>
    <s v="BE.MECH"/>
    <n v="1.4"/>
    <n v="2.56986301369863"/>
    <d v="2015-01-23T00:00:00"/>
    <d v="2016-01-24T00:00:00"/>
    <s v="TRAINEE ENGINEER"/>
    <n v="1"/>
    <s v="PURCHASE"/>
    <s v="HO DIVISION PUNE"/>
    <m/>
    <n v="18000"/>
    <s v="LEFT"/>
    <m/>
    <m/>
    <m/>
    <m/>
    <m/>
    <m/>
    <m/>
    <m/>
    <m/>
    <m/>
    <m/>
    <m/>
    <m/>
    <m/>
    <m/>
    <m/>
    <x v="1"/>
    <e v="#DIV/0!"/>
    <e v="#DIV/0!"/>
  </r>
  <r>
    <n v="109"/>
    <n v="415"/>
    <s v="TEJAS CHUNKHARE"/>
    <s v="M"/>
    <s v="S"/>
    <d v="1989-12-24T00:00:00"/>
    <d v="2017-08-18T00:00:00"/>
    <n v="28"/>
    <s v="MBA"/>
    <s v="MBA"/>
    <n v="2"/>
    <n v="2.5561643835616437"/>
    <d v="2015-01-28T00:00:00"/>
    <d v="2015-09-30T00:00:00"/>
    <s v="SR. EXECUTIVE"/>
    <n v="2"/>
    <s v="IMPORT EXPORT"/>
    <s v="HO DIVISION PUNE"/>
    <m/>
    <n v="25000"/>
    <s v="LEFT"/>
    <m/>
    <m/>
    <m/>
    <m/>
    <m/>
    <m/>
    <m/>
    <m/>
    <m/>
    <m/>
    <m/>
    <m/>
    <m/>
    <m/>
    <m/>
    <m/>
    <x v="1"/>
    <e v="#DIV/0!"/>
    <e v="#DIV/0!"/>
  </r>
  <r>
    <n v="110"/>
    <n v="416"/>
    <s v="SANDIP TEKAWADE"/>
    <s v="M"/>
    <s v="M"/>
    <d v="1975-07-26T00:00:00"/>
    <d v="2017-08-18T00:00:00"/>
    <n v="42"/>
    <s v="SSC ITI"/>
    <s v="ITI"/>
    <n v="19"/>
    <n v="2.5452054794520547"/>
    <d v="2015-02-01T00:00:00"/>
    <d v="2015-08-02T00:00:00"/>
    <s v="SR. ELECTRICIAN"/>
    <n v="1"/>
    <s v="MAINTENANCE"/>
    <s v="INDAPUR DIVISION"/>
    <n v="21398"/>
    <n v="25623"/>
    <s v="WORKING"/>
    <n v="4"/>
    <n v="5"/>
    <n v="5"/>
    <n v="5"/>
    <n v="4"/>
    <n v="5"/>
    <n v="5"/>
    <n v="5"/>
    <n v="5"/>
    <n v="5"/>
    <n v="5"/>
    <n v="4"/>
    <m/>
    <n v="4"/>
    <n v="2"/>
    <n v="2"/>
    <x v="3"/>
    <n v="4.75"/>
    <n v="5"/>
  </r>
  <r>
    <n v="111"/>
    <n v="417"/>
    <s v="ASHISH THORAT"/>
    <s v="M"/>
    <s v="S"/>
    <d v="1989-08-30T00:00:00"/>
    <d v="2017-08-18T00:00:00"/>
    <n v="28"/>
    <s v="ssc ITI"/>
    <s v="ITI"/>
    <n v="4"/>
    <n v="2.4684931506849317"/>
    <d v="2015-03-01T00:00:00"/>
    <d v="2016-03-02T00:00:00"/>
    <s v="TRAINEE TECHNICIAN"/>
    <n v="1"/>
    <s v="MAINTENANCE"/>
    <s v="INDAPUR DIVISION"/>
    <n v="10491"/>
    <n v="11000"/>
    <s v="LEFT"/>
    <m/>
    <m/>
    <m/>
    <m/>
    <m/>
    <m/>
    <m/>
    <m/>
    <m/>
    <m/>
    <m/>
    <m/>
    <m/>
    <m/>
    <m/>
    <m/>
    <x v="1"/>
    <e v="#DIV/0!"/>
    <e v="#DIV/0!"/>
  </r>
  <r>
    <n v="112"/>
    <n v="418"/>
    <s v="MANGESH NACHAN"/>
    <s v="M"/>
    <s v="S"/>
    <d v="1990-11-07T00:00:00"/>
    <d v="2017-08-18T00:00:00"/>
    <n v="27"/>
    <s v="BE MECH"/>
    <s v="BE.MECH"/>
    <n v="1"/>
    <n v="2.5315068493150683"/>
    <d v="2015-02-06T00:00:00"/>
    <d v="2015-08-07T00:00:00"/>
    <s v="QA ENGINEER"/>
    <n v="2"/>
    <s v="QUALITY"/>
    <s v="BALL VALVE DIVISION"/>
    <n v="17882"/>
    <n v="16000"/>
    <s v="WORKING"/>
    <m/>
    <m/>
    <m/>
    <m/>
    <m/>
    <m/>
    <m/>
    <m/>
    <m/>
    <m/>
    <m/>
    <m/>
    <m/>
    <m/>
    <m/>
    <m/>
    <x v="1"/>
    <e v="#DIV/0!"/>
    <e v="#DIV/0!"/>
  </r>
  <r>
    <n v="113"/>
    <n v="419"/>
    <s v="RINKAL PORWAL"/>
    <s v="F"/>
    <s v="S"/>
    <d v="1989-07-20T00:00:00"/>
    <d v="2017-08-18T00:00:00"/>
    <n v="28"/>
    <s v="B. COM, CA"/>
    <s v="CA"/>
    <n v="3"/>
    <n v="2.5123287671232877"/>
    <d v="2015-02-13T00:00:00"/>
    <d v="2015-08-14T00:00:00"/>
    <s v="SR. MANAGER"/>
    <m/>
    <s v="ACCOUNTS &amp; FINANCE"/>
    <s v="HO DIVISION PUNE"/>
    <n v="62000"/>
    <n v="62000"/>
    <s v="LEFT"/>
    <m/>
    <m/>
    <m/>
    <m/>
    <m/>
    <m/>
    <m/>
    <m/>
    <m/>
    <m/>
    <m/>
    <m/>
    <m/>
    <m/>
    <m/>
    <m/>
    <x v="1"/>
    <e v="#DIV/0!"/>
    <e v="#DIV/0!"/>
  </r>
  <r>
    <n v="114"/>
    <n v="420"/>
    <s v="TEJAS SHALIGRAM"/>
    <s v="M"/>
    <s v="S"/>
    <d v="1987-02-20T00:00:00"/>
    <d v="2017-08-18T00:00:00"/>
    <n v="31"/>
    <s v="MBA FINANCE"/>
    <s v="MBA.FINANCE"/>
    <n v="4.0999999999999996"/>
    <n v="2.484931506849315"/>
    <d v="2015-02-23T00:00:00"/>
    <d v="2015-08-23T00:00:00"/>
    <s v="SR. EXECUTIVE"/>
    <n v="2"/>
    <s v="TAXATION"/>
    <s v="HO DIVISION PUNE"/>
    <n v="31509"/>
    <n v="38000"/>
    <m/>
    <m/>
    <m/>
    <m/>
    <m/>
    <m/>
    <m/>
    <m/>
    <m/>
    <m/>
    <m/>
    <m/>
    <m/>
    <m/>
    <m/>
    <m/>
    <m/>
    <x v="1"/>
    <e v="#DIV/0!"/>
    <e v="#DIV/0!"/>
  </r>
  <r>
    <n v="115"/>
    <n v="421"/>
    <s v="YOGESH AUTADE"/>
    <s v="M"/>
    <s v="S"/>
    <d v="1991-12-02T00:00:00"/>
    <d v="2017-08-18T00:00:00"/>
    <n v="26"/>
    <s v="DME"/>
    <s v="DME"/>
    <n v="3.4"/>
    <n v="2.4821917808219176"/>
    <d v="2015-02-24T00:00:00"/>
    <d v="2015-08-25T00:00:00"/>
    <s v="QA ENGINEER"/>
    <n v="2"/>
    <s v="QUALITY"/>
    <s v="BALL VALVE DIVISION"/>
    <n v="25577"/>
    <n v="28579"/>
    <s v="WORKING"/>
    <m/>
    <n v="4"/>
    <n v="4"/>
    <n v="5"/>
    <n v="4"/>
    <n v="5"/>
    <n v="4"/>
    <n v="4"/>
    <n v="4"/>
    <n v="4"/>
    <n v="4"/>
    <n v="5"/>
    <n v="4"/>
    <n v="4"/>
    <n v="3"/>
    <n v="2"/>
    <x v="13"/>
    <n v="4.2"/>
    <n v="4"/>
  </r>
  <r>
    <n v="116"/>
    <n v="422"/>
    <s v="KUNDLIK KHAMGAL"/>
    <s v="M"/>
    <s v="M"/>
    <d v="1986-05-20T00:00:00"/>
    <d v="2017-08-18T00:00:00"/>
    <n v="31"/>
    <s v="SSC ITI"/>
    <s v="ITI"/>
    <n v="6"/>
    <n v="2.4684931506849317"/>
    <d v="2015-03-01T00:00:00"/>
    <d v="2016-03-02T00:00:00"/>
    <s v="TRAINEE TECHNICIAN"/>
    <n v="1"/>
    <s v="MAINTENANCE"/>
    <s v="INDAPUR DIVISION"/>
    <n v="10491"/>
    <n v="11000"/>
    <s v="LEFT"/>
    <m/>
    <m/>
    <m/>
    <m/>
    <m/>
    <m/>
    <m/>
    <m/>
    <m/>
    <m/>
    <m/>
    <m/>
    <m/>
    <m/>
    <m/>
    <m/>
    <x v="1"/>
    <e v="#DIV/0!"/>
    <e v="#DIV/0!"/>
  </r>
  <r>
    <n v="117"/>
    <n v="423"/>
    <s v="ASHWINI MAHADIK"/>
    <s v="F"/>
    <s v="M"/>
    <d v="1986-11-24T00:00:00"/>
    <d v="2017-08-18T00:00:00"/>
    <n v="31"/>
    <s v="B.COM, MBA"/>
    <s v="MBA"/>
    <n v="4"/>
    <n v="2.3835616438356166"/>
    <d v="2015-04-01T00:00:00"/>
    <d v="2015-10-02T00:00:00"/>
    <s v="ASST. MANAGER"/>
    <n v="3"/>
    <s v="FINANCE"/>
    <s v="HO DIVISION PUNE"/>
    <n v="43990"/>
    <n v="39000"/>
    <s v="LEFT"/>
    <m/>
    <m/>
    <m/>
    <m/>
    <m/>
    <m/>
    <m/>
    <m/>
    <m/>
    <m/>
    <m/>
    <m/>
    <m/>
    <m/>
    <m/>
    <m/>
    <x v="1"/>
    <e v="#DIV/0!"/>
    <e v="#DIV/0!"/>
  </r>
  <r>
    <n v="118"/>
    <n v="425"/>
    <s v="AJAYKUMAR  ARAKH"/>
    <s v="M"/>
    <s v="S"/>
    <d v="1975-07-08T00:00:00"/>
    <d v="2017-08-18T00:00:00"/>
    <n v="42"/>
    <s v="HSC"/>
    <s v="HSC"/>
    <n v="0"/>
    <n v="2.4684931506849317"/>
    <d v="2015-03-01T00:00:00"/>
    <d v="2015-09-01T00:00:00"/>
    <s v="ASSISTANT"/>
    <n v="1"/>
    <s v="STORE"/>
    <s v="TALWADE DIVISION"/>
    <n v="10983"/>
    <n v="13255"/>
    <s v="LEFT"/>
    <n v="4"/>
    <n v="4"/>
    <n v="5"/>
    <n v="4"/>
    <n v="4"/>
    <n v="5"/>
    <n v="4"/>
    <n v="5"/>
    <n v="5"/>
    <n v="4"/>
    <n v="5"/>
    <n v="5"/>
    <n v="4"/>
    <n v="5"/>
    <m/>
    <m/>
    <x v="14"/>
    <n v="4.2"/>
    <n v="5"/>
  </r>
  <r>
    <n v="119"/>
    <n v="426"/>
    <s v="RAVINDRANATH BEVUR"/>
    <s v="M"/>
    <s v="M"/>
    <d v="1980-04-01T00:00:00"/>
    <d v="2017-08-18T00:00:00"/>
    <n v="37"/>
    <s v="DME, B.TECH."/>
    <s v="B.TECH."/>
    <n v="14"/>
    <n v="2.4465753424657533"/>
    <d v="2015-03-09T00:00:00"/>
    <d v="2015-09-10T00:00:00"/>
    <s v="MANAGER"/>
    <n v="4"/>
    <s v="PRODUCTION"/>
    <s v="TALWADE DIVISION"/>
    <n v="58334"/>
    <n v="47321"/>
    <s v="LEFT"/>
    <m/>
    <m/>
    <m/>
    <m/>
    <m/>
    <m/>
    <m/>
    <m/>
    <m/>
    <m/>
    <m/>
    <m/>
    <m/>
    <m/>
    <m/>
    <m/>
    <x v="1"/>
    <e v="#DIV/0!"/>
    <e v="#DIV/0!"/>
  </r>
  <r>
    <n v="120"/>
    <n v="427"/>
    <s v="VIKAS BHUKAN"/>
    <s v="M"/>
    <s v="S"/>
    <d v="1992-01-01T00:00:00"/>
    <d v="2017-08-18T00:00:00"/>
    <n v="26"/>
    <s v="BE MECH."/>
    <s v="BE.MECH."/>
    <n v="0"/>
    <n v="2.4438356164383563"/>
    <d v="2015-03-10T00:00:00"/>
    <m/>
    <s v="TRAINEE ENGINEER"/>
    <n v="1"/>
    <s v="PURCHASE "/>
    <s v="BALL VALVE DIVISION"/>
    <n v="10000"/>
    <n v="15000"/>
    <s v="LEFT"/>
    <m/>
    <m/>
    <m/>
    <m/>
    <m/>
    <m/>
    <m/>
    <m/>
    <m/>
    <m/>
    <m/>
    <m/>
    <m/>
    <m/>
    <m/>
    <m/>
    <x v="1"/>
    <e v="#DIV/0!"/>
    <e v="#DIV/0!"/>
  </r>
  <r>
    <n v="121"/>
    <n v="429"/>
    <s v="SANKET YADAV"/>
    <s v="M"/>
    <s v="S"/>
    <d v="1986-12-16T00:00:00"/>
    <d v="2017-08-18T00:00:00"/>
    <n v="31"/>
    <s v="B. COM"/>
    <s v="B.COM"/>
    <n v="5"/>
    <n v="2.408219178082192"/>
    <d v="2015-03-23T00:00:00"/>
    <d v="2015-09-24T00:00:00"/>
    <s v="EXECUTIVE"/>
    <m/>
    <s v="PURCHASE "/>
    <s v="HO DIVISION PUNE"/>
    <n v="22000"/>
    <n v="22000"/>
    <s v="LEFT"/>
    <m/>
    <m/>
    <m/>
    <m/>
    <m/>
    <m/>
    <m/>
    <m/>
    <m/>
    <m/>
    <m/>
    <m/>
    <m/>
    <m/>
    <m/>
    <m/>
    <x v="1"/>
    <e v="#DIV/0!"/>
    <e v="#DIV/0!"/>
  </r>
  <r>
    <n v="122"/>
    <n v="430"/>
    <s v="AKSHAY KADU"/>
    <s v="M"/>
    <s v="S"/>
    <d v="1996-05-12T00:00:00"/>
    <d v="2017-08-18T00:00:00"/>
    <n v="21"/>
    <s v="S.S.C"/>
    <s v="SSC"/>
    <n v="2"/>
    <n v="2.3835616438356166"/>
    <d v="2015-04-01T00:00:00"/>
    <d v="2015-10-02T00:00:00"/>
    <s v="ASSISTANT"/>
    <m/>
    <s v="ADMIN"/>
    <s v="HO DIVISION PUNE"/>
    <n v="10000"/>
    <n v="10000"/>
    <s v="LEFT"/>
    <m/>
    <m/>
    <m/>
    <m/>
    <m/>
    <m/>
    <m/>
    <m/>
    <m/>
    <m/>
    <m/>
    <m/>
    <m/>
    <m/>
    <m/>
    <m/>
    <x v="1"/>
    <e v="#DIV/0!"/>
    <e v="#DIV/0!"/>
  </r>
  <r>
    <n v="123"/>
    <n v="431"/>
    <s v="DAYANAND MORE"/>
    <s v="M"/>
    <s v="M"/>
    <d v="1979-06-21T00:00:00"/>
    <d v="2017-08-18T00:00:00"/>
    <n v="38"/>
    <s v="S.S.C"/>
    <s v="SSC"/>
    <n v="4"/>
    <n v="2.3835616438356166"/>
    <d v="2015-04-01T00:00:00"/>
    <d v="2015-10-02T00:00:00"/>
    <s v="DRIVER"/>
    <n v="1"/>
    <s v="ADMIN"/>
    <s v="HO DIVISION PUNE"/>
    <n v="15087"/>
    <n v="15087"/>
    <s v="WORKING"/>
    <m/>
    <m/>
    <m/>
    <m/>
    <m/>
    <m/>
    <m/>
    <m/>
    <m/>
    <m/>
    <m/>
    <m/>
    <m/>
    <m/>
    <m/>
    <m/>
    <x v="1"/>
    <e v="#DIV/0!"/>
    <e v="#DIV/0!"/>
  </r>
  <r>
    <n v="124"/>
    <n v="432"/>
    <s v="BALAJI UBALE"/>
    <s v="M"/>
    <s v="M"/>
    <d v="1980-05-15T00:00:00"/>
    <d v="2017-08-18T00:00:00"/>
    <n v="37"/>
    <s v="9TH PASS"/>
    <s v="9TH.PASS"/>
    <n v="5"/>
    <n v="2.3835616438356166"/>
    <d v="2015-04-01T00:00:00"/>
    <d v="2015-10-02T00:00:00"/>
    <s v="DRIVER"/>
    <n v="1"/>
    <s v="ADMIN"/>
    <s v="HO DIVISION PUNE"/>
    <n v="15087"/>
    <n v="15087"/>
    <s v="WORKING"/>
    <m/>
    <m/>
    <m/>
    <m/>
    <m/>
    <m/>
    <m/>
    <m/>
    <m/>
    <m/>
    <m/>
    <m/>
    <m/>
    <m/>
    <m/>
    <m/>
    <x v="1"/>
    <e v="#DIV/0!"/>
    <e v="#DIV/0!"/>
  </r>
  <r>
    <n v="125"/>
    <n v="433"/>
    <s v="NIKHIL GOLHAR"/>
    <s v="M"/>
    <s v="M"/>
    <d v="1988-10-24T00:00:00"/>
    <d v="2017-08-18T00:00:00"/>
    <n v="29"/>
    <s v="BSC, MBA"/>
    <s v="MBA"/>
    <n v="1.6"/>
    <n v="2.3506849315068492"/>
    <d v="2015-04-13T00:00:00"/>
    <d v="2015-10-14T00:00:00"/>
    <s v="EXECUTIVE"/>
    <n v="2"/>
    <s v="PURCHASE "/>
    <s v="COMMERCIAL DIVISION"/>
    <n v="15000"/>
    <n v="15000"/>
    <s v="LEFT"/>
    <m/>
    <m/>
    <m/>
    <m/>
    <m/>
    <m/>
    <m/>
    <m/>
    <m/>
    <m/>
    <m/>
    <m/>
    <m/>
    <m/>
    <m/>
    <m/>
    <x v="1"/>
    <e v="#DIV/0!"/>
    <e v="#DIV/0!"/>
  </r>
  <r>
    <n v="126"/>
    <n v="434"/>
    <s v="MAHESH KALE"/>
    <s v="M"/>
    <s v="S"/>
    <d v="1987-10-23T00:00:00"/>
    <d v="2017-08-18T00:00:00"/>
    <n v="30"/>
    <s v="B.COM, M.COM"/>
    <s v="M.COM, "/>
    <n v="2.5"/>
    <n v="2.3506849315068492"/>
    <d v="2015-04-13T00:00:00"/>
    <d v="2015-10-14T00:00:00"/>
    <s v="EXECUTIVE"/>
    <m/>
    <s v="STORE"/>
    <s v="INDAPUR"/>
    <n v="14000"/>
    <n v="14000"/>
    <s v="LEFT"/>
    <m/>
    <m/>
    <m/>
    <m/>
    <m/>
    <m/>
    <m/>
    <m/>
    <m/>
    <m/>
    <m/>
    <m/>
    <m/>
    <m/>
    <m/>
    <m/>
    <x v="1"/>
    <e v="#DIV/0!"/>
    <e v="#DIV/0!"/>
  </r>
  <r>
    <n v="127"/>
    <n v="435"/>
    <s v="SUMIT SAURABH"/>
    <s v="M"/>
    <s v="M"/>
    <d v="1983-12-12T00:00:00"/>
    <d v="2017-08-18T00:00:00"/>
    <n v="34"/>
    <s v="DME, BE MECH."/>
    <s v="BE MECH."/>
    <n v="5.7"/>
    <n v="2.3205479452054796"/>
    <d v="2015-04-24T00:00:00"/>
    <d v="2015-11-28T00:00:00"/>
    <s v="ASST. MANAGER"/>
    <n v="3"/>
    <s v="PRODUCTION"/>
    <s v="INDAPUR"/>
    <n v="38471"/>
    <n v="38471"/>
    <s v="LEFT"/>
    <n v="5"/>
    <n v="5"/>
    <n v="4"/>
    <n v="5"/>
    <n v="1"/>
    <n v="5"/>
    <n v="4"/>
    <n v="4"/>
    <n v="4"/>
    <n v="4"/>
    <n v="5"/>
    <n v="4"/>
    <n v="4"/>
    <n v="5"/>
    <n v="2"/>
    <n v="1"/>
    <x v="3"/>
    <n v="3.6"/>
    <n v="4.333333333333333"/>
  </r>
  <r>
    <n v="128"/>
    <n v="436"/>
    <s v="ASHISH SENAPATI"/>
    <s v="M"/>
    <s v="M"/>
    <d v="1982-01-01T00:00:00"/>
    <d v="2017-08-18T00:00:00"/>
    <n v="36"/>
    <s v="DIE, BE"/>
    <s v="BE"/>
    <n v="9"/>
    <n v="2.2767123287671232"/>
    <d v="2015-05-10T00:00:00"/>
    <d v="2015-11-11T00:00:00"/>
    <s v="MANAGER"/>
    <n v="4"/>
    <s v="MAINTENANCE"/>
    <s v="BALL VALVE DIVISION"/>
    <n v="55828"/>
    <n v="55828"/>
    <s v="LEFT"/>
    <m/>
    <m/>
    <m/>
    <m/>
    <m/>
    <m/>
    <m/>
    <m/>
    <m/>
    <m/>
    <m/>
    <m/>
    <m/>
    <m/>
    <m/>
    <m/>
    <x v="1"/>
    <e v="#DIV/0!"/>
    <e v="#DIV/0!"/>
  </r>
  <r>
    <n v="129"/>
    <n v="437"/>
    <s v="PANKAJ PACHORE"/>
    <s v="M"/>
    <s v="S"/>
    <d v="1992-10-15T00:00:00"/>
    <d v="2017-08-18T00:00:00"/>
    <n v="25"/>
    <s v="BE Mech."/>
    <s v="BE.Mech."/>
    <n v="0"/>
    <n v="2.2328767123287672"/>
    <d v="2015-05-26T00:00:00"/>
    <d v="2016-05-25T00:00:00"/>
    <s v="JR. ENGINEER"/>
    <n v="2"/>
    <s v="PURCHASE"/>
    <s v="BALL VALVE DIVISION"/>
    <n v="18000"/>
    <n v="18000"/>
    <s v="WORKING"/>
    <m/>
    <m/>
    <m/>
    <m/>
    <m/>
    <m/>
    <m/>
    <m/>
    <m/>
    <m/>
    <m/>
    <m/>
    <m/>
    <m/>
    <m/>
    <m/>
    <x v="1"/>
    <e v="#DIV/0!"/>
    <e v="#DIV/0!"/>
  </r>
  <r>
    <n v="130"/>
    <n v="438"/>
    <s v="KIRAN CHAVAN"/>
    <s v="M"/>
    <s v="S"/>
    <d v="1990-10-07T00:00:00"/>
    <d v="2017-08-18T00:00:00"/>
    <n v="27"/>
    <s v="BE Mech."/>
    <s v="BE.Mech."/>
    <n v="0"/>
    <n v="2.2328767123287672"/>
    <d v="2015-05-26T00:00:00"/>
    <d v="2016-05-25T00:00:00"/>
    <s v="JR. ENGINEER"/>
    <n v="2"/>
    <s v="PURCHASE"/>
    <s v="BALL VALVE DIVISION"/>
    <n v="17000"/>
    <n v="17000"/>
    <s v="WORKING"/>
    <m/>
    <m/>
    <m/>
    <m/>
    <m/>
    <m/>
    <m/>
    <m/>
    <m/>
    <m/>
    <m/>
    <m/>
    <m/>
    <m/>
    <m/>
    <m/>
    <x v="1"/>
    <e v="#DIV/0!"/>
    <e v="#DIV/0!"/>
  </r>
  <r>
    <n v="131"/>
    <n v="439"/>
    <s v="ANAND GOSAVI"/>
    <s v="M"/>
    <s v="S"/>
    <d v="1987-01-17T00:00:00"/>
    <d v="2017-08-18T00:00:00"/>
    <n v="31"/>
    <s v="BE Mech."/>
    <s v="BE.Mech."/>
    <n v="0"/>
    <n v="2.2328767123287672"/>
    <d v="2015-05-26T00:00:00"/>
    <d v="2016-05-25T00:00:00"/>
    <s v="JR. ENGINEER"/>
    <n v="2"/>
    <s v="PURCHASE"/>
    <s v="BALL VALVE DIVISION"/>
    <n v="19798"/>
    <n v="19798"/>
    <s v="WORKING"/>
    <n v="3"/>
    <n v="3"/>
    <n v="3"/>
    <n v="3"/>
    <n v="3"/>
    <n v="3"/>
    <n v="3"/>
    <n v="3"/>
    <n v="3"/>
    <n v="3"/>
    <n v="3"/>
    <n v="3"/>
    <n v="3"/>
    <n v="3"/>
    <n v="3"/>
    <n v="3"/>
    <x v="6"/>
    <n v="3"/>
    <n v="3"/>
  </r>
  <r>
    <n v="132"/>
    <n v="440"/>
    <s v="KISHORE MALUSARE"/>
    <s v="M"/>
    <s v="M"/>
    <d v="1980-06-14T00:00:00"/>
    <d v="2017-08-18T00:00:00"/>
    <n v="37"/>
    <s v="HSC"/>
    <s v="HSC"/>
    <n v="0"/>
    <n v="2.2246575342465755"/>
    <d v="2015-05-29T00:00:00"/>
    <d v="2016-05-28T00:00:00"/>
    <s v="TRAINEE"/>
    <n v="1"/>
    <s v="STORE"/>
    <s v="BALL VALVE DIVISION"/>
    <n v="12257"/>
    <n v="12257"/>
    <s v="WORKING"/>
    <n v="4"/>
    <n v="4"/>
    <n v="4"/>
    <n v="5"/>
    <n v="5"/>
    <n v="4"/>
    <n v="4"/>
    <n v="5"/>
    <n v="4"/>
    <n v="4"/>
    <n v="4"/>
    <n v="4"/>
    <n v="5"/>
    <n v="4"/>
    <n v="1"/>
    <n v="2"/>
    <x v="6"/>
    <n v="4.5999999999999996"/>
    <n v="4.333333333333333"/>
  </r>
  <r>
    <n v="133"/>
    <n v="441"/>
    <s v="BHAUSAHEB PAWAR"/>
    <s v="M"/>
    <s v="M"/>
    <d v="1982-09-03T00:00:00"/>
    <d v="2017-08-18T00:00:00"/>
    <n v="35"/>
    <s v="BE MECH"/>
    <s v="BE.MECH"/>
    <n v="8"/>
    <n v="2.2164383561643834"/>
    <d v="2015-06-01T00:00:00"/>
    <d v="2015-12-01T00:00:00"/>
    <s v="MANAGER"/>
    <n v="4"/>
    <s v="DESIGN"/>
    <s v="BALL VALVE DIVISION"/>
    <n v="80000"/>
    <n v="80000"/>
    <s v="LEFT"/>
    <m/>
    <m/>
    <m/>
    <m/>
    <m/>
    <m/>
    <m/>
    <m/>
    <m/>
    <m/>
    <m/>
    <m/>
    <m/>
    <m/>
    <m/>
    <m/>
    <x v="1"/>
    <e v="#DIV/0!"/>
    <e v="#DIV/0!"/>
  </r>
  <r>
    <n v="134"/>
    <n v="442"/>
    <s v="VIJAY PAWADE"/>
    <s v="M"/>
    <s v="S"/>
    <d v="1990-09-17T00:00:00"/>
    <d v="2017-08-18T00:00:00"/>
    <n v="27"/>
    <s v="BE Mech."/>
    <s v="BE.Mech."/>
    <n v="0"/>
    <n v="2.1808219178082191"/>
    <d v="2015-06-14T00:00:00"/>
    <d v="2016-06-13T00:00:00"/>
    <s v="JR. ENGINEER"/>
    <n v="2"/>
    <s v="QUALITY"/>
    <s v="BALL VALVE DIVISION"/>
    <n v="19798"/>
    <n v="19798"/>
    <s v="WORKING"/>
    <m/>
    <m/>
    <m/>
    <m/>
    <m/>
    <m/>
    <m/>
    <m/>
    <m/>
    <m/>
    <m/>
    <m/>
    <m/>
    <m/>
    <m/>
    <m/>
    <x v="1"/>
    <e v="#DIV/0!"/>
    <e v="#DIV/0!"/>
  </r>
  <r>
    <n v="135"/>
    <n v="443"/>
    <s v="SUNIL MANTRI"/>
    <s v="M"/>
    <s v="S"/>
    <d v="1971-05-10T00:00:00"/>
    <d v="2017-08-18T00:00:00"/>
    <n v="46"/>
    <s v="HSC"/>
    <s v="HSC"/>
    <n v="8"/>
    <n v="2.1808219178082191"/>
    <d v="2015-06-14T00:00:00"/>
    <d v="2015-12-13T00:00:00"/>
    <s v="SUPERVISOR"/>
    <n v="2"/>
    <s v="PRODUCTION"/>
    <s v="INDAPUR DIVISION"/>
    <n v="18000"/>
    <n v="18000"/>
    <s v="LEFT"/>
    <m/>
    <m/>
    <m/>
    <m/>
    <m/>
    <m/>
    <m/>
    <m/>
    <m/>
    <m/>
    <m/>
    <m/>
    <m/>
    <m/>
    <m/>
    <m/>
    <x v="1"/>
    <e v="#DIV/0!"/>
    <e v="#DIV/0!"/>
  </r>
  <r>
    <n v="136"/>
    <n v="444"/>
    <s v="NISHIKANT MANEKAR"/>
    <s v="M"/>
    <s v="S"/>
    <d v="1991-05-10T00:00:00"/>
    <d v="2017-08-18T00:00:00"/>
    <n v="26"/>
    <s v="BE MECH"/>
    <s v="BE.MECH"/>
    <n v="0"/>
    <n v="2.1753424657534248"/>
    <d v="2015-06-16T00:00:00"/>
    <d v="2016-06-15T00:00:00"/>
    <s v="JR. ENGINEER"/>
    <n v="1"/>
    <s v="QUALITY CONTROL"/>
    <s v="BALL VALVE DIVISION"/>
    <n v="19798"/>
    <n v="19798"/>
    <s v="LEFT"/>
    <n v="4"/>
    <n v="2"/>
    <n v="4"/>
    <n v="4"/>
    <n v="4"/>
    <n v="5"/>
    <n v="4"/>
    <n v="5"/>
    <n v="4"/>
    <n v="1"/>
    <n v="2"/>
    <n v="2"/>
    <n v="2"/>
    <n v="2"/>
    <n v="3"/>
    <n v="2"/>
    <x v="12"/>
    <n v="3"/>
    <n v="3.6666666666666665"/>
  </r>
  <r>
    <n v="137"/>
    <n v="445"/>
    <s v="ANAND TEKALE"/>
    <s v="M"/>
    <s v="M"/>
    <d v="1977-06-01T00:00:00"/>
    <d v="2017-08-18T00:00:00"/>
    <n v="40"/>
    <s v="B. com"/>
    <s v="B. com"/>
    <n v="6.9"/>
    <n v="2.1561643835616437"/>
    <d v="2015-06-23T00:00:00"/>
    <d v="2015-12-22T00:00:00"/>
    <s v="STORE OFFICER"/>
    <n v="2"/>
    <s v="STORE"/>
    <s v="BALL VALVE DIVISION"/>
    <n v="15000"/>
    <n v="15000"/>
    <s v="LEFT"/>
    <m/>
    <m/>
    <m/>
    <m/>
    <m/>
    <m/>
    <m/>
    <m/>
    <m/>
    <m/>
    <m/>
    <m/>
    <m/>
    <m/>
    <m/>
    <m/>
    <x v="1"/>
    <e v="#DIV/0!"/>
    <e v="#DIV/0!"/>
  </r>
  <r>
    <n v="138"/>
    <n v="446"/>
    <s v="VIRBHADRA AGARE"/>
    <s v="M"/>
    <s v="S"/>
    <d v="1991-05-05T00:00:00"/>
    <d v="2017-08-18T00:00:00"/>
    <n v="26"/>
    <s v="BE Mech."/>
    <s v="BE.Mech."/>
    <n v="2.8"/>
    <n v="2.1479452054794521"/>
    <d v="2015-06-26T00:00:00"/>
    <d v="2015-12-25T00:00:00"/>
    <s v="QA ENGINEER"/>
    <n v="2"/>
    <s v="QUALITY"/>
    <s v="BALL VALVE DIVISION"/>
    <n v="20000"/>
    <n v="20000"/>
    <s v="LEFT"/>
    <m/>
    <m/>
    <m/>
    <m/>
    <m/>
    <m/>
    <m/>
    <m/>
    <m/>
    <m/>
    <m/>
    <m/>
    <m/>
    <m/>
    <m/>
    <m/>
    <x v="1"/>
    <e v="#DIV/0!"/>
    <e v="#DIV/0!"/>
  </r>
  <r>
    <n v="139"/>
    <n v="447"/>
    <s v="SUHAS DESHPANDE"/>
    <s v="M"/>
    <s v="S"/>
    <d v="1989-06-01T00:00:00"/>
    <d v="2017-08-18T00:00:00"/>
    <n v="28"/>
    <s v="B. Com"/>
    <s v="B.Com"/>
    <n v="1.9"/>
    <n v="2.1342465753424658"/>
    <d v="2015-07-01T00:00:00"/>
    <d v="2015-12-31T00:00:00"/>
    <s v="JR. EXECUTIVE"/>
    <m/>
    <s v="Store "/>
    <s v="BALL VALVE DIVISION"/>
    <n v="17000"/>
    <n v="17000"/>
    <s v="LEFT"/>
    <m/>
    <m/>
    <m/>
    <m/>
    <m/>
    <m/>
    <m/>
    <m/>
    <m/>
    <m/>
    <m/>
    <m/>
    <m/>
    <m/>
    <m/>
    <m/>
    <x v="1"/>
    <e v="#DIV/0!"/>
    <e v="#DIV/0!"/>
  </r>
  <r>
    <n v="140"/>
    <n v="448"/>
    <s v="MUNNALAL SHARMA"/>
    <s v="M"/>
    <s v="S"/>
    <d v="1990-05-07T00:00:00"/>
    <d v="2017-08-18T00:00:00"/>
    <n v="27"/>
    <s v="BCA, MBA"/>
    <s v="MBA"/>
    <n v="2"/>
    <n v="2.128767123287671"/>
    <d v="2015-07-03T00:00:00"/>
    <d v="2016-01-03T00:00:00"/>
    <s v="Application Engineer"/>
    <m/>
    <s v="COSTING"/>
    <s v="BALL VALVE DIVISION"/>
    <n v="17000"/>
    <n v="17000"/>
    <s v="LEFT"/>
    <m/>
    <m/>
    <m/>
    <m/>
    <m/>
    <m/>
    <m/>
    <m/>
    <m/>
    <m/>
    <m/>
    <m/>
    <m/>
    <m/>
    <m/>
    <m/>
    <x v="1"/>
    <e v="#DIV/0!"/>
    <e v="#DIV/0!"/>
  </r>
  <r>
    <n v="141"/>
    <n v="449"/>
    <s v="JIVRAJ MAHAJAN"/>
    <s v="M"/>
    <s v="M"/>
    <d v="1984-08-03T00:00:00"/>
    <d v="2017-08-18T00:00:00"/>
    <n v="33"/>
    <s v="BE Mech."/>
    <s v="BE.Mech."/>
    <n v="5"/>
    <n v="2.128767123287671"/>
    <d v="2015-07-03T00:00:00"/>
    <d v="2016-01-03T00:00:00"/>
    <s v="QA ENGINEER"/>
    <n v="2"/>
    <s v="QUALITY"/>
    <s v="BALL VALVE DIVISION"/>
    <n v="18000"/>
    <n v="18000"/>
    <s v="LEFT"/>
    <m/>
    <m/>
    <m/>
    <m/>
    <m/>
    <m/>
    <m/>
    <m/>
    <m/>
    <m/>
    <m/>
    <m/>
    <m/>
    <m/>
    <m/>
    <m/>
    <x v="1"/>
    <e v="#DIV/0!"/>
    <e v="#DIV/0!"/>
  </r>
  <r>
    <n v="142"/>
    <n v="450"/>
    <s v="CHETAN GAIKWAD"/>
    <s v="M"/>
    <s v="M"/>
    <d v="1983-10-21T00:00:00"/>
    <d v="2017-08-18T00:00:00"/>
    <n v="34"/>
    <s v="B. COM"/>
    <s v="B.COM"/>
    <n v="8"/>
    <n v="2.0904109589041098"/>
    <d v="2015-07-17T00:00:00"/>
    <d v="2016-01-17T00:00:00"/>
    <s v="ASST. MANAGER"/>
    <n v="3"/>
    <s v="HRD"/>
    <s v="INDAPUR DIVISION"/>
    <n v="39334"/>
    <n v="39334"/>
    <s v="WORKING"/>
    <n v="4"/>
    <n v="5"/>
    <n v="4"/>
    <n v="5"/>
    <n v="4"/>
    <n v="5"/>
    <n v="5"/>
    <n v="5"/>
    <n v="5"/>
    <n v="5"/>
    <n v="5"/>
    <n v="5"/>
    <n v="5"/>
    <n v="5"/>
    <n v="1"/>
    <n v="1"/>
    <x v="4"/>
    <n v="4.5999999999999996"/>
    <n v="5"/>
  </r>
  <r>
    <n v="143"/>
    <n v="451"/>
    <s v="NISHANT DHEPE"/>
    <s v="M"/>
    <s v="M"/>
    <d v="1984-10-29T00:00:00"/>
    <d v="2017-08-18T00:00:00"/>
    <n v="33"/>
    <s v="BE MECH."/>
    <s v="BE.MECH."/>
    <n v="6"/>
    <n v="2.0821917808219177"/>
    <d v="2015-07-20T00:00:00"/>
    <d v="2015-12-01T00:00:00"/>
    <s v="ASST. MANAGER"/>
    <n v="3"/>
    <s v="DESIGN "/>
    <s v="BALL VALVE DIVISION"/>
    <n v="88532"/>
    <n v="88532"/>
    <s v="WORKING"/>
    <n v="2"/>
    <n v="2"/>
    <n v="2"/>
    <n v="2"/>
    <n v="2"/>
    <n v="2"/>
    <n v="2"/>
    <n v="2"/>
    <n v="2"/>
    <n v="2"/>
    <n v="2"/>
    <n v="2"/>
    <n v="2"/>
    <n v="2"/>
    <n v="2"/>
    <n v="2"/>
    <x v="15"/>
    <n v="2"/>
    <n v="2"/>
  </r>
  <r>
    <n v="144"/>
    <n v="452"/>
    <s v="SANTOSH JANGALI"/>
    <s v="M"/>
    <s v="M"/>
    <d v="1993-07-03T00:00:00"/>
    <d v="2017-08-18T00:00:00"/>
    <n v="24"/>
    <s v="BE MECH"/>
    <s v="BE.MECH"/>
    <n v="0"/>
    <n v="2.0493150684931507"/>
    <d v="2015-08-01T00:00:00"/>
    <d v="2016-08-01T00:00:00"/>
    <s v="TRAINEE ENGINEER"/>
    <n v="1"/>
    <s v="QUALITY"/>
    <s v="BALL VALVE DIVISION"/>
    <n v="19000"/>
    <n v="19000"/>
    <s v="LEFT"/>
    <m/>
    <m/>
    <m/>
    <m/>
    <m/>
    <m/>
    <m/>
    <m/>
    <m/>
    <m/>
    <m/>
    <m/>
    <m/>
    <m/>
    <m/>
    <m/>
    <x v="1"/>
    <e v="#DIV/0!"/>
    <e v="#DIV/0!"/>
  </r>
  <r>
    <n v="145"/>
    <n v="453"/>
    <s v="VIKAS MACHALE"/>
    <s v="M"/>
    <s v="M"/>
    <d v="1993-07-10T00:00:00"/>
    <d v="2017-08-18T00:00:00"/>
    <n v="24"/>
    <s v="BE MECH"/>
    <s v="BE.MECH"/>
    <n v="0"/>
    <n v="2.0493150684931507"/>
    <d v="2015-08-01T00:00:00"/>
    <d v="2016-08-01T00:00:00"/>
    <s v="TRAINEE ENGINEER"/>
    <n v="1"/>
    <s v="PURCHASE "/>
    <s v="BALL VALVE DIVISION"/>
    <n v="19797"/>
    <n v="19797"/>
    <s v="WORKING"/>
    <n v="4"/>
    <n v="4"/>
    <n v="4"/>
    <n v="5"/>
    <n v="4"/>
    <n v="4"/>
    <m/>
    <n v="3"/>
    <n v="4"/>
    <n v="4"/>
    <n v="4"/>
    <n v="4"/>
    <n v="3"/>
    <n v="4"/>
    <n v="2"/>
    <n v="2"/>
    <x v="4"/>
    <n v="4"/>
    <n v="3.6666666666666665"/>
  </r>
  <r>
    <n v="146"/>
    <n v="454"/>
    <s v="NEERAJ RAI"/>
    <s v="M"/>
    <s v="S"/>
    <d v="1988-12-05T00:00:00"/>
    <d v="2017-08-18T00:00:00"/>
    <n v="29"/>
    <s v="BE MECH"/>
    <s v="BE.MECH"/>
    <n v="2"/>
    <n v="1.9643835616438357"/>
    <d v="2015-09-01T00:00:00"/>
    <d v="2016-03-01T00:00:00"/>
    <s v="ENGINEER"/>
    <n v="2"/>
    <s v="DESIGN"/>
    <s v="BALL VALVE DIVISION"/>
    <n v="21918"/>
    <n v="21918"/>
    <s v="WORKING"/>
    <m/>
    <m/>
    <m/>
    <m/>
    <m/>
    <m/>
    <m/>
    <m/>
    <m/>
    <m/>
    <m/>
    <m/>
    <m/>
    <m/>
    <m/>
    <m/>
    <x v="1"/>
    <e v="#DIV/0!"/>
    <e v="#DIV/0!"/>
  </r>
  <r>
    <n v="147"/>
    <n v="455"/>
    <s v="SACHIN RANE"/>
    <s v="M"/>
    <s v="S"/>
    <d v="1987-07-28T00:00:00"/>
    <d v="2017-08-18T00:00:00"/>
    <n v="30"/>
    <s v="DME"/>
    <s v="DME"/>
    <n v="3"/>
    <n v="1.9178082191780821"/>
    <d v="2015-09-18T00:00:00"/>
    <d v="2016-03-18T00:00:00"/>
    <s v="PURCHASE ENGINEER"/>
    <n v="2"/>
    <s v="PURCHASE"/>
    <s v="BALL VALVE DIVISION"/>
    <n v="24000"/>
    <n v="24000"/>
    <s v="LEFT"/>
    <m/>
    <m/>
    <m/>
    <m/>
    <m/>
    <m/>
    <m/>
    <m/>
    <m/>
    <m/>
    <m/>
    <m/>
    <m/>
    <m/>
    <m/>
    <m/>
    <x v="1"/>
    <e v="#DIV/0!"/>
    <e v="#DIV/0!"/>
  </r>
  <r>
    <n v="148"/>
    <n v="456"/>
    <s v="KOMAL PATIL"/>
    <s v="F"/>
    <s v="S"/>
    <d v="1992-11-25T00:00:00"/>
    <d v="2017-08-18T00:00:00"/>
    <n v="25"/>
    <s v="BE MECH"/>
    <s v="BE.MECH"/>
    <n v="0"/>
    <n v="1.8821917808219177"/>
    <d v="2015-10-01T00:00:00"/>
    <d v="2016-10-01T00:00:00"/>
    <s v="TRAINEE ENGINEER"/>
    <m/>
    <s v="COSTING"/>
    <s v="BALL VALVE DIVISION"/>
    <n v="15000"/>
    <n v="15000"/>
    <s v="LEFT"/>
    <m/>
    <m/>
    <m/>
    <m/>
    <m/>
    <m/>
    <m/>
    <m/>
    <m/>
    <m/>
    <m/>
    <m/>
    <m/>
    <m/>
    <m/>
    <m/>
    <x v="1"/>
    <e v="#DIV/0!"/>
    <e v="#DIV/0!"/>
  </r>
  <r>
    <n v="149"/>
    <n v="457"/>
    <s v="SAMIR SAYYAD"/>
    <s v="M"/>
    <s v="M"/>
    <d v="1984-05-13T00:00:00"/>
    <d v="2017-08-18T00:00:00"/>
    <n v="33"/>
    <s v="BA, MBA-HR"/>
    <s v="MBA-HR"/>
    <n v="11"/>
    <n v="1.8821917808219177"/>
    <d v="2015-10-01T00:00:00"/>
    <d v="2016-04-01T00:00:00"/>
    <s v="ASST. MANAGER"/>
    <n v="3"/>
    <s v="HRD"/>
    <s v="BALL VALVE DIVISION"/>
    <n v="35000"/>
    <n v="35000"/>
    <s v="WORKING"/>
    <m/>
    <m/>
    <m/>
    <m/>
    <m/>
    <m/>
    <m/>
    <m/>
    <m/>
    <m/>
    <m/>
    <m/>
    <m/>
    <m/>
    <m/>
    <m/>
    <x v="1"/>
    <e v="#DIV/0!"/>
    <e v="#DIV/0!"/>
  </r>
  <r>
    <n v="150"/>
    <n v="458"/>
    <s v="KAVISHWAR DESALE"/>
    <s v="M"/>
    <s v="M"/>
    <d v="1982-10-09T00:00:00"/>
    <d v="2017-08-18T00:00:00"/>
    <n v="35"/>
    <s v="B.COM"/>
    <s v="B.COM"/>
    <n v="10.199999999999999"/>
    <n v="1.8794520547945206"/>
    <d v="2015-10-02T00:00:00"/>
    <d v="2016-04-02T00:00:00"/>
    <s v="EXECUTIVE"/>
    <n v="2"/>
    <s v="STORE"/>
    <s v="BALL VALVE DIVISION"/>
    <n v="22000"/>
    <n v="22000"/>
    <s v="WORKING"/>
    <m/>
    <m/>
    <m/>
    <m/>
    <m/>
    <m/>
    <m/>
    <m/>
    <m/>
    <m/>
    <m/>
    <m/>
    <m/>
    <m/>
    <m/>
    <m/>
    <x v="1"/>
    <e v="#DIV/0!"/>
    <e v="#DIV/0!"/>
  </r>
  <r>
    <n v="151"/>
    <n v="459"/>
    <s v="HARIDAS THOMBARE"/>
    <s v="M"/>
    <s v="S"/>
    <d v="1986-08-16T00:00:00"/>
    <d v="2017-08-18T00:00:00"/>
    <n v="31"/>
    <s v="BCA, MBA"/>
    <s v="MBA"/>
    <n v="0.7"/>
    <n v="1.8602739726027397"/>
    <d v="2015-10-09T00:00:00"/>
    <d v="2016-04-09T00:00:00"/>
    <s v="ASSISTANT"/>
    <n v="1"/>
    <s v="HRD"/>
    <s v="BALL VALVE DIVISION"/>
    <n v="19971.677222222221"/>
    <n v="19971.677222222221"/>
    <s v="WORKING"/>
    <n v="4"/>
    <n v="4"/>
    <n v="4"/>
    <n v="4"/>
    <n v="4"/>
    <n v="4"/>
    <n v="4"/>
    <n v="5"/>
    <n v="5"/>
    <n v="4"/>
    <n v="5"/>
    <n v="4"/>
    <n v="4"/>
    <n v="4"/>
    <n v="1"/>
    <n v="2"/>
    <x v="6"/>
    <n v="4"/>
    <n v="5"/>
  </r>
  <r>
    <n v="152"/>
    <n v="460"/>
    <s v="SMRUTI CHOTHAVE"/>
    <s v="F"/>
    <s v="M"/>
    <d v="1994-03-09T00:00:00"/>
    <d v="2017-08-18T00:00:00"/>
    <n v="23"/>
    <s v="DME, BE MECH."/>
    <s v="BE MECH."/>
    <n v="0"/>
    <n v="1.8356164383561644"/>
    <d v="2015-10-18T00:00:00"/>
    <d v="2016-10-18T00:00:00"/>
    <s v="TRAINEE ENGINEER"/>
    <n v="1"/>
    <s v="SALES &amp; MARKETING"/>
    <s v="BALL VALVE DIVISION"/>
    <n v="22556.200277777778"/>
    <n v="22556.200277777778"/>
    <s v="WORKING"/>
    <m/>
    <m/>
    <m/>
    <m/>
    <m/>
    <m/>
    <m/>
    <m/>
    <m/>
    <m/>
    <m/>
    <m/>
    <m/>
    <m/>
    <m/>
    <m/>
    <x v="1"/>
    <e v="#DIV/0!"/>
    <e v="#DIV/0!"/>
  </r>
  <r>
    <n v="153"/>
    <n v="461"/>
    <s v="RAWINDRA BHOSALE"/>
    <s v="M"/>
    <s v="S"/>
    <d v="1987-10-22T00:00:00"/>
    <d v="2017-08-18T00:00:00"/>
    <n v="30"/>
    <s v="BA, MPM"/>
    <s v="MPM"/>
    <n v="1"/>
    <n v="1.832876712328767"/>
    <d v="2015-10-19T00:00:00"/>
    <d v="2016-04-19T00:00:00"/>
    <s v="ASSISTANT"/>
    <n v="1"/>
    <s v="HRD"/>
    <s v="BALL VALVE DIVISION"/>
    <n v="19621.677222222221"/>
    <n v="19621.677222222221"/>
    <s v="WORKING"/>
    <n v="5"/>
    <n v="4"/>
    <n v="5"/>
    <n v="5"/>
    <n v="5"/>
    <n v="3"/>
    <n v="4"/>
    <n v="4"/>
    <n v="4"/>
    <n v="3"/>
    <n v="3"/>
    <n v="5"/>
    <n v="5"/>
    <n v="5"/>
    <n v="1"/>
    <n v="2"/>
    <x v="3"/>
    <n v="4.5999999999999996"/>
    <n v="3.6666666666666665"/>
  </r>
  <r>
    <n v="154"/>
    <n v="462"/>
    <s v="PRATIK SONTAKKE"/>
    <s v="M"/>
    <s v="S"/>
    <d v="1993-06-21T00:00:00"/>
    <d v="2017-08-18T00:00:00"/>
    <n v="24"/>
    <s v="BE MECH"/>
    <s v="BE.MECH"/>
    <n v="0"/>
    <n v="1.7972602739726027"/>
    <d v="2015-11-01T00:00:00"/>
    <d v="2016-11-01T00:00:00"/>
    <s v="TRAINEE ENGINEER"/>
    <n v="1"/>
    <s v="PURCHASE"/>
    <s v="BALL VALVE DIVISION"/>
    <n v="19877.412222222221"/>
    <n v="19877.412222222221"/>
    <s v="WORKING"/>
    <n v="4"/>
    <n v="3"/>
    <n v="4"/>
    <n v="3"/>
    <n v="3"/>
    <n v="4"/>
    <n v="4"/>
    <n v="3"/>
    <n v="4"/>
    <n v="3"/>
    <n v="4"/>
    <n v="4"/>
    <n v="3"/>
    <n v="4"/>
    <n v="2"/>
    <n v="2"/>
    <x v="6"/>
    <n v="3.2"/>
    <n v="3.6666666666666665"/>
  </r>
  <r>
    <n v="155"/>
    <n v="463"/>
    <s v="DILLIPKUMAR NANDA"/>
    <s v="M"/>
    <s v="M"/>
    <d v="1974-11-01T00:00:00"/>
    <d v="2017-08-18T00:00:00"/>
    <n v="43"/>
    <s v="BSC, MBA"/>
    <s v="MBA"/>
    <n v="19"/>
    <n v="1.7616438356164383"/>
    <d v="2015-11-14T00:00:00"/>
    <d v="2016-05-14T00:00:00"/>
    <s v="ASST. MANAGER"/>
    <n v="3"/>
    <s v="QUALITY"/>
    <s v="INDAPUR DIVISION"/>
    <n v="34321"/>
    <n v="34321"/>
    <s v="LEFT"/>
    <m/>
    <m/>
    <m/>
    <m/>
    <m/>
    <m/>
    <m/>
    <m/>
    <m/>
    <m/>
    <m/>
    <m/>
    <m/>
    <m/>
    <m/>
    <m/>
    <x v="1"/>
    <e v="#DIV/0!"/>
    <e v="#DIV/0!"/>
  </r>
  <r>
    <n v="156"/>
    <n v="464"/>
    <s v="DINESH CHANDAK"/>
    <s v="M"/>
    <s v="M"/>
    <d v="1967-07-08T00:00:00"/>
    <d v="2017-08-18T00:00:00"/>
    <n v="50"/>
    <s v="BSC"/>
    <s v="BSC"/>
    <n v="25"/>
    <n v="1.7616438356164383"/>
    <d v="2015-11-14T00:00:00"/>
    <d v="2016-05-14T00:00:00"/>
    <s v="GENERAL MANAGER"/>
    <n v="5"/>
    <s v="BUSINESS DEVELOPMENT"/>
    <s v="ROLLING &amp; GALVENIZING"/>
    <n v="125000"/>
    <n v="125000"/>
    <s v="LEFT"/>
    <m/>
    <m/>
    <m/>
    <m/>
    <m/>
    <m/>
    <m/>
    <m/>
    <m/>
    <m/>
    <m/>
    <m/>
    <m/>
    <m/>
    <m/>
    <m/>
    <x v="1"/>
    <e v="#DIV/0!"/>
    <e v="#DIV/0!"/>
  </r>
  <r>
    <n v="157"/>
    <n v="465"/>
    <s v="VINOD DHEPE"/>
    <s v="M"/>
    <s v="M"/>
    <d v="1971-01-30T00:00:00"/>
    <d v="2017-08-18T00:00:00"/>
    <n v="47"/>
    <s v="BE PROD./MBA MKTG"/>
    <s v="MBA-MKTG"/>
    <n v="20"/>
    <n v="1.5726027397260274"/>
    <d v="2016-01-22T00:00:00"/>
    <d v="2016-07-22T00:00:00"/>
    <s v="SR. MANAGER"/>
    <n v="4"/>
    <s v="PURCHASE"/>
    <s v="BALL VALVE DIVISION"/>
    <n v="68048"/>
    <n v="68048"/>
    <s v="LEFT"/>
    <m/>
    <m/>
    <m/>
    <m/>
    <m/>
    <m/>
    <m/>
    <m/>
    <m/>
    <m/>
    <m/>
    <m/>
    <m/>
    <m/>
    <m/>
    <m/>
    <x v="1"/>
    <e v="#DIV/0!"/>
    <e v="#DIV/0!"/>
  </r>
  <r>
    <n v="158"/>
    <n v="466"/>
    <s v="NIVEDITA MALI"/>
    <s v="F"/>
    <s v="S"/>
    <d v="1991-02-20T00:00:00"/>
    <d v="2017-08-18T00:00:00"/>
    <n v="27"/>
    <s v="DME, BE"/>
    <s v="BE"/>
    <n v="0.11"/>
    <n v="1.6328767123287671"/>
    <d v="2015-12-31T00:00:00"/>
    <d v="2016-06-30T00:00:00"/>
    <s v="JR. ENGINEER"/>
    <n v="2"/>
    <s v="COSTING"/>
    <s v="BALL VALVE DIVISION"/>
    <n v="20006"/>
    <n v="20006"/>
    <s v="LEFT"/>
    <m/>
    <m/>
    <m/>
    <m/>
    <m/>
    <m/>
    <m/>
    <m/>
    <m/>
    <m/>
    <m/>
    <m/>
    <m/>
    <m/>
    <m/>
    <m/>
    <x v="1"/>
    <e v="#DIV/0!"/>
    <e v="#DIV/0!"/>
  </r>
  <r>
    <n v="159"/>
    <n v="467"/>
    <s v="RANJAN MAHOPATRA"/>
    <s v="M"/>
    <s v="M"/>
    <d v="1962-06-29T00:00:00"/>
    <d v="2017-08-18T00:00:00"/>
    <n v="55"/>
    <m/>
    <m/>
    <m/>
    <n v="1.5452054794520549"/>
    <d v="2016-02-01T00:00:00"/>
    <d v="2016-08-01T00:00:00"/>
    <s v="PRESIDENT"/>
    <n v="5"/>
    <s v="ACCOUNTS &amp; FINANCE"/>
    <s v="HO DIVISION PUNE"/>
    <n v="458334"/>
    <n v="458334"/>
    <s v="LEFT"/>
    <m/>
    <m/>
    <m/>
    <m/>
    <m/>
    <m/>
    <m/>
    <m/>
    <m/>
    <m/>
    <m/>
    <m/>
    <m/>
    <m/>
    <m/>
    <m/>
    <x v="1"/>
    <e v="#DIV/0!"/>
    <e v="#DIV/0!"/>
  </r>
  <r>
    <n v="160"/>
    <n v="468"/>
    <s v="VISHAL JAWALKAR"/>
    <s v="M"/>
    <s v="S"/>
    <d v="1988-07-27T00:00:00"/>
    <d v="2017-08-18T00:00:00"/>
    <n v="29"/>
    <s v="HSC"/>
    <s v="HSC"/>
    <n v="1.5"/>
    <n v="1.5452054794520549"/>
    <d v="2016-02-01T00:00:00"/>
    <d v="2016-08-01T00:00:00"/>
    <s v="ASSISTANT"/>
    <n v="1"/>
    <s v="ACCOUNT"/>
    <s v="HO DIVISION PUNE"/>
    <n v="13382"/>
    <n v="13382"/>
    <s v="WORKING"/>
    <n v="5"/>
    <n v="4"/>
    <n v="5"/>
    <n v="5"/>
    <n v="5"/>
    <n v="4"/>
    <n v="5"/>
    <n v="5"/>
    <n v="4"/>
    <n v="4"/>
    <n v="4"/>
    <n v="4"/>
    <n v="4"/>
    <n v="5"/>
    <n v="1"/>
    <n v="1"/>
    <x v="6"/>
    <n v="4.5999999999999996"/>
    <n v="4.333333333333333"/>
  </r>
  <r>
    <n v="161"/>
    <n v="469"/>
    <s v="RAKESH CHAVAN"/>
    <s v="M"/>
    <s v="S"/>
    <d v="1989-08-28T00:00:00"/>
    <d v="2017-08-18T00:00:00"/>
    <n v="28"/>
    <s v="BA"/>
    <s v="BA"/>
    <n v="5"/>
    <n v="1.5972602739726027"/>
    <d v="2016-01-13T00:00:00"/>
    <d v="2016-07-13T00:00:00"/>
    <s v="SUPERVISOR"/>
    <n v="2"/>
    <s v="ROLLING INDAPUR"/>
    <s v="INDAPUR DIVISION"/>
    <n v="18000"/>
    <n v="18000"/>
    <s v="LEFT"/>
    <m/>
    <m/>
    <m/>
    <m/>
    <m/>
    <m/>
    <m/>
    <m/>
    <m/>
    <m/>
    <m/>
    <m/>
    <m/>
    <m/>
    <m/>
    <m/>
    <x v="1"/>
    <e v="#DIV/0!"/>
    <e v="#DIV/0!"/>
  </r>
  <r>
    <n v="162"/>
    <n v="470"/>
    <s v="AJAYKUMAR RAI"/>
    <s v="M"/>
    <s v="M"/>
    <d v="1975-01-26T00:00:00"/>
    <d v="2017-08-18T00:00:00"/>
    <n v="43"/>
    <s v="BE MECHANICAL"/>
    <s v="BE.MECHANICAL"/>
    <n v="8"/>
    <n v="1.5041095890410958"/>
    <d v="2016-02-16T00:00:00"/>
    <d v="2016-08-16T00:00:00"/>
    <s v="SR. ENGINEER"/>
    <n v="2"/>
    <s v="DESIGN &amp; DEVELOPMENT"/>
    <s v="BALL VALVE DIVISION"/>
    <n v="34353"/>
    <n v="34353"/>
    <s v="WORKING"/>
    <n v="4"/>
    <n v="4"/>
    <n v="2"/>
    <n v="4"/>
    <n v="3"/>
    <n v="5"/>
    <n v="3"/>
    <n v="4"/>
    <n v="4"/>
    <n v="3"/>
    <n v="4"/>
    <n v="3"/>
    <n v="2"/>
    <n v="2"/>
    <n v="3"/>
    <n v="1"/>
    <x v="6"/>
    <n v="2.8"/>
    <n v="4"/>
  </r>
  <r>
    <n v="163"/>
    <n v="471"/>
    <s v="ROBIN N K"/>
    <s v="M"/>
    <s v="S"/>
    <d v="1990-05-24T00:00:00"/>
    <d v="2017-08-18T00:00:00"/>
    <n v="27"/>
    <s v="M TECH"/>
    <s v="M.TECH"/>
    <n v="0"/>
    <n v="1.515068493150685"/>
    <d v="2016-02-12T00:00:00"/>
    <d v="2016-08-12T00:00:00"/>
    <s v="TRAINEE ENGINEER"/>
    <n v="1"/>
    <s v="PRODUCTION"/>
    <s v="BALL VALVE DIVISION"/>
    <n v="18526.20888888889"/>
    <n v="18526.20888888889"/>
    <s v="WORKING"/>
    <m/>
    <m/>
    <m/>
    <m/>
    <m/>
    <m/>
    <m/>
    <m/>
    <m/>
    <m/>
    <m/>
    <m/>
    <m/>
    <m/>
    <m/>
    <m/>
    <x v="1"/>
    <e v="#DIV/0!"/>
    <e v="#DIV/0!"/>
  </r>
  <r>
    <n v="164"/>
    <n v="472"/>
    <s v="NARESH MAHESHWARI"/>
    <s v="M"/>
    <s v="M"/>
    <d v="1967-06-20T00:00:00"/>
    <d v="2017-08-18T00:00:00"/>
    <n v="50"/>
    <s v="DME"/>
    <s v="DME"/>
    <n v="30"/>
    <n v="1.4657534246575343"/>
    <d v="2016-03-01T00:00:00"/>
    <d v="2016-09-01T00:00:00"/>
    <s v="DY. GENERAL MANAGER"/>
    <n v="5"/>
    <s v="QUALITY CONTROL"/>
    <s v="BALL VALVE DIVISION"/>
    <n v="133141"/>
    <n v="133141"/>
    <s v="WORKING"/>
    <m/>
    <m/>
    <m/>
    <m/>
    <m/>
    <m/>
    <m/>
    <m/>
    <m/>
    <m/>
    <m/>
    <m/>
    <m/>
    <m/>
    <m/>
    <m/>
    <x v="1"/>
    <e v="#DIV/0!"/>
    <e v="#DIV/0!"/>
  </r>
  <r>
    <n v="165"/>
    <n v="473"/>
    <s v="BASAVRAJ MUGALI"/>
    <s v="M"/>
    <s v="M"/>
    <d v="1959-06-01T00:00:00"/>
    <d v="2017-08-18T00:00:00"/>
    <n v="58"/>
    <s v="BSC, BE"/>
    <s v="BE"/>
    <n v="27"/>
    <n v="1.4657534246575343"/>
    <d v="2016-03-01T00:00:00"/>
    <d v="2016-09-01T00:00:00"/>
    <s v="SR. MANAGER"/>
    <n v="4"/>
    <s v="QUALITY ASSURANCE"/>
    <s v="BALL VALVE DIVISION"/>
    <n v="104168"/>
    <n v="104168"/>
    <s v="LEFT"/>
    <m/>
    <m/>
    <m/>
    <m/>
    <m/>
    <m/>
    <m/>
    <m/>
    <m/>
    <m/>
    <m/>
    <m/>
    <m/>
    <m/>
    <m/>
    <m/>
    <x v="1"/>
    <e v="#DIV/0!"/>
    <e v="#DIV/0!"/>
  </r>
  <r>
    <n v="166"/>
    <n v="474"/>
    <s v="MILLEE POOJARI"/>
    <s v="F"/>
    <s v="M"/>
    <d v="1981-08-02T00:00:00"/>
    <d v="2017-08-18T00:00:00"/>
    <n v="36"/>
    <s v="DBA, BA"/>
    <s v="BA"/>
    <n v="9"/>
    <n v="1.4301369863013698"/>
    <d v="2016-03-14T00:00:00"/>
    <d v="2016-09-14T00:00:00"/>
    <s v="FRONT OFFICE EXECUTIVE"/>
    <n v="2"/>
    <s v="HRD"/>
    <s v="HO DIVISION PUNE"/>
    <n v="19740"/>
    <n v="19740"/>
    <s v="LEFT"/>
    <m/>
    <m/>
    <m/>
    <m/>
    <m/>
    <m/>
    <m/>
    <m/>
    <m/>
    <m/>
    <m/>
    <m/>
    <m/>
    <m/>
    <m/>
    <m/>
    <x v="1"/>
    <e v="#DIV/0!"/>
    <e v="#DIV/0!"/>
  </r>
  <r>
    <n v="167"/>
    <n v="475"/>
    <s v="SAGAR TARU"/>
    <s v="M"/>
    <s v="M"/>
    <d v="1979-10-21T00:00:00"/>
    <d v="2017-08-18T00:00:00"/>
    <n v="38"/>
    <s v="MCOM"/>
    <s v="MCOM"/>
    <n v="15"/>
    <n v="1.4109589041095891"/>
    <d v="2016-03-21T00:00:00"/>
    <d v="2016-09-21T00:00:00"/>
    <s v="ASST. MANAGER"/>
    <n v="3"/>
    <s v="EXIM"/>
    <s v="HO DIVISION PUNE"/>
    <n v="37000"/>
    <n v="37000"/>
    <s v="LEFT"/>
    <m/>
    <m/>
    <m/>
    <m/>
    <m/>
    <m/>
    <m/>
    <m/>
    <m/>
    <m/>
    <m/>
    <m/>
    <m/>
    <m/>
    <m/>
    <m/>
    <x v="1"/>
    <e v="#DIV/0!"/>
    <e v="#DIV/0!"/>
  </r>
  <r>
    <n v="168"/>
    <n v="476"/>
    <s v="NIKHIL BHADKAMKAR"/>
    <s v="M"/>
    <s v="M"/>
    <d v="1964-02-03T00:00:00"/>
    <d v="2017-08-18T00:00:00"/>
    <n v="54"/>
    <s v="BCOM, MBA"/>
    <s v="MBA"/>
    <n v="27"/>
    <n v="1.3917808219178083"/>
    <d v="2016-03-28T00:00:00"/>
    <d v="2016-09-28T00:00:00"/>
    <s v="FINANCIAL CONTROLLER"/>
    <n v="5"/>
    <s v="FINANCE"/>
    <s v="HO DIVISION PUNE"/>
    <n v="1375000"/>
    <n v="1375000"/>
    <s v="LEFT"/>
    <m/>
    <m/>
    <m/>
    <m/>
    <m/>
    <m/>
    <m/>
    <m/>
    <m/>
    <m/>
    <m/>
    <m/>
    <m/>
    <m/>
    <m/>
    <m/>
    <x v="1"/>
    <e v="#DIV/0!"/>
    <e v="#DIV/0!"/>
  </r>
  <r>
    <n v="169"/>
    <n v="477"/>
    <s v="TUSHAR PATIL"/>
    <s v="M"/>
    <s v="S"/>
    <d v="1988-03-09T00:00:00"/>
    <d v="2017-08-18T00:00:00"/>
    <n v="29"/>
    <s v="BE MECH"/>
    <s v="BE.MECH"/>
    <n v="3"/>
    <n v="1.3534246575342466"/>
    <d v="2016-04-11T00:00:00"/>
    <d v="2016-10-11T00:00:00"/>
    <s v="ENGINEER"/>
    <n v="2"/>
    <s v="DESIGN &amp; DEVELOPMENT"/>
    <s v="HO DIVISION PUNE"/>
    <n v="33333"/>
    <n v="33333"/>
    <s v="LEFT"/>
    <m/>
    <m/>
    <m/>
    <m/>
    <m/>
    <m/>
    <m/>
    <m/>
    <m/>
    <m/>
    <m/>
    <m/>
    <m/>
    <m/>
    <m/>
    <m/>
    <x v="1"/>
    <e v="#DIV/0!"/>
    <e v="#DIV/0!"/>
  </r>
  <r>
    <n v="170"/>
    <n v="478"/>
    <s v="RAHUL KHARADE"/>
    <s v="M"/>
    <s v="M"/>
    <d v="1987-04-15T00:00:00"/>
    <d v="2017-08-18T00:00:00"/>
    <n v="30"/>
    <s v="DME, BE"/>
    <s v="BE"/>
    <n v="5.5"/>
    <n v="1.3342465753424657"/>
    <d v="2016-04-18T00:00:00"/>
    <d v="2016-10-18T00:00:00"/>
    <s v="ASST. MANAGER"/>
    <n v="3"/>
    <s v="PURCHASE "/>
    <s v="BALL VALVE DIVISION"/>
    <n v="54167"/>
    <n v="54167"/>
    <s v="LEFT"/>
    <m/>
    <m/>
    <m/>
    <m/>
    <m/>
    <m/>
    <m/>
    <m/>
    <m/>
    <m/>
    <m/>
    <m/>
    <m/>
    <m/>
    <m/>
    <m/>
    <x v="1"/>
    <e v="#DIV/0!"/>
    <e v="#DIV/0!"/>
  </r>
  <r>
    <n v="171"/>
    <n v="479"/>
    <s v="VINOD JIBHAKATE"/>
    <s v="M"/>
    <s v="S"/>
    <d v="1990-07-17T00:00:00"/>
    <d v="2017-08-18T00:00:00"/>
    <n v="27"/>
    <s v="BE, MECH"/>
    <s v="BE-MECH"/>
    <n v="3"/>
    <n v="1.2383561643835617"/>
    <d v="2016-05-23T00:00:00"/>
    <d v="2016-11-23T00:00:00"/>
    <s v="ENGINEER"/>
    <n v="2"/>
    <s v="DESIGN &amp; DEVELOPMENT"/>
    <s v="BALL VALVE DIVISION"/>
    <n v="33333"/>
    <n v="33333"/>
    <s v="LEFT"/>
    <m/>
    <m/>
    <m/>
    <m/>
    <m/>
    <m/>
    <m/>
    <m/>
    <m/>
    <m/>
    <m/>
    <m/>
    <m/>
    <m/>
    <m/>
    <m/>
    <x v="1"/>
    <e v="#DIV/0!"/>
    <e v="#DIV/0!"/>
  </r>
  <r>
    <n v="172"/>
    <n v="480"/>
    <s v="JAYDEEP VYAS"/>
    <s v="M"/>
    <s v="S"/>
    <d v="1991-05-05T00:00:00"/>
    <d v="2017-08-18T00:00:00"/>
    <n v="26"/>
    <s v="BE, MECH"/>
    <s v="BE-MECH"/>
    <n v="3.3"/>
    <n v="1.2383561643835617"/>
    <d v="2016-05-23T00:00:00"/>
    <d v="2016-11-23T00:00:00"/>
    <s v="ENGINEER"/>
    <n v="2"/>
    <s v="DESIGN &amp; DEVELOPMENT"/>
    <s v="BALL VALVE DIVISION"/>
    <n v="29167"/>
    <n v="29167"/>
    <s v="LEFT"/>
    <m/>
    <m/>
    <m/>
    <m/>
    <m/>
    <m/>
    <m/>
    <m/>
    <m/>
    <m/>
    <m/>
    <m/>
    <m/>
    <m/>
    <m/>
    <m/>
    <x v="1"/>
    <e v="#DIV/0!"/>
    <e v="#DIV/0!"/>
  </r>
  <r>
    <n v="173"/>
    <n v="481"/>
    <s v="MURLIDHAR SURWASE"/>
    <s v="M"/>
    <s v="M"/>
    <d v="1983-04-21T00:00:00"/>
    <d v="2017-08-18T00:00:00"/>
    <n v="34"/>
    <s v="ITI, DME"/>
    <s v="DME"/>
    <n v="8"/>
    <n v="1.2136986301369863"/>
    <d v="2016-06-01T00:00:00"/>
    <d v="2016-12-01T00:00:00"/>
    <s v="ASST. MANAGER"/>
    <n v="3"/>
    <s v="PRODUCTION"/>
    <s v="BALL VALVE DIVISION"/>
    <n v="64167"/>
    <n v="64167"/>
    <s v="WORKING"/>
    <n v="4"/>
    <n v="4"/>
    <n v="4"/>
    <n v="4"/>
    <n v="4"/>
    <n v="4"/>
    <m/>
    <n v="5"/>
    <n v="4"/>
    <n v="4"/>
    <n v="4"/>
    <n v="5"/>
    <n v="4"/>
    <n v="5"/>
    <n v="1"/>
    <n v="2"/>
    <x v="4"/>
    <n v="4"/>
    <n v="4.333333333333333"/>
  </r>
  <r>
    <n v="174"/>
    <n v="482"/>
    <s v="KHWAHISH RAWAL"/>
    <s v="F"/>
    <s v="M"/>
    <d v="1987-08-08T00:00:00"/>
    <d v="2017-08-18T00:00:00"/>
    <n v="30"/>
    <s v="BBA, CS, LLB"/>
    <m/>
    <n v="3"/>
    <n v="1.2"/>
    <d v="2016-06-06T00:00:00"/>
    <d v="2016-12-06T00:00:00"/>
    <s v="CS"/>
    <n v="5"/>
    <s v="LEGAL &amp; SECRETARIAL"/>
    <s v="HO DIVISION PUNE"/>
    <n v="56250"/>
    <n v="345888"/>
    <s v="LEFT"/>
    <m/>
    <m/>
    <m/>
    <m/>
    <m/>
    <m/>
    <m/>
    <m/>
    <m/>
    <m/>
    <m/>
    <m/>
    <m/>
    <m/>
    <m/>
    <m/>
    <x v="1"/>
    <e v="#DIV/0!"/>
    <e v="#DIV/0!"/>
  </r>
  <r>
    <n v="175"/>
    <n v="483"/>
    <s v="PREETI SUSHIR"/>
    <s v="F"/>
    <s v="S"/>
    <d v="1988-09-28T00:00:00"/>
    <d v="2017-08-18T00:00:00"/>
    <n v="29"/>
    <s v="BCA, MBA"/>
    <s v="MBA"/>
    <n v="2.8"/>
    <n v="1.2"/>
    <d v="2016-06-06T00:00:00"/>
    <d v="2016-12-06T00:00:00"/>
    <s v="EXECUTIVE"/>
    <n v="2"/>
    <s v="EXIM"/>
    <s v="HO DIVISION PUNE"/>
    <n v="29167"/>
    <n v="32166.666666666668"/>
    <s v="WORKING"/>
    <m/>
    <m/>
    <m/>
    <m/>
    <m/>
    <m/>
    <m/>
    <m/>
    <m/>
    <m/>
    <m/>
    <m/>
    <m/>
    <m/>
    <m/>
    <m/>
    <x v="1"/>
    <e v="#DIV/0!"/>
    <e v="#DIV/0!"/>
  </r>
  <r>
    <n v="176"/>
    <n v="484"/>
    <s v="ADITYA PARIHAR"/>
    <s v="M"/>
    <s v="S"/>
    <d v="1994-01-28T00:00:00"/>
    <d v="2017-08-18T00:00:00"/>
    <n v="24"/>
    <s v="BE"/>
    <s v="BE"/>
    <n v="0.5"/>
    <n v="1.1972602739726028"/>
    <d v="2016-06-07T00:00:00"/>
    <d v="2017-12-06T00:00:00"/>
    <s v="TRAINEE ENGINEER"/>
    <n v="1"/>
    <s v="PURCHASE"/>
    <s v="BALL VALVE DIVISION"/>
    <n v="15087"/>
    <n v="15087"/>
    <s v="LEFT"/>
    <m/>
    <m/>
    <m/>
    <m/>
    <m/>
    <m/>
    <m/>
    <m/>
    <m/>
    <m/>
    <m/>
    <m/>
    <m/>
    <m/>
    <m/>
    <m/>
    <x v="1"/>
    <e v="#DIV/0!"/>
    <e v="#DIV/0!"/>
  </r>
  <r>
    <n v="177"/>
    <n v="485"/>
    <s v="SANKET MUNOT"/>
    <s v="M"/>
    <s v="S"/>
    <d v="1988-09-20T00:00:00"/>
    <d v="2017-08-18T00:00:00"/>
    <n v="29"/>
    <s v="B.COM, DTL"/>
    <s v="DTL"/>
    <n v="4.5"/>
    <n v="1.1917808219178083"/>
    <d v="2016-06-09T00:00:00"/>
    <d v="2016-12-09T00:00:00"/>
    <s v="SR. EXECUTIVE"/>
    <n v="2"/>
    <s v="ACCOUNTS &amp; FINANCE"/>
    <s v="HO DIVISION PUNE"/>
    <n v="26500"/>
    <n v="26500"/>
    <s v="LEFT"/>
    <m/>
    <m/>
    <m/>
    <m/>
    <m/>
    <m/>
    <m/>
    <m/>
    <m/>
    <m/>
    <m/>
    <m/>
    <m/>
    <m/>
    <m/>
    <m/>
    <x v="1"/>
    <e v="#DIV/0!"/>
    <e v="#DIV/0!"/>
  </r>
  <r>
    <n v="178"/>
    <n v="486"/>
    <s v="RUPESH KALE"/>
    <s v="M"/>
    <s v="S"/>
    <d v="1987-05-22T00:00:00"/>
    <d v="2017-08-18T00:00:00"/>
    <n v="30"/>
    <s v="ITI, DME"/>
    <s v="DME"/>
    <n v="8"/>
    <n v="1.189041095890411"/>
    <d v="2016-06-10T00:00:00"/>
    <d v="2016-12-10T00:00:00"/>
    <s v="SR. ENGINEER"/>
    <n v="2"/>
    <s v="PURCHASE"/>
    <s v="BALL VALVE DIVISION"/>
    <n v="35000"/>
    <n v="35000"/>
    <s v="WORKING"/>
    <n v="3"/>
    <n v="4"/>
    <n v="4"/>
    <n v="5"/>
    <n v="3"/>
    <n v="3"/>
    <n v="4"/>
    <n v="3"/>
    <n v="5"/>
    <n v="4"/>
    <n v="4"/>
    <n v="4"/>
    <n v="3"/>
    <n v="4"/>
    <n v="2"/>
    <n v="3"/>
    <x v="4"/>
    <n v="3.8"/>
    <n v="4"/>
  </r>
  <r>
    <n v="179"/>
    <n v="487"/>
    <s v="ABHIJEET RAHATE"/>
    <s v="M"/>
    <s v="M"/>
    <d v="1983-11-27T00:00:00"/>
    <d v="2017-08-18T00:00:00"/>
    <n v="34"/>
    <s v="DME, BE"/>
    <s v="BE"/>
    <n v="13.5"/>
    <n v="1.1315068493150684"/>
    <d v="2016-07-01T00:00:00"/>
    <d v="2017-01-01T00:00:00"/>
    <s v="MANAGER"/>
    <n v="4"/>
    <s v="PRODUCTION"/>
    <s v="BALL VALVE DIVISION"/>
    <n v="99796"/>
    <n v="99796"/>
    <s v="LEFT"/>
    <m/>
    <m/>
    <m/>
    <m/>
    <m/>
    <m/>
    <m/>
    <m/>
    <m/>
    <m/>
    <m/>
    <m/>
    <m/>
    <m/>
    <m/>
    <m/>
    <x v="1"/>
    <e v="#DIV/0!"/>
    <e v="#DIV/0!"/>
  </r>
  <r>
    <n v="180"/>
    <n v="488"/>
    <s v="AJAY SHRIVASTAV"/>
    <s v="M"/>
    <s v="M"/>
    <d v="1971-09-29T00:00:00"/>
    <d v="2017-08-18T00:00:00"/>
    <n v="46"/>
    <s v="DME, MBA"/>
    <s v="MBA"/>
    <n v="23"/>
    <n v="1.1232876712328768"/>
    <d v="2016-07-04T00:00:00"/>
    <d v="2017-01-04T00:00:00"/>
    <s v="VICE PRESIDENT"/>
    <n v="5"/>
    <s v="SALES &amp; MARKETING"/>
    <s v="BALL VALVE DIVISION"/>
    <n v="165698"/>
    <n v="165698"/>
    <s v="LEFT"/>
    <m/>
    <m/>
    <m/>
    <m/>
    <m/>
    <m/>
    <m/>
    <m/>
    <m/>
    <m/>
    <m/>
    <m/>
    <m/>
    <m/>
    <m/>
    <m/>
    <x v="1"/>
    <e v="#DIV/0!"/>
    <e v="#DIV/0!"/>
  </r>
  <r>
    <n v="181"/>
    <n v="489"/>
    <s v="SASWATI MONDAL"/>
    <s v="F"/>
    <s v="S"/>
    <d v="1991-01-19T00:00:00"/>
    <d v="2017-08-18T00:00:00"/>
    <n v="27"/>
    <s v="DME, B. TECH"/>
    <s v="B. TECH"/>
    <n v="0"/>
    <n v="1.1178082191780823"/>
    <d v="2016-07-06T00:00:00"/>
    <d v="2018-01-06T00:00:00"/>
    <s v="TRAINEE ENGINEER"/>
    <n v="1"/>
    <s v="SALES &amp; MARKETING"/>
    <s v="BALL VALVE DIVISION"/>
    <n v="16234"/>
    <n v="16234"/>
    <s v="LEFT"/>
    <m/>
    <m/>
    <m/>
    <m/>
    <m/>
    <m/>
    <m/>
    <m/>
    <m/>
    <m/>
    <m/>
    <m/>
    <m/>
    <m/>
    <m/>
    <m/>
    <x v="1"/>
    <e v="#DIV/0!"/>
    <e v="#DIV/0!"/>
  </r>
  <r>
    <n v="182"/>
    <n v="490"/>
    <s v="PILUTALA SRIHARI"/>
    <s v="M"/>
    <s v="M"/>
    <d v="1972-08-31T00:00:00"/>
    <d v="2017-08-18T00:00:00"/>
    <n v="45"/>
    <s v="BE, PGDMM"/>
    <s v="PGDMM"/>
    <n v="19"/>
    <n v="1.1123287671232878"/>
    <d v="2016-07-08T00:00:00"/>
    <d v="2017-01-08T00:00:00"/>
    <s v="AGM"/>
    <n v="4"/>
    <s v="PURCHASE"/>
    <s v="BALL VALVE DIVISION"/>
    <n v="108334"/>
    <n v="108334"/>
    <s v="LEFT"/>
    <m/>
    <m/>
    <m/>
    <m/>
    <m/>
    <m/>
    <m/>
    <m/>
    <m/>
    <m/>
    <m/>
    <m/>
    <m/>
    <m/>
    <m/>
    <m/>
    <x v="1"/>
    <e v="#DIV/0!"/>
    <e v="#DIV/0!"/>
  </r>
  <r>
    <n v="183"/>
    <n v="491"/>
    <s v="KARISHMA MEHROTRA"/>
    <s v="F"/>
    <s v="M"/>
    <d v="1987-12-17T00:00:00"/>
    <d v="2017-08-18T00:00:00"/>
    <n v="30"/>
    <s v="B. COM, CS, LLB"/>
    <m/>
    <n v="4.7"/>
    <n v="0.96986301369863015"/>
    <d v="2016-08-29T00:00:00"/>
    <d v="2017-02-28T00:00:00"/>
    <s v="CS"/>
    <n v="5"/>
    <s v="LEGAL &amp; SECRETARIAL"/>
    <s v="HO DIVISION PUNE"/>
    <n v="41667"/>
    <n v="41668"/>
    <s v="WORKING"/>
    <m/>
    <m/>
    <m/>
    <m/>
    <m/>
    <m/>
    <m/>
    <m/>
    <m/>
    <m/>
    <m/>
    <m/>
    <m/>
    <m/>
    <m/>
    <m/>
    <x v="1"/>
    <e v="#DIV/0!"/>
    <e v="#DIV/0!"/>
  </r>
  <r>
    <n v="184"/>
    <n v="492"/>
    <s v="DHANAJI SHINDE"/>
    <s v="M"/>
    <s v="S"/>
    <d v="1989-06-18T00:00:00"/>
    <d v="2017-08-18T00:00:00"/>
    <n v="28"/>
    <s v="B.COM, CS"/>
    <s v="CS"/>
    <n v="0"/>
    <n v="0.96986301369863015"/>
    <d v="2016-08-29T00:00:00"/>
    <d v="2017-02-28T00:00:00"/>
    <s v="ASSISTANT-CS"/>
    <n v="2"/>
    <s v="LEGAL &amp; SECRETARIAL"/>
    <s v="HO DIVISION PUNE"/>
    <n v="20000"/>
    <n v="20000"/>
    <s v="LEFT"/>
    <m/>
    <m/>
    <m/>
    <m/>
    <m/>
    <m/>
    <m/>
    <m/>
    <m/>
    <m/>
    <m/>
    <m/>
    <m/>
    <m/>
    <m/>
    <m/>
    <x v="1"/>
    <e v="#DIV/0!"/>
    <e v="#DIV/0!"/>
  </r>
  <r>
    <n v="185"/>
    <n v="493"/>
    <s v="DINESH BISHT"/>
    <s v="M"/>
    <s v="M"/>
    <d v="1990-02-02T00:00:00"/>
    <d v="2017-08-18T00:00:00"/>
    <n v="28"/>
    <s v="S.S.C"/>
    <s v="SSC"/>
    <n v="8"/>
    <n v="0.9726027397260274"/>
    <d v="2016-08-28T00:00:00"/>
    <d v="2017-02-27T00:00:00"/>
    <s v="STRAIGHTENING OPERATOR"/>
    <n v="1"/>
    <s v="PRODUCTION-ROLLING"/>
    <s v="INDAPUR"/>
    <n v="21274"/>
    <n v="21274"/>
    <s v="WORKING"/>
    <m/>
    <m/>
    <m/>
    <m/>
    <m/>
    <m/>
    <m/>
    <m/>
    <m/>
    <m/>
    <m/>
    <m/>
    <m/>
    <m/>
    <m/>
    <m/>
    <x v="1"/>
    <e v="#DIV/0!"/>
    <e v="#DIV/0!"/>
  </r>
  <r>
    <n v="186"/>
    <n v="494"/>
    <s v="SANJAY PATEKAR"/>
    <s v="M"/>
    <s v="M"/>
    <d v="1973-05-12T00:00:00"/>
    <d v="2017-08-18T00:00:00"/>
    <n v="44"/>
    <s v="BCOM III"/>
    <s v="BCOM.III"/>
    <n v="16"/>
    <n v="0.84931506849315064"/>
    <d v="2016-10-12T00:00:00"/>
    <d v="2017-04-11T00:00:00"/>
    <s v="ASST. MANAGER"/>
    <n v="3"/>
    <s v="PURCHASE"/>
    <s v="HO DIVISION PUNE"/>
    <n v="31400"/>
    <n v="31400"/>
    <s v="WORKING"/>
    <n v="5"/>
    <n v="5"/>
    <n v="5"/>
    <n v="5"/>
    <n v="5"/>
    <n v="4"/>
    <n v="5"/>
    <n v="5"/>
    <n v="5"/>
    <n v="5"/>
    <n v="5"/>
    <n v="5"/>
    <n v="4"/>
    <n v="5"/>
    <n v="1"/>
    <n v="1"/>
    <x v="3"/>
    <n v="4.8"/>
    <n v="5"/>
  </r>
  <r>
    <n v="187"/>
    <n v="495"/>
    <s v="MAYURI PHADTARE"/>
    <s v="F"/>
    <s v="M"/>
    <d v="1989-11-12T00:00:00"/>
    <d v="2017-08-18T00:00:00"/>
    <n v="28"/>
    <s v="BSC, MBA"/>
    <s v="MBA"/>
    <n v="4"/>
    <n v="0.84931506849315064"/>
    <d v="2016-10-12T00:00:00"/>
    <d v="2017-04-11T00:00:00"/>
    <s v="FRONT OFFICE EXECUTIVE"/>
    <n v="2"/>
    <s v="HRD"/>
    <s v="HO DIVISION PUNE"/>
    <n v="18808"/>
    <n v="18807.715555555555"/>
    <s v="WORKING"/>
    <n v="5"/>
    <n v="4"/>
    <n v="4"/>
    <n v="4"/>
    <n v="3"/>
    <n v="5"/>
    <n v="5"/>
    <n v="4"/>
    <n v="5"/>
    <n v="4"/>
    <n v="4"/>
    <n v="4"/>
    <n v="4"/>
    <n v="3"/>
    <n v="3"/>
    <n v="2"/>
    <x v="2"/>
    <n v="3.8"/>
    <n v="4.333333333333333"/>
  </r>
  <r>
    <n v="188"/>
    <n v="496"/>
    <s v="MALLHARI GAIKWAD"/>
    <s v="M"/>
    <s v="S"/>
    <d v="1994-12-25T00:00:00"/>
    <d v="2017-08-18T00:00:00"/>
    <n v="23"/>
    <s v="DME"/>
    <s v="DME"/>
    <n v="3"/>
    <n v="0.81643835616438354"/>
    <d v="2016-10-24T00:00:00"/>
    <d v="2017-04-11T00:00:00"/>
    <s v="JR. OFFICER"/>
    <n v="2"/>
    <s v="STORE"/>
    <s v="INDAPUR"/>
    <n v="30394"/>
    <n v="30394"/>
    <s v="WORKING"/>
    <n v="5"/>
    <n v="4"/>
    <n v="4"/>
    <n v="3"/>
    <n v="3"/>
    <n v="3"/>
    <n v="4"/>
    <n v="5"/>
    <n v="4"/>
    <n v="3"/>
    <n v="4"/>
    <n v="3"/>
    <n v="3"/>
    <n v="5"/>
    <n v="2"/>
    <n v="2"/>
    <x v="4"/>
    <n v="3.2"/>
    <n v="4.333333333333333"/>
  </r>
  <r>
    <n v="189"/>
    <n v="497"/>
    <s v="ABHISHEK SODANI"/>
    <s v="M"/>
    <s v="S"/>
    <d v="1991-01-20T00:00:00"/>
    <d v="2017-08-18T00:00:00"/>
    <n v="27"/>
    <s v="B. TECH"/>
    <s v="B.TECH"/>
    <n v="3.1"/>
    <n v="0.77534246575342469"/>
    <d v="2016-11-08T00:00:00"/>
    <d v="2017-05-07T00:00:00"/>
    <s v="JR. ENGINEER"/>
    <n v="2"/>
    <s v="PRODUCTION"/>
    <s v="BALL VALVE DIVISION"/>
    <n v="21371"/>
    <n v="21990.229944444443"/>
    <s v="WORKING"/>
    <m/>
    <m/>
    <m/>
    <m/>
    <m/>
    <m/>
    <m/>
    <m/>
    <m/>
    <m/>
    <m/>
    <m/>
    <m/>
    <m/>
    <m/>
    <m/>
    <x v="1"/>
    <e v="#DIV/0!"/>
    <e v="#DIV/0!"/>
  </r>
  <r>
    <n v="190"/>
    <n v="498"/>
    <s v="SHAILESH KISHORE TIWARI"/>
    <s v="M"/>
    <s v="M"/>
    <d v="1978-10-24T00:00:00"/>
    <d v="2017-08-18T00:00:00"/>
    <n v="39"/>
    <s v="B.COM, MBA FINANCE"/>
    <s v="MBA FINANCE"/>
    <n v="12"/>
    <n v="0.75342465753424659"/>
    <d v="2016-11-16T00:00:00"/>
    <d v="2017-05-15T00:00:00"/>
    <s v="GENERAL MANAGER"/>
    <n v="5"/>
    <s v="FINANCE"/>
    <s v="HO DIVISION PUNE"/>
    <n v="153557"/>
    <n v="153557.27740444444"/>
    <s v="WORKING"/>
    <n v="4"/>
    <n v="4"/>
    <n v="4"/>
    <n v="4"/>
    <n v="4"/>
    <n v="4"/>
    <n v="5"/>
    <n v="5"/>
    <n v="5"/>
    <n v="5"/>
    <n v="5"/>
    <n v="4"/>
    <n v="4"/>
    <n v="4"/>
    <n v="2"/>
    <n v="1"/>
    <x v="6"/>
    <n v="4.2"/>
    <n v="5"/>
  </r>
  <r>
    <n v="191"/>
    <n v="499"/>
    <s v="SACHIN NIKAM"/>
    <s v="M"/>
    <s v="S"/>
    <d v="1988-08-02T00:00:00"/>
    <d v="2017-08-18T00:00:00"/>
    <n v="29"/>
    <s v="B.COM"/>
    <s v="B.COM"/>
    <n v="3"/>
    <n v="0.73972602739726023"/>
    <d v="2016-11-21T00:00:00"/>
    <d v="2017-05-20T00:00:00"/>
    <s v="EXECUTIVE"/>
    <n v="2"/>
    <s v="ACCOUNTS &amp; FINANCE"/>
    <s v="HO DIVISION PUNE"/>
    <n v="20739"/>
    <n v="21401.277777777777"/>
    <s v="WORKING"/>
    <n v="4"/>
    <n v="4"/>
    <n v="3"/>
    <n v="4"/>
    <n v="3"/>
    <n v="4"/>
    <n v="4"/>
    <n v="4"/>
    <n v="4"/>
    <n v="3"/>
    <n v="4"/>
    <n v="3"/>
    <n v="4"/>
    <n v="3"/>
    <n v="3"/>
    <n v="2"/>
    <x v="4"/>
    <n v="3.4"/>
    <n v="4"/>
  </r>
  <r>
    <n v="192"/>
    <n v="500"/>
    <s v="SUBRATA KUMAR NAYAK"/>
    <s v="M"/>
    <s v="S"/>
    <d v="1989-07-19T00:00:00"/>
    <d v="2017-08-18T00:00:00"/>
    <n v="28"/>
    <s v="GRATUATION"/>
    <s v="GRATUATION"/>
    <n v="5"/>
    <n v="0.73150684931506849"/>
    <d v="2016-11-24T00:00:00"/>
    <d v="2017-05-23T00:00:00"/>
    <s v="EXECUTIVE"/>
    <n v="2"/>
    <s v="FINANCE"/>
    <s v="HO DIVISION PUNE"/>
    <n v="26227"/>
    <n v="26226.533333333333"/>
    <s v="WORKING"/>
    <n v="4"/>
    <n v="4"/>
    <n v="5"/>
    <n v="4"/>
    <n v="3"/>
    <n v="5"/>
    <n v="2"/>
    <n v="5"/>
    <n v="5"/>
    <n v="3"/>
    <n v="4"/>
    <n v="4"/>
    <n v="3"/>
    <n v="4"/>
    <n v="3"/>
    <n v="2"/>
    <x v="3"/>
    <n v="3.6"/>
    <n v="4.666666666666667"/>
  </r>
  <r>
    <n v="193"/>
    <n v="501"/>
    <s v="ANIRUDDHA JOSHI"/>
    <s v="M"/>
    <s v="M"/>
    <d v="1965-03-03T00:00:00"/>
    <d v="2017-08-18T00:00:00"/>
    <n v="52"/>
    <s v="DME"/>
    <s v="DME"/>
    <n v="29"/>
    <n v="0.68219178082191778"/>
    <d v="2016-12-12T00:00:00"/>
    <d v="2016-06-11T00:00:00"/>
    <s v="SR. VICE PRESIDENT"/>
    <n v="5"/>
    <s v="PROJECT"/>
    <s v="BALL VALVE DIVISION"/>
    <n v="307882"/>
    <n v="307881.80146666669"/>
    <s v="WORKING"/>
    <m/>
    <m/>
    <m/>
    <m/>
    <m/>
    <m/>
    <m/>
    <m/>
    <m/>
    <m/>
    <m/>
    <m/>
    <m/>
    <m/>
    <m/>
    <m/>
    <x v="1"/>
    <e v="#DIV/0!"/>
    <e v="#DIV/0!"/>
  </r>
  <r>
    <n v="194"/>
    <n v="502"/>
    <s v="DEVNATH SHARMA"/>
    <s v="M"/>
    <s v="M"/>
    <d v="1964-11-01T00:00:00"/>
    <d v="2017-08-18T00:00:00"/>
    <n v="53"/>
    <s v="DME"/>
    <s v="DME"/>
    <n v="23"/>
    <n v="0.54246575342465753"/>
    <d v="2017-02-01T00:00:00"/>
    <d v="2017-08-01T00:00:00"/>
    <s v="GENERAL MANAGER"/>
    <n v="5"/>
    <s v="ROLLING AND GALVANIZING"/>
    <s v="INDAPUR DIVISION"/>
    <n v="125000"/>
    <n v="124999.50488888889"/>
    <s v="WORKING"/>
    <m/>
    <m/>
    <m/>
    <m/>
    <m/>
    <m/>
    <m/>
    <m/>
    <m/>
    <m/>
    <m/>
    <m/>
    <m/>
    <m/>
    <m/>
    <m/>
    <x v="1"/>
    <e v="#DIV/0!"/>
    <e v="#DIV/0!"/>
  </r>
  <r>
    <n v="195"/>
    <n v="503"/>
    <s v="SUSHANT SHASTRI"/>
    <s v="M"/>
    <s v="S"/>
    <d v="1990-11-17T00:00:00"/>
    <d v="2017-08-18T00:00:00"/>
    <n v="27"/>
    <s v="BE MECH"/>
    <s v="BE.MECH"/>
    <n v="3"/>
    <n v="0.54246575342465753"/>
    <d v="2017-02-01T00:00:00"/>
    <d v="2017-08-01T00:00:00"/>
    <s v="ENGINEER"/>
    <n v="2"/>
    <s v="QUALITY ASSURANCE"/>
    <s v="BALL VALVE DIVISION"/>
    <n v="29167"/>
    <n v="29167.636666666665"/>
    <s v="WORKING"/>
    <n v="3"/>
    <n v="3"/>
    <n v="4"/>
    <n v="4"/>
    <n v="3"/>
    <n v="3"/>
    <n v="3"/>
    <n v="4"/>
    <n v="5"/>
    <n v="3"/>
    <n v="3"/>
    <n v="3"/>
    <n v="3"/>
    <n v="3"/>
    <n v="3"/>
    <n v="1"/>
    <x v="12"/>
    <n v="3.4"/>
    <n v="4"/>
  </r>
  <r>
    <n v="196"/>
    <n v="504"/>
    <s v="AKSHAY DESALE"/>
    <s v="M"/>
    <s v="S"/>
    <d v="1994-10-20T00:00:00"/>
    <d v="2017-08-18T00:00:00"/>
    <n v="23"/>
    <s v="BE MECH"/>
    <s v="BE.MECH"/>
    <n v="0"/>
    <n v="0.52602739726027392"/>
    <d v="2017-02-07T00:00:00"/>
    <d v="2018-02-07T00:00:00"/>
    <s v="TRAINEE ENGINEER"/>
    <n v="1"/>
    <s v="DESIGN AND DEVELOPMENT"/>
    <s v="BALL VALVE DIVISION"/>
    <n v="15893"/>
    <n v="15893.498888888889"/>
    <s v="WORKING"/>
    <n v="5"/>
    <n v="4"/>
    <n v="5"/>
    <n v="4"/>
    <m/>
    <n v="5"/>
    <n v="5"/>
    <n v="4"/>
    <n v="5"/>
    <n v="4"/>
    <n v="3"/>
    <n v="4"/>
    <n v="4"/>
    <n v="3"/>
    <n v="1"/>
    <n v="2"/>
    <x v="4"/>
    <n v="4.25"/>
    <n v="4"/>
  </r>
  <r>
    <n v="197"/>
    <n v="505"/>
    <s v="MAYUR WAGASKAR"/>
    <s v="M"/>
    <s v="S"/>
    <d v="1995-05-24T00:00:00"/>
    <d v="2017-08-18T00:00:00"/>
    <n v="22"/>
    <s v="ITI "/>
    <s v="ITI"/>
    <n v="4.3"/>
    <n v="0.49041095890410957"/>
    <d v="2017-02-20T00:00:00"/>
    <d v="2017-08-20T00:00:00"/>
    <s v="DRAUGHTSMAN"/>
    <n v="2"/>
    <s v="DESIGN AND DEVELOPMENT"/>
    <s v="BALL VALVE DIVISION"/>
    <n v="23814"/>
    <n v="23813.875"/>
    <s v="WORKING"/>
    <n v="4"/>
    <n v="4"/>
    <n v="4"/>
    <n v="4"/>
    <n v="3"/>
    <n v="4"/>
    <n v="4"/>
    <n v="4"/>
    <n v="5"/>
    <n v="4"/>
    <n v="5"/>
    <n v="4"/>
    <n v="4"/>
    <n v="5"/>
    <n v="2"/>
    <n v="1"/>
    <x v="6"/>
    <n v="3.8"/>
    <n v="4.666666666666667"/>
  </r>
  <r>
    <n v="198"/>
    <n v="506"/>
    <s v="VISHAL NALAWADE"/>
    <s v="M"/>
    <s v="S"/>
    <d v="1992-07-27T00:00:00"/>
    <d v="2017-08-18T00:00:00"/>
    <n v="25"/>
    <s v="DME,BE Prod."/>
    <s v="BE Prod."/>
    <n v="2.4"/>
    <n v="0.46027397260273972"/>
    <d v="2017-03-03T00:00:00"/>
    <d v="2017-09-03T00:00:00"/>
    <s v="ENGINEER"/>
    <n v="2"/>
    <s v="QUALITY"/>
    <s v="BALL VALVE DIVISION"/>
    <n v="18054"/>
    <n v="18054.274722222224"/>
    <s v="WORKING"/>
    <n v="3"/>
    <n v="4"/>
    <n v="3"/>
    <n v="3"/>
    <n v="4"/>
    <n v="4"/>
    <n v="4"/>
    <n v="4"/>
    <n v="3"/>
    <n v="4"/>
    <n v="4"/>
    <n v="3"/>
    <n v="4"/>
    <n v="3"/>
    <n v="3"/>
    <n v="2"/>
    <x v="6"/>
    <n v="3.6"/>
    <n v="3.6666666666666665"/>
  </r>
  <r>
    <n v="199"/>
    <n v="507"/>
    <s v="ANUP GANTHADE"/>
    <s v="M"/>
    <s v="S"/>
    <d v="1991-07-19T00:00:00"/>
    <d v="2017-08-18T00:00:00"/>
    <n v="26"/>
    <s v="DME,BE Mech"/>
    <s v="BE Mech"/>
    <n v="1"/>
    <n v="0.46027397260273972"/>
    <d v="2017-03-03T00:00:00"/>
    <d v="2017-09-03T00:00:00"/>
    <s v="JR.ENGINEER"/>
    <n v="2"/>
    <s v="QUALITY"/>
    <s v="BALL VALVE DIVISION"/>
    <n v="19122"/>
    <n v="19122"/>
    <s v="WORKING"/>
    <m/>
    <m/>
    <m/>
    <m/>
    <m/>
    <m/>
    <m/>
    <m/>
    <m/>
    <m/>
    <m/>
    <m/>
    <m/>
    <m/>
    <m/>
    <m/>
    <x v="1"/>
    <e v="#DIV/0!"/>
    <e v="#DIV/0!"/>
  </r>
  <r>
    <n v="200"/>
    <n v="508"/>
    <s v="SUMIT NARKHEDE"/>
    <s v="M"/>
    <s v="S"/>
    <d v="1993-03-12T00:00:00"/>
    <d v="2017-08-18T00:00:00"/>
    <n v="24"/>
    <s v="BE Mech"/>
    <s v="BE.Mech"/>
    <n v="0"/>
    <n v="0.42191780821917807"/>
    <d v="2017-03-17T00:00:00"/>
    <d v="2018-09-16T00:00:00"/>
    <s v="TRAINEE ENGINEER"/>
    <n v="1"/>
    <s v="PURCHASE"/>
    <s v="BALL VALVE DIVISION"/>
    <n v="14587"/>
    <n v="14587"/>
    <s v="WORKING"/>
    <n v="4"/>
    <n v="3"/>
    <n v="4"/>
    <n v="3"/>
    <n v="3"/>
    <n v="4"/>
    <n v="4"/>
    <n v="3"/>
    <n v="4"/>
    <n v="3"/>
    <n v="4"/>
    <n v="4"/>
    <n v="3"/>
    <n v="4"/>
    <n v="3"/>
    <n v="2"/>
    <x v="4"/>
    <n v="3.2"/>
    <n v="3.6666666666666665"/>
  </r>
  <r>
    <n v="201"/>
    <n v="509"/>
    <s v="DIGVIJAY RANAWARE"/>
    <s v="M"/>
    <s v="S"/>
    <d v="1989-11-15T00:00:00"/>
    <d v="2017-08-18T00:00:00"/>
    <n v="28"/>
    <s v="BE,M.TECH"/>
    <s v="M.TECH"/>
    <n v="3"/>
    <n v="0.41369863013698632"/>
    <d v="2017-03-20T00:00:00"/>
    <d v="2017-09-19T00:00:00"/>
    <s v="GRADUATE ENGINEER"/>
    <n v="1"/>
    <s v="QUALITY"/>
    <s v="BALL VALVE DIVISION"/>
    <n v="20001"/>
    <n v="20001"/>
    <s v="LEFT"/>
    <m/>
    <m/>
    <m/>
    <m/>
    <m/>
    <m/>
    <m/>
    <m/>
    <m/>
    <m/>
    <m/>
    <m/>
    <m/>
    <m/>
    <m/>
    <m/>
    <x v="1"/>
    <e v="#DIV/0!"/>
    <e v="#DIV/0!"/>
  </r>
  <r>
    <n v="202"/>
    <n v="510"/>
    <s v="SWATI MADANE"/>
    <s v="F"/>
    <s v="M"/>
    <d v="1991-03-04T00:00:00"/>
    <d v="2017-08-18T00:00:00"/>
    <n v="26"/>
    <s v="S.S.C.,ITI"/>
    <s v="ITI"/>
    <n v="6"/>
    <n v="0.40273972602739727"/>
    <d v="2017-03-24T00:00:00"/>
    <d v="2017-09-22T00:00:00"/>
    <s v="DRAFTSMAN"/>
    <n v="2"/>
    <s v="DESIGN"/>
    <s v="BALL VALVE DIVISION"/>
    <n v="27097"/>
    <n v="27097"/>
    <s v="LEFT"/>
    <m/>
    <m/>
    <m/>
    <m/>
    <m/>
    <m/>
    <m/>
    <m/>
    <m/>
    <m/>
    <m/>
    <m/>
    <m/>
    <m/>
    <m/>
    <m/>
    <x v="1"/>
    <e v="#DIV/0!"/>
    <e v="#DIV/0!"/>
  </r>
  <r>
    <n v="203"/>
    <n v="511"/>
    <s v="MANOJ RANDHE"/>
    <s v="M"/>
    <s v="S"/>
    <d v="1992-05-26T00:00:00"/>
    <d v="2017-08-18T00:00:00"/>
    <n v="25"/>
    <s v="BE.Mech"/>
    <s v="BE.Mech"/>
    <s v="10 Months"/>
    <n v="0.38082191780821917"/>
    <d v="2017-04-01T00:00:00"/>
    <d v="2018-09-30T00:00:00"/>
    <s v="TRAINEE ENGINEER"/>
    <n v="1"/>
    <s v="PURCHASE"/>
    <s v="BALL VALVE DIVISION"/>
    <n v="14587"/>
    <n v="14587.704166666666"/>
    <s v="WORKING"/>
    <n v="4"/>
    <n v="3"/>
    <n v="4"/>
    <n v="3"/>
    <n v="3"/>
    <n v="4"/>
    <n v="4"/>
    <n v="3"/>
    <n v="4"/>
    <n v="3"/>
    <n v="4"/>
    <n v="4"/>
    <n v="3"/>
    <n v="4"/>
    <n v="2"/>
    <n v="2"/>
    <x v="6"/>
    <n v="3.2"/>
    <n v="3.6666666666666665"/>
  </r>
  <r>
    <n v="204"/>
    <n v="512"/>
    <s v="VISHAL PATIL"/>
    <s v="M"/>
    <s v="S"/>
    <d v="1990-07-31T00:00:00"/>
    <d v="2017-08-18T00:00:00"/>
    <n v="27"/>
    <s v="DME,BE.MECH"/>
    <s v="BE.MECH"/>
    <n v="1"/>
    <n v="0.38082191780821917"/>
    <d v="2017-04-01T00:00:00"/>
    <d v="2017-09-30T00:00:00"/>
    <s v="JR.ENGINEER"/>
    <n v="2"/>
    <s v="QUALITY CONTROL"/>
    <s v="BALL VALVE DIVISION"/>
    <n v="19122"/>
    <n v="19121.677222222221"/>
    <s v="WORKING"/>
    <n v="5"/>
    <n v="5"/>
    <n v="4"/>
    <n v="4"/>
    <n v="5"/>
    <n v="5"/>
    <n v="5"/>
    <n v="5"/>
    <n v="4"/>
    <n v="5"/>
    <n v="5"/>
    <n v="4"/>
    <n v="4"/>
    <n v="4"/>
    <n v="2"/>
    <n v="1"/>
    <x v="3"/>
    <n v="4.4000000000000004"/>
    <n v="4.666666666666667"/>
  </r>
  <r>
    <n v="205"/>
    <n v="513"/>
    <s v="PAVAN PATIL"/>
    <s v="M"/>
    <s v="S"/>
    <d v="1992-06-02T00:00:00"/>
    <d v="2017-08-18T00:00:00"/>
    <n v="25"/>
    <s v="BE.MECH"/>
    <s v="BE.MECH"/>
    <n v="1"/>
    <n v="0.37534246575342467"/>
    <d v="2017-04-03T00:00:00"/>
    <d v="2018-10-02T00:00:00"/>
    <s v="TRAINEE ENGINEER"/>
    <n v="1"/>
    <s v="PURCHASE"/>
    <s v="BALL VALVE DIVISION"/>
    <n v="14587"/>
    <n v="14587.704166666666"/>
    <s v="WORKING"/>
    <m/>
    <m/>
    <m/>
    <m/>
    <m/>
    <m/>
    <m/>
    <m/>
    <m/>
    <m/>
    <m/>
    <m/>
    <m/>
    <m/>
    <m/>
    <m/>
    <x v="1"/>
    <e v="#DIV/0!"/>
    <e v="#DIV/0!"/>
  </r>
  <r>
    <n v="206"/>
    <n v="514"/>
    <s v="SHANKARGOUDA HIREGOUDAR"/>
    <s v="M"/>
    <s v="M"/>
    <d v="1972-03-24T00:00:00"/>
    <d v="2017-08-18T00:00:00"/>
    <n v="45"/>
    <s v="BE.MECH"/>
    <s v="BE.MECH"/>
    <n v="20"/>
    <n v="0.37534246575342467"/>
    <d v="2017-04-03T00:00:00"/>
    <d v="2017-10-02T00:00:00"/>
    <s v="GENERAL MANAGER"/>
    <n v="4"/>
    <s v="PURCHASE &amp; PLANNING"/>
    <s v="BALL VALVE DIVISION"/>
    <n v="155000"/>
    <n v="155000.74155555555"/>
    <s v="WORKING"/>
    <m/>
    <m/>
    <m/>
    <m/>
    <m/>
    <m/>
    <m/>
    <m/>
    <m/>
    <m/>
    <m/>
    <m/>
    <m/>
    <m/>
    <m/>
    <m/>
    <x v="1"/>
    <e v="#DIV/0!"/>
    <e v="#DIV/0!"/>
  </r>
  <r>
    <n v="207"/>
    <n v="515"/>
    <s v="DAYANAND SHETE"/>
    <s v="M"/>
    <s v="M"/>
    <d v="1969-05-24T00:00:00"/>
    <d v="2017-08-18T00:00:00"/>
    <n v="48"/>
    <s v="B.Com,DBM"/>
    <s v="DBM"/>
    <n v="20"/>
    <n v="0.36438356164383562"/>
    <d v="2017-04-07T00:00:00"/>
    <d v="2017-10-06T00:00:00"/>
    <s v="MANAGER"/>
    <n v="3"/>
    <s v="STORE"/>
    <s v="BALL VALVE DIVISION"/>
    <n v="37500"/>
    <n v="37500.288888888885"/>
    <s v="WORKING"/>
    <n v="4"/>
    <n v="3"/>
    <n v="1"/>
    <n v="5"/>
    <n v="3"/>
    <n v="4"/>
    <n v="5"/>
    <n v="4"/>
    <n v="4"/>
    <n v="5"/>
    <n v="4"/>
    <n v="3"/>
    <n v="5"/>
    <n v="4"/>
    <n v="2"/>
    <n v="2"/>
    <x v="7"/>
    <n v="3.8"/>
    <n v="4"/>
  </r>
  <r>
    <n v="208"/>
    <n v="516"/>
    <s v="DIPIKA JADHAV"/>
    <s v="F"/>
    <s v="S"/>
    <d v="1993-10-27T00:00:00"/>
    <d v="2017-08-18T00:00:00"/>
    <n v="24"/>
    <s v="BE.MECH"/>
    <s v="BE.MECH"/>
    <n v="0"/>
    <n v="0.27945205479452057"/>
    <d v="2017-05-08T00:00:00"/>
    <d v="2018-11-07T00:00:00"/>
    <s v="TRAINEE ENGINEER"/>
    <n v="1"/>
    <s v="COSTING"/>
    <s v="BALL VALVE DIVISION"/>
    <n v="15923"/>
    <n v="15923"/>
    <s v="WORKING"/>
    <n v="4"/>
    <n v="4"/>
    <n v="5"/>
    <n v="4"/>
    <n v="3"/>
    <n v="5"/>
    <n v="3"/>
    <n v="4"/>
    <n v="4"/>
    <n v="1"/>
    <n v="2"/>
    <n v="3"/>
    <n v="3"/>
    <n v="4"/>
    <n v="2"/>
    <n v="2"/>
    <x v="6"/>
    <n v="3.2"/>
    <n v="3.3333333333333335"/>
  </r>
  <r>
    <n v="209"/>
    <n v="517"/>
    <s v="VALLABH GOSWAMI"/>
    <s v="M"/>
    <s v="M"/>
    <d v="1989-12-26T00:00:00"/>
    <d v="2017-08-18T00:00:00"/>
    <n v="28"/>
    <s v="B.Com,M.Com,CS,CA,MBA"/>
    <s v="MBA"/>
    <n v="9"/>
    <n v="0.21369863013698631"/>
    <d v="2017-06-01T00:00:00"/>
    <d v="2017-11-30T00:00:00"/>
    <s v="ASST.MANAGER"/>
    <n v="3"/>
    <s v="ACCOUNTS &amp; FINANCE"/>
    <s v="HO DIVISION PUNE"/>
    <n v="408721"/>
    <n v="34059.79111111111"/>
    <s v="WORKING"/>
    <m/>
    <m/>
    <m/>
    <m/>
    <m/>
    <m/>
    <m/>
    <m/>
    <m/>
    <m/>
    <m/>
    <m/>
    <m/>
    <m/>
    <m/>
    <m/>
    <x v="1"/>
    <e v="#DIV/0!"/>
    <e v="#DIV/0!"/>
  </r>
  <r>
    <n v="210"/>
    <n v="518"/>
    <s v="RAVINA KUMBAHR"/>
    <s v="F"/>
    <s v="S"/>
    <d v="1994-09-16T00:00:00"/>
    <d v="2017-08-18T00:00:00"/>
    <n v="23"/>
    <s v="BE Mech"/>
    <s v="BE.Mech"/>
    <n v="0"/>
    <n v="0.21095890410958903"/>
    <d v="2017-06-02T00:00:00"/>
    <d v="2018-12-01T00:00:00"/>
    <s v="TRAINEE ENGINEER"/>
    <n v="1"/>
    <s v="COSTING"/>
    <s v="BALL VALVE DIVISION"/>
    <n v="15923"/>
    <n v="15923"/>
    <s v="WORKING"/>
    <n v="4"/>
    <n v="2"/>
    <n v="4"/>
    <n v="4"/>
    <n v="2"/>
    <n v="3"/>
    <n v="4"/>
    <n v="4"/>
    <n v="4"/>
    <n v="2"/>
    <n v="2"/>
    <n v="4"/>
    <n v="2"/>
    <n v="4"/>
    <n v="2"/>
    <n v="2"/>
    <x v="7"/>
    <n v="2.8"/>
    <n v="3.3333333333333335"/>
  </r>
  <r>
    <n v="211"/>
    <n v="519"/>
    <s v="AKSHAY PAWAR"/>
    <s v="M"/>
    <s v="S"/>
    <d v="1995-06-30T00:00:00"/>
    <d v="2017-08-18T00:00:00"/>
    <n v="22"/>
    <s v="HSC,ITI DRAFTSMAN"/>
    <s v="ITI DRAFTSMAN"/>
    <n v="0"/>
    <n v="0.21095890410958903"/>
    <d v="2017-06-02T00:00:00"/>
    <d v="2018-12-01T00:00:00"/>
    <s v="SUPERVISOR"/>
    <n v="1"/>
    <s v="PRODUCTION"/>
    <s v="ROLLING "/>
    <n v="15923"/>
    <n v="15923"/>
    <s v="LEFT"/>
    <n v="4"/>
    <n v="4"/>
    <n v="4"/>
    <m/>
    <n v="2"/>
    <n v="4"/>
    <n v="4"/>
    <n v="4"/>
    <n v="4"/>
    <n v="3"/>
    <n v="4"/>
    <n v="4"/>
    <n v="4"/>
    <n v="4"/>
    <n v="2"/>
    <n v="2"/>
    <x v="4"/>
    <n v="3.25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0" firstHeaderRow="1" firstDataRow="1" firstDataCol="1"/>
  <pivotFields count="40"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7">
        <item x="15"/>
        <item x="11"/>
        <item x="12"/>
        <item x="7"/>
        <item x="6"/>
        <item x="4"/>
        <item x="10"/>
        <item x="3"/>
        <item x="13"/>
        <item x="2"/>
        <item x="5"/>
        <item x="8"/>
        <item x="14"/>
        <item x="9"/>
        <item x="1"/>
        <item x="0"/>
        <item t="default"/>
      </items>
    </pivotField>
    <pivotField subtotalTop="0" showAll="0"/>
    <pivotField subtotalTop="0" showAll="0"/>
  </pivotFields>
  <rowFields count="1">
    <field x="37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EMPLOYEE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workbookViewId="0">
      <selection activeCell="B4" sqref="B4:B17"/>
    </sheetView>
  </sheetViews>
  <sheetFormatPr defaultRowHeight="15" x14ac:dyDescent="0.25"/>
  <cols>
    <col min="1" max="1" width="13.140625" bestFit="1" customWidth="1"/>
    <col min="2" max="2" width="24.85546875" bestFit="1" customWidth="1"/>
  </cols>
  <sheetData>
    <row r="3" spans="1:2" x14ac:dyDescent="0.25">
      <c r="A3" s="38" t="s">
        <v>547</v>
      </c>
      <c r="B3" t="s">
        <v>551</v>
      </c>
    </row>
    <row r="4" spans="1:2" x14ac:dyDescent="0.25">
      <c r="A4" s="39">
        <v>2</v>
      </c>
      <c r="B4" s="40">
        <v>1</v>
      </c>
    </row>
    <row r="5" spans="1:2" x14ac:dyDescent="0.25">
      <c r="A5" s="39">
        <v>2.3333333333333335</v>
      </c>
      <c r="B5" s="40">
        <v>1</v>
      </c>
    </row>
    <row r="6" spans="1:2" x14ac:dyDescent="0.25">
      <c r="A6" s="39">
        <v>2.6</v>
      </c>
      <c r="B6" s="40">
        <v>3</v>
      </c>
    </row>
    <row r="7" spans="1:2" x14ac:dyDescent="0.25">
      <c r="A7" s="39">
        <v>2.8</v>
      </c>
      <c r="B7" s="40">
        <v>5</v>
      </c>
    </row>
    <row r="8" spans="1:2" x14ac:dyDescent="0.25">
      <c r="A8" s="39">
        <v>3</v>
      </c>
      <c r="B8" s="40">
        <v>18</v>
      </c>
    </row>
    <row r="9" spans="1:2" x14ac:dyDescent="0.25">
      <c r="A9" s="39">
        <v>3.2</v>
      </c>
      <c r="B9" s="40">
        <v>18</v>
      </c>
    </row>
    <row r="10" spans="1:2" x14ac:dyDescent="0.25">
      <c r="A10" s="39">
        <v>3.25</v>
      </c>
      <c r="B10" s="40">
        <v>1</v>
      </c>
    </row>
    <row r="11" spans="1:2" x14ac:dyDescent="0.25">
      <c r="A11" s="39">
        <v>3.4</v>
      </c>
      <c r="B11" s="40">
        <v>14</v>
      </c>
    </row>
    <row r="12" spans="1:2" x14ac:dyDescent="0.25">
      <c r="A12" s="39">
        <v>3.5</v>
      </c>
      <c r="B12" s="40">
        <v>1</v>
      </c>
    </row>
    <row r="13" spans="1:2" x14ac:dyDescent="0.25">
      <c r="A13" s="39">
        <v>3.6</v>
      </c>
      <c r="B13" s="40">
        <v>6</v>
      </c>
    </row>
    <row r="14" spans="1:2" x14ac:dyDescent="0.25">
      <c r="A14" s="39">
        <v>3.8</v>
      </c>
      <c r="B14" s="40">
        <v>2</v>
      </c>
    </row>
    <row r="15" spans="1:2" x14ac:dyDescent="0.25">
      <c r="A15" s="39">
        <v>4</v>
      </c>
      <c r="B15" s="40">
        <v>1</v>
      </c>
    </row>
    <row r="16" spans="1:2" x14ac:dyDescent="0.25">
      <c r="A16" s="39">
        <v>4.333333333333333</v>
      </c>
      <c r="B16" s="40">
        <v>1</v>
      </c>
    </row>
    <row r="17" spans="1:2" x14ac:dyDescent="0.25">
      <c r="A17" s="39">
        <v>5</v>
      </c>
      <c r="B17" s="40">
        <v>1</v>
      </c>
    </row>
    <row r="18" spans="1:2" x14ac:dyDescent="0.25">
      <c r="A18" s="39" t="s">
        <v>548</v>
      </c>
      <c r="B18" s="40">
        <v>138</v>
      </c>
    </row>
    <row r="19" spans="1:2" x14ac:dyDescent="0.25">
      <c r="A19" s="39" t="s">
        <v>549</v>
      </c>
      <c r="B19" s="40"/>
    </row>
    <row r="20" spans="1:2" x14ac:dyDescent="0.25">
      <c r="A20" s="39" t="s">
        <v>550</v>
      </c>
      <c r="B20" s="40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13"/>
  <sheetViews>
    <sheetView tabSelected="1" zoomScale="115" zoomScaleNormal="115" workbookViewId="0">
      <pane xSplit="3" ySplit="2" topLeftCell="O3" activePane="bottomRight" state="frozen"/>
      <selection pane="topRight" activeCell="D1" sqref="D1"/>
      <selection pane="bottomLeft" activeCell="A3" sqref="A3"/>
      <selection pane="bottomRight" activeCell="R1" sqref="R1:R2"/>
    </sheetView>
  </sheetViews>
  <sheetFormatPr defaultRowHeight="15" x14ac:dyDescent="0.25"/>
  <cols>
    <col min="1" max="1" width="7" style="2" bestFit="1" customWidth="1"/>
    <col min="2" max="2" width="8.140625" style="2" bestFit="1" customWidth="1"/>
    <col min="3" max="3" width="27.42578125" style="2" customWidth="1"/>
    <col min="4" max="4" width="8.28515625" style="2" customWidth="1"/>
    <col min="5" max="5" width="9" style="2" customWidth="1"/>
    <col min="6" max="6" width="10.7109375" style="24" customWidth="1"/>
    <col min="7" max="7" width="10.140625" style="2" customWidth="1"/>
    <col min="8" max="8" width="7.85546875" style="2" customWidth="1"/>
    <col min="9" max="10" width="16.42578125" style="2" customWidth="1"/>
    <col min="11" max="11" width="12.7109375" style="2" customWidth="1"/>
    <col min="12" max="12" width="12" style="2" customWidth="1"/>
    <col min="13" max="13" width="10.140625" style="24" customWidth="1"/>
    <col min="14" max="14" width="12.28515625" style="24" customWidth="1"/>
    <col min="15" max="15" width="14" style="2" customWidth="1"/>
    <col min="16" max="16" width="8.5703125" style="2" customWidth="1"/>
    <col min="17" max="17" width="11.42578125" style="2" customWidth="1"/>
    <col min="18" max="18" width="11.28515625" style="2" customWidth="1"/>
    <col min="19" max="19" width="9.28515625" style="2" customWidth="1"/>
    <col min="20" max="20" width="10.85546875" style="2" customWidth="1"/>
    <col min="21" max="21" width="10" style="2" hidden="1" customWidth="1"/>
    <col min="22" max="22" width="10.85546875" style="2" hidden="1" customWidth="1"/>
    <col min="23" max="37" width="0" style="2" hidden="1" customWidth="1"/>
    <col min="38" max="38" width="12" style="35" customWidth="1"/>
    <col min="39" max="39" width="12.42578125" style="35" customWidth="1"/>
    <col min="40" max="40" width="12.140625" style="35" customWidth="1"/>
    <col min="41" max="16384" width="9.140625" style="2"/>
  </cols>
  <sheetData>
    <row r="1" spans="1:40" s="7" customFormat="1" ht="40.5" customHeight="1" x14ac:dyDescent="0.25">
      <c r="A1" s="30" t="s">
        <v>498</v>
      </c>
      <c r="B1" s="30" t="s">
        <v>0</v>
      </c>
      <c r="C1" s="30" t="s">
        <v>1</v>
      </c>
      <c r="D1" s="30" t="s">
        <v>2</v>
      </c>
      <c r="E1" s="30" t="s">
        <v>3</v>
      </c>
      <c r="F1" s="29" t="s">
        <v>4</v>
      </c>
      <c r="G1" s="29" t="s">
        <v>5</v>
      </c>
      <c r="H1" s="29" t="s">
        <v>6</v>
      </c>
      <c r="I1" s="30" t="s">
        <v>7</v>
      </c>
      <c r="J1" s="30" t="s">
        <v>501</v>
      </c>
      <c r="K1" s="36" t="s">
        <v>545</v>
      </c>
      <c r="L1" s="36" t="s">
        <v>546</v>
      </c>
      <c r="M1" s="29" t="s">
        <v>8</v>
      </c>
      <c r="N1" s="29" t="s">
        <v>9</v>
      </c>
      <c r="O1" s="30" t="s">
        <v>10</v>
      </c>
      <c r="P1" s="30" t="s">
        <v>11</v>
      </c>
      <c r="Q1" s="30" t="s">
        <v>12</v>
      </c>
      <c r="R1" s="30" t="s">
        <v>13</v>
      </c>
      <c r="S1" s="30" t="s">
        <v>500</v>
      </c>
      <c r="T1" s="30" t="s">
        <v>499</v>
      </c>
      <c r="U1" s="30" t="s">
        <v>14</v>
      </c>
      <c r="V1" s="30">
        <v>1</v>
      </c>
      <c r="W1" s="28">
        <v>2</v>
      </c>
      <c r="X1" s="28">
        <v>3</v>
      </c>
      <c r="Y1" s="28">
        <v>4</v>
      </c>
      <c r="Z1" s="28">
        <v>5</v>
      </c>
      <c r="AA1" s="28">
        <v>6</v>
      </c>
      <c r="AB1" s="28">
        <v>7</v>
      </c>
      <c r="AC1" s="28">
        <v>8</v>
      </c>
      <c r="AD1" s="28">
        <v>9</v>
      </c>
      <c r="AE1" s="28">
        <v>10</v>
      </c>
      <c r="AF1" s="28">
        <v>11</v>
      </c>
      <c r="AG1" s="28">
        <v>12</v>
      </c>
      <c r="AH1" s="28">
        <v>13</v>
      </c>
      <c r="AI1" s="28">
        <v>14</v>
      </c>
      <c r="AJ1" s="28">
        <v>16</v>
      </c>
      <c r="AK1" s="31">
        <v>17</v>
      </c>
      <c r="AL1" s="34" t="s">
        <v>542</v>
      </c>
      <c r="AM1" s="34" t="s">
        <v>543</v>
      </c>
      <c r="AN1" s="34" t="s">
        <v>544</v>
      </c>
    </row>
    <row r="2" spans="1:40" s="7" customFormat="1" x14ac:dyDescent="0.25">
      <c r="A2" s="30"/>
      <c r="B2" s="30"/>
      <c r="C2" s="30"/>
      <c r="D2" s="30"/>
      <c r="E2" s="30"/>
      <c r="F2" s="29"/>
      <c r="G2" s="29"/>
      <c r="H2" s="29"/>
      <c r="I2" s="30"/>
      <c r="J2" s="30"/>
      <c r="K2" s="37"/>
      <c r="L2" s="37"/>
      <c r="M2" s="29"/>
      <c r="N2" s="29"/>
      <c r="O2" s="30"/>
      <c r="P2" s="30"/>
      <c r="Q2" s="30"/>
      <c r="R2" s="30"/>
      <c r="S2" s="30"/>
      <c r="T2" s="30"/>
      <c r="U2" s="30"/>
      <c r="V2" s="30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31"/>
      <c r="AL2" s="34"/>
      <c r="AM2" s="34"/>
      <c r="AN2" s="34"/>
    </row>
    <row r="3" spans="1:40" s="6" customFormat="1" ht="60" customHeight="1" x14ac:dyDescent="0.25">
      <c r="A3" s="8">
        <v>1</v>
      </c>
      <c r="B3" s="8">
        <v>1</v>
      </c>
      <c r="C3" s="26" t="s">
        <v>15</v>
      </c>
      <c r="D3" s="8" t="s">
        <v>16</v>
      </c>
      <c r="E3" s="8" t="s">
        <v>16</v>
      </c>
      <c r="F3" s="10">
        <v>19581</v>
      </c>
      <c r="G3" s="10">
        <f ca="1">TODAY()</f>
        <v>42965</v>
      </c>
      <c r="H3" s="11">
        <f ca="1">ROUND((G3-F3)/365,0)</f>
        <v>64</v>
      </c>
      <c r="I3" s="12" t="s">
        <v>17</v>
      </c>
      <c r="J3" s="12" t="s">
        <v>17</v>
      </c>
      <c r="K3" s="8">
        <v>20</v>
      </c>
      <c r="L3" s="13">
        <f t="shared" ref="L3:L66" ca="1" si="0">(G3-M3)/365</f>
        <v>11.123287671232877</v>
      </c>
      <c r="M3" s="10">
        <v>38905</v>
      </c>
      <c r="N3" s="10">
        <v>39429</v>
      </c>
      <c r="O3" s="9" t="s">
        <v>18</v>
      </c>
      <c r="P3" s="8">
        <v>6</v>
      </c>
      <c r="Q3" s="12" t="s">
        <v>19</v>
      </c>
      <c r="R3" s="12" t="s">
        <v>20</v>
      </c>
      <c r="S3" s="8">
        <v>29451</v>
      </c>
      <c r="T3" s="8">
        <v>88644</v>
      </c>
      <c r="U3" s="12" t="s">
        <v>21</v>
      </c>
      <c r="V3" s="5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32"/>
      <c r="AL3" s="14" t="e">
        <f>AVERAGE(V3,W3,AG3,AJ3,AK3)</f>
        <v>#DIV/0!</v>
      </c>
      <c r="AM3" s="14" t="e">
        <f>AVERAGE(X3,Y3,Z3,AE3,AH3)</f>
        <v>#DIV/0!</v>
      </c>
      <c r="AN3" s="14" t="e">
        <f>AVERAGE(AC3,AD3,AF3)</f>
        <v>#DIV/0!</v>
      </c>
    </row>
    <row r="4" spans="1:40" s="6" customFormat="1" ht="60" customHeight="1" x14ac:dyDescent="0.25">
      <c r="A4" s="8">
        <v>2</v>
      </c>
      <c r="B4" s="8">
        <v>5</v>
      </c>
      <c r="C4" s="9" t="s">
        <v>22</v>
      </c>
      <c r="D4" s="8" t="s">
        <v>23</v>
      </c>
      <c r="E4" s="8" t="s">
        <v>24</v>
      </c>
      <c r="F4" s="10">
        <v>28186</v>
      </c>
      <c r="G4" s="10">
        <f t="shared" ref="G4:G67" ca="1" si="1">TODAY()</f>
        <v>42965</v>
      </c>
      <c r="H4" s="11">
        <f t="shared" ref="H4:H67" ca="1" si="2">ROUND((G4-F4)/365,0)</f>
        <v>40</v>
      </c>
      <c r="I4" s="12" t="s">
        <v>25</v>
      </c>
      <c r="J4" s="25" t="s">
        <v>308</v>
      </c>
      <c r="K4" s="8">
        <v>2.5</v>
      </c>
      <c r="L4" s="13">
        <f t="shared" ca="1" si="0"/>
        <v>10.597260273972603</v>
      </c>
      <c r="M4" s="10">
        <v>39097</v>
      </c>
      <c r="N4" s="10">
        <v>39173</v>
      </c>
      <c r="O4" s="9" t="s">
        <v>26</v>
      </c>
      <c r="P4" s="8">
        <v>5</v>
      </c>
      <c r="Q4" s="12" t="s">
        <v>27</v>
      </c>
      <c r="R4" s="12" t="s">
        <v>28</v>
      </c>
      <c r="S4" s="16">
        <v>12000</v>
      </c>
      <c r="T4" s="8">
        <v>75167</v>
      </c>
      <c r="U4" s="12" t="s">
        <v>21</v>
      </c>
      <c r="V4" s="5">
        <v>5</v>
      </c>
      <c r="W4" s="21">
        <v>5</v>
      </c>
      <c r="X4" s="21">
        <v>4</v>
      </c>
      <c r="Y4" s="21">
        <v>5</v>
      </c>
      <c r="Z4" s="21">
        <v>4</v>
      </c>
      <c r="AA4" s="21">
        <v>5</v>
      </c>
      <c r="AB4" s="21">
        <v>5</v>
      </c>
      <c r="AC4" s="21">
        <v>5</v>
      </c>
      <c r="AD4" s="21">
        <v>4</v>
      </c>
      <c r="AE4" s="21">
        <v>4</v>
      </c>
      <c r="AF4" s="21">
        <v>3</v>
      </c>
      <c r="AG4" s="21">
        <v>4</v>
      </c>
      <c r="AH4" s="21">
        <v>5</v>
      </c>
      <c r="AI4" s="21">
        <v>5</v>
      </c>
      <c r="AJ4" s="21">
        <v>2</v>
      </c>
      <c r="AK4" s="32">
        <v>2</v>
      </c>
      <c r="AL4" s="14">
        <f t="shared" ref="AL4:AL67" si="3">AVERAGE(V4,W4,AG4,AJ4,AK4)</f>
        <v>3.6</v>
      </c>
      <c r="AM4" s="14">
        <f t="shared" ref="AM4:AM67" si="4">AVERAGE(X4,Y4,Z4,AE4,AH4)</f>
        <v>4.4000000000000004</v>
      </c>
      <c r="AN4" s="14">
        <f t="shared" ref="AN4:AN67" si="5">AVERAGE(AC4,AD4,AF4)</f>
        <v>4</v>
      </c>
    </row>
    <row r="5" spans="1:40" s="6" customFormat="1" ht="60" customHeight="1" x14ac:dyDescent="0.25">
      <c r="A5" s="8">
        <v>3</v>
      </c>
      <c r="B5" s="8">
        <v>6</v>
      </c>
      <c r="C5" s="9" t="s">
        <v>29</v>
      </c>
      <c r="D5" s="8" t="s">
        <v>23</v>
      </c>
      <c r="E5" s="8" t="s">
        <v>16</v>
      </c>
      <c r="F5" s="10">
        <v>24806</v>
      </c>
      <c r="G5" s="10">
        <f t="shared" ca="1" si="1"/>
        <v>42965</v>
      </c>
      <c r="H5" s="11">
        <f t="shared" ca="1" si="2"/>
        <v>50</v>
      </c>
      <c r="I5" s="12" t="s">
        <v>30</v>
      </c>
      <c r="J5" s="25" t="s">
        <v>502</v>
      </c>
      <c r="K5" s="8">
        <v>15.1</v>
      </c>
      <c r="L5" s="13">
        <f t="shared" ca="1" si="0"/>
        <v>10.243835616438357</v>
      </c>
      <c r="M5" s="10">
        <v>39226</v>
      </c>
      <c r="N5" s="10">
        <v>39407</v>
      </c>
      <c r="O5" s="9" t="s">
        <v>31</v>
      </c>
      <c r="P5" s="8">
        <v>4</v>
      </c>
      <c r="Q5" s="12" t="s">
        <v>32</v>
      </c>
      <c r="R5" s="12" t="s">
        <v>28</v>
      </c>
      <c r="S5" s="8">
        <v>17500</v>
      </c>
      <c r="T5" s="8">
        <v>52794</v>
      </c>
      <c r="U5" s="12" t="s">
        <v>21</v>
      </c>
      <c r="V5" s="5">
        <v>5</v>
      </c>
      <c r="W5" s="21">
        <v>4</v>
      </c>
      <c r="X5" s="21">
        <v>5</v>
      </c>
      <c r="Y5" s="21">
        <v>4</v>
      </c>
      <c r="Z5" s="21">
        <v>4</v>
      </c>
      <c r="AA5" s="21">
        <v>5</v>
      </c>
      <c r="AB5" s="21">
        <v>5</v>
      </c>
      <c r="AC5" s="21">
        <v>4</v>
      </c>
      <c r="AD5" s="21">
        <v>5</v>
      </c>
      <c r="AE5" s="21">
        <v>4</v>
      </c>
      <c r="AF5" s="21">
        <v>5</v>
      </c>
      <c r="AG5" s="21">
        <v>5</v>
      </c>
      <c r="AH5" s="21">
        <v>4</v>
      </c>
      <c r="AI5" s="21">
        <v>4</v>
      </c>
      <c r="AJ5" s="21">
        <v>2</v>
      </c>
      <c r="AK5" s="32">
        <v>1</v>
      </c>
      <c r="AL5" s="14">
        <f t="shared" si="3"/>
        <v>3.4</v>
      </c>
      <c r="AM5" s="14">
        <f t="shared" si="4"/>
        <v>4.2</v>
      </c>
      <c r="AN5" s="14">
        <f t="shared" si="5"/>
        <v>4.666666666666667</v>
      </c>
    </row>
    <row r="6" spans="1:40" s="6" customFormat="1" ht="60" customHeight="1" x14ac:dyDescent="0.25">
      <c r="A6" s="8">
        <v>4</v>
      </c>
      <c r="B6" s="8">
        <v>8</v>
      </c>
      <c r="C6" s="9" t="s">
        <v>34</v>
      </c>
      <c r="D6" s="8" t="s">
        <v>16</v>
      </c>
      <c r="E6" s="8" t="s">
        <v>16</v>
      </c>
      <c r="F6" s="10">
        <v>28377</v>
      </c>
      <c r="G6" s="10">
        <f t="shared" ca="1" si="1"/>
        <v>42965</v>
      </c>
      <c r="H6" s="11">
        <f t="shared" ca="1" si="2"/>
        <v>40</v>
      </c>
      <c r="I6" s="12" t="s">
        <v>35</v>
      </c>
      <c r="J6" s="25" t="s">
        <v>35</v>
      </c>
      <c r="K6" s="8">
        <v>8</v>
      </c>
      <c r="L6" s="13">
        <f t="shared" ca="1" si="0"/>
        <v>14.635616438356164</v>
      </c>
      <c r="M6" s="10">
        <v>37623</v>
      </c>
      <c r="N6" s="10">
        <v>39085</v>
      </c>
      <c r="O6" s="9" t="s">
        <v>36</v>
      </c>
      <c r="P6" s="8">
        <v>2</v>
      </c>
      <c r="Q6" s="12" t="s">
        <v>19</v>
      </c>
      <c r="R6" s="12" t="s">
        <v>37</v>
      </c>
      <c r="S6" s="8">
        <v>6800</v>
      </c>
      <c r="T6" s="8">
        <v>28369</v>
      </c>
      <c r="U6" s="12" t="s">
        <v>21</v>
      </c>
      <c r="V6" s="5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32"/>
      <c r="AL6" s="14" t="e">
        <f t="shared" si="3"/>
        <v>#DIV/0!</v>
      </c>
      <c r="AM6" s="14" t="e">
        <f t="shared" si="4"/>
        <v>#DIV/0!</v>
      </c>
      <c r="AN6" s="14" t="e">
        <f t="shared" si="5"/>
        <v>#DIV/0!</v>
      </c>
    </row>
    <row r="7" spans="1:40" s="6" customFormat="1" ht="60" customHeight="1" x14ac:dyDescent="0.25">
      <c r="A7" s="8">
        <v>5</v>
      </c>
      <c r="B7" s="8">
        <v>9</v>
      </c>
      <c r="C7" s="9" t="s">
        <v>38</v>
      </c>
      <c r="D7" s="8" t="s">
        <v>16</v>
      </c>
      <c r="E7" s="8" t="s">
        <v>16</v>
      </c>
      <c r="F7" s="10">
        <v>25364</v>
      </c>
      <c r="G7" s="10">
        <f t="shared" ca="1" si="1"/>
        <v>42965</v>
      </c>
      <c r="H7" s="11">
        <f t="shared" ca="1" si="2"/>
        <v>48</v>
      </c>
      <c r="I7" s="12" t="s">
        <v>39</v>
      </c>
      <c r="J7" s="12" t="s">
        <v>39</v>
      </c>
      <c r="K7" s="8">
        <v>6</v>
      </c>
      <c r="L7" s="13">
        <f t="shared" ca="1" si="0"/>
        <v>12.054794520547945</v>
      </c>
      <c r="M7" s="10">
        <v>38565</v>
      </c>
      <c r="N7" s="10">
        <v>39114</v>
      </c>
      <c r="O7" s="9" t="s">
        <v>40</v>
      </c>
      <c r="P7" s="8">
        <v>1</v>
      </c>
      <c r="Q7" s="12" t="s">
        <v>41</v>
      </c>
      <c r="R7" s="12" t="s">
        <v>28</v>
      </c>
      <c r="S7" s="8">
        <v>6651</v>
      </c>
      <c r="T7" s="8">
        <v>27218</v>
      </c>
      <c r="U7" s="12" t="s">
        <v>21</v>
      </c>
      <c r="V7" s="5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32"/>
      <c r="AL7" s="14" t="e">
        <f t="shared" si="3"/>
        <v>#DIV/0!</v>
      </c>
      <c r="AM7" s="14" t="e">
        <f t="shared" si="4"/>
        <v>#DIV/0!</v>
      </c>
      <c r="AN7" s="14" t="e">
        <f t="shared" si="5"/>
        <v>#DIV/0!</v>
      </c>
    </row>
    <row r="8" spans="1:40" s="6" customFormat="1" ht="60" customHeight="1" x14ac:dyDescent="0.25">
      <c r="A8" s="8">
        <v>6</v>
      </c>
      <c r="B8" s="8">
        <v>12</v>
      </c>
      <c r="C8" s="9" t="s">
        <v>42</v>
      </c>
      <c r="D8" s="8" t="s">
        <v>16</v>
      </c>
      <c r="E8" s="8" t="s">
        <v>16</v>
      </c>
      <c r="F8" s="10">
        <v>24956</v>
      </c>
      <c r="G8" s="10">
        <f t="shared" ca="1" si="1"/>
        <v>42965</v>
      </c>
      <c r="H8" s="11">
        <f t="shared" ca="1" si="2"/>
        <v>49</v>
      </c>
      <c r="I8" s="12" t="s">
        <v>43</v>
      </c>
      <c r="J8" s="12" t="s">
        <v>43</v>
      </c>
      <c r="K8" s="8">
        <v>7</v>
      </c>
      <c r="L8" s="13">
        <f t="shared" ca="1" si="0"/>
        <v>10.389041095890411</v>
      </c>
      <c r="M8" s="10">
        <v>39173</v>
      </c>
      <c r="N8" s="10">
        <v>39539</v>
      </c>
      <c r="O8" s="9" t="s">
        <v>44</v>
      </c>
      <c r="P8" s="8">
        <v>1</v>
      </c>
      <c r="Q8" s="12" t="s">
        <v>19</v>
      </c>
      <c r="R8" s="12" t="s">
        <v>37</v>
      </c>
      <c r="S8" s="8">
        <v>3500</v>
      </c>
      <c r="T8" s="8">
        <v>13362</v>
      </c>
      <c r="U8" s="12" t="s">
        <v>21</v>
      </c>
      <c r="V8" s="5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32"/>
      <c r="AL8" s="14" t="e">
        <f t="shared" si="3"/>
        <v>#DIV/0!</v>
      </c>
      <c r="AM8" s="14" t="e">
        <f t="shared" si="4"/>
        <v>#DIV/0!</v>
      </c>
      <c r="AN8" s="14" t="e">
        <f t="shared" si="5"/>
        <v>#DIV/0!</v>
      </c>
    </row>
    <row r="9" spans="1:40" s="6" customFormat="1" ht="60" customHeight="1" x14ac:dyDescent="0.25">
      <c r="A9" s="8">
        <v>7</v>
      </c>
      <c r="B9" s="8">
        <v>13</v>
      </c>
      <c r="C9" s="9" t="s">
        <v>45</v>
      </c>
      <c r="D9" s="8" t="s">
        <v>23</v>
      </c>
      <c r="E9" s="8" t="s">
        <v>16</v>
      </c>
      <c r="F9" s="10">
        <v>27317</v>
      </c>
      <c r="G9" s="10">
        <f t="shared" ca="1" si="1"/>
        <v>42965</v>
      </c>
      <c r="H9" s="11">
        <f t="shared" ca="1" si="2"/>
        <v>43</v>
      </c>
      <c r="I9" s="12" t="s">
        <v>46</v>
      </c>
      <c r="J9" s="25" t="s">
        <v>126</v>
      </c>
      <c r="K9" s="8">
        <v>7</v>
      </c>
      <c r="L9" s="13">
        <f t="shared" ca="1" si="0"/>
        <v>9.043835616438356</v>
      </c>
      <c r="M9" s="10">
        <v>39664</v>
      </c>
      <c r="N9" s="10">
        <v>39849</v>
      </c>
      <c r="O9" s="9" t="s">
        <v>47</v>
      </c>
      <c r="P9" s="8">
        <v>2</v>
      </c>
      <c r="Q9" s="12" t="s">
        <v>48</v>
      </c>
      <c r="R9" s="12" t="s">
        <v>49</v>
      </c>
      <c r="S9" s="8"/>
      <c r="T9" s="8">
        <v>29328</v>
      </c>
      <c r="U9" s="12" t="s">
        <v>21</v>
      </c>
      <c r="V9" s="5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32"/>
      <c r="AL9" s="14" t="e">
        <f t="shared" si="3"/>
        <v>#DIV/0!</v>
      </c>
      <c r="AM9" s="14" t="e">
        <f t="shared" si="4"/>
        <v>#DIV/0!</v>
      </c>
      <c r="AN9" s="14" t="e">
        <f t="shared" si="5"/>
        <v>#DIV/0!</v>
      </c>
    </row>
    <row r="10" spans="1:40" s="6" customFormat="1" ht="60" customHeight="1" x14ac:dyDescent="0.25">
      <c r="A10" s="8">
        <v>8</v>
      </c>
      <c r="B10" s="8">
        <v>16</v>
      </c>
      <c r="C10" s="9" t="s">
        <v>50</v>
      </c>
      <c r="D10" s="8" t="s">
        <v>23</v>
      </c>
      <c r="E10" s="8" t="s">
        <v>16</v>
      </c>
      <c r="F10" s="15">
        <v>28116</v>
      </c>
      <c r="G10" s="10">
        <f t="shared" ca="1" si="1"/>
        <v>42965</v>
      </c>
      <c r="H10" s="11">
        <f t="shared" ca="1" si="2"/>
        <v>41</v>
      </c>
      <c r="I10" s="12" t="s">
        <v>51</v>
      </c>
      <c r="J10" s="25" t="s">
        <v>503</v>
      </c>
      <c r="K10" s="8">
        <v>2.2000000000000002</v>
      </c>
      <c r="L10" s="13">
        <f t="shared" ca="1" si="0"/>
        <v>11.024657534246575</v>
      </c>
      <c r="M10" s="10">
        <v>38941</v>
      </c>
      <c r="N10" s="10">
        <v>39124</v>
      </c>
      <c r="O10" s="9" t="s">
        <v>52</v>
      </c>
      <c r="P10" s="8">
        <v>2</v>
      </c>
      <c r="Q10" s="12" t="s">
        <v>48</v>
      </c>
      <c r="R10" s="12" t="s">
        <v>53</v>
      </c>
      <c r="S10" s="8">
        <v>5000</v>
      </c>
      <c r="T10" s="8">
        <v>29217</v>
      </c>
      <c r="U10" s="12" t="s">
        <v>21</v>
      </c>
      <c r="V10" s="5">
        <v>5</v>
      </c>
      <c r="W10" s="21">
        <v>4</v>
      </c>
      <c r="X10" s="21">
        <v>2</v>
      </c>
      <c r="Y10" s="21">
        <v>5</v>
      </c>
      <c r="Z10" s="21">
        <v>2</v>
      </c>
      <c r="AA10" s="21">
        <v>5</v>
      </c>
      <c r="AB10" s="21">
        <v>5</v>
      </c>
      <c r="AC10" s="21">
        <v>4</v>
      </c>
      <c r="AD10" s="21">
        <v>4</v>
      </c>
      <c r="AE10" s="21">
        <v>4</v>
      </c>
      <c r="AF10" s="21">
        <v>5</v>
      </c>
      <c r="AG10" s="21">
        <v>4</v>
      </c>
      <c r="AH10" s="21">
        <v>2</v>
      </c>
      <c r="AI10" s="21">
        <v>5</v>
      </c>
      <c r="AJ10" s="21">
        <v>2</v>
      </c>
      <c r="AK10" s="32">
        <v>1</v>
      </c>
      <c r="AL10" s="14">
        <f t="shared" si="3"/>
        <v>3.2</v>
      </c>
      <c r="AM10" s="14">
        <f t="shared" si="4"/>
        <v>3</v>
      </c>
      <c r="AN10" s="14">
        <f t="shared" si="5"/>
        <v>4.333333333333333</v>
      </c>
    </row>
    <row r="11" spans="1:40" s="6" customFormat="1" ht="60" customHeight="1" x14ac:dyDescent="0.25">
      <c r="A11" s="8">
        <v>9</v>
      </c>
      <c r="B11" s="8">
        <v>17</v>
      </c>
      <c r="C11" s="9" t="s">
        <v>54</v>
      </c>
      <c r="D11" s="8" t="s">
        <v>16</v>
      </c>
      <c r="E11" s="8" t="s">
        <v>16</v>
      </c>
      <c r="F11" s="10">
        <v>27317</v>
      </c>
      <c r="G11" s="10">
        <f t="shared" ca="1" si="1"/>
        <v>42965</v>
      </c>
      <c r="H11" s="11">
        <f t="shared" ca="1" si="2"/>
        <v>43</v>
      </c>
      <c r="I11" s="12" t="s">
        <v>55</v>
      </c>
      <c r="J11" s="25" t="s">
        <v>55</v>
      </c>
      <c r="K11" s="8">
        <v>1</v>
      </c>
      <c r="L11" s="13">
        <f t="shared" ca="1" si="0"/>
        <v>12.706849315068494</v>
      </c>
      <c r="M11" s="10">
        <v>38327</v>
      </c>
      <c r="N11" s="10">
        <v>38448</v>
      </c>
      <c r="O11" s="9" t="s">
        <v>56</v>
      </c>
      <c r="P11" s="8">
        <v>1</v>
      </c>
      <c r="Q11" s="12" t="s">
        <v>48</v>
      </c>
      <c r="R11" s="12" t="s">
        <v>53</v>
      </c>
      <c r="S11" s="8">
        <v>3000</v>
      </c>
      <c r="T11" s="8">
        <v>26208</v>
      </c>
      <c r="U11" s="12" t="s">
        <v>21</v>
      </c>
      <c r="V11" s="5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32"/>
      <c r="AL11" s="14" t="e">
        <f t="shared" si="3"/>
        <v>#DIV/0!</v>
      </c>
      <c r="AM11" s="14" t="e">
        <f t="shared" si="4"/>
        <v>#DIV/0!</v>
      </c>
      <c r="AN11" s="14" t="e">
        <f t="shared" si="5"/>
        <v>#DIV/0!</v>
      </c>
    </row>
    <row r="12" spans="1:40" s="6" customFormat="1" ht="60" customHeight="1" x14ac:dyDescent="0.25">
      <c r="A12" s="8">
        <v>10</v>
      </c>
      <c r="B12" s="8">
        <v>19</v>
      </c>
      <c r="C12" s="9" t="s">
        <v>57</v>
      </c>
      <c r="D12" s="8" t="s">
        <v>16</v>
      </c>
      <c r="E12" s="8" t="s">
        <v>16</v>
      </c>
      <c r="F12" s="10">
        <v>26622</v>
      </c>
      <c r="G12" s="10">
        <f t="shared" ca="1" si="1"/>
        <v>42965</v>
      </c>
      <c r="H12" s="11">
        <f t="shared" ca="1" si="2"/>
        <v>45</v>
      </c>
      <c r="I12" s="12" t="s">
        <v>58</v>
      </c>
      <c r="J12" s="25" t="s">
        <v>58</v>
      </c>
      <c r="K12" s="8">
        <v>6.2</v>
      </c>
      <c r="L12" s="13">
        <f t="shared" ca="1" si="0"/>
        <v>15.602739726027398</v>
      </c>
      <c r="M12" s="10">
        <v>37270</v>
      </c>
      <c r="N12" s="10">
        <v>37622</v>
      </c>
      <c r="O12" s="9" t="s">
        <v>59</v>
      </c>
      <c r="P12" s="8">
        <v>4</v>
      </c>
      <c r="Q12" s="12" t="s">
        <v>48</v>
      </c>
      <c r="R12" s="12" t="s">
        <v>60</v>
      </c>
      <c r="S12" s="8">
        <v>9238</v>
      </c>
      <c r="T12" s="8">
        <v>86667</v>
      </c>
      <c r="U12" s="12" t="s">
        <v>21</v>
      </c>
      <c r="V12" s="5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32"/>
      <c r="AL12" s="14" t="e">
        <f t="shared" si="3"/>
        <v>#DIV/0!</v>
      </c>
      <c r="AM12" s="14" t="e">
        <f t="shared" si="4"/>
        <v>#DIV/0!</v>
      </c>
      <c r="AN12" s="14" t="e">
        <f t="shared" si="5"/>
        <v>#DIV/0!</v>
      </c>
    </row>
    <row r="13" spans="1:40" s="6" customFormat="1" ht="60" customHeight="1" x14ac:dyDescent="0.25">
      <c r="A13" s="8">
        <v>11</v>
      </c>
      <c r="B13" s="8">
        <v>24</v>
      </c>
      <c r="C13" s="9" t="s">
        <v>62</v>
      </c>
      <c r="D13" s="8" t="s">
        <v>23</v>
      </c>
      <c r="E13" s="8" t="s">
        <v>16</v>
      </c>
      <c r="F13" s="10">
        <v>27240</v>
      </c>
      <c r="G13" s="10">
        <f t="shared" ca="1" si="1"/>
        <v>42965</v>
      </c>
      <c r="H13" s="11">
        <f t="shared" ca="1" si="2"/>
        <v>43</v>
      </c>
      <c r="I13" s="12" t="s">
        <v>63</v>
      </c>
      <c r="J13" s="25"/>
      <c r="K13" s="8">
        <v>6</v>
      </c>
      <c r="L13" s="13">
        <f t="shared" ca="1" si="0"/>
        <v>16.504109589041096</v>
      </c>
      <c r="M13" s="10">
        <v>36941</v>
      </c>
      <c r="N13" s="10">
        <v>37135</v>
      </c>
      <c r="O13" s="9" t="s">
        <v>64</v>
      </c>
      <c r="P13" s="8">
        <v>2</v>
      </c>
      <c r="Q13" s="12" t="s">
        <v>48</v>
      </c>
      <c r="R13" s="12" t="s">
        <v>65</v>
      </c>
      <c r="S13" s="8">
        <v>3500</v>
      </c>
      <c r="T13" s="8">
        <v>37428</v>
      </c>
      <c r="U13" s="12" t="s">
        <v>21</v>
      </c>
      <c r="V13" s="5">
        <v>5</v>
      </c>
      <c r="W13" s="21">
        <v>4</v>
      </c>
      <c r="X13" s="21">
        <v>2</v>
      </c>
      <c r="Y13" s="21">
        <v>5</v>
      </c>
      <c r="Z13" s="21">
        <v>2</v>
      </c>
      <c r="AA13" s="21">
        <v>5</v>
      </c>
      <c r="AB13" s="21">
        <v>4</v>
      </c>
      <c r="AC13" s="21">
        <v>4</v>
      </c>
      <c r="AD13" s="21">
        <v>4</v>
      </c>
      <c r="AE13" s="21">
        <v>2</v>
      </c>
      <c r="AF13" s="21">
        <v>4</v>
      </c>
      <c r="AG13" s="21">
        <v>4</v>
      </c>
      <c r="AH13" s="21">
        <v>2</v>
      </c>
      <c r="AI13" s="21">
        <v>4</v>
      </c>
      <c r="AJ13" s="21">
        <v>4</v>
      </c>
      <c r="AK13" s="32">
        <v>2</v>
      </c>
      <c r="AL13" s="14">
        <f t="shared" si="3"/>
        <v>3.8</v>
      </c>
      <c r="AM13" s="14">
        <f t="shared" si="4"/>
        <v>2.6</v>
      </c>
      <c r="AN13" s="14">
        <f t="shared" si="5"/>
        <v>4</v>
      </c>
    </row>
    <row r="14" spans="1:40" s="6" customFormat="1" ht="60" customHeight="1" x14ac:dyDescent="0.25">
      <c r="A14" s="8">
        <v>12</v>
      </c>
      <c r="B14" s="8">
        <v>26</v>
      </c>
      <c r="C14" s="9" t="s">
        <v>66</v>
      </c>
      <c r="D14" s="8" t="s">
        <v>16</v>
      </c>
      <c r="E14" s="8" t="s">
        <v>16</v>
      </c>
      <c r="F14" s="10">
        <v>26085</v>
      </c>
      <c r="G14" s="10">
        <f t="shared" ca="1" si="1"/>
        <v>42965</v>
      </c>
      <c r="H14" s="11">
        <f t="shared" ca="1" si="2"/>
        <v>46</v>
      </c>
      <c r="I14" s="12" t="s">
        <v>67</v>
      </c>
      <c r="J14" s="25" t="s">
        <v>35</v>
      </c>
      <c r="K14" s="8">
        <v>0</v>
      </c>
      <c r="L14" s="13">
        <f t="shared" ca="1" si="0"/>
        <v>19.457534246575342</v>
      </c>
      <c r="M14" s="10">
        <v>35863</v>
      </c>
      <c r="N14" s="10">
        <v>39334</v>
      </c>
      <c r="O14" s="9" t="s">
        <v>44</v>
      </c>
      <c r="P14" s="8">
        <v>1</v>
      </c>
      <c r="Q14" s="12" t="s">
        <v>68</v>
      </c>
      <c r="R14" s="12" t="s">
        <v>37</v>
      </c>
      <c r="S14" s="8">
        <v>2000</v>
      </c>
      <c r="T14" s="8">
        <v>21889</v>
      </c>
      <c r="U14" s="12" t="s">
        <v>21</v>
      </c>
      <c r="V14" s="5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32"/>
      <c r="AL14" s="14" t="e">
        <f t="shared" si="3"/>
        <v>#DIV/0!</v>
      </c>
      <c r="AM14" s="14" t="e">
        <f t="shared" si="4"/>
        <v>#DIV/0!</v>
      </c>
      <c r="AN14" s="14" t="e">
        <f t="shared" si="5"/>
        <v>#DIV/0!</v>
      </c>
    </row>
    <row r="15" spans="1:40" s="6" customFormat="1" ht="60" customHeight="1" x14ac:dyDescent="0.25">
      <c r="A15" s="8">
        <v>13</v>
      </c>
      <c r="B15" s="8">
        <v>65</v>
      </c>
      <c r="C15" s="9" t="s">
        <v>69</v>
      </c>
      <c r="D15" s="8" t="s">
        <v>16</v>
      </c>
      <c r="E15" s="8" t="s">
        <v>16</v>
      </c>
      <c r="F15" s="10">
        <v>28550</v>
      </c>
      <c r="G15" s="10">
        <f t="shared" ca="1" si="1"/>
        <v>42965</v>
      </c>
      <c r="H15" s="11">
        <f t="shared" ca="1" si="2"/>
        <v>39</v>
      </c>
      <c r="I15" s="12" t="s">
        <v>70</v>
      </c>
      <c r="J15" s="12" t="s">
        <v>70</v>
      </c>
      <c r="K15" s="8">
        <v>0</v>
      </c>
      <c r="L15" s="13">
        <f t="shared" ca="1" si="0"/>
        <v>10.794520547945206</v>
      </c>
      <c r="M15" s="10">
        <v>39025</v>
      </c>
      <c r="N15" s="10"/>
      <c r="O15" s="9" t="s">
        <v>71</v>
      </c>
      <c r="P15" s="8">
        <v>4</v>
      </c>
      <c r="Q15" s="12" t="s">
        <v>48</v>
      </c>
      <c r="R15" s="12" t="s">
        <v>53</v>
      </c>
      <c r="S15" s="8">
        <v>18076</v>
      </c>
      <c r="T15" s="8">
        <v>118798</v>
      </c>
      <c r="U15" s="12" t="s">
        <v>21</v>
      </c>
      <c r="V15" s="5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32"/>
      <c r="AL15" s="14" t="e">
        <f t="shared" si="3"/>
        <v>#DIV/0!</v>
      </c>
      <c r="AM15" s="14" t="e">
        <f t="shared" si="4"/>
        <v>#DIV/0!</v>
      </c>
      <c r="AN15" s="14" t="e">
        <f t="shared" si="5"/>
        <v>#DIV/0!</v>
      </c>
    </row>
    <row r="16" spans="1:40" s="6" customFormat="1" ht="60" customHeight="1" x14ac:dyDescent="0.25">
      <c r="A16" s="8">
        <v>14</v>
      </c>
      <c r="B16" s="8">
        <v>94</v>
      </c>
      <c r="C16" s="9" t="s">
        <v>72</v>
      </c>
      <c r="D16" s="8" t="s">
        <v>23</v>
      </c>
      <c r="E16" s="8" t="s">
        <v>24</v>
      </c>
      <c r="F16" s="10">
        <v>27645</v>
      </c>
      <c r="G16" s="10">
        <f t="shared" ca="1" si="1"/>
        <v>42965</v>
      </c>
      <c r="H16" s="11">
        <f t="shared" ca="1" si="2"/>
        <v>42</v>
      </c>
      <c r="I16" s="12" t="s">
        <v>73</v>
      </c>
      <c r="J16" s="12" t="s">
        <v>73</v>
      </c>
      <c r="K16" s="8">
        <v>0</v>
      </c>
      <c r="L16" s="13">
        <f t="shared" ca="1" si="0"/>
        <v>8.8000000000000007</v>
      </c>
      <c r="M16" s="10">
        <v>39753</v>
      </c>
      <c r="N16" s="10"/>
      <c r="O16" s="9" t="s">
        <v>74</v>
      </c>
      <c r="P16" s="8">
        <v>2</v>
      </c>
      <c r="Q16" s="12" t="s">
        <v>75</v>
      </c>
      <c r="R16" s="12" t="s">
        <v>28</v>
      </c>
      <c r="S16" s="8">
        <v>0</v>
      </c>
      <c r="T16" s="8">
        <v>25104</v>
      </c>
      <c r="U16" s="12" t="s">
        <v>21</v>
      </c>
      <c r="V16" s="5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32"/>
      <c r="AL16" s="14" t="e">
        <f t="shared" si="3"/>
        <v>#DIV/0!</v>
      </c>
      <c r="AM16" s="14" t="e">
        <f t="shared" si="4"/>
        <v>#DIV/0!</v>
      </c>
      <c r="AN16" s="14" t="e">
        <f t="shared" si="5"/>
        <v>#DIV/0!</v>
      </c>
    </row>
    <row r="17" spans="1:40" s="6" customFormat="1" ht="60" customHeight="1" x14ac:dyDescent="0.25">
      <c r="A17" s="8">
        <v>15</v>
      </c>
      <c r="B17" s="8">
        <v>96</v>
      </c>
      <c r="C17" s="9" t="s">
        <v>76</v>
      </c>
      <c r="D17" s="8" t="s">
        <v>16</v>
      </c>
      <c r="E17" s="8" t="s">
        <v>16</v>
      </c>
      <c r="F17" s="10">
        <v>31419</v>
      </c>
      <c r="G17" s="10">
        <f t="shared" ca="1" si="1"/>
        <v>42965</v>
      </c>
      <c r="H17" s="11">
        <f t="shared" ca="1" si="2"/>
        <v>32</v>
      </c>
      <c r="I17" s="12" t="s">
        <v>55</v>
      </c>
      <c r="J17" s="12" t="s">
        <v>55</v>
      </c>
      <c r="K17" s="8">
        <v>3.11</v>
      </c>
      <c r="L17" s="13">
        <f t="shared" ca="1" si="0"/>
        <v>7.9671232876712326</v>
      </c>
      <c r="M17" s="10">
        <v>40057</v>
      </c>
      <c r="N17" s="10">
        <v>40269</v>
      </c>
      <c r="O17" s="9" t="s">
        <v>61</v>
      </c>
      <c r="P17" s="8">
        <v>2</v>
      </c>
      <c r="Q17" s="12" t="s">
        <v>77</v>
      </c>
      <c r="R17" s="12" t="s">
        <v>65</v>
      </c>
      <c r="S17" s="8">
        <v>7500</v>
      </c>
      <c r="T17" s="8">
        <v>18226</v>
      </c>
      <c r="U17" s="12" t="s">
        <v>153</v>
      </c>
      <c r="V17" s="5">
        <v>4</v>
      </c>
      <c r="W17" s="21">
        <v>4</v>
      </c>
      <c r="X17" s="21">
        <v>4</v>
      </c>
      <c r="Y17" s="21">
        <v>4</v>
      </c>
      <c r="Z17" s="21">
        <v>4</v>
      </c>
      <c r="AA17" s="21">
        <v>4</v>
      </c>
      <c r="AB17" s="21">
        <v>4</v>
      </c>
      <c r="AC17" s="21">
        <v>4</v>
      </c>
      <c r="AD17" s="21">
        <v>4</v>
      </c>
      <c r="AE17" s="21">
        <v>4</v>
      </c>
      <c r="AF17" s="21">
        <v>4</v>
      </c>
      <c r="AG17" s="21">
        <v>4</v>
      </c>
      <c r="AH17" s="21">
        <v>4</v>
      </c>
      <c r="AI17" s="21">
        <v>4</v>
      </c>
      <c r="AJ17" s="21">
        <v>2</v>
      </c>
      <c r="AK17" s="32">
        <v>1</v>
      </c>
      <c r="AL17" s="14">
        <f t="shared" si="3"/>
        <v>3</v>
      </c>
      <c r="AM17" s="14">
        <f t="shared" si="4"/>
        <v>4</v>
      </c>
      <c r="AN17" s="14">
        <f t="shared" si="5"/>
        <v>4</v>
      </c>
    </row>
    <row r="18" spans="1:40" s="6" customFormat="1" ht="60" customHeight="1" x14ac:dyDescent="0.25">
      <c r="A18" s="8">
        <v>16</v>
      </c>
      <c r="B18" s="8">
        <v>99</v>
      </c>
      <c r="C18" s="9" t="s">
        <v>79</v>
      </c>
      <c r="D18" s="8" t="s">
        <v>16</v>
      </c>
      <c r="E18" s="8" t="s">
        <v>24</v>
      </c>
      <c r="F18" s="10">
        <v>31135</v>
      </c>
      <c r="G18" s="10">
        <f t="shared" ca="1" si="1"/>
        <v>42965</v>
      </c>
      <c r="H18" s="11">
        <f t="shared" ca="1" si="2"/>
        <v>32</v>
      </c>
      <c r="I18" s="25" t="s">
        <v>80</v>
      </c>
      <c r="J18" s="25" t="s">
        <v>504</v>
      </c>
      <c r="K18" s="8">
        <v>2.4</v>
      </c>
      <c r="L18" s="13">
        <f t="shared" ca="1" si="0"/>
        <v>7.9397260273972599</v>
      </c>
      <c r="M18" s="10">
        <v>40067</v>
      </c>
      <c r="N18" s="10">
        <v>40248</v>
      </c>
      <c r="O18" s="9" t="s">
        <v>81</v>
      </c>
      <c r="P18" s="8">
        <v>1</v>
      </c>
      <c r="Q18" s="12" t="s">
        <v>68</v>
      </c>
      <c r="R18" s="12" t="s">
        <v>37</v>
      </c>
      <c r="S18" s="8">
        <v>6001</v>
      </c>
      <c r="T18" s="8">
        <v>15105</v>
      </c>
      <c r="U18" s="12" t="s">
        <v>21</v>
      </c>
      <c r="V18" s="5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32"/>
      <c r="AL18" s="14" t="e">
        <f t="shared" si="3"/>
        <v>#DIV/0!</v>
      </c>
      <c r="AM18" s="14" t="e">
        <f t="shared" si="4"/>
        <v>#DIV/0!</v>
      </c>
      <c r="AN18" s="14" t="e">
        <f t="shared" si="5"/>
        <v>#DIV/0!</v>
      </c>
    </row>
    <row r="19" spans="1:40" s="6" customFormat="1" ht="60" customHeight="1" x14ac:dyDescent="0.25">
      <c r="A19" s="8">
        <v>17</v>
      </c>
      <c r="B19" s="8">
        <v>103</v>
      </c>
      <c r="C19" s="9" t="s">
        <v>82</v>
      </c>
      <c r="D19" s="8" t="s">
        <v>16</v>
      </c>
      <c r="E19" s="8" t="s">
        <v>16</v>
      </c>
      <c r="F19" s="10">
        <v>30953</v>
      </c>
      <c r="G19" s="10">
        <f t="shared" ca="1" si="1"/>
        <v>42965</v>
      </c>
      <c r="H19" s="11">
        <f t="shared" ca="1" si="2"/>
        <v>33</v>
      </c>
      <c r="I19" s="12" t="s">
        <v>55</v>
      </c>
      <c r="J19" s="12" t="s">
        <v>55</v>
      </c>
      <c r="K19" s="8">
        <v>7</v>
      </c>
      <c r="L19" s="13">
        <f t="shared" ca="1" si="0"/>
        <v>7.7780821917808218</v>
      </c>
      <c r="M19" s="10">
        <v>40126</v>
      </c>
      <c r="N19" s="10">
        <v>40307</v>
      </c>
      <c r="O19" s="9" t="s">
        <v>83</v>
      </c>
      <c r="P19" s="8">
        <v>2</v>
      </c>
      <c r="Q19" s="12" t="s">
        <v>48</v>
      </c>
      <c r="R19" s="12" t="s">
        <v>53</v>
      </c>
      <c r="S19" s="8">
        <v>14265</v>
      </c>
      <c r="T19" s="8">
        <v>33330</v>
      </c>
      <c r="U19" s="12" t="s">
        <v>21</v>
      </c>
      <c r="V19" s="5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32"/>
      <c r="AL19" s="14" t="e">
        <f t="shared" si="3"/>
        <v>#DIV/0!</v>
      </c>
      <c r="AM19" s="14" t="e">
        <f t="shared" si="4"/>
        <v>#DIV/0!</v>
      </c>
      <c r="AN19" s="14" t="e">
        <f t="shared" si="5"/>
        <v>#DIV/0!</v>
      </c>
    </row>
    <row r="20" spans="1:40" s="6" customFormat="1" ht="60" customHeight="1" x14ac:dyDescent="0.25">
      <c r="A20" s="8">
        <v>18</v>
      </c>
      <c r="B20" s="8">
        <v>127</v>
      </c>
      <c r="C20" s="9" t="s">
        <v>84</v>
      </c>
      <c r="D20" s="8" t="s">
        <v>16</v>
      </c>
      <c r="E20" s="8" t="s">
        <v>16</v>
      </c>
      <c r="F20" s="10">
        <v>30100</v>
      </c>
      <c r="G20" s="10">
        <f t="shared" ca="1" si="1"/>
        <v>42965</v>
      </c>
      <c r="H20" s="11">
        <f t="shared" ca="1" si="2"/>
        <v>35</v>
      </c>
      <c r="I20" s="12" t="s">
        <v>35</v>
      </c>
      <c r="J20" s="12" t="s">
        <v>35</v>
      </c>
      <c r="K20" s="8">
        <v>2</v>
      </c>
      <c r="L20" s="13">
        <f t="shared" ca="1" si="0"/>
        <v>7.2191780821917808</v>
      </c>
      <c r="M20" s="10">
        <v>40330</v>
      </c>
      <c r="N20" s="10">
        <v>40513</v>
      </c>
      <c r="O20" s="9" t="s">
        <v>85</v>
      </c>
      <c r="P20" s="8">
        <v>2</v>
      </c>
      <c r="Q20" s="12" t="s">
        <v>77</v>
      </c>
      <c r="R20" s="12" t="s">
        <v>65</v>
      </c>
      <c r="S20" s="8">
        <v>9250</v>
      </c>
      <c r="T20" s="8">
        <v>22254</v>
      </c>
      <c r="U20" s="12" t="s">
        <v>21</v>
      </c>
      <c r="V20" s="5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32"/>
      <c r="AL20" s="14" t="e">
        <f t="shared" si="3"/>
        <v>#DIV/0!</v>
      </c>
      <c r="AM20" s="14" t="e">
        <f t="shared" si="4"/>
        <v>#DIV/0!</v>
      </c>
      <c r="AN20" s="14" t="e">
        <f t="shared" si="5"/>
        <v>#DIV/0!</v>
      </c>
    </row>
    <row r="21" spans="1:40" s="6" customFormat="1" ht="60" customHeight="1" x14ac:dyDescent="0.25">
      <c r="A21" s="8">
        <v>19</v>
      </c>
      <c r="B21" s="8">
        <v>128</v>
      </c>
      <c r="C21" s="9" t="s">
        <v>87</v>
      </c>
      <c r="D21" s="8" t="s">
        <v>16</v>
      </c>
      <c r="E21" s="8" t="s">
        <v>24</v>
      </c>
      <c r="F21" s="10">
        <v>29987</v>
      </c>
      <c r="G21" s="10">
        <f t="shared" ca="1" si="1"/>
        <v>42965</v>
      </c>
      <c r="H21" s="11">
        <f t="shared" ca="1" si="2"/>
        <v>36</v>
      </c>
      <c r="I21" s="12" t="s">
        <v>88</v>
      </c>
      <c r="J21" s="12" t="s">
        <v>88</v>
      </c>
      <c r="K21" s="8">
        <v>6</v>
      </c>
      <c r="L21" s="13">
        <f t="shared" ca="1" si="0"/>
        <v>7.2191780821917808</v>
      </c>
      <c r="M21" s="10">
        <v>40330</v>
      </c>
      <c r="N21" s="10">
        <v>40513</v>
      </c>
      <c r="O21" s="9" t="s">
        <v>89</v>
      </c>
      <c r="P21" s="8">
        <v>1</v>
      </c>
      <c r="Q21" s="12" t="s">
        <v>77</v>
      </c>
      <c r="R21" s="12" t="s">
        <v>65</v>
      </c>
      <c r="S21" s="8">
        <v>12000</v>
      </c>
      <c r="T21" s="8">
        <v>23144</v>
      </c>
      <c r="U21" s="12" t="s">
        <v>21</v>
      </c>
      <c r="V21" s="5">
        <v>4</v>
      </c>
      <c r="W21" s="21">
        <v>4</v>
      </c>
      <c r="X21" s="21">
        <v>4</v>
      </c>
      <c r="Y21" s="21">
        <v>4</v>
      </c>
      <c r="Z21" s="21">
        <v>4</v>
      </c>
      <c r="AA21" s="21">
        <v>4</v>
      </c>
      <c r="AB21" s="21">
        <v>4</v>
      </c>
      <c r="AC21" s="21">
        <v>4</v>
      </c>
      <c r="AD21" s="21">
        <v>4</v>
      </c>
      <c r="AE21" s="21">
        <v>4</v>
      </c>
      <c r="AF21" s="21">
        <v>4</v>
      </c>
      <c r="AG21" s="21">
        <v>4</v>
      </c>
      <c r="AH21" s="21">
        <v>4</v>
      </c>
      <c r="AI21" s="21">
        <v>4</v>
      </c>
      <c r="AJ21" s="21">
        <v>2</v>
      </c>
      <c r="AK21" s="32">
        <v>1</v>
      </c>
      <c r="AL21" s="14">
        <f t="shared" si="3"/>
        <v>3</v>
      </c>
      <c r="AM21" s="14">
        <f t="shared" si="4"/>
        <v>4</v>
      </c>
      <c r="AN21" s="14">
        <f t="shared" si="5"/>
        <v>4</v>
      </c>
    </row>
    <row r="22" spans="1:40" s="6" customFormat="1" ht="60" customHeight="1" x14ac:dyDescent="0.25">
      <c r="A22" s="8">
        <v>20</v>
      </c>
      <c r="B22" s="8">
        <v>129</v>
      </c>
      <c r="C22" s="9" t="s">
        <v>90</v>
      </c>
      <c r="D22" s="8" t="s">
        <v>16</v>
      </c>
      <c r="E22" s="8" t="s">
        <v>16</v>
      </c>
      <c r="F22" s="10">
        <v>27693</v>
      </c>
      <c r="G22" s="10">
        <f t="shared" ca="1" si="1"/>
        <v>42965</v>
      </c>
      <c r="H22" s="11">
        <f t="shared" ca="1" si="2"/>
        <v>42</v>
      </c>
      <c r="I22" s="12" t="s">
        <v>91</v>
      </c>
      <c r="J22" s="12" t="s">
        <v>91</v>
      </c>
      <c r="K22" s="8">
        <v>15</v>
      </c>
      <c r="L22" s="13">
        <f t="shared" ca="1" si="0"/>
        <v>7.2191780821917808</v>
      </c>
      <c r="M22" s="10">
        <v>40330</v>
      </c>
      <c r="N22" s="10">
        <v>40513</v>
      </c>
      <c r="O22" s="9" t="s">
        <v>89</v>
      </c>
      <c r="P22" s="8">
        <v>1</v>
      </c>
      <c r="Q22" s="12" t="s">
        <v>77</v>
      </c>
      <c r="R22" s="12" t="s">
        <v>65</v>
      </c>
      <c r="S22" s="8">
        <v>13000</v>
      </c>
      <c r="T22" s="8">
        <v>24071</v>
      </c>
      <c r="U22" s="12" t="s">
        <v>21</v>
      </c>
      <c r="V22" s="5">
        <v>4</v>
      </c>
      <c r="W22" s="21">
        <v>4</v>
      </c>
      <c r="X22" s="21">
        <v>4</v>
      </c>
      <c r="Y22" s="21">
        <v>4</v>
      </c>
      <c r="Z22" s="21">
        <v>5</v>
      </c>
      <c r="AA22" s="21">
        <v>4</v>
      </c>
      <c r="AB22" s="21">
        <v>5</v>
      </c>
      <c r="AC22" s="21">
        <v>4</v>
      </c>
      <c r="AD22" s="21">
        <v>4</v>
      </c>
      <c r="AE22" s="21">
        <v>4</v>
      </c>
      <c r="AF22" s="21">
        <v>4</v>
      </c>
      <c r="AG22" s="21">
        <v>4</v>
      </c>
      <c r="AH22" s="21">
        <v>4</v>
      </c>
      <c r="AI22" s="21">
        <v>4</v>
      </c>
      <c r="AJ22" s="21">
        <v>2</v>
      </c>
      <c r="AK22" s="32">
        <v>2</v>
      </c>
      <c r="AL22" s="14">
        <f t="shared" si="3"/>
        <v>3.2</v>
      </c>
      <c r="AM22" s="14">
        <f t="shared" si="4"/>
        <v>4.2</v>
      </c>
      <c r="AN22" s="14">
        <f t="shared" si="5"/>
        <v>4</v>
      </c>
    </row>
    <row r="23" spans="1:40" s="6" customFormat="1" ht="60" customHeight="1" x14ac:dyDescent="0.25">
      <c r="A23" s="8">
        <v>21</v>
      </c>
      <c r="B23" s="8">
        <v>130</v>
      </c>
      <c r="C23" s="9" t="s">
        <v>92</v>
      </c>
      <c r="D23" s="8" t="s">
        <v>16</v>
      </c>
      <c r="E23" s="8" t="s">
        <v>16</v>
      </c>
      <c r="F23" s="10">
        <v>32959</v>
      </c>
      <c r="G23" s="10">
        <f t="shared" ca="1" si="1"/>
        <v>42965</v>
      </c>
      <c r="H23" s="11">
        <f t="shared" ca="1" si="2"/>
        <v>27</v>
      </c>
      <c r="I23" s="25" t="s">
        <v>93</v>
      </c>
      <c r="J23" s="25" t="s">
        <v>541</v>
      </c>
      <c r="K23" s="8">
        <v>0</v>
      </c>
      <c r="L23" s="13">
        <f t="shared" ca="1" si="0"/>
        <v>7.2191780821917808</v>
      </c>
      <c r="M23" s="10">
        <v>40330</v>
      </c>
      <c r="N23" s="10">
        <v>40513</v>
      </c>
      <c r="O23" s="9" t="s">
        <v>94</v>
      </c>
      <c r="P23" s="8">
        <v>2</v>
      </c>
      <c r="Q23" s="12" t="s">
        <v>95</v>
      </c>
      <c r="R23" s="12" t="s">
        <v>65</v>
      </c>
      <c r="S23" s="8">
        <v>7599</v>
      </c>
      <c r="T23" s="8">
        <v>20889</v>
      </c>
      <c r="U23" s="12" t="s">
        <v>21</v>
      </c>
      <c r="V23" s="5">
        <v>3</v>
      </c>
      <c r="W23" s="21">
        <v>5</v>
      </c>
      <c r="X23" s="21">
        <v>3</v>
      </c>
      <c r="Y23" s="21">
        <v>5</v>
      </c>
      <c r="Z23" s="21">
        <v>5</v>
      </c>
      <c r="AA23" s="21">
        <v>5</v>
      </c>
      <c r="AB23" s="21">
        <v>5</v>
      </c>
      <c r="AC23" s="21">
        <v>5</v>
      </c>
      <c r="AD23" s="21">
        <v>5</v>
      </c>
      <c r="AE23" s="21">
        <v>3</v>
      </c>
      <c r="AF23" s="21">
        <v>3</v>
      </c>
      <c r="AG23" s="21">
        <v>4</v>
      </c>
      <c r="AH23" s="21">
        <v>5</v>
      </c>
      <c r="AI23" s="21">
        <v>3</v>
      </c>
      <c r="AJ23" s="21">
        <v>1</v>
      </c>
      <c r="AK23" s="32">
        <v>1</v>
      </c>
      <c r="AL23" s="14">
        <f t="shared" si="3"/>
        <v>2.8</v>
      </c>
      <c r="AM23" s="14">
        <f t="shared" si="4"/>
        <v>4.2</v>
      </c>
      <c r="AN23" s="14">
        <f t="shared" si="5"/>
        <v>4.333333333333333</v>
      </c>
    </row>
    <row r="24" spans="1:40" s="6" customFormat="1" ht="60" customHeight="1" x14ac:dyDescent="0.25">
      <c r="A24" s="8">
        <v>22</v>
      </c>
      <c r="B24" s="8">
        <v>135</v>
      </c>
      <c r="C24" s="9" t="s">
        <v>96</v>
      </c>
      <c r="D24" s="8" t="s">
        <v>16</v>
      </c>
      <c r="E24" s="8" t="s">
        <v>16</v>
      </c>
      <c r="F24" s="10">
        <v>24044</v>
      </c>
      <c r="G24" s="10">
        <f t="shared" ca="1" si="1"/>
        <v>42965</v>
      </c>
      <c r="H24" s="11">
        <f t="shared" ca="1" si="2"/>
        <v>52</v>
      </c>
      <c r="I24" s="12" t="s">
        <v>97</v>
      </c>
      <c r="J24" s="25" t="s">
        <v>505</v>
      </c>
      <c r="K24" s="8">
        <v>24.5</v>
      </c>
      <c r="L24" s="13">
        <f t="shared" ca="1" si="0"/>
        <v>6.9452054794520546</v>
      </c>
      <c r="M24" s="10">
        <v>40430</v>
      </c>
      <c r="N24" s="10">
        <v>40611</v>
      </c>
      <c r="O24" s="9" t="s">
        <v>98</v>
      </c>
      <c r="P24" s="8">
        <v>5</v>
      </c>
      <c r="Q24" s="12" t="s">
        <v>19</v>
      </c>
      <c r="R24" s="12" t="s">
        <v>49</v>
      </c>
      <c r="S24" s="8">
        <v>55917</v>
      </c>
      <c r="T24" s="8">
        <v>116667</v>
      </c>
      <c r="U24" s="12" t="s">
        <v>21</v>
      </c>
      <c r="V24" s="5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32"/>
      <c r="AL24" s="14" t="e">
        <f t="shared" si="3"/>
        <v>#DIV/0!</v>
      </c>
      <c r="AM24" s="14" t="e">
        <f t="shared" si="4"/>
        <v>#DIV/0!</v>
      </c>
      <c r="AN24" s="14" t="e">
        <f t="shared" si="5"/>
        <v>#DIV/0!</v>
      </c>
    </row>
    <row r="25" spans="1:40" s="6" customFormat="1" ht="60" customHeight="1" x14ac:dyDescent="0.25">
      <c r="A25" s="8">
        <v>23</v>
      </c>
      <c r="B25" s="8">
        <v>137</v>
      </c>
      <c r="C25" s="9" t="s">
        <v>99</v>
      </c>
      <c r="D25" s="8" t="s">
        <v>16</v>
      </c>
      <c r="E25" s="8" t="s">
        <v>16</v>
      </c>
      <c r="F25" s="10">
        <v>27961</v>
      </c>
      <c r="G25" s="10">
        <f t="shared" ca="1" si="1"/>
        <v>42965</v>
      </c>
      <c r="H25" s="11">
        <f t="shared" ca="1" si="2"/>
        <v>41</v>
      </c>
      <c r="I25" s="12" t="s">
        <v>100</v>
      </c>
      <c r="J25" s="12" t="s">
        <v>100</v>
      </c>
      <c r="K25" s="8">
        <v>13</v>
      </c>
      <c r="L25" s="13">
        <f t="shared" ca="1" si="0"/>
        <v>6.8986301369863012</v>
      </c>
      <c r="M25" s="10">
        <v>40447</v>
      </c>
      <c r="N25" s="10">
        <v>40628</v>
      </c>
      <c r="O25" s="9" t="s">
        <v>101</v>
      </c>
      <c r="P25" s="8">
        <v>4</v>
      </c>
      <c r="Q25" s="12" t="s">
        <v>102</v>
      </c>
      <c r="R25" s="12" t="s">
        <v>49</v>
      </c>
      <c r="S25" s="8">
        <v>29166</v>
      </c>
      <c r="T25" s="8">
        <v>69582</v>
      </c>
      <c r="U25" s="8" t="s">
        <v>21</v>
      </c>
      <c r="V25" s="5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32"/>
      <c r="AL25" s="14" t="e">
        <f t="shared" si="3"/>
        <v>#DIV/0!</v>
      </c>
      <c r="AM25" s="14" t="e">
        <f t="shared" si="4"/>
        <v>#DIV/0!</v>
      </c>
      <c r="AN25" s="14" t="e">
        <f t="shared" si="5"/>
        <v>#DIV/0!</v>
      </c>
    </row>
    <row r="26" spans="1:40" s="6" customFormat="1" ht="60" customHeight="1" x14ac:dyDescent="0.25">
      <c r="A26" s="8">
        <v>24</v>
      </c>
      <c r="B26" s="8">
        <v>140</v>
      </c>
      <c r="C26" s="9" t="s">
        <v>104</v>
      </c>
      <c r="D26" s="8" t="s">
        <v>16</v>
      </c>
      <c r="E26" s="8" t="s">
        <v>16</v>
      </c>
      <c r="F26" s="10">
        <v>31616</v>
      </c>
      <c r="G26" s="10">
        <f t="shared" ca="1" si="1"/>
        <v>42965</v>
      </c>
      <c r="H26" s="11">
        <f t="shared" ca="1" si="2"/>
        <v>31</v>
      </c>
      <c r="I26" s="12" t="s">
        <v>105</v>
      </c>
      <c r="J26" s="25" t="s">
        <v>308</v>
      </c>
      <c r="K26" s="8">
        <v>0</v>
      </c>
      <c r="L26" s="13">
        <f t="shared" ca="1" si="0"/>
        <v>6.8657534246575347</v>
      </c>
      <c r="M26" s="10">
        <v>40459</v>
      </c>
      <c r="N26" s="10">
        <v>40641</v>
      </c>
      <c r="O26" s="9" t="s">
        <v>106</v>
      </c>
      <c r="P26" s="8">
        <v>3</v>
      </c>
      <c r="Q26" s="12" t="s">
        <v>102</v>
      </c>
      <c r="R26" s="12" t="s">
        <v>65</v>
      </c>
      <c r="S26" s="8">
        <v>8000</v>
      </c>
      <c r="T26" s="8">
        <v>27599</v>
      </c>
      <c r="U26" s="12" t="s">
        <v>21</v>
      </c>
      <c r="V26" s="5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32"/>
      <c r="AL26" s="14" t="e">
        <f t="shared" si="3"/>
        <v>#DIV/0!</v>
      </c>
      <c r="AM26" s="14" t="e">
        <f t="shared" si="4"/>
        <v>#DIV/0!</v>
      </c>
      <c r="AN26" s="14" t="e">
        <f t="shared" si="5"/>
        <v>#DIV/0!</v>
      </c>
    </row>
    <row r="27" spans="1:40" s="6" customFormat="1" ht="60" customHeight="1" x14ac:dyDescent="0.25">
      <c r="A27" s="8">
        <v>25</v>
      </c>
      <c r="B27" s="8">
        <v>142</v>
      </c>
      <c r="C27" s="9" t="s">
        <v>107</v>
      </c>
      <c r="D27" s="8" t="s">
        <v>16</v>
      </c>
      <c r="E27" s="8" t="s">
        <v>24</v>
      </c>
      <c r="F27" s="10">
        <v>31721</v>
      </c>
      <c r="G27" s="10">
        <f t="shared" ca="1" si="1"/>
        <v>42965</v>
      </c>
      <c r="H27" s="11">
        <f t="shared" ca="1" si="2"/>
        <v>31</v>
      </c>
      <c r="I27" s="12" t="s">
        <v>108</v>
      </c>
      <c r="J27" s="25" t="s">
        <v>308</v>
      </c>
      <c r="K27" s="8">
        <v>0.9</v>
      </c>
      <c r="L27" s="13">
        <f t="shared" ca="1" si="0"/>
        <v>6.8273972602739725</v>
      </c>
      <c r="M27" s="10">
        <v>40473</v>
      </c>
      <c r="N27" s="10">
        <v>40648</v>
      </c>
      <c r="O27" s="9" t="s">
        <v>106</v>
      </c>
      <c r="P27" s="8">
        <v>3</v>
      </c>
      <c r="Q27" s="12" t="s">
        <v>68</v>
      </c>
      <c r="R27" s="12" t="s">
        <v>65</v>
      </c>
      <c r="S27" s="8">
        <v>15366</v>
      </c>
      <c r="T27" s="8">
        <v>18363</v>
      </c>
      <c r="U27" s="12" t="s">
        <v>21</v>
      </c>
      <c r="V27" s="5">
        <v>4</v>
      </c>
      <c r="W27" s="21">
        <v>2</v>
      </c>
      <c r="X27" s="21">
        <v>5</v>
      </c>
      <c r="Y27" s="21">
        <v>5</v>
      </c>
      <c r="Z27" s="21">
        <v>5</v>
      </c>
      <c r="AA27" s="21">
        <v>5</v>
      </c>
      <c r="AB27" s="21">
        <v>4</v>
      </c>
      <c r="AC27" s="21">
        <v>5</v>
      </c>
      <c r="AD27" s="21">
        <v>4</v>
      </c>
      <c r="AE27" s="21">
        <v>5</v>
      </c>
      <c r="AF27" s="21">
        <v>5</v>
      </c>
      <c r="AG27" s="21">
        <v>5</v>
      </c>
      <c r="AH27" s="21">
        <v>4</v>
      </c>
      <c r="AI27" s="21">
        <v>4</v>
      </c>
      <c r="AJ27" s="21">
        <v>1</v>
      </c>
      <c r="AK27" s="32">
        <v>2</v>
      </c>
      <c r="AL27" s="14">
        <f t="shared" si="3"/>
        <v>2.8</v>
      </c>
      <c r="AM27" s="14">
        <f t="shared" si="4"/>
        <v>4.8</v>
      </c>
      <c r="AN27" s="14">
        <f t="shared" si="5"/>
        <v>4.666666666666667</v>
      </c>
    </row>
    <row r="28" spans="1:40" s="6" customFormat="1" ht="60" customHeight="1" x14ac:dyDescent="0.25">
      <c r="A28" s="8">
        <v>26</v>
      </c>
      <c r="B28" s="8">
        <v>148</v>
      </c>
      <c r="C28" s="9" t="s">
        <v>109</v>
      </c>
      <c r="D28" s="8" t="s">
        <v>16</v>
      </c>
      <c r="E28" s="8" t="s">
        <v>24</v>
      </c>
      <c r="F28" s="10">
        <v>31737</v>
      </c>
      <c r="G28" s="10">
        <f t="shared" ca="1" si="1"/>
        <v>42965</v>
      </c>
      <c r="H28" s="11">
        <f t="shared" ca="1" si="2"/>
        <v>31</v>
      </c>
      <c r="I28" s="12" t="s">
        <v>55</v>
      </c>
      <c r="J28" s="25" t="s">
        <v>55</v>
      </c>
      <c r="K28" s="8">
        <v>2.7</v>
      </c>
      <c r="L28" s="13">
        <f t="shared" ca="1" si="0"/>
        <v>6.6849315068493151</v>
      </c>
      <c r="M28" s="10">
        <v>40525</v>
      </c>
      <c r="N28" s="10">
        <v>40707</v>
      </c>
      <c r="O28" s="9" t="s">
        <v>44</v>
      </c>
      <c r="P28" s="8">
        <v>3</v>
      </c>
      <c r="Q28" s="12" t="s">
        <v>75</v>
      </c>
      <c r="R28" s="12" t="s">
        <v>28</v>
      </c>
      <c r="S28" s="8">
        <v>7267</v>
      </c>
      <c r="T28" s="8">
        <v>11473</v>
      </c>
      <c r="U28" s="12" t="s">
        <v>21</v>
      </c>
      <c r="V28" s="5">
        <v>4</v>
      </c>
      <c r="W28" s="21">
        <v>4</v>
      </c>
      <c r="X28" s="21">
        <v>5</v>
      </c>
      <c r="Y28" s="21">
        <v>4</v>
      </c>
      <c r="Z28" s="21">
        <v>2</v>
      </c>
      <c r="AA28" s="21">
        <v>5</v>
      </c>
      <c r="AB28" s="21">
        <v>5</v>
      </c>
      <c r="AC28" s="21">
        <v>4</v>
      </c>
      <c r="AD28" s="21">
        <v>4</v>
      </c>
      <c r="AE28" s="21">
        <v>4</v>
      </c>
      <c r="AF28" s="21">
        <v>4</v>
      </c>
      <c r="AG28" s="21">
        <v>4</v>
      </c>
      <c r="AH28" s="21">
        <v>4</v>
      </c>
      <c r="AI28" s="21">
        <v>4</v>
      </c>
      <c r="AJ28" s="21">
        <v>3</v>
      </c>
      <c r="AK28" s="32">
        <v>2</v>
      </c>
      <c r="AL28" s="14">
        <f t="shared" si="3"/>
        <v>3.4</v>
      </c>
      <c r="AM28" s="14">
        <f t="shared" si="4"/>
        <v>3.8</v>
      </c>
      <c r="AN28" s="14">
        <f t="shared" si="5"/>
        <v>4</v>
      </c>
    </row>
    <row r="29" spans="1:40" s="6" customFormat="1" ht="60" customHeight="1" x14ac:dyDescent="0.25">
      <c r="A29" s="8">
        <v>27</v>
      </c>
      <c r="B29" s="8">
        <v>152</v>
      </c>
      <c r="C29" s="9" t="s">
        <v>110</v>
      </c>
      <c r="D29" s="8" t="s">
        <v>16</v>
      </c>
      <c r="E29" s="8" t="s">
        <v>16</v>
      </c>
      <c r="F29" s="10">
        <v>21702</v>
      </c>
      <c r="G29" s="10">
        <f t="shared" ca="1" si="1"/>
        <v>42965</v>
      </c>
      <c r="H29" s="11">
        <f t="shared" ca="1" si="2"/>
        <v>58</v>
      </c>
      <c r="I29" s="12" t="s">
        <v>111</v>
      </c>
      <c r="J29" s="12" t="s">
        <v>111</v>
      </c>
      <c r="K29" s="8">
        <v>3</v>
      </c>
      <c r="L29" s="13">
        <f t="shared" ca="1" si="0"/>
        <v>6.646575342465753</v>
      </c>
      <c r="M29" s="10">
        <v>40539</v>
      </c>
      <c r="N29" s="10"/>
      <c r="O29" s="9" t="s">
        <v>112</v>
      </c>
      <c r="P29" s="8">
        <v>1</v>
      </c>
      <c r="Q29" s="12" t="s">
        <v>113</v>
      </c>
      <c r="R29" s="12" t="s">
        <v>49</v>
      </c>
      <c r="S29" s="8"/>
      <c r="T29" s="8">
        <v>15000</v>
      </c>
      <c r="U29" s="12" t="s">
        <v>21</v>
      </c>
      <c r="V29" s="1" t="s">
        <v>114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32"/>
      <c r="AL29" s="14" t="e">
        <f t="shared" si="3"/>
        <v>#DIV/0!</v>
      </c>
      <c r="AM29" s="14" t="e">
        <f t="shared" si="4"/>
        <v>#DIV/0!</v>
      </c>
      <c r="AN29" s="14" t="e">
        <f t="shared" si="5"/>
        <v>#DIV/0!</v>
      </c>
    </row>
    <row r="30" spans="1:40" s="6" customFormat="1" ht="60" customHeight="1" x14ac:dyDescent="0.25">
      <c r="A30" s="8">
        <v>28</v>
      </c>
      <c r="B30" s="8">
        <v>155</v>
      </c>
      <c r="C30" s="9" t="s">
        <v>115</v>
      </c>
      <c r="D30" s="8" t="s">
        <v>16</v>
      </c>
      <c r="E30" s="8" t="s">
        <v>16</v>
      </c>
      <c r="F30" s="10">
        <v>29037</v>
      </c>
      <c r="G30" s="10">
        <f t="shared" ca="1" si="1"/>
        <v>42965</v>
      </c>
      <c r="H30" s="11">
        <f t="shared" ca="1" si="2"/>
        <v>38</v>
      </c>
      <c r="I30" s="12" t="s">
        <v>116</v>
      </c>
      <c r="J30" s="25" t="s">
        <v>510</v>
      </c>
      <c r="K30" s="8">
        <v>3</v>
      </c>
      <c r="L30" s="13">
        <f t="shared" ca="1" si="0"/>
        <v>6.6328767123287671</v>
      </c>
      <c r="M30" s="10">
        <v>40544</v>
      </c>
      <c r="N30" s="10">
        <v>40725</v>
      </c>
      <c r="O30" s="9" t="s">
        <v>117</v>
      </c>
      <c r="P30" s="8">
        <v>1</v>
      </c>
      <c r="Q30" s="12" t="s">
        <v>118</v>
      </c>
      <c r="R30" s="12" t="s">
        <v>65</v>
      </c>
      <c r="S30" s="8">
        <v>11750</v>
      </c>
      <c r="T30" s="8">
        <v>16130</v>
      </c>
      <c r="U30" s="12" t="s">
        <v>21</v>
      </c>
      <c r="V30" s="5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32"/>
      <c r="AL30" s="14" t="e">
        <f t="shared" si="3"/>
        <v>#DIV/0!</v>
      </c>
      <c r="AM30" s="14" t="e">
        <f t="shared" si="4"/>
        <v>#DIV/0!</v>
      </c>
      <c r="AN30" s="14" t="e">
        <f t="shared" si="5"/>
        <v>#DIV/0!</v>
      </c>
    </row>
    <row r="31" spans="1:40" s="6" customFormat="1" ht="60" customHeight="1" x14ac:dyDescent="0.25">
      <c r="A31" s="8">
        <v>29</v>
      </c>
      <c r="B31" s="8">
        <v>171</v>
      </c>
      <c r="C31" s="9" t="s">
        <v>119</v>
      </c>
      <c r="D31" s="8" t="s">
        <v>16</v>
      </c>
      <c r="E31" s="8" t="s">
        <v>24</v>
      </c>
      <c r="F31" s="10">
        <v>29739</v>
      </c>
      <c r="G31" s="10">
        <f t="shared" ca="1" si="1"/>
        <v>42965</v>
      </c>
      <c r="H31" s="11">
        <f t="shared" ca="1" si="2"/>
        <v>36</v>
      </c>
      <c r="I31" s="12" t="s">
        <v>120</v>
      </c>
      <c r="J31" s="25" t="s">
        <v>308</v>
      </c>
      <c r="K31" s="8">
        <v>4</v>
      </c>
      <c r="L31" s="13">
        <f t="shared" ca="1" si="0"/>
        <v>6.2931506849315069</v>
      </c>
      <c r="M31" s="10">
        <v>40668</v>
      </c>
      <c r="N31" s="10">
        <v>40852</v>
      </c>
      <c r="O31" s="9" t="s">
        <v>121</v>
      </c>
      <c r="P31" s="8">
        <v>2</v>
      </c>
      <c r="Q31" s="12" t="s">
        <v>75</v>
      </c>
      <c r="R31" s="12" t="s">
        <v>28</v>
      </c>
      <c r="S31" s="8">
        <v>15990</v>
      </c>
      <c r="T31" s="8">
        <v>16144</v>
      </c>
      <c r="U31" s="12" t="s">
        <v>21</v>
      </c>
      <c r="V31" s="5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32"/>
      <c r="AL31" s="14" t="e">
        <f t="shared" si="3"/>
        <v>#DIV/0!</v>
      </c>
      <c r="AM31" s="14" t="e">
        <f t="shared" si="4"/>
        <v>#DIV/0!</v>
      </c>
      <c r="AN31" s="14" t="e">
        <f t="shared" si="5"/>
        <v>#DIV/0!</v>
      </c>
    </row>
    <row r="32" spans="1:40" s="6" customFormat="1" ht="60" customHeight="1" x14ac:dyDescent="0.25">
      <c r="A32" s="8">
        <v>30</v>
      </c>
      <c r="B32" s="8">
        <v>173</v>
      </c>
      <c r="C32" s="9" t="s">
        <v>122</v>
      </c>
      <c r="D32" s="8" t="s">
        <v>16</v>
      </c>
      <c r="E32" s="8" t="s">
        <v>16</v>
      </c>
      <c r="F32" s="10">
        <v>25784</v>
      </c>
      <c r="G32" s="10">
        <f t="shared" ca="1" si="1"/>
        <v>42965</v>
      </c>
      <c r="H32" s="11">
        <f t="shared" ca="1" si="2"/>
        <v>47</v>
      </c>
      <c r="I32" s="12" t="s">
        <v>123</v>
      </c>
      <c r="J32" s="25" t="s">
        <v>308</v>
      </c>
      <c r="K32" s="8">
        <v>14.6</v>
      </c>
      <c r="L32" s="13">
        <f t="shared" ca="1" si="0"/>
        <v>6.2821917808219174</v>
      </c>
      <c r="M32" s="10">
        <v>40672</v>
      </c>
      <c r="N32" s="10">
        <v>40856</v>
      </c>
      <c r="O32" s="9" t="s">
        <v>33</v>
      </c>
      <c r="P32" s="8">
        <v>4</v>
      </c>
      <c r="Q32" s="12" t="s">
        <v>118</v>
      </c>
      <c r="R32" s="12" t="s">
        <v>65</v>
      </c>
      <c r="S32" s="8">
        <v>55435</v>
      </c>
      <c r="T32" s="8">
        <v>59293</v>
      </c>
      <c r="U32" s="12" t="s">
        <v>21</v>
      </c>
      <c r="V32" s="5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32"/>
      <c r="AL32" s="14" t="e">
        <f t="shared" si="3"/>
        <v>#DIV/0!</v>
      </c>
      <c r="AM32" s="14" t="e">
        <f t="shared" si="4"/>
        <v>#DIV/0!</v>
      </c>
      <c r="AN32" s="14" t="e">
        <f t="shared" si="5"/>
        <v>#DIV/0!</v>
      </c>
    </row>
    <row r="33" spans="1:40" s="6" customFormat="1" ht="60" customHeight="1" x14ac:dyDescent="0.25">
      <c r="A33" s="8">
        <v>31</v>
      </c>
      <c r="B33" s="8">
        <v>176</v>
      </c>
      <c r="C33" s="9" t="s">
        <v>125</v>
      </c>
      <c r="D33" s="8" t="s">
        <v>16</v>
      </c>
      <c r="E33" s="8" t="s">
        <v>16</v>
      </c>
      <c r="F33" s="10">
        <v>30430</v>
      </c>
      <c r="G33" s="10">
        <f t="shared" ca="1" si="1"/>
        <v>42965</v>
      </c>
      <c r="H33" s="11">
        <f t="shared" ca="1" si="2"/>
        <v>34</v>
      </c>
      <c r="I33" s="12" t="s">
        <v>126</v>
      </c>
      <c r="J33" s="12" t="s">
        <v>126</v>
      </c>
      <c r="K33" s="8">
        <v>5.5</v>
      </c>
      <c r="L33" s="13">
        <f t="shared" ca="1" si="0"/>
        <v>6.2438356164383562</v>
      </c>
      <c r="M33" s="10">
        <v>40686</v>
      </c>
      <c r="N33" s="10">
        <v>40870</v>
      </c>
      <c r="O33" s="9" t="s">
        <v>127</v>
      </c>
      <c r="P33" s="8">
        <v>2</v>
      </c>
      <c r="Q33" s="12" t="s">
        <v>75</v>
      </c>
      <c r="R33" s="12" t="s">
        <v>28</v>
      </c>
      <c r="S33" s="8">
        <v>15990</v>
      </c>
      <c r="T33" s="8">
        <v>21740</v>
      </c>
      <c r="U33" s="12" t="s">
        <v>21</v>
      </c>
      <c r="V33" s="5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32"/>
      <c r="AL33" s="14" t="e">
        <f t="shared" si="3"/>
        <v>#DIV/0!</v>
      </c>
      <c r="AM33" s="14" t="e">
        <f t="shared" si="4"/>
        <v>#DIV/0!</v>
      </c>
      <c r="AN33" s="14" t="e">
        <f t="shared" si="5"/>
        <v>#DIV/0!</v>
      </c>
    </row>
    <row r="34" spans="1:40" s="6" customFormat="1" ht="60" customHeight="1" x14ac:dyDescent="0.25">
      <c r="A34" s="8">
        <v>32</v>
      </c>
      <c r="B34" s="8">
        <v>181</v>
      </c>
      <c r="C34" s="9" t="s">
        <v>128</v>
      </c>
      <c r="D34" s="8" t="s">
        <v>16</v>
      </c>
      <c r="E34" s="8" t="s">
        <v>16</v>
      </c>
      <c r="F34" s="10">
        <v>28307</v>
      </c>
      <c r="G34" s="10">
        <f t="shared" ca="1" si="1"/>
        <v>42965</v>
      </c>
      <c r="H34" s="11">
        <f t="shared" ca="1" si="2"/>
        <v>40</v>
      </c>
      <c r="I34" s="12" t="s">
        <v>129</v>
      </c>
      <c r="J34" s="25" t="s">
        <v>506</v>
      </c>
      <c r="K34" s="8">
        <v>11</v>
      </c>
      <c r="L34" s="13">
        <f t="shared" ca="1" si="0"/>
        <v>6.2027397260273975</v>
      </c>
      <c r="M34" s="10">
        <v>40701</v>
      </c>
      <c r="N34" s="10">
        <v>40884</v>
      </c>
      <c r="O34" s="9" t="s">
        <v>61</v>
      </c>
      <c r="P34" s="8">
        <v>2</v>
      </c>
      <c r="Q34" s="12" t="s">
        <v>77</v>
      </c>
      <c r="R34" s="12" t="s">
        <v>65</v>
      </c>
      <c r="S34" s="8">
        <v>20001</v>
      </c>
      <c r="T34" s="8">
        <v>31998</v>
      </c>
      <c r="U34" s="12" t="s">
        <v>21</v>
      </c>
      <c r="V34" s="5">
        <v>4</v>
      </c>
      <c r="W34" s="21">
        <v>4</v>
      </c>
      <c r="X34" s="21">
        <v>4</v>
      </c>
      <c r="Y34" s="21">
        <v>4</v>
      </c>
      <c r="Z34" s="21">
        <v>4</v>
      </c>
      <c r="AA34" s="21">
        <v>4</v>
      </c>
      <c r="AB34" s="21">
        <v>4</v>
      </c>
      <c r="AC34" s="21">
        <v>4</v>
      </c>
      <c r="AD34" s="21">
        <v>4</v>
      </c>
      <c r="AE34" s="21">
        <v>5</v>
      </c>
      <c r="AF34" s="21">
        <v>5</v>
      </c>
      <c r="AG34" s="21">
        <v>4</v>
      </c>
      <c r="AH34" s="21">
        <v>4</v>
      </c>
      <c r="AI34" s="21">
        <v>4</v>
      </c>
      <c r="AJ34" s="21">
        <v>2</v>
      </c>
      <c r="AK34" s="32">
        <v>1</v>
      </c>
      <c r="AL34" s="14">
        <f t="shared" si="3"/>
        <v>3</v>
      </c>
      <c r="AM34" s="14">
        <f t="shared" si="4"/>
        <v>4.2</v>
      </c>
      <c r="AN34" s="14">
        <f t="shared" si="5"/>
        <v>4.333333333333333</v>
      </c>
    </row>
    <row r="35" spans="1:40" s="6" customFormat="1" ht="60" customHeight="1" x14ac:dyDescent="0.25">
      <c r="A35" s="8">
        <v>33</v>
      </c>
      <c r="B35" s="8">
        <v>184</v>
      </c>
      <c r="C35" s="9" t="s">
        <v>130</v>
      </c>
      <c r="D35" s="8" t="s">
        <v>16</v>
      </c>
      <c r="E35" s="8" t="s">
        <v>24</v>
      </c>
      <c r="F35" s="10">
        <v>31899</v>
      </c>
      <c r="G35" s="10">
        <f t="shared" ca="1" si="1"/>
        <v>42965</v>
      </c>
      <c r="H35" s="11">
        <f t="shared" ca="1" si="2"/>
        <v>30</v>
      </c>
      <c r="I35" s="12" t="s">
        <v>131</v>
      </c>
      <c r="J35" s="25" t="s">
        <v>183</v>
      </c>
      <c r="K35" s="8">
        <v>6</v>
      </c>
      <c r="L35" s="13">
        <f t="shared" ca="1" si="0"/>
        <v>6.1917808219178081</v>
      </c>
      <c r="M35" s="10">
        <v>40705</v>
      </c>
      <c r="N35" s="10">
        <v>40888</v>
      </c>
      <c r="O35" s="9" t="s">
        <v>89</v>
      </c>
      <c r="P35" s="8">
        <v>1</v>
      </c>
      <c r="Q35" s="12" t="s">
        <v>77</v>
      </c>
      <c r="R35" s="12" t="s">
        <v>65</v>
      </c>
      <c r="S35" s="8">
        <v>13030</v>
      </c>
      <c r="T35" s="8">
        <v>19336</v>
      </c>
      <c r="U35" s="12" t="s">
        <v>21</v>
      </c>
      <c r="V35" s="5">
        <v>4</v>
      </c>
      <c r="W35" s="21">
        <v>4</v>
      </c>
      <c r="X35" s="21">
        <v>4</v>
      </c>
      <c r="Y35" s="21">
        <v>4</v>
      </c>
      <c r="Z35" s="21">
        <v>4</v>
      </c>
      <c r="AA35" s="21">
        <v>4</v>
      </c>
      <c r="AB35" s="21">
        <v>4</v>
      </c>
      <c r="AC35" s="21">
        <v>4</v>
      </c>
      <c r="AD35" s="21">
        <v>4</v>
      </c>
      <c r="AE35" s="21">
        <v>4</v>
      </c>
      <c r="AF35" s="21">
        <v>4</v>
      </c>
      <c r="AG35" s="21">
        <v>4</v>
      </c>
      <c r="AH35" s="21">
        <v>4</v>
      </c>
      <c r="AI35" s="21">
        <v>4</v>
      </c>
      <c r="AJ35" s="21"/>
      <c r="AK35" s="32"/>
      <c r="AL35" s="14">
        <f t="shared" si="3"/>
        <v>4</v>
      </c>
      <c r="AM35" s="14">
        <f t="shared" si="4"/>
        <v>4</v>
      </c>
      <c r="AN35" s="14">
        <f t="shared" si="5"/>
        <v>4</v>
      </c>
    </row>
    <row r="36" spans="1:40" s="6" customFormat="1" ht="60" customHeight="1" x14ac:dyDescent="0.25">
      <c r="A36" s="8">
        <v>34</v>
      </c>
      <c r="B36" s="8">
        <v>186</v>
      </c>
      <c r="C36" s="9" t="s">
        <v>132</v>
      </c>
      <c r="D36" s="8" t="s">
        <v>16</v>
      </c>
      <c r="E36" s="8" t="s">
        <v>16</v>
      </c>
      <c r="F36" s="10">
        <v>32471</v>
      </c>
      <c r="G36" s="10">
        <f t="shared" ca="1" si="1"/>
        <v>42965</v>
      </c>
      <c r="H36" s="11">
        <f t="shared" ca="1" si="2"/>
        <v>29</v>
      </c>
      <c r="I36" s="12" t="s">
        <v>133</v>
      </c>
      <c r="J36" s="25" t="s">
        <v>183</v>
      </c>
      <c r="K36" s="8">
        <v>0.2</v>
      </c>
      <c r="L36" s="13">
        <f t="shared" ca="1" si="0"/>
        <v>6.1671232876712327</v>
      </c>
      <c r="M36" s="10">
        <v>40714</v>
      </c>
      <c r="N36" s="10">
        <v>40897</v>
      </c>
      <c r="O36" s="9" t="s">
        <v>134</v>
      </c>
      <c r="P36" s="8">
        <v>2</v>
      </c>
      <c r="Q36" s="12" t="s">
        <v>95</v>
      </c>
      <c r="R36" s="12" t="s">
        <v>65</v>
      </c>
      <c r="S36" s="8">
        <v>12000</v>
      </c>
      <c r="T36" s="8">
        <v>27501</v>
      </c>
      <c r="U36" s="12" t="s">
        <v>21</v>
      </c>
      <c r="V36" s="5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32"/>
      <c r="AL36" s="14" t="e">
        <f t="shared" si="3"/>
        <v>#DIV/0!</v>
      </c>
      <c r="AM36" s="14" t="e">
        <f t="shared" si="4"/>
        <v>#DIV/0!</v>
      </c>
      <c r="AN36" s="14" t="e">
        <f t="shared" si="5"/>
        <v>#DIV/0!</v>
      </c>
    </row>
    <row r="37" spans="1:40" s="6" customFormat="1" ht="60" customHeight="1" x14ac:dyDescent="0.25">
      <c r="A37" s="8">
        <v>35</v>
      </c>
      <c r="B37" s="8">
        <v>191</v>
      </c>
      <c r="C37" s="9" t="s">
        <v>136</v>
      </c>
      <c r="D37" s="8" t="s">
        <v>16</v>
      </c>
      <c r="E37" s="8" t="s">
        <v>16</v>
      </c>
      <c r="F37" s="10">
        <v>31444</v>
      </c>
      <c r="G37" s="10">
        <f t="shared" ca="1" si="1"/>
        <v>42965</v>
      </c>
      <c r="H37" s="11">
        <f t="shared" ca="1" si="2"/>
        <v>32</v>
      </c>
      <c r="I37" s="12" t="s">
        <v>137</v>
      </c>
      <c r="J37" s="25" t="s">
        <v>506</v>
      </c>
      <c r="K37" s="8">
        <v>2.9</v>
      </c>
      <c r="L37" s="13">
        <f t="shared" ca="1" si="0"/>
        <v>6.0986301369863014</v>
      </c>
      <c r="M37" s="10">
        <v>40739</v>
      </c>
      <c r="N37" s="10">
        <v>40923</v>
      </c>
      <c r="O37" s="9" t="s">
        <v>138</v>
      </c>
      <c r="P37" s="8">
        <v>1</v>
      </c>
      <c r="Q37" s="12" t="s">
        <v>118</v>
      </c>
      <c r="R37" s="12" t="s">
        <v>65</v>
      </c>
      <c r="S37" s="8">
        <v>10469</v>
      </c>
      <c r="T37" s="8">
        <v>22797</v>
      </c>
      <c r="U37" s="12" t="s">
        <v>21</v>
      </c>
      <c r="V37" s="5">
        <v>5</v>
      </c>
      <c r="W37" s="21">
        <v>5</v>
      </c>
      <c r="X37" s="21">
        <v>5</v>
      </c>
      <c r="Y37" s="21">
        <v>5</v>
      </c>
      <c r="Z37" s="21">
        <v>4</v>
      </c>
      <c r="AA37" s="21">
        <v>5</v>
      </c>
      <c r="AB37" s="21">
        <v>5</v>
      </c>
      <c r="AC37" s="21">
        <v>5</v>
      </c>
      <c r="AD37" s="21">
        <v>5</v>
      </c>
      <c r="AE37" s="21">
        <v>4</v>
      </c>
      <c r="AF37" s="21">
        <v>5</v>
      </c>
      <c r="AG37" s="21">
        <v>5</v>
      </c>
      <c r="AH37" s="21">
        <v>4</v>
      </c>
      <c r="AI37" s="21">
        <v>5</v>
      </c>
      <c r="AJ37" s="21">
        <v>2</v>
      </c>
      <c r="AK37" s="32">
        <v>2</v>
      </c>
      <c r="AL37" s="14">
        <f t="shared" si="3"/>
        <v>3.8</v>
      </c>
      <c r="AM37" s="14">
        <f t="shared" si="4"/>
        <v>4.4000000000000004</v>
      </c>
      <c r="AN37" s="14">
        <f t="shared" si="5"/>
        <v>5</v>
      </c>
    </row>
    <row r="38" spans="1:40" s="6" customFormat="1" ht="60" customHeight="1" x14ac:dyDescent="0.25">
      <c r="A38" s="8">
        <v>36</v>
      </c>
      <c r="B38" s="8">
        <v>197</v>
      </c>
      <c r="C38" s="26" t="s">
        <v>139</v>
      </c>
      <c r="D38" s="8" t="s">
        <v>16</v>
      </c>
      <c r="E38" s="8" t="s">
        <v>24</v>
      </c>
      <c r="F38" s="10">
        <v>30314</v>
      </c>
      <c r="G38" s="10">
        <f t="shared" ca="1" si="1"/>
        <v>42965</v>
      </c>
      <c r="H38" s="11">
        <f t="shared" ca="1" si="2"/>
        <v>35</v>
      </c>
      <c r="I38" s="12" t="s">
        <v>140</v>
      </c>
      <c r="J38" s="25" t="s">
        <v>513</v>
      </c>
      <c r="K38" s="8">
        <v>2</v>
      </c>
      <c r="L38" s="13">
        <f t="shared" ca="1" si="0"/>
        <v>6.0520547945205481</v>
      </c>
      <c r="M38" s="10">
        <v>40756</v>
      </c>
      <c r="N38" s="10">
        <v>40940</v>
      </c>
      <c r="O38" s="9" t="s">
        <v>141</v>
      </c>
      <c r="P38" s="8">
        <v>2</v>
      </c>
      <c r="Q38" s="12" t="s">
        <v>27</v>
      </c>
      <c r="R38" s="12" t="s">
        <v>65</v>
      </c>
      <c r="S38" s="8">
        <v>12891</v>
      </c>
      <c r="T38" s="8">
        <v>23677</v>
      </c>
      <c r="U38" s="12" t="s">
        <v>21</v>
      </c>
      <c r="V38" s="5">
        <v>5</v>
      </c>
      <c r="W38" s="21">
        <v>5</v>
      </c>
      <c r="X38" s="21">
        <v>2</v>
      </c>
      <c r="Y38" s="21">
        <v>4</v>
      </c>
      <c r="Z38" s="21">
        <v>4</v>
      </c>
      <c r="AA38" s="21">
        <v>4</v>
      </c>
      <c r="AB38" s="21">
        <v>4</v>
      </c>
      <c r="AC38" s="21">
        <v>5</v>
      </c>
      <c r="AD38" s="21">
        <v>5</v>
      </c>
      <c r="AE38" s="21">
        <v>4</v>
      </c>
      <c r="AF38" s="21">
        <v>5</v>
      </c>
      <c r="AG38" s="21">
        <v>4</v>
      </c>
      <c r="AH38" s="21">
        <v>4</v>
      </c>
      <c r="AI38" s="21">
        <v>4</v>
      </c>
      <c r="AJ38" s="21">
        <v>2</v>
      </c>
      <c r="AK38" s="32">
        <v>2</v>
      </c>
      <c r="AL38" s="14">
        <f t="shared" si="3"/>
        <v>3.6</v>
      </c>
      <c r="AM38" s="14">
        <f t="shared" si="4"/>
        <v>3.6</v>
      </c>
      <c r="AN38" s="14">
        <f t="shared" si="5"/>
        <v>5</v>
      </c>
    </row>
    <row r="39" spans="1:40" s="6" customFormat="1" ht="60" customHeight="1" x14ac:dyDescent="0.25">
      <c r="A39" s="8">
        <v>37</v>
      </c>
      <c r="B39" s="8">
        <v>198</v>
      </c>
      <c r="C39" s="9" t="s">
        <v>142</v>
      </c>
      <c r="D39" s="8" t="s">
        <v>16</v>
      </c>
      <c r="E39" s="8" t="s">
        <v>16</v>
      </c>
      <c r="F39" s="10">
        <v>28915</v>
      </c>
      <c r="G39" s="10">
        <f t="shared" ca="1" si="1"/>
        <v>42965</v>
      </c>
      <c r="H39" s="11">
        <f t="shared" ca="1" si="2"/>
        <v>38</v>
      </c>
      <c r="I39" s="12" t="s">
        <v>143</v>
      </c>
      <c r="J39" s="25" t="s">
        <v>17</v>
      </c>
      <c r="K39" s="8">
        <v>5.7</v>
      </c>
      <c r="L39" s="13">
        <f t="shared" ca="1" si="0"/>
        <v>6.0465753424657533</v>
      </c>
      <c r="M39" s="10">
        <v>40758</v>
      </c>
      <c r="N39" s="10">
        <v>40942</v>
      </c>
      <c r="O39" s="9" t="s">
        <v>106</v>
      </c>
      <c r="P39" s="8">
        <v>3</v>
      </c>
      <c r="Q39" s="12" t="s">
        <v>19</v>
      </c>
      <c r="R39" s="12" t="s">
        <v>65</v>
      </c>
      <c r="S39" s="8">
        <v>12891</v>
      </c>
      <c r="T39" s="8">
        <v>29294</v>
      </c>
      <c r="U39" s="12" t="s">
        <v>21</v>
      </c>
      <c r="V39" s="5">
        <v>5</v>
      </c>
      <c r="W39" s="21">
        <v>5</v>
      </c>
      <c r="X39" s="21">
        <v>4</v>
      </c>
      <c r="Y39" s="21">
        <v>4</v>
      </c>
      <c r="Z39" s="21">
        <v>5</v>
      </c>
      <c r="AA39" s="21">
        <v>5</v>
      </c>
      <c r="AB39" s="21">
        <v>4</v>
      </c>
      <c r="AC39" s="21">
        <v>4</v>
      </c>
      <c r="AD39" s="21">
        <v>4</v>
      </c>
      <c r="AE39" s="21">
        <v>5</v>
      </c>
      <c r="AF39" s="21">
        <v>4</v>
      </c>
      <c r="AG39" s="21">
        <v>4</v>
      </c>
      <c r="AH39" s="21">
        <v>5</v>
      </c>
      <c r="AI39" s="21">
        <v>4</v>
      </c>
      <c r="AJ39" s="21">
        <v>2</v>
      </c>
      <c r="AK39" s="32">
        <v>1</v>
      </c>
      <c r="AL39" s="14">
        <f t="shared" si="3"/>
        <v>3.4</v>
      </c>
      <c r="AM39" s="14">
        <f t="shared" si="4"/>
        <v>4.5999999999999996</v>
      </c>
      <c r="AN39" s="14">
        <f t="shared" si="5"/>
        <v>4</v>
      </c>
    </row>
    <row r="40" spans="1:40" s="6" customFormat="1" ht="60" customHeight="1" x14ac:dyDescent="0.25">
      <c r="A40" s="8">
        <v>38</v>
      </c>
      <c r="B40" s="8">
        <v>203</v>
      </c>
      <c r="C40" s="9" t="s">
        <v>144</v>
      </c>
      <c r="D40" s="8" t="s">
        <v>16</v>
      </c>
      <c r="E40" s="8" t="s">
        <v>16</v>
      </c>
      <c r="F40" s="10">
        <v>30281</v>
      </c>
      <c r="G40" s="10">
        <f t="shared" ca="1" si="1"/>
        <v>42965</v>
      </c>
      <c r="H40" s="11">
        <f t="shared" ca="1" si="2"/>
        <v>35</v>
      </c>
      <c r="I40" s="12" t="s">
        <v>145</v>
      </c>
      <c r="J40" s="12" t="s">
        <v>145</v>
      </c>
      <c r="K40" s="8">
        <v>5.0999999999999996</v>
      </c>
      <c r="L40" s="13">
        <f t="shared" ca="1" si="0"/>
        <v>5.934246575342466</v>
      </c>
      <c r="M40" s="10">
        <v>40799</v>
      </c>
      <c r="N40" s="10">
        <v>40981</v>
      </c>
      <c r="O40" s="9" t="s">
        <v>146</v>
      </c>
      <c r="P40" s="8">
        <v>2</v>
      </c>
      <c r="Q40" s="12" t="s">
        <v>147</v>
      </c>
      <c r="R40" s="12" t="s">
        <v>60</v>
      </c>
      <c r="S40" s="8">
        <v>34914</v>
      </c>
      <c r="T40" s="8">
        <v>53438</v>
      </c>
      <c r="U40" s="12" t="s">
        <v>21</v>
      </c>
      <c r="V40" s="5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32"/>
      <c r="AL40" s="14" t="e">
        <f t="shared" si="3"/>
        <v>#DIV/0!</v>
      </c>
      <c r="AM40" s="14" t="e">
        <f t="shared" si="4"/>
        <v>#DIV/0!</v>
      </c>
      <c r="AN40" s="14" t="e">
        <f t="shared" si="5"/>
        <v>#DIV/0!</v>
      </c>
    </row>
    <row r="41" spans="1:40" s="6" customFormat="1" ht="60" customHeight="1" x14ac:dyDescent="0.25">
      <c r="A41" s="8">
        <v>39</v>
      </c>
      <c r="B41" s="8">
        <v>206</v>
      </c>
      <c r="C41" s="9" t="s">
        <v>148</v>
      </c>
      <c r="D41" s="8" t="s">
        <v>16</v>
      </c>
      <c r="E41" s="8" t="s">
        <v>24</v>
      </c>
      <c r="F41" s="10">
        <v>34061</v>
      </c>
      <c r="G41" s="10">
        <f t="shared" ca="1" si="1"/>
        <v>42965</v>
      </c>
      <c r="H41" s="11">
        <f t="shared" ca="1" si="2"/>
        <v>24</v>
      </c>
      <c r="I41" s="12" t="s">
        <v>149</v>
      </c>
      <c r="J41" s="25" t="s">
        <v>506</v>
      </c>
      <c r="K41" s="8">
        <v>1.8</v>
      </c>
      <c r="L41" s="13">
        <f t="shared" ca="1" si="0"/>
        <v>5.6301369863013697</v>
      </c>
      <c r="M41" s="10">
        <v>40910</v>
      </c>
      <c r="N41" s="10">
        <v>41137</v>
      </c>
      <c r="O41" s="9" t="s">
        <v>150</v>
      </c>
      <c r="P41" s="8">
        <v>2</v>
      </c>
      <c r="Q41" s="12" t="s">
        <v>151</v>
      </c>
      <c r="R41" s="12" t="s">
        <v>49</v>
      </c>
      <c r="S41" s="8">
        <v>11108</v>
      </c>
      <c r="T41" s="8">
        <v>20000</v>
      </c>
      <c r="U41" s="12" t="s">
        <v>153</v>
      </c>
      <c r="V41" s="5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32"/>
      <c r="AL41" s="14" t="e">
        <f t="shared" si="3"/>
        <v>#DIV/0!</v>
      </c>
      <c r="AM41" s="14" t="e">
        <f t="shared" si="4"/>
        <v>#DIV/0!</v>
      </c>
      <c r="AN41" s="14" t="e">
        <f t="shared" si="5"/>
        <v>#DIV/0!</v>
      </c>
    </row>
    <row r="42" spans="1:40" s="6" customFormat="1" ht="60" customHeight="1" x14ac:dyDescent="0.25">
      <c r="A42" s="8">
        <v>40</v>
      </c>
      <c r="B42" s="8">
        <v>207</v>
      </c>
      <c r="C42" s="9" t="s">
        <v>154</v>
      </c>
      <c r="D42" s="8" t="s">
        <v>16</v>
      </c>
      <c r="E42" s="8" t="s">
        <v>24</v>
      </c>
      <c r="F42" s="10">
        <v>33312</v>
      </c>
      <c r="G42" s="10">
        <f t="shared" ca="1" si="1"/>
        <v>42965</v>
      </c>
      <c r="H42" s="11">
        <f t="shared" ca="1" si="2"/>
        <v>26</v>
      </c>
      <c r="I42" s="12" t="s">
        <v>155</v>
      </c>
      <c r="J42" s="25" t="s">
        <v>183</v>
      </c>
      <c r="K42" s="8">
        <v>2.6</v>
      </c>
      <c r="L42" s="13">
        <f t="shared" ca="1" si="0"/>
        <v>5.6136986301369864</v>
      </c>
      <c r="M42" s="10">
        <v>40916</v>
      </c>
      <c r="N42" s="10">
        <v>41098</v>
      </c>
      <c r="O42" s="9" t="s">
        <v>106</v>
      </c>
      <c r="P42" s="8">
        <v>3</v>
      </c>
      <c r="Q42" s="12" t="s">
        <v>95</v>
      </c>
      <c r="R42" s="12" t="s">
        <v>49</v>
      </c>
      <c r="S42" s="8">
        <v>12389</v>
      </c>
      <c r="T42" s="8">
        <v>26932</v>
      </c>
      <c r="U42" s="12" t="s">
        <v>21</v>
      </c>
      <c r="V42" s="5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32"/>
      <c r="AL42" s="14" t="e">
        <f t="shared" si="3"/>
        <v>#DIV/0!</v>
      </c>
      <c r="AM42" s="14" t="e">
        <f t="shared" si="4"/>
        <v>#DIV/0!</v>
      </c>
      <c r="AN42" s="14" t="e">
        <f t="shared" si="5"/>
        <v>#DIV/0!</v>
      </c>
    </row>
    <row r="43" spans="1:40" s="6" customFormat="1" ht="60" customHeight="1" x14ac:dyDescent="0.25">
      <c r="A43" s="8">
        <v>41</v>
      </c>
      <c r="B43" s="8">
        <v>209</v>
      </c>
      <c r="C43" s="9" t="s">
        <v>157</v>
      </c>
      <c r="D43" s="8" t="s">
        <v>16</v>
      </c>
      <c r="E43" s="8" t="s">
        <v>24</v>
      </c>
      <c r="F43" s="10">
        <v>33750</v>
      </c>
      <c r="G43" s="10">
        <f t="shared" ca="1" si="1"/>
        <v>42965</v>
      </c>
      <c r="H43" s="11">
        <f t="shared" ca="1" si="2"/>
        <v>25</v>
      </c>
      <c r="I43" s="12" t="s">
        <v>158</v>
      </c>
      <c r="J43" s="25" t="s">
        <v>507</v>
      </c>
      <c r="K43" s="8">
        <v>0</v>
      </c>
      <c r="L43" s="13">
        <f t="shared" ca="1" si="0"/>
        <v>5.5095890410958903</v>
      </c>
      <c r="M43" s="10">
        <v>40954</v>
      </c>
      <c r="N43" s="10">
        <v>41137</v>
      </c>
      <c r="O43" s="9" t="s">
        <v>83</v>
      </c>
      <c r="P43" s="8">
        <v>2</v>
      </c>
      <c r="Q43" s="12" t="s">
        <v>147</v>
      </c>
      <c r="R43" s="12" t="s">
        <v>60</v>
      </c>
      <c r="S43" s="8">
        <v>12428</v>
      </c>
      <c r="T43" s="8">
        <v>31181</v>
      </c>
      <c r="U43" s="12" t="s">
        <v>21</v>
      </c>
      <c r="V43" s="5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32"/>
      <c r="AL43" s="14" t="e">
        <f t="shared" si="3"/>
        <v>#DIV/0!</v>
      </c>
      <c r="AM43" s="14" t="e">
        <f t="shared" si="4"/>
        <v>#DIV/0!</v>
      </c>
      <c r="AN43" s="14" t="e">
        <f t="shared" si="5"/>
        <v>#DIV/0!</v>
      </c>
    </row>
    <row r="44" spans="1:40" s="6" customFormat="1" ht="60" customHeight="1" x14ac:dyDescent="0.25">
      <c r="A44" s="8">
        <v>42</v>
      </c>
      <c r="B44" s="8">
        <v>215</v>
      </c>
      <c r="C44" s="9" t="s">
        <v>159</v>
      </c>
      <c r="D44" s="8" t="s">
        <v>23</v>
      </c>
      <c r="E44" s="8" t="s">
        <v>16</v>
      </c>
      <c r="F44" s="10">
        <v>28649</v>
      </c>
      <c r="G44" s="10">
        <f t="shared" ca="1" si="1"/>
        <v>42965</v>
      </c>
      <c r="H44" s="11">
        <f t="shared" ca="1" si="2"/>
        <v>39</v>
      </c>
      <c r="I44" s="12" t="s">
        <v>160</v>
      </c>
      <c r="J44" s="25" t="s">
        <v>126</v>
      </c>
      <c r="K44" s="8">
        <v>11</v>
      </c>
      <c r="L44" s="13">
        <f t="shared" ca="1" si="0"/>
        <v>5.3342465753424655</v>
      </c>
      <c r="M44" s="10">
        <v>41018</v>
      </c>
      <c r="N44" s="10">
        <v>41202</v>
      </c>
      <c r="O44" s="9" t="s">
        <v>47</v>
      </c>
      <c r="P44" s="8">
        <v>2</v>
      </c>
      <c r="Q44" s="12" t="s">
        <v>48</v>
      </c>
      <c r="R44" s="12" t="s">
        <v>28</v>
      </c>
      <c r="S44" s="8">
        <v>17611</v>
      </c>
      <c r="T44" s="8">
        <v>27523</v>
      </c>
      <c r="U44" s="12" t="s">
        <v>21</v>
      </c>
      <c r="V44" s="5">
        <v>4</v>
      </c>
      <c r="W44" s="21">
        <v>4</v>
      </c>
      <c r="X44" s="21">
        <v>5</v>
      </c>
      <c r="Y44" s="21">
        <v>4</v>
      </c>
      <c r="Z44" s="21">
        <v>3</v>
      </c>
      <c r="AA44" s="21">
        <v>5</v>
      </c>
      <c r="AB44" s="21">
        <v>4</v>
      </c>
      <c r="AC44" s="21">
        <v>5</v>
      </c>
      <c r="AD44" s="21">
        <v>4</v>
      </c>
      <c r="AE44" s="21">
        <v>4</v>
      </c>
      <c r="AF44" s="21">
        <v>4</v>
      </c>
      <c r="AG44" s="21">
        <v>4</v>
      </c>
      <c r="AH44" s="21">
        <v>4</v>
      </c>
      <c r="AI44" s="21">
        <v>4</v>
      </c>
      <c r="AJ44" s="21">
        <v>2</v>
      </c>
      <c r="AK44" s="32">
        <v>2</v>
      </c>
      <c r="AL44" s="14">
        <f t="shared" si="3"/>
        <v>3.2</v>
      </c>
      <c r="AM44" s="14">
        <f t="shared" si="4"/>
        <v>4</v>
      </c>
      <c r="AN44" s="14">
        <f t="shared" si="5"/>
        <v>4.333333333333333</v>
      </c>
    </row>
    <row r="45" spans="1:40" s="6" customFormat="1" ht="60" customHeight="1" x14ac:dyDescent="0.25">
      <c r="A45" s="8">
        <v>43</v>
      </c>
      <c r="B45" s="8">
        <v>224</v>
      </c>
      <c r="C45" s="9" t="s">
        <v>161</v>
      </c>
      <c r="D45" s="8" t="s">
        <v>16</v>
      </c>
      <c r="E45" s="8" t="s">
        <v>16</v>
      </c>
      <c r="F45" s="10">
        <v>30563</v>
      </c>
      <c r="G45" s="10">
        <f t="shared" ca="1" si="1"/>
        <v>42965</v>
      </c>
      <c r="H45" s="11">
        <f t="shared" ca="1" si="2"/>
        <v>34</v>
      </c>
      <c r="I45" s="12" t="s">
        <v>162</v>
      </c>
      <c r="J45" s="25" t="s">
        <v>126</v>
      </c>
      <c r="K45" s="8">
        <v>3.1</v>
      </c>
      <c r="L45" s="13">
        <f t="shared" ca="1" si="0"/>
        <v>5.1780821917808222</v>
      </c>
      <c r="M45" s="10">
        <v>41075</v>
      </c>
      <c r="N45" s="10">
        <v>41699</v>
      </c>
      <c r="O45" s="9" t="s">
        <v>85</v>
      </c>
      <c r="P45" s="8">
        <v>2</v>
      </c>
      <c r="Q45" s="12" t="s">
        <v>77</v>
      </c>
      <c r="R45" s="12" t="s">
        <v>65</v>
      </c>
      <c r="S45" s="8">
        <v>11108</v>
      </c>
      <c r="T45" s="8">
        <v>15871</v>
      </c>
      <c r="U45" s="12" t="s">
        <v>21</v>
      </c>
      <c r="V45" s="5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32"/>
      <c r="AL45" s="14" t="e">
        <f t="shared" si="3"/>
        <v>#DIV/0!</v>
      </c>
      <c r="AM45" s="14" t="e">
        <f t="shared" si="4"/>
        <v>#DIV/0!</v>
      </c>
      <c r="AN45" s="14" t="e">
        <f t="shared" si="5"/>
        <v>#DIV/0!</v>
      </c>
    </row>
    <row r="46" spans="1:40" s="6" customFormat="1" ht="60" customHeight="1" x14ac:dyDescent="0.25">
      <c r="A46" s="8">
        <v>44</v>
      </c>
      <c r="B46" s="8">
        <v>225</v>
      </c>
      <c r="C46" s="9" t="s">
        <v>164</v>
      </c>
      <c r="D46" s="8" t="s">
        <v>23</v>
      </c>
      <c r="E46" s="8" t="s">
        <v>24</v>
      </c>
      <c r="F46" s="10">
        <v>31225</v>
      </c>
      <c r="G46" s="10">
        <f t="shared" ca="1" si="1"/>
        <v>42965</v>
      </c>
      <c r="H46" s="11">
        <f t="shared" ca="1" si="2"/>
        <v>32</v>
      </c>
      <c r="I46" s="12" t="s">
        <v>73</v>
      </c>
      <c r="J46" s="12" t="s">
        <v>73</v>
      </c>
      <c r="K46" s="8">
        <v>0.9</v>
      </c>
      <c r="L46" s="13">
        <f t="shared" ca="1" si="0"/>
        <v>5.6164383561643838</v>
      </c>
      <c r="M46" s="10">
        <v>40915</v>
      </c>
      <c r="N46" s="10">
        <v>41365</v>
      </c>
      <c r="O46" s="9" t="s">
        <v>165</v>
      </c>
      <c r="P46" s="8">
        <v>2</v>
      </c>
      <c r="Q46" s="12" t="s">
        <v>19</v>
      </c>
      <c r="R46" s="12" t="s">
        <v>49</v>
      </c>
      <c r="S46" s="8">
        <v>9328</v>
      </c>
      <c r="T46" s="8">
        <v>20005</v>
      </c>
      <c r="U46" s="12" t="s">
        <v>21</v>
      </c>
      <c r="V46" s="5">
        <v>4</v>
      </c>
      <c r="W46" s="21">
        <v>5</v>
      </c>
      <c r="X46" s="21">
        <v>3</v>
      </c>
      <c r="Y46" s="21">
        <v>5</v>
      </c>
      <c r="Z46" s="21">
        <v>2</v>
      </c>
      <c r="AA46" s="21">
        <v>5</v>
      </c>
      <c r="AB46" s="21">
        <v>4</v>
      </c>
      <c r="AC46" s="21">
        <v>5</v>
      </c>
      <c r="AD46" s="21">
        <v>5</v>
      </c>
      <c r="AE46" s="21">
        <v>5</v>
      </c>
      <c r="AF46" s="21">
        <v>5</v>
      </c>
      <c r="AG46" s="21">
        <v>3</v>
      </c>
      <c r="AH46" s="21">
        <v>2</v>
      </c>
      <c r="AI46" s="21">
        <v>4</v>
      </c>
      <c r="AJ46" s="21">
        <v>5</v>
      </c>
      <c r="AK46" s="32">
        <v>1</v>
      </c>
      <c r="AL46" s="14">
        <f t="shared" si="3"/>
        <v>3.6</v>
      </c>
      <c r="AM46" s="14">
        <f t="shared" si="4"/>
        <v>3.4</v>
      </c>
      <c r="AN46" s="14">
        <f t="shared" si="5"/>
        <v>5</v>
      </c>
    </row>
    <row r="47" spans="1:40" s="6" customFormat="1" ht="60" customHeight="1" x14ac:dyDescent="0.25">
      <c r="A47" s="8">
        <v>45</v>
      </c>
      <c r="B47" s="8">
        <v>228</v>
      </c>
      <c r="C47" s="9" t="s">
        <v>166</v>
      </c>
      <c r="D47" s="8" t="s">
        <v>16</v>
      </c>
      <c r="E47" s="8" t="s">
        <v>24</v>
      </c>
      <c r="F47" s="10">
        <v>32307</v>
      </c>
      <c r="G47" s="10">
        <f t="shared" ca="1" si="1"/>
        <v>42965</v>
      </c>
      <c r="H47" s="11">
        <f t="shared" ca="1" si="2"/>
        <v>29</v>
      </c>
      <c r="I47" s="12" t="s">
        <v>167</v>
      </c>
      <c r="J47" s="25" t="s">
        <v>189</v>
      </c>
      <c r="K47" s="8">
        <v>5</v>
      </c>
      <c r="L47" s="13">
        <f t="shared" ca="1" si="0"/>
        <v>5.0931506849315067</v>
      </c>
      <c r="M47" s="10">
        <v>41106</v>
      </c>
      <c r="N47" s="10">
        <v>41365</v>
      </c>
      <c r="O47" s="9" t="s">
        <v>168</v>
      </c>
      <c r="P47" s="8">
        <v>2</v>
      </c>
      <c r="Q47" s="12" t="s">
        <v>113</v>
      </c>
      <c r="R47" s="12" t="s">
        <v>49</v>
      </c>
      <c r="S47" s="8">
        <v>9828</v>
      </c>
      <c r="T47" s="8">
        <v>35861</v>
      </c>
      <c r="U47" s="12" t="s">
        <v>21</v>
      </c>
      <c r="V47" s="5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32"/>
      <c r="AL47" s="14" t="e">
        <f t="shared" si="3"/>
        <v>#DIV/0!</v>
      </c>
      <c r="AM47" s="14" t="e">
        <f t="shared" si="4"/>
        <v>#DIV/0!</v>
      </c>
      <c r="AN47" s="14" t="e">
        <f t="shared" si="5"/>
        <v>#DIV/0!</v>
      </c>
    </row>
    <row r="48" spans="1:40" s="6" customFormat="1" ht="60" customHeight="1" x14ac:dyDescent="0.25">
      <c r="A48" s="8">
        <v>46</v>
      </c>
      <c r="B48" s="8">
        <v>237</v>
      </c>
      <c r="C48" s="9" t="s">
        <v>169</v>
      </c>
      <c r="D48" s="8" t="s">
        <v>16</v>
      </c>
      <c r="E48" s="8" t="s">
        <v>16</v>
      </c>
      <c r="F48" s="10">
        <v>28008</v>
      </c>
      <c r="G48" s="10">
        <f t="shared" ca="1" si="1"/>
        <v>42965</v>
      </c>
      <c r="H48" s="11">
        <f t="shared" ca="1" si="2"/>
        <v>41</v>
      </c>
      <c r="I48" s="12" t="s">
        <v>73</v>
      </c>
      <c r="J48" s="25" t="s">
        <v>73</v>
      </c>
      <c r="K48" s="8">
        <v>7</v>
      </c>
      <c r="L48" s="13">
        <f t="shared" ca="1" si="0"/>
        <v>4.882191780821918</v>
      </c>
      <c r="M48" s="10">
        <v>41183</v>
      </c>
      <c r="N48" s="10">
        <v>41365</v>
      </c>
      <c r="O48" s="9" t="s">
        <v>61</v>
      </c>
      <c r="P48" s="8">
        <v>3</v>
      </c>
      <c r="Q48" s="12" t="s">
        <v>77</v>
      </c>
      <c r="R48" s="12" t="s">
        <v>65</v>
      </c>
      <c r="S48" s="8">
        <v>20000</v>
      </c>
      <c r="T48" s="8">
        <v>27156</v>
      </c>
      <c r="U48" s="12" t="s">
        <v>21</v>
      </c>
      <c r="V48" s="5">
        <v>4</v>
      </c>
      <c r="W48" s="21">
        <v>4</v>
      </c>
      <c r="X48" s="21">
        <v>4</v>
      </c>
      <c r="Y48" s="21">
        <v>4</v>
      </c>
      <c r="Z48" s="21">
        <v>4</v>
      </c>
      <c r="AA48" s="21">
        <v>4</v>
      </c>
      <c r="AB48" s="21">
        <v>4</v>
      </c>
      <c r="AC48" s="21">
        <v>4</v>
      </c>
      <c r="AD48" s="21">
        <v>4</v>
      </c>
      <c r="AE48" s="21">
        <v>4</v>
      </c>
      <c r="AF48" s="21">
        <v>4</v>
      </c>
      <c r="AG48" s="21">
        <v>4</v>
      </c>
      <c r="AH48" s="21">
        <v>4</v>
      </c>
      <c r="AI48" s="21">
        <v>4</v>
      </c>
      <c r="AJ48" s="21">
        <v>2</v>
      </c>
      <c r="AK48" s="32">
        <v>1</v>
      </c>
      <c r="AL48" s="14">
        <f t="shared" si="3"/>
        <v>3</v>
      </c>
      <c r="AM48" s="14">
        <f t="shared" si="4"/>
        <v>4</v>
      </c>
      <c r="AN48" s="14">
        <f t="shared" si="5"/>
        <v>4</v>
      </c>
    </row>
    <row r="49" spans="1:40" s="6" customFormat="1" ht="60" customHeight="1" x14ac:dyDescent="0.25">
      <c r="A49" s="8">
        <v>47</v>
      </c>
      <c r="B49" s="8">
        <v>239</v>
      </c>
      <c r="C49" s="9" t="s">
        <v>170</v>
      </c>
      <c r="D49" s="8" t="s">
        <v>16</v>
      </c>
      <c r="E49" s="8" t="s">
        <v>16</v>
      </c>
      <c r="F49" s="10">
        <v>29832</v>
      </c>
      <c r="G49" s="10">
        <f t="shared" ca="1" si="1"/>
        <v>42965</v>
      </c>
      <c r="H49" s="11">
        <f t="shared" ca="1" si="2"/>
        <v>36</v>
      </c>
      <c r="I49" s="12" t="s">
        <v>171</v>
      </c>
      <c r="J49" s="25" t="s">
        <v>308</v>
      </c>
      <c r="K49" s="8">
        <v>10</v>
      </c>
      <c r="L49" s="13">
        <f t="shared" ca="1" si="0"/>
        <v>4.8575342465753426</v>
      </c>
      <c r="M49" s="10">
        <v>41192</v>
      </c>
      <c r="N49" s="10">
        <v>41365</v>
      </c>
      <c r="O49" s="9" t="s">
        <v>33</v>
      </c>
      <c r="P49" s="8">
        <v>4</v>
      </c>
      <c r="Q49" s="12" t="s">
        <v>113</v>
      </c>
      <c r="R49" s="12" t="s">
        <v>65</v>
      </c>
      <c r="S49" s="8">
        <v>26217</v>
      </c>
      <c r="T49" s="8">
        <v>48205</v>
      </c>
      <c r="U49" s="12" t="s">
        <v>153</v>
      </c>
      <c r="V49" s="5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32"/>
      <c r="AL49" s="14" t="e">
        <f t="shared" si="3"/>
        <v>#DIV/0!</v>
      </c>
      <c r="AM49" s="14" t="e">
        <f t="shared" si="4"/>
        <v>#DIV/0!</v>
      </c>
      <c r="AN49" s="14" t="e">
        <f t="shared" si="5"/>
        <v>#DIV/0!</v>
      </c>
    </row>
    <row r="50" spans="1:40" s="6" customFormat="1" ht="60" customHeight="1" x14ac:dyDescent="0.25">
      <c r="A50" s="8">
        <v>48</v>
      </c>
      <c r="B50" s="8">
        <v>243</v>
      </c>
      <c r="C50" s="9" t="s">
        <v>172</v>
      </c>
      <c r="D50" s="8" t="s">
        <v>16</v>
      </c>
      <c r="E50" s="8" t="s">
        <v>24</v>
      </c>
      <c r="F50" s="10">
        <v>31833</v>
      </c>
      <c r="G50" s="10">
        <f t="shared" ca="1" si="1"/>
        <v>42965</v>
      </c>
      <c r="H50" s="11">
        <f t="shared" ca="1" si="2"/>
        <v>30</v>
      </c>
      <c r="I50" s="12" t="s">
        <v>173</v>
      </c>
      <c r="J50" s="25" t="s">
        <v>425</v>
      </c>
      <c r="K50" s="8">
        <v>1.5</v>
      </c>
      <c r="L50" s="13">
        <f t="shared" ca="1" si="0"/>
        <v>4.8246575342465752</v>
      </c>
      <c r="M50" s="10">
        <v>41204</v>
      </c>
      <c r="N50" s="10">
        <v>41426</v>
      </c>
      <c r="O50" s="9" t="s">
        <v>106</v>
      </c>
      <c r="P50" s="8">
        <v>3</v>
      </c>
      <c r="Q50" s="12" t="s">
        <v>151</v>
      </c>
      <c r="R50" s="12" t="s">
        <v>49</v>
      </c>
      <c r="S50" s="8">
        <v>22723</v>
      </c>
      <c r="T50" s="8">
        <v>46816</v>
      </c>
      <c r="U50" s="12" t="s">
        <v>21</v>
      </c>
      <c r="V50" s="5">
        <v>4</v>
      </c>
      <c r="W50" s="21">
        <v>3</v>
      </c>
      <c r="X50" s="21">
        <v>2</v>
      </c>
      <c r="Y50" s="21">
        <v>3</v>
      </c>
      <c r="Z50" s="21">
        <v>1</v>
      </c>
      <c r="AA50" s="21">
        <v>4</v>
      </c>
      <c r="AB50" s="21">
        <v>3</v>
      </c>
      <c r="AC50" s="21">
        <v>4</v>
      </c>
      <c r="AD50" s="21"/>
      <c r="AE50" s="21">
        <v>1</v>
      </c>
      <c r="AF50" s="21">
        <v>4</v>
      </c>
      <c r="AG50" s="21">
        <v>3</v>
      </c>
      <c r="AH50" s="21">
        <v>2</v>
      </c>
      <c r="AI50" s="21">
        <v>3</v>
      </c>
      <c r="AJ50" s="21">
        <v>4</v>
      </c>
      <c r="AK50" s="32">
        <v>2</v>
      </c>
      <c r="AL50" s="14">
        <f t="shared" si="3"/>
        <v>3.2</v>
      </c>
      <c r="AM50" s="14">
        <f t="shared" si="4"/>
        <v>1.8</v>
      </c>
      <c r="AN50" s="14">
        <f t="shared" si="5"/>
        <v>4</v>
      </c>
    </row>
    <row r="51" spans="1:40" s="6" customFormat="1" ht="60" customHeight="1" x14ac:dyDescent="0.25">
      <c r="A51" s="8">
        <v>49</v>
      </c>
      <c r="B51" s="8">
        <v>245</v>
      </c>
      <c r="C51" s="9" t="s">
        <v>174</v>
      </c>
      <c r="D51" s="8" t="s">
        <v>16</v>
      </c>
      <c r="E51" s="8" t="s">
        <v>16</v>
      </c>
      <c r="F51" s="10">
        <v>30493</v>
      </c>
      <c r="G51" s="10">
        <f t="shared" ca="1" si="1"/>
        <v>42965</v>
      </c>
      <c r="H51" s="11">
        <f t="shared" ca="1" si="2"/>
        <v>34</v>
      </c>
      <c r="I51" s="12" t="s">
        <v>175</v>
      </c>
      <c r="J51" s="25" t="s">
        <v>523</v>
      </c>
      <c r="K51" s="8">
        <v>7</v>
      </c>
      <c r="L51" s="13">
        <f t="shared" ca="1" si="0"/>
        <v>4.7452054794520544</v>
      </c>
      <c r="M51" s="10">
        <v>41233</v>
      </c>
      <c r="N51" s="10"/>
      <c r="O51" s="9" t="s">
        <v>106</v>
      </c>
      <c r="P51" s="8">
        <v>1</v>
      </c>
      <c r="Q51" s="12" t="s">
        <v>151</v>
      </c>
      <c r="R51" s="12" t="s">
        <v>28</v>
      </c>
      <c r="S51" s="8"/>
      <c r="T51" s="8">
        <v>40000</v>
      </c>
      <c r="U51" s="12" t="s">
        <v>153</v>
      </c>
      <c r="V51" s="5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32"/>
      <c r="AL51" s="14" t="e">
        <f t="shared" si="3"/>
        <v>#DIV/0!</v>
      </c>
      <c r="AM51" s="14" t="e">
        <f t="shared" si="4"/>
        <v>#DIV/0!</v>
      </c>
      <c r="AN51" s="14" t="e">
        <f t="shared" si="5"/>
        <v>#DIV/0!</v>
      </c>
    </row>
    <row r="52" spans="1:40" s="6" customFormat="1" ht="60" customHeight="1" x14ac:dyDescent="0.25">
      <c r="A52" s="8">
        <v>50</v>
      </c>
      <c r="B52" s="8">
        <v>248</v>
      </c>
      <c r="C52" s="9" t="s">
        <v>176</v>
      </c>
      <c r="D52" s="8" t="s">
        <v>23</v>
      </c>
      <c r="E52" s="8" t="s">
        <v>16</v>
      </c>
      <c r="F52" s="10">
        <v>32286</v>
      </c>
      <c r="G52" s="10">
        <f t="shared" ca="1" si="1"/>
        <v>42965</v>
      </c>
      <c r="H52" s="11">
        <f t="shared" ca="1" si="2"/>
        <v>29</v>
      </c>
      <c r="I52" s="12" t="s">
        <v>177</v>
      </c>
      <c r="J52" s="25" t="s">
        <v>73</v>
      </c>
      <c r="K52" s="8">
        <v>4.4000000000000004</v>
      </c>
      <c r="L52" s="13">
        <f t="shared" ca="1" si="0"/>
        <v>4.7095890410958905</v>
      </c>
      <c r="M52" s="10">
        <v>41246</v>
      </c>
      <c r="N52" s="10">
        <v>41395</v>
      </c>
      <c r="O52" s="9" t="s">
        <v>86</v>
      </c>
      <c r="P52" s="8">
        <v>2</v>
      </c>
      <c r="Q52" s="12" t="s">
        <v>75</v>
      </c>
      <c r="R52" s="12" t="s">
        <v>28</v>
      </c>
      <c r="S52" s="8">
        <v>15490</v>
      </c>
      <c r="T52" s="8">
        <v>16605</v>
      </c>
      <c r="U52" s="12" t="s">
        <v>153</v>
      </c>
      <c r="V52" s="5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32"/>
      <c r="AL52" s="14" t="e">
        <f t="shared" si="3"/>
        <v>#DIV/0!</v>
      </c>
      <c r="AM52" s="14" t="e">
        <f t="shared" si="4"/>
        <v>#DIV/0!</v>
      </c>
      <c r="AN52" s="14" t="e">
        <f t="shared" si="5"/>
        <v>#DIV/0!</v>
      </c>
    </row>
    <row r="53" spans="1:40" s="6" customFormat="1" ht="60" customHeight="1" x14ac:dyDescent="0.25">
      <c r="A53" s="8">
        <v>51</v>
      </c>
      <c r="B53" s="8">
        <v>249</v>
      </c>
      <c r="C53" s="9" t="s">
        <v>178</v>
      </c>
      <c r="D53" s="8" t="s">
        <v>23</v>
      </c>
      <c r="E53" s="8" t="s">
        <v>16</v>
      </c>
      <c r="F53" s="10">
        <v>32714</v>
      </c>
      <c r="G53" s="10">
        <f t="shared" ca="1" si="1"/>
        <v>42965</v>
      </c>
      <c r="H53" s="11">
        <f t="shared" ca="1" si="2"/>
        <v>28</v>
      </c>
      <c r="I53" s="12" t="s">
        <v>73</v>
      </c>
      <c r="J53" s="25" t="s">
        <v>73</v>
      </c>
      <c r="K53" s="8">
        <v>7</v>
      </c>
      <c r="L53" s="13">
        <f t="shared" ca="1" si="0"/>
        <v>4.7095890410958905</v>
      </c>
      <c r="M53" s="10">
        <v>41246</v>
      </c>
      <c r="N53" s="10"/>
      <c r="O53" s="9" t="s">
        <v>86</v>
      </c>
      <c r="P53" s="8">
        <v>1</v>
      </c>
      <c r="Q53" s="12" t="s">
        <v>75</v>
      </c>
      <c r="R53" s="12" t="s">
        <v>28</v>
      </c>
      <c r="S53" s="8"/>
      <c r="T53" s="8">
        <v>18000</v>
      </c>
      <c r="U53" s="12" t="s">
        <v>153</v>
      </c>
      <c r="V53" s="5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32"/>
      <c r="AL53" s="14" t="e">
        <f t="shared" si="3"/>
        <v>#DIV/0!</v>
      </c>
      <c r="AM53" s="14" t="e">
        <f t="shared" si="4"/>
        <v>#DIV/0!</v>
      </c>
      <c r="AN53" s="14" t="e">
        <f t="shared" si="5"/>
        <v>#DIV/0!</v>
      </c>
    </row>
    <row r="54" spans="1:40" s="6" customFormat="1" ht="60" customHeight="1" x14ac:dyDescent="0.25">
      <c r="A54" s="8">
        <v>52</v>
      </c>
      <c r="B54" s="8">
        <v>251</v>
      </c>
      <c r="C54" s="9" t="s">
        <v>179</v>
      </c>
      <c r="D54" s="8" t="s">
        <v>16</v>
      </c>
      <c r="E54" s="8" t="s">
        <v>24</v>
      </c>
      <c r="F54" s="10">
        <v>32077</v>
      </c>
      <c r="G54" s="10">
        <f t="shared" ca="1" si="1"/>
        <v>42965</v>
      </c>
      <c r="H54" s="11">
        <f t="shared" ca="1" si="2"/>
        <v>30</v>
      </c>
      <c r="I54" s="12" t="s">
        <v>180</v>
      </c>
      <c r="J54" s="25" t="s">
        <v>524</v>
      </c>
      <c r="K54" s="8">
        <v>5</v>
      </c>
      <c r="L54" s="13">
        <f t="shared" ca="1" si="0"/>
        <v>4.7150684931506852</v>
      </c>
      <c r="M54" s="10">
        <v>41244</v>
      </c>
      <c r="N54" s="10">
        <v>41426</v>
      </c>
      <c r="O54" s="9" t="s">
        <v>181</v>
      </c>
      <c r="P54" s="8">
        <v>1</v>
      </c>
      <c r="Q54" s="12" t="s">
        <v>27</v>
      </c>
      <c r="R54" s="12" t="s">
        <v>28</v>
      </c>
      <c r="S54" s="8">
        <v>9188</v>
      </c>
      <c r="T54" s="8">
        <v>13898</v>
      </c>
      <c r="U54" s="12" t="s">
        <v>21</v>
      </c>
      <c r="V54" s="5">
        <v>5</v>
      </c>
      <c r="W54" s="21">
        <v>5</v>
      </c>
      <c r="X54" s="21">
        <v>5</v>
      </c>
      <c r="Y54" s="21">
        <v>5</v>
      </c>
      <c r="Z54" s="21">
        <v>5</v>
      </c>
      <c r="AA54" s="21">
        <v>5</v>
      </c>
      <c r="AB54" s="21">
        <v>5</v>
      </c>
      <c r="AC54" s="21">
        <v>5</v>
      </c>
      <c r="AD54" s="21">
        <v>5</v>
      </c>
      <c r="AE54" s="21">
        <v>5</v>
      </c>
      <c r="AF54" s="21">
        <v>5</v>
      </c>
      <c r="AG54" s="21">
        <v>5</v>
      </c>
      <c r="AH54" s="21">
        <v>5</v>
      </c>
      <c r="AI54" s="21">
        <v>5</v>
      </c>
      <c r="AJ54" s="21">
        <v>5</v>
      </c>
      <c r="AK54" s="32">
        <v>5</v>
      </c>
      <c r="AL54" s="14">
        <f t="shared" si="3"/>
        <v>5</v>
      </c>
      <c r="AM54" s="14">
        <f t="shared" si="4"/>
        <v>5</v>
      </c>
      <c r="AN54" s="14">
        <f t="shared" si="5"/>
        <v>5</v>
      </c>
    </row>
    <row r="55" spans="1:40" s="6" customFormat="1" ht="60" customHeight="1" x14ac:dyDescent="0.25">
      <c r="A55" s="8">
        <v>53</v>
      </c>
      <c r="B55" s="8">
        <v>252</v>
      </c>
      <c r="C55" s="9" t="s">
        <v>182</v>
      </c>
      <c r="D55" s="8" t="s">
        <v>16</v>
      </c>
      <c r="E55" s="8" t="s">
        <v>24</v>
      </c>
      <c r="F55" s="10">
        <v>31908</v>
      </c>
      <c r="G55" s="10">
        <f t="shared" ca="1" si="1"/>
        <v>42965</v>
      </c>
      <c r="H55" s="11">
        <f t="shared" ca="1" si="2"/>
        <v>30</v>
      </c>
      <c r="I55" s="12" t="s">
        <v>183</v>
      </c>
      <c r="J55" s="25" t="s">
        <v>183</v>
      </c>
      <c r="K55" s="8">
        <v>3</v>
      </c>
      <c r="L55" s="13">
        <f t="shared" ca="1" si="0"/>
        <v>4.6301369863013697</v>
      </c>
      <c r="M55" s="10">
        <v>41275</v>
      </c>
      <c r="N55" s="10"/>
      <c r="O55" s="9" t="s">
        <v>184</v>
      </c>
      <c r="P55" s="8">
        <v>1</v>
      </c>
      <c r="Q55" s="12" t="s">
        <v>19</v>
      </c>
      <c r="R55" s="12" t="s">
        <v>49</v>
      </c>
      <c r="S55" s="8"/>
      <c r="T55" s="8">
        <v>19000</v>
      </c>
      <c r="U55" s="12" t="s">
        <v>153</v>
      </c>
      <c r="V55" s="5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32"/>
      <c r="AL55" s="14" t="e">
        <f t="shared" si="3"/>
        <v>#DIV/0!</v>
      </c>
      <c r="AM55" s="14" t="e">
        <f t="shared" si="4"/>
        <v>#DIV/0!</v>
      </c>
      <c r="AN55" s="14" t="e">
        <f t="shared" si="5"/>
        <v>#DIV/0!</v>
      </c>
    </row>
    <row r="56" spans="1:40" s="6" customFormat="1" ht="60" customHeight="1" x14ac:dyDescent="0.25">
      <c r="A56" s="8">
        <v>54</v>
      </c>
      <c r="B56" s="8">
        <v>256</v>
      </c>
      <c r="C56" s="9" t="s">
        <v>185</v>
      </c>
      <c r="D56" s="8" t="s">
        <v>16</v>
      </c>
      <c r="E56" s="8" t="s">
        <v>16</v>
      </c>
      <c r="F56" s="10">
        <v>31520</v>
      </c>
      <c r="G56" s="10">
        <f t="shared" ca="1" si="1"/>
        <v>42965</v>
      </c>
      <c r="H56" s="11">
        <f t="shared" ca="1" si="2"/>
        <v>31</v>
      </c>
      <c r="I56" s="12" t="s">
        <v>55</v>
      </c>
      <c r="J56" s="25" t="s">
        <v>55</v>
      </c>
      <c r="K56" s="8">
        <v>6</v>
      </c>
      <c r="L56" s="13">
        <f t="shared" ca="1" si="0"/>
        <v>4.580821917808219</v>
      </c>
      <c r="M56" s="10">
        <v>41293</v>
      </c>
      <c r="N56" s="10">
        <v>41474</v>
      </c>
      <c r="O56" s="9" t="s">
        <v>61</v>
      </c>
      <c r="P56" s="8">
        <v>1</v>
      </c>
      <c r="Q56" s="12" t="s">
        <v>113</v>
      </c>
      <c r="R56" s="12" t="s">
        <v>65</v>
      </c>
      <c r="S56" s="8"/>
      <c r="T56" s="8">
        <v>20000</v>
      </c>
      <c r="U56" s="12" t="s">
        <v>153</v>
      </c>
      <c r="V56" s="5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32"/>
      <c r="AL56" s="14" t="e">
        <f t="shared" si="3"/>
        <v>#DIV/0!</v>
      </c>
      <c r="AM56" s="14" t="e">
        <f t="shared" si="4"/>
        <v>#DIV/0!</v>
      </c>
      <c r="AN56" s="14" t="e">
        <f t="shared" si="5"/>
        <v>#DIV/0!</v>
      </c>
    </row>
    <row r="57" spans="1:40" s="6" customFormat="1" ht="60" customHeight="1" x14ac:dyDescent="0.25">
      <c r="A57" s="8">
        <v>55</v>
      </c>
      <c r="B57" s="8">
        <v>258</v>
      </c>
      <c r="C57" s="9" t="s">
        <v>186</v>
      </c>
      <c r="D57" s="8" t="s">
        <v>16</v>
      </c>
      <c r="E57" s="8" t="s">
        <v>24</v>
      </c>
      <c r="F57" s="10">
        <v>32296</v>
      </c>
      <c r="G57" s="10">
        <f t="shared" ca="1" si="1"/>
        <v>42965</v>
      </c>
      <c r="H57" s="11">
        <f t="shared" ca="1" si="2"/>
        <v>29</v>
      </c>
      <c r="I57" s="12" t="s">
        <v>187</v>
      </c>
      <c r="J57" s="25" t="s">
        <v>508</v>
      </c>
      <c r="K57" s="8">
        <v>2.4</v>
      </c>
      <c r="L57" s="13">
        <f t="shared" ca="1" si="0"/>
        <v>4.5178082191780824</v>
      </c>
      <c r="M57" s="10">
        <v>41316</v>
      </c>
      <c r="N57" s="10">
        <v>41497</v>
      </c>
      <c r="O57" s="9" t="s">
        <v>106</v>
      </c>
      <c r="P57" s="8">
        <v>3</v>
      </c>
      <c r="Q57" s="12" t="s">
        <v>151</v>
      </c>
      <c r="R57" s="12" t="s">
        <v>49</v>
      </c>
      <c r="S57" s="8">
        <v>22101</v>
      </c>
      <c r="T57" s="8">
        <v>23598</v>
      </c>
      <c r="U57" s="12" t="s">
        <v>21</v>
      </c>
      <c r="V57" s="5">
        <v>4</v>
      </c>
      <c r="W57" s="21">
        <v>4</v>
      </c>
      <c r="X57" s="21">
        <v>4</v>
      </c>
      <c r="Y57" s="21">
        <v>5</v>
      </c>
      <c r="Z57" s="21">
        <v>3</v>
      </c>
      <c r="AA57" s="21">
        <v>5</v>
      </c>
      <c r="AB57" s="21">
        <v>5</v>
      </c>
      <c r="AC57" s="21">
        <v>5</v>
      </c>
      <c r="AD57" s="21">
        <v>5</v>
      </c>
      <c r="AE57" s="21">
        <v>4</v>
      </c>
      <c r="AF57" s="21">
        <v>5</v>
      </c>
      <c r="AG57" s="21">
        <v>4</v>
      </c>
      <c r="AH57" s="21">
        <v>3</v>
      </c>
      <c r="AI57" s="21">
        <v>5</v>
      </c>
      <c r="AJ57" s="21">
        <v>2</v>
      </c>
      <c r="AK57" s="32">
        <v>1</v>
      </c>
      <c r="AL57" s="14">
        <f t="shared" si="3"/>
        <v>3</v>
      </c>
      <c r="AM57" s="14">
        <f t="shared" si="4"/>
        <v>3.8</v>
      </c>
      <c r="AN57" s="14">
        <f t="shared" si="5"/>
        <v>5</v>
      </c>
    </row>
    <row r="58" spans="1:40" s="6" customFormat="1" ht="60" customHeight="1" x14ac:dyDescent="0.25">
      <c r="A58" s="8">
        <v>56</v>
      </c>
      <c r="B58" s="8">
        <v>259</v>
      </c>
      <c r="C58" s="9" t="s">
        <v>188</v>
      </c>
      <c r="D58" s="8" t="s">
        <v>16</v>
      </c>
      <c r="E58" s="8" t="s">
        <v>24</v>
      </c>
      <c r="F58" s="10">
        <v>32524</v>
      </c>
      <c r="G58" s="10">
        <f t="shared" ca="1" si="1"/>
        <v>42965</v>
      </c>
      <c r="H58" s="11">
        <f t="shared" ca="1" si="2"/>
        <v>29</v>
      </c>
      <c r="I58" s="12" t="s">
        <v>189</v>
      </c>
      <c r="J58" s="25" t="s">
        <v>189</v>
      </c>
      <c r="K58" s="8">
        <v>0.9</v>
      </c>
      <c r="L58" s="13">
        <f t="shared" ca="1" si="0"/>
        <v>4.4958904109589044</v>
      </c>
      <c r="M58" s="10">
        <v>41324</v>
      </c>
      <c r="N58" s="10">
        <v>41505</v>
      </c>
      <c r="O58" s="9" t="s">
        <v>146</v>
      </c>
      <c r="P58" s="8">
        <v>1</v>
      </c>
      <c r="Q58" s="12" t="s">
        <v>147</v>
      </c>
      <c r="R58" s="12" t="s">
        <v>53</v>
      </c>
      <c r="S58" s="8"/>
      <c r="T58" s="8">
        <v>11436</v>
      </c>
      <c r="U58" s="12" t="s">
        <v>153</v>
      </c>
      <c r="V58" s="5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32"/>
      <c r="AL58" s="14" t="e">
        <f t="shared" si="3"/>
        <v>#DIV/0!</v>
      </c>
      <c r="AM58" s="14" t="e">
        <f t="shared" si="4"/>
        <v>#DIV/0!</v>
      </c>
      <c r="AN58" s="14" t="e">
        <f t="shared" si="5"/>
        <v>#DIV/0!</v>
      </c>
    </row>
    <row r="59" spans="1:40" s="6" customFormat="1" ht="60" customHeight="1" x14ac:dyDescent="0.25">
      <c r="A59" s="8">
        <v>57</v>
      </c>
      <c r="B59" s="8">
        <v>261</v>
      </c>
      <c r="C59" s="9" t="s">
        <v>190</v>
      </c>
      <c r="D59" s="8" t="s">
        <v>16</v>
      </c>
      <c r="E59" s="8" t="s">
        <v>16</v>
      </c>
      <c r="F59" s="10">
        <v>29176</v>
      </c>
      <c r="G59" s="10">
        <f t="shared" ca="1" si="1"/>
        <v>42965</v>
      </c>
      <c r="H59" s="11">
        <f t="shared" ca="1" si="2"/>
        <v>38</v>
      </c>
      <c r="I59" s="12" t="s">
        <v>191</v>
      </c>
      <c r="J59" s="25" t="s">
        <v>509</v>
      </c>
      <c r="K59" s="8">
        <v>6.2</v>
      </c>
      <c r="L59" s="13">
        <f t="shared" ca="1" si="0"/>
        <v>4.4794520547945202</v>
      </c>
      <c r="M59" s="10">
        <v>41330</v>
      </c>
      <c r="N59" s="10">
        <v>41518</v>
      </c>
      <c r="O59" s="9" t="s">
        <v>106</v>
      </c>
      <c r="P59" s="8">
        <v>3</v>
      </c>
      <c r="Q59" s="12" t="s">
        <v>27</v>
      </c>
      <c r="R59" s="12" t="s">
        <v>49</v>
      </c>
      <c r="S59" s="8">
        <v>17612</v>
      </c>
      <c r="T59" s="8">
        <v>17980</v>
      </c>
      <c r="U59" s="12" t="s">
        <v>21</v>
      </c>
      <c r="V59" s="5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32"/>
      <c r="AL59" s="14" t="e">
        <f t="shared" si="3"/>
        <v>#DIV/0!</v>
      </c>
      <c r="AM59" s="14" t="e">
        <f t="shared" si="4"/>
        <v>#DIV/0!</v>
      </c>
      <c r="AN59" s="14" t="e">
        <f t="shared" si="5"/>
        <v>#DIV/0!</v>
      </c>
    </row>
    <row r="60" spans="1:40" s="6" customFormat="1" ht="60" customHeight="1" x14ac:dyDescent="0.25">
      <c r="A60" s="8">
        <v>58</v>
      </c>
      <c r="B60" s="8">
        <v>267</v>
      </c>
      <c r="C60" s="9" t="s">
        <v>192</v>
      </c>
      <c r="D60" s="8" t="s">
        <v>16</v>
      </c>
      <c r="E60" s="8" t="s">
        <v>24</v>
      </c>
      <c r="F60" s="10">
        <v>30812</v>
      </c>
      <c r="G60" s="10">
        <f t="shared" ca="1" si="1"/>
        <v>42965</v>
      </c>
      <c r="H60" s="11">
        <f t="shared" ca="1" si="2"/>
        <v>33</v>
      </c>
      <c r="I60" s="12" t="s">
        <v>145</v>
      </c>
      <c r="J60" s="25" t="s">
        <v>189</v>
      </c>
      <c r="K60" s="8">
        <v>2</v>
      </c>
      <c r="L60" s="13">
        <f t="shared" ca="1" si="0"/>
        <v>4.4383561643835616</v>
      </c>
      <c r="M60" s="10">
        <v>41345</v>
      </c>
      <c r="N60" s="10">
        <v>41529</v>
      </c>
      <c r="O60" s="9" t="s">
        <v>124</v>
      </c>
      <c r="P60" s="8">
        <v>2</v>
      </c>
      <c r="Q60" s="12" t="s">
        <v>151</v>
      </c>
      <c r="R60" s="12" t="s">
        <v>49</v>
      </c>
      <c r="S60" s="8">
        <v>19855</v>
      </c>
      <c r="T60" s="8">
        <v>19313</v>
      </c>
      <c r="U60" s="12" t="s">
        <v>21</v>
      </c>
      <c r="V60" s="5">
        <v>4</v>
      </c>
      <c r="W60" s="21">
        <v>4</v>
      </c>
      <c r="X60" s="21">
        <v>3</v>
      </c>
      <c r="Y60" s="21">
        <v>5</v>
      </c>
      <c r="Z60" s="21">
        <v>2</v>
      </c>
      <c r="AA60" s="21">
        <v>4</v>
      </c>
      <c r="AB60" s="21">
        <v>3</v>
      </c>
      <c r="AC60" s="21">
        <v>4</v>
      </c>
      <c r="AD60" s="21">
        <v>4</v>
      </c>
      <c r="AE60" s="21">
        <v>3</v>
      </c>
      <c r="AF60" s="21">
        <v>4</v>
      </c>
      <c r="AG60" s="21">
        <v>4</v>
      </c>
      <c r="AH60" s="21">
        <v>4</v>
      </c>
      <c r="AI60" s="21">
        <v>4</v>
      </c>
      <c r="AJ60" s="21">
        <v>2</v>
      </c>
      <c r="AK60" s="32">
        <v>1</v>
      </c>
      <c r="AL60" s="14">
        <f t="shared" si="3"/>
        <v>3</v>
      </c>
      <c r="AM60" s="14">
        <f t="shared" si="4"/>
        <v>3.4</v>
      </c>
      <c r="AN60" s="14">
        <f t="shared" si="5"/>
        <v>4</v>
      </c>
    </row>
    <row r="61" spans="1:40" s="6" customFormat="1" ht="60" customHeight="1" x14ac:dyDescent="0.25">
      <c r="A61" s="8">
        <v>59</v>
      </c>
      <c r="B61" s="8">
        <v>272</v>
      </c>
      <c r="C61" s="9" t="s">
        <v>193</v>
      </c>
      <c r="D61" s="8" t="s">
        <v>16</v>
      </c>
      <c r="E61" s="8" t="s">
        <v>24</v>
      </c>
      <c r="F61" s="10">
        <v>31217</v>
      </c>
      <c r="G61" s="10">
        <f t="shared" ca="1" si="1"/>
        <v>42965</v>
      </c>
      <c r="H61" s="11">
        <f t="shared" ca="1" si="2"/>
        <v>32</v>
      </c>
      <c r="I61" s="12" t="s">
        <v>189</v>
      </c>
      <c r="J61" s="25" t="s">
        <v>189</v>
      </c>
      <c r="K61" s="8">
        <v>11</v>
      </c>
      <c r="L61" s="13">
        <f t="shared" ca="1" si="0"/>
        <v>4.419178082191781</v>
      </c>
      <c r="M61" s="10">
        <v>41352</v>
      </c>
      <c r="N61" s="10">
        <v>41536</v>
      </c>
      <c r="O61" s="9" t="s">
        <v>194</v>
      </c>
      <c r="P61" s="8">
        <v>2</v>
      </c>
      <c r="Q61" s="12" t="s">
        <v>95</v>
      </c>
      <c r="R61" s="12" t="s">
        <v>49</v>
      </c>
      <c r="S61" s="8">
        <v>19167</v>
      </c>
      <c r="T61" s="8">
        <v>21541</v>
      </c>
      <c r="U61" s="12" t="s">
        <v>153</v>
      </c>
      <c r="V61" s="5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32"/>
      <c r="AL61" s="14" t="e">
        <f t="shared" si="3"/>
        <v>#DIV/0!</v>
      </c>
      <c r="AM61" s="14" t="e">
        <f t="shared" si="4"/>
        <v>#DIV/0!</v>
      </c>
      <c r="AN61" s="14" t="e">
        <f t="shared" si="5"/>
        <v>#DIV/0!</v>
      </c>
    </row>
    <row r="62" spans="1:40" s="6" customFormat="1" ht="60" customHeight="1" x14ac:dyDescent="0.25">
      <c r="A62" s="8">
        <v>60</v>
      </c>
      <c r="B62" s="8">
        <v>278</v>
      </c>
      <c r="C62" s="9" t="s">
        <v>196</v>
      </c>
      <c r="D62" s="8" t="s">
        <v>16</v>
      </c>
      <c r="E62" s="8" t="s">
        <v>24</v>
      </c>
      <c r="F62" s="10">
        <v>32518</v>
      </c>
      <c r="G62" s="10">
        <f t="shared" ca="1" si="1"/>
        <v>42965</v>
      </c>
      <c r="H62" s="11">
        <f t="shared" ca="1" si="2"/>
        <v>29</v>
      </c>
      <c r="I62" s="12" t="s">
        <v>197</v>
      </c>
      <c r="J62" s="25" t="s">
        <v>202</v>
      </c>
      <c r="K62" s="8">
        <v>0.11</v>
      </c>
      <c r="L62" s="13">
        <f t="shared" ca="1" si="0"/>
        <v>4.3260273972602743</v>
      </c>
      <c r="M62" s="10">
        <v>41386</v>
      </c>
      <c r="N62" s="10">
        <v>41569</v>
      </c>
      <c r="O62" s="9" t="s">
        <v>103</v>
      </c>
      <c r="P62" s="8">
        <v>1</v>
      </c>
      <c r="Q62" s="12" t="s">
        <v>151</v>
      </c>
      <c r="R62" s="12" t="s">
        <v>49</v>
      </c>
      <c r="S62" s="8"/>
      <c r="T62" s="8">
        <v>26000</v>
      </c>
      <c r="U62" s="12" t="s">
        <v>153</v>
      </c>
      <c r="V62" s="5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32"/>
      <c r="AL62" s="14" t="e">
        <f t="shared" si="3"/>
        <v>#DIV/0!</v>
      </c>
      <c r="AM62" s="14" t="e">
        <f t="shared" si="4"/>
        <v>#DIV/0!</v>
      </c>
      <c r="AN62" s="14" t="e">
        <f t="shared" si="5"/>
        <v>#DIV/0!</v>
      </c>
    </row>
    <row r="63" spans="1:40" s="6" customFormat="1" ht="60" customHeight="1" x14ac:dyDescent="0.25">
      <c r="A63" s="8">
        <v>61</v>
      </c>
      <c r="B63" s="8">
        <v>280</v>
      </c>
      <c r="C63" s="9" t="s">
        <v>198</v>
      </c>
      <c r="D63" s="8" t="s">
        <v>16</v>
      </c>
      <c r="E63" s="8" t="s">
        <v>16</v>
      </c>
      <c r="F63" s="10">
        <v>31231</v>
      </c>
      <c r="G63" s="10">
        <f t="shared" ca="1" si="1"/>
        <v>42965</v>
      </c>
      <c r="H63" s="11">
        <f t="shared" ca="1" si="2"/>
        <v>32</v>
      </c>
      <c r="I63" s="12" t="s">
        <v>199</v>
      </c>
      <c r="J63" s="25" t="s">
        <v>385</v>
      </c>
      <c r="K63" s="8">
        <v>1.5</v>
      </c>
      <c r="L63" s="13">
        <f t="shared" ca="1" si="0"/>
        <v>4.2876712328767121</v>
      </c>
      <c r="M63" s="10">
        <v>41400</v>
      </c>
      <c r="N63" s="10">
        <v>41584</v>
      </c>
      <c r="O63" s="9" t="s">
        <v>200</v>
      </c>
      <c r="P63" s="8">
        <v>2</v>
      </c>
      <c r="Q63" s="12" t="s">
        <v>95</v>
      </c>
      <c r="R63" s="12" t="s">
        <v>65</v>
      </c>
      <c r="S63" s="8">
        <v>15988</v>
      </c>
      <c r="T63" s="8">
        <v>25512</v>
      </c>
      <c r="U63" s="12" t="s">
        <v>21</v>
      </c>
      <c r="V63" s="5">
        <v>4</v>
      </c>
      <c r="W63" s="21">
        <v>5</v>
      </c>
      <c r="X63" s="21">
        <v>4</v>
      </c>
      <c r="Y63" s="21">
        <v>5</v>
      </c>
      <c r="Z63" s="21">
        <v>4</v>
      </c>
      <c r="AA63" s="21">
        <v>5</v>
      </c>
      <c r="AB63" s="21">
        <v>4</v>
      </c>
      <c r="AC63" s="21">
        <v>5</v>
      </c>
      <c r="AD63" s="21">
        <v>4</v>
      </c>
      <c r="AE63" s="21">
        <v>4</v>
      </c>
      <c r="AF63" s="21">
        <v>4</v>
      </c>
      <c r="AG63" s="21">
        <v>4</v>
      </c>
      <c r="AH63" s="21">
        <v>4</v>
      </c>
      <c r="AI63" s="21">
        <v>4</v>
      </c>
      <c r="AJ63" s="21">
        <v>2</v>
      </c>
      <c r="AK63" s="32">
        <v>1</v>
      </c>
      <c r="AL63" s="14">
        <f t="shared" si="3"/>
        <v>3.2</v>
      </c>
      <c r="AM63" s="14">
        <f t="shared" si="4"/>
        <v>4.2</v>
      </c>
      <c r="AN63" s="14">
        <f t="shared" si="5"/>
        <v>4.333333333333333</v>
      </c>
    </row>
    <row r="64" spans="1:40" s="6" customFormat="1" ht="60" customHeight="1" x14ac:dyDescent="0.25">
      <c r="A64" s="8">
        <v>62</v>
      </c>
      <c r="B64" s="8">
        <v>281</v>
      </c>
      <c r="C64" s="9" t="s">
        <v>201</v>
      </c>
      <c r="D64" s="8" t="s">
        <v>16</v>
      </c>
      <c r="E64" s="8" t="s">
        <v>24</v>
      </c>
      <c r="F64" s="10">
        <v>32655</v>
      </c>
      <c r="G64" s="10">
        <f t="shared" ca="1" si="1"/>
        <v>42965</v>
      </c>
      <c r="H64" s="11">
        <f t="shared" ca="1" si="2"/>
        <v>28</v>
      </c>
      <c r="I64" s="12" t="s">
        <v>202</v>
      </c>
      <c r="J64" s="25" t="s">
        <v>485</v>
      </c>
      <c r="K64" s="8">
        <v>0</v>
      </c>
      <c r="L64" s="13">
        <f t="shared" ca="1" si="0"/>
        <v>4.2575342465753421</v>
      </c>
      <c r="M64" s="10">
        <v>41411</v>
      </c>
      <c r="N64" s="10">
        <v>41776</v>
      </c>
      <c r="O64" s="9" t="s">
        <v>106</v>
      </c>
      <c r="P64" s="8">
        <v>3</v>
      </c>
      <c r="Q64" s="12" t="s">
        <v>19</v>
      </c>
      <c r="R64" s="12" t="s">
        <v>49</v>
      </c>
      <c r="S64" s="8">
        <v>12391</v>
      </c>
      <c r="T64" s="8">
        <v>29188</v>
      </c>
      <c r="U64" s="12" t="s">
        <v>21</v>
      </c>
      <c r="V64" s="5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32"/>
      <c r="AL64" s="14" t="e">
        <f t="shared" si="3"/>
        <v>#DIV/0!</v>
      </c>
      <c r="AM64" s="14" t="e">
        <f t="shared" si="4"/>
        <v>#DIV/0!</v>
      </c>
      <c r="AN64" s="14" t="e">
        <f t="shared" si="5"/>
        <v>#DIV/0!</v>
      </c>
    </row>
    <row r="65" spans="1:40" s="6" customFormat="1" ht="60" customHeight="1" x14ac:dyDescent="0.25">
      <c r="A65" s="8">
        <v>63</v>
      </c>
      <c r="B65" s="8">
        <v>282</v>
      </c>
      <c r="C65" s="9" t="s">
        <v>203</v>
      </c>
      <c r="D65" s="8" t="s">
        <v>16</v>
      </c>
      <c r="E65" s="8" t="s">
        <v>24</v>
      </c>
      <c r="F65" s="10">
        <v>33029</v>
      </c>
      <c r="G65" s="10">
        <f t="shared" ca="1" si="1"/>
        <v>42965</v>
      </c>
      <c r="H65" s="11">
        <f t="shared" ca="1" si="2"/>
        <v>27</v>
      </c>
      <c r="I65" s="12" t="s">
        <v>204</v>
      </c>
      <c r="J65" s="25" t="s">
        <v>536</v>
      </c>
      <c r="K65" s="8">
        <v>2.6</v>
      </c>
      <c r="L65" s="13">
        <f t="shared" ca="1" si="0"/>
        <v>4.1726027397260275</v>
      </c>
      <c r="M65" s="10">
        <v>41442</v>
      </c>
      <c r="N65" s="10">
        <v>41625</v>
      </c>
      <c r="O65" s="9" t="s">
        <v>106</v>
      </c>
      <c r="P65" s="8">
        <v>3</v>
      </c>
      <c r="Q65" s="12" t="s">
        <v>205</v>
      </c>
      <c r="R65" s="12" t="s">
        <v>49</v>
      </c>
      <c r="S65" s="8">
        <v>22101</v>
      </c>
      <c r="T65" s="8">
        <v>45114</v>
      </c>
      <c r="U65" s="12" t="s">
        <v>21</v>
      </c>
      <c r="V65" s="5">
        <v>5</v>
      </c>
      <c r="W65" s="21">
        <v>5</v>
      </c>
      <c r="X65" s="21">
        <v>3</v>
      </c>
      <c r="Y65" s="21">
        <v>5</v>
      </c>
      <c r="Z65" s="21">
        <v>4</v>
      </c>
      <c r="AA65" s="21">
        <v>5</v>
      </c>
      <c r="AB65" s="21">
        <v>4</v>
      </c>
      <c r="AC65" s="21">
        <v>5</v>
      </c>
      <c r="AD65" s="21">
        <v>5</v>
      </c>
      <c r="AE65" s="21">
        <v>4</v>
      </c>
      <c r="AF65" s="21">
        <v>4</v>
      </c>
      <c r="AG65" s="21">
        <v>4</v>
      </c>
      <c r="AH65" s="21">
        <v>4</v>
      </c>
      <c r="AI65" s="21">
        <v>5</v>
      </c>
      <c r="AJ65" s="21">
        <v>2</v>
      </c>
      <c r="AK65" s="32">
        <v>1</v>
      </c>
      <c r="AL65" s="14">
        <f t="shared" si="3"/>
        <v>3.4</v>
      </c>
      <c r="AM65" s="14">
        <f t="shared" si="4"/>
        <v>4</v>
      </c>
      <c r="AN65" s="14">
        <f t="shared" si="5"/>
        <v>4.666666666666667</v>
      </c>
    </row>
    <row r="66" spans="1:40" s="6" customFormat="1" ht="60" customHeight="1" x14ac:dyDescent="0.25">
      <c r="A66" s="8">
        <v>64</v>
      </c>
      <c r="B66" s="8">
        <v>284</v>
      </c>
      <c r="C66" s="9" t="s">
        <v>206</v>
      </c>
      <c r="D66" s="8" t="s">
        <v>16</v>
      </c>
      <c r="E66" s="8" t="s">
        <v>16</v>
      </c>
      <c r="F66" s="10">
        <v>28642</v>
      </c>
      <c r="G66" s="10">
        <f t="shared" ca="1" si="1"/>
        <v>42965</v>
      </c>
      <c r="H66" s="11">
        <f t="shared" ca="1" si="2"/>
        <v>39</v>
      </c>
      <c r="I66" s="12" t="s">
        <v>207</v>
      </c>
      <c r="J66" s="25" t="s">
        <v>35</v>
      </c>
      <c r="K66" s="8">
        <v>7</v>
      </c>
      <c r="L66" s="13">
        <f t="shared" ca="1" si="0"/>
        <v>4.1095890410958908</v>
      </c>
      <c r="M66" s="10">
        <v>41465</v>
      </c>
      <c r="N66" s="10">
        <v>41690</v>
      </c>
      <c r="O66" s="9" t="s">
        <v>44</v>
      </c>
      <c r="P66" s="8">
        <v>1</v>
      </c>
      <c r="Q66" s="12" t="s">
        <v>75</v>
      </c>
      <c r="R66" s="12" t="s">
        <v>28</v>
      </c>
      <c r="S66" s="8">
        <v>9689</v>
      </c>
      <c r="T66" s="8">
        <v>15865</v>
      </c>
      <c r="U66" s="12" t="s">
        <v>21</v>
      </c>
      <c r="V66" s="5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32"/>
      <c r="AL66" s="14" t="e">
        <f t="shared" si="3"/>
        <v>#DIV/0!</v>
      </c>
      <c r="AM66" s="14" t="e">
        <f t="shared" si="4"/>
        <v>#DIV/0!</v>
      </c>
      <c r="AN66" s="14" t="e">
        <f t="shared" si="5"/>
        <v>#DIV/0!</v>
      </c>
    </row>
    <row r="67" spans="1:40" s="6" customFormat="1" ht="60" customHeight="1" x14ac:dyDescent="0.25">
      <c r="A67" s="8">
        <v>65</v>
      </c>
      <c r="B67" s="8">
        <v>290</v>
      </c>
      <c r="C67" s="9" t="s">
        <v>208</v>
      </c>
      <c r="D67" s="8" t="s">
        <v>16</v>
      </c>
      <c r="E67" s="8" t="s">
        <v>16</v>
      </c>
      <c r="F67" s="10">
        <v>30375</v>
      </c>
      <c r="G67" s="10">
        <f t="shared" ca="1" si="1"/>
        <v>42965</v>
      </c>
      <c r="H67" s="11">
        <f t="shared" ca="1" si="2"/>
        <v>34</v>
      </c>
      <c r="I67" s="12" t="s">
        <v>73</v>
      </c>
      <c r="J67" s="25" t="s">
        <v>73</v>
      </c>
      <c r="K67" s="8">
        <v>1</v>
      </c>
      <c r="L67" s="13">
        <f t="shared" ref="L67:L130" ca="1" si="6">(G67-M67)/365</f>
        <v>3.9726027397260273</v>
      </c>
      <c r="M67" s="10">
        <v>41515</v>
      </c>
      <c r="N67" s="10">
        <v>41726</v>
      </c>
      <c r="O67" s="9" t="s">
        <v>209</v>
      </c>
      <c r="P67" s="8">
        <v>4</v>
      </c>
      <c r="Q67" s="12" t="s">
        <v>210</v>
      </c>
      <c r="R67" s="12" t="s">
        <v>65</v>
      </c>
      <c r="S67" s="8">
        <v>57632</v>
      </c>
      <c r="T67" s="8">
        <v>65000</v>
      </c>
      <c r="U67" s="12" t="s">
        <v>153</v>
      </c>
      <c r="V67" s="5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32"/>
      <c r="AL67" s="14" t="e">
        <f t="shared" si="3"/>
        <v>#DIV/0!</v>
      </c>
      <c r="AM67" s="14" t="e">
        <f t="shared" si="4"/>
        <v>#DIV/0!</v>
      </c>
      <c r="AN67" s="14" t="e">
        <f t="shared" si="5"/>
        <v>#DIV/0!</v>
      </c>
    </row>
    <row r="68" spans="1:40" s="6" customFormat="1" ht="60" customHeight="1" x14ac:dyDescent="0.25">
      <c r="A68" s="8">
        <v>66</v>
      </c>
      <c r="B68" s="8">
        <v>291</v>
      </c>
      <c r="C68" s="9" t="s">
        <v>211</v>
      </c>
      <c r="D68" s="8" t="s">
        <v>23</v>
      </c>
      <c r="E68" s="8" t="s">
        <v>24</v>
      </c>
      <c r="F68" s="10">
        <v>32474</v>
      </c>
      <c r="G68" s="10">
        <f t="shared" ref="G68:G131" ca="1" si="7">TODAY()</f>
        <v>42965</v>
      </c>
      <c r="H68" s="11">
        <f t="shared" ref="H68:H131" ca="1" si="8">ROUND((G68-F68)/365,0)</f>
        <v>29</v>
      </c>
      <c r="I68" s="12" t="s">
        <v>183</v>
      </c>
      <c r="J68" s="25" t="s">
        <v>183</v>
      </c>
      <c r="K68" s="8" t="s">
        <v>212</v>
      </c>
      <c r="L68" s="13">
        <f t="shared" ca="1" si="6"/>
        <v>3.9643835616438357</v>
      </c>
      <c r="M68" s="10">
        <v>41518</v>
      </c>
      <c r="N68" s="10">
        <v>41699</v>
      </c>
      <c r="O68" s="9" t="s">
        <v>86</v>
      </c>
      <c r="P68" s="8">
        <v>1</v>
      </c>
      <c r="Q68" s="12" t="s">
        <v>75</v>
      </c>
      <c r="R68" s="12" t="s">
        <v>49</v>
      </c>
      <c r="S68" s="8">
        <v>10000</v>
      </c>
      <c r="T68" s="8">
        <v>16000</v>
      </c>
      <c r="U68" s="12" t="s">
        <v>153</v>
      </c>
      <c r="V68" s="5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32"/>
      <c r="AL68" s="14" t="e">
        <f t="shared" ref="AL68:AL131" si="9">AVERAGE(V68,W68,AG68,AJ68,AK68)</f>
        <v>#DIV/0!</v>
      </c>
      <c r="AM68" s="14" t="e">
        <f t="shared" ref="AM68:AM131" si="10">AVERAGE(X68,Y68,Z68,AE68,AH68)</f>
        <v>#DIV/0!</v>
      </c>
      <c r="AN68" s="14" t="e">
        <f t="shared" ref="AN68:AN131" si="11">AVERAGE(AC68,AD68,AF68)</f>
        <v>#DIV/0!</v>
      </c>
    </row>
    <row r="69" spans="1:40" s="6" customFormat="1" ht="60" customHeight="1" x14ac:dyDescent="0.25">
      <c r="A69" s="8">
        <v>67</v>
      </c>
      <c r="B69" s="8">
        <v>305</v>
      </c>
      <c r="C69" s="9" t="s">
        <v>213</v>
      </c>
      <c r="D69" s="8" t="s">
        <v>16</v>
      </c>
      <c r="E69" s="8" t="s">
        <v>16</v>
      </c>
      <c r="F69" s="10">
        <v>30480</v>
      </c>
      <c r="G69" s="10">
        <f t="shared" ca="1" si="7"/>
        <v>42965</v>
      </c>
      <c r="H69" s="11">
        <f t="shared" ca="1" si="8"/>
        <v>34</v>
      </c>
      <c r="I69" s="12" t="s">
        <v>214</v>
      </c>
      <c r="J69" s="25" t="s">
        <v>510</v>
      </c>
      <c r="K69" s="8">
        <v>2.6</v>
      </c>
      <c r="L69" s="13">
        <f t="shared" ca="1" si="6"/>
        <v>3.7260273972602738</v>
      </c>
      <c r="M69" s="10">
        <v>41605</v>
      </c>
      <c r="N69" s="10"/>
      <c r="O69" s="9" t="s">
        <v>215</v>
      </c>
      <c r="P69" s="8">
        <v>1</v>
      </c>
      <c r="Q69" s="12" t="s">
        <v>113</v>
      </c>
      <c r="R69" s="12" t="s">
        <v>49</v>
      </c>
      <c r="S69" s="8">
        <v>8000</v>
      </c>
      <c r="T69" s="8">
        <v>14000</v>
      </c>
      <c r="U69" s="12" t="s">
        <v>153</v>
      </c>
      <c r="V69" s="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32"/>
      <c r="AL69" s="14" t="e">
        <f t="shared" si="9"/>
        <v>#DIV/0!</v>
      </c>
      <c r="AM69" s="14" t="e">
        <f t="shared" si="10"/>
        <v>#DIV/0!</v>
      </c>
      <c r="AN69" s="14" t="e">
        <f t="shared" si="11"/>
        <v>#DIV/0!</v>
      </c>
    </row>
    <row r="70" spans="1:40" s="6" customFormat="1" ht="60" customHeight="1" x14ac:dyDescent="0.25">
      <c r="A70" s="8">
        <v>68</v>
      </c>
      <c r="B70" s="8">
        <v>310</v>
      </c>
      <c r="C70" s="9" t="s">
        <v>216</v>
      </c>
      <c r="D70" s="8" t="s">
        <v>16</v>
      </c>
      <c r="E70" s="8" t="s">
        <v>16</v>
      </c>
      <c r="F70" s="10">
        <v>29922</v>
      </c>
      <c r="G70" s="10">
        <f t="shared" ca="1" si="7"/>
        <v>42965</v>
      </c>
      <c r="H70" s="11">
        <f t="shared" ca="1" si="8"/>
        <v>36</v>
      </c>
      <c r="I70" s="12" t="s">
        <v>217</v>
      </c>
      <c r="J70" s="25" t="s">
        <v>511</v>
      </c>
      <c r="K70" s="8">
        <v>6.6</v>
      </c>
      <c r="L70" s="13">
        <f t="shared" ca="1" si="6"/>
        <v>3.6767123287671235</v>
      </c>
      <c r="M70" s="10">
        <v>41623</v>
      </c>
      <c r="N70" s="10">
        <v>41805</v>
      </c>
      <c r="O70" s="9" t="s">
        <v>61</v>
      </c>
      <c r="P70" s="8">
        <v>2</v>
      </c>
      <c r="Q70" s="12" t="s">
        <v>113</v>
      </c>
      <c r="R70" s="12" t="s">
        <v>65</v>
      </c>
      <c r="S70" s="8">
        <v>17112</v>
      </c>
      <c r="T70" s="8">
        <v>22000</v>
      </c>
      <c r="U70" s="12" t="s">
        <v>153</v>
      </c>
      <c r="V70" s="5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32"/>
      <c r="AL70" s="14" t="e">
        <f t="shared" si="9"/>
        <v>#DIV/0!</v>
      </c>
      <c r="AM70" s="14" t="e">
        <f t="shared" si="10"/>
        <v>#DIV/0!</v>
      </c>
      <c r="AN70" s="14" t="e">
        <f t="shared" si="11"/>
        <v>#DIV/0!</v>
      </c>
    </row>
    <row r="71" spans="1:40" s="6" customFormat="1" ht="60" customHeight="1" x14ac:dyDescent="0.25">
      <c r="A71" s="8">
        <v>69</v>
      </c>
      <c r="B71" s="8">
        <v>317</v>
      </c>
      <c r="C71" s="9" t="s">
        <v>218</v>
      </c>
      <c r="D71" s="8" t="s">
        <v>16</v>
      </c>
      <c r="E71" s="8" t="s">
        <v>24</v>
      </c>
      <c r="F71" s="10">
        <v>31083</v>
      </c>
      <c r="G71" s="10">
        <f t="shared" ca="1" si="7"/>
        <v>42965</v>
      </c>
      <c r="H71" s="11">
        <f t="shared" ca="1" si="8"/>
        <v>33</v>
      </c>
      <c r="I71" s="12" t="s">
        <v>202</v>
      </c>
      <c r="J71" s="25" t="s">
        <v>485</v>
      </c>
      <c r="K71" s="8">
        <v>0</v>
      </c>
      <c r="L71" s="13">
        <f t="shared" ca="1" si="6"/>
        <v>3.6246575342465754</v>
      </c>
      <c r="M71" s="10">
        <v>41642</v>
      </c>
      <c r="N71" s="10">
        <v>42008</v>
      </c>
      <c r="O71" s="9" t="s">
        <v>219</v>
      </c>
      <c r="P71" s="8">
        <v>2</v>
      </c>
      <c r="Q71" s="12" t="s">
        <v>113</v>
      </c>
      <c r="R71" s="12" t="s">
        <v>49</v>
      </c>
      <c r="S71" s="8">
        <v>10000</v>
      </c>
      <c r="T71" s="8">
        <v>24946</v>
      </c>
      <c r="U71" s="8" t="s">
        <v>21</v>
      </c>
      <c r="V71" s="5">
        <v>4</v>
      </c>
      <c r="W71" s="21">
        <v>4</v>
      </c>
      <c r="X71" s="21">
        <v>4</v>
      </c>
      <c r="Y71" s="21">
        <v>5</v>
      </c>
      <c r="Z71" s="21">
        <v>5</v>
      </c>
      <c r="AA71" s="21">
        <v>5</v>
      </c>
      <c r="AB71" s="21">
        <v>5</v>
      </c>
      <c r="AC71" s="21">
        <v>4</v>
      </c>
      <c r="AD71" s="21">
        <v>4</v>
      </c>
      <c r="AE71" s="21">
        <v>4</v>
      </c>
      <c r="AF71" s="21">
        <v>5</v>
      </c>
      <c r="AG71" s="21">
        <v>4</v>
      </c>
      <c r="AH71" s="21">
        <v>3</v>
      </c>
      <c r="AI71" s="21">
        <v>4</v>
      </c>
      <c r="AJ71" s="21">
        <v>4</v>
      </c>
      <c r="AK71" s="32">
        <v>1</v>
      </c>
      <c r="AL71" s="14">
        <f t="shared" si="9"/>
        <v>3.4</v>
      </c>
      <c r="AM71" s="14">
        <f t="shared" si="10"/>
        <v>4.2</v>
      </c>
      <c r="AN71" s="14">
        <f t="shared" si="11"/>
        <v>4.333333333333333</v>
      </c>
    </row>
    <row r="72" spans="1:40" s="6" customFormat="1" ht="60" customHeight="1" x14ac:dyDescent="0.25">
      <c r="A72" s="8">
        <v>70</v>
      </c>
      <c r="B72" s="8">
        <v>318</v>
      </c>
      <c r="C72" s="9" t="s">
        <v>220</v>
      </c>
      <c r="D72" s="8" t="s">
        <v>16</v>
      </c>
      <c r="E72" s="8" t="s">
        <v>24</v>
      </c>
      <c r="F72" s="10">
        <v>33197</v>
      </c>
      <c r="G72" s="10">
        <f t="shared" ca="1" si="7"/>
        <v>42965</v>
      </c>
      <c r="H72" s="11">
        <f t="shared" ca="1" si="8"/>
        <v>27</v>
      </c>
      <c r="I72" s="12" t="s">
        <v>202</v>
      </c>
      <c r="J72" s="25" t="s">
        <v>485</v>
      </c>
      <c r="K72" s="8">
        <v>0</v>
      </c>
      <c r="L72" s="13">
        <f t="shared" ca="1" si="6"/>
        <v>3.6164383561643834</v>
      </c>
      <c r="M72" s="10">
        <v>41645</v>
      </c>
      <c r="N72" s="10">
        <v>42011</v>
      </c>
      <c r="O72" s="9" t="s">
        <v>221</v>
      </c>
      <c r="P72" s="8">
        <v>1</v>
      </c>
      <c r="Q72" s="12" t="s">
        <v>113</v>
      </c>
      <c r="R72" s="12" t="s">
        <v>49</v>
      </c>
      <c r="S72" s="8">
        <v>10000</v>
      </c>
      <c r="T72" s="8">
        <v>15000</v>
      </c>
      <c r="U72" s="9" t="s">
        <v>153</v>
      </c>
      <c r="V72" s="5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32"/>
      <c r="AL72" s="14" t="e">
        <f t="shared" si="9"/>
        <v>#DIV/0!</v>
      </c>
      <c r="AM72" s="14" t="e">
        <f t="shared" si="10"/>
        <v>#DIV/0!</v>
      </c>
      <c r="AN72" s="14" t="e">
        <f t="shared" si="11"/>
        <v>#DIV/0!</v>
      </c>
    </row>
    <row r="73" spans="1:40" s="6" customFormat="1" ht="60" customHeight="1" x14ac:dyDescent="0.25">
      <c r="A73" s="8">
        <v>71</v>
      </c>
      <c r="B73" s="8">
        <v>320</v>
      </c>
      <c r="C73" s="9" t="s">
        <v>222</v>
      </c>
      <c r="D73" s="8" t="s">
        <v>23</v>
      </c>
      <c r="E73" s="8" t="s">
        <v>24</v>
      </c>
      <c r="F73" s="10">
        <v>33563</v>
      </c>
      <c r="G73" s="10">
        <f t="shared" ca="1" si="7"/>
        <v>42965</v>
      </c>
      <c r="H73" s="11">
        <f t="shared" ca="1" si="8"/>
        <v>26</v>
      </c>
      <c r="I73" s="12" t="s">
        <v>202</v>
      </c>
      <c r="J73" s="25" t="s">
        <v>485</v>
      </c>
      <c r="K73" s="8">
        <v>0</v>
      </c>
      <c r="L73" s="13">
        <f t="shared" ca="1" si="6"/>
        <v>3.5863013698630137</v>
      </c>
      <c r="M73" s="10">
        <v>41656</v>
      </c>
      <c r="N73" s="10">
        <v>42023</v>
      </c>
      <c r="O73" s="9" t="s">
        <v>223</v>
      </c>
      <c r="P73" s="8">
        <v>1</v>
      </c>
      <c r="Q73" s="12" t="s">
        <v>95</v>
      </c>
      <c r="R73" s="12" t="s">
        <v>49</v>
      </c>
      <c r="S73" s="8">
        <v>10000</v>
      </c>
      <c r="T73" s="8">
        <v>14000</v>
      </c>
      <c r="U73" s="12" t="s">
        <v>153</v>
      </c>
      <c r="V73" s="5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32"/>
      <c r="AL73" s="14" t="e">
        <f t="shared" si="9"/>
        <v>#DIV/0!</v>
      </c>
      <c r="AM73" s="14" t="e">
        <f t="shared" si="10"/>
        <v>#DIV/0!</v>
      </c>
      <c r="AN73" s="14" t="e">
        <f t="shared" si="11"/>
        <v>#DIV/0!</v>
      </c>
    </row>
    <row r="74" spans="1:40" s="6" customFormat="1" ht="60" customHeight="1" x14ac:dyDescent="0.25">
      <c r="A74" s="8">
        <v>72</v>
      </c>
      <c r="B74" s="8">
        <v>324</v>
      </c>
      <c r="C74" s="9" t="s">
        <v>224</v>
      </c>
      <c r="D74" s="8" t="s">
        <v>16</v>
      </c>
      <c r="E74" s="8" t="s">
        <v>16</v>
      </c>
      <c r="F74" s="10">
        <v>29782</v>
      </c>
      <c r="G74" s="10">
        <f t="shared" ca="1" si="7"/>
        <v>42965</v>
      </c>
      <c r="H74" s="11">
        <f t="shared" ca="1" si="8"/>
        <v>36</v>
      </c>
      <c r="I74" s="12" t="s">
        <v>225</v>
      </c>
      <c r="J74" s="25" t="s">
        <v>506</v>
      </c>
      <c r="K74" s="8">
        <v>8.6</v>
      </c>
      <c r="L74" s="13">
        <f t="shared" ca="1" si="6"/>
        <v>3.5287671232876714</v>
      </c>
      <c r="M74" s="10">
        <v>41677</v>
      </c>
      <c r="N74" s="10">
        <v>42224</v>
      </c>
      <c r="O74" s="9" t="s">
        <v>195</v>
      </c>
      <c r="P74" s="8">
        <v>2</v>
      </c>
      <c r="Q74" s="12" t="s">
        <v>95</v>
      </c>
      <c r="R74" s="12" t="s">
        <v>49</v>
      </c>
      <c r="S74" s="8">
        <v>20479</v>
      </c>
      <c r="T74" s="8">
        <v>22000</v>
      </c>
      <c r="U74" s="12" t="s">
        <v>153</v>
      </c>
      <c r="V74" s="5">
        <v>5</v>
      </c>
      <c r="W74" s="21">
        <v>5</v>
      </c>
      <c r="X74" s="21">
        <v>5</v>
      </c>
      <c r="Y74" s="21">
        <v>5</v>
      </c>
      <c r="Z74" s="21">
        <v>5</v>
      </c>
      <c r="AA74" s="21">
        <v>3</v>
      </c>
      <c r="AB74" s="21">
        <v>5</v>
      </c>
      <c r="AC74" s="21">
        <v>5</v>
      </c>
      <c r="AD74" s="21">
        <v>4</v>
      </c>
      <c r="AE74" s="21">
        <v>5</v>
      </c>
      <c r="AF74" s="21">
        <v>4</v>
      </c>
      <c r="AG74" s="21">
        <v>5</v>
      </c>
      <c r="AH74" s="21">
        <v>5</v>
      </c>
      <c r="AI74" s="21">
        <v>5</v>
      </c>
      <c r="AJ74" s="21">
        <v>1</v>
      </c>
      <c r="AK74" s="32">
        <v>1</v>
      </c>
      <c r="AL74" s="14">
        <f t="shared" si="9"/>
        <v>3.4</v>
      </c>
      <c r="AM74" s="14">
        <f t="shared" si="10"/>
        <v>5</v>
      </c>
      <c r="AN74" s="14">
        <f t="shared" si="11"/>
        <v>4.333333333333333</v>
      </c>
    </row>
    <row r="75" spans="1:40" s="6" customFormat="1" ht="60" customHeight="1" x14ac:dyDescent="0.25">
      <c r="A75" s="8">
        <v>73</v>
      </c>
      <c r="B75" s="8">
        <v>325</v>
      </c>
      <c r="C75" s="9" t="s">
        <v>226</v>
      </c>
      <c r="D75" s="8" t="s">
        <v>16</v>
      </c>
      <c r="E75" s="8" t="s">
        <v>16</v>
      </c>
      <c r="F75" s="10">
        <v>31645</v>
      </c>
      <c r="G75" s="10">
        <f t="shared" ca="1" si="7"/>
        <v>42965</v>
      </c>
      <c r="H75" s="11">
        <f t="shared" ca="1" si="8"/>
        <v>31</v>
      </c>
      <c r="I75" s="12" t="s">
        <v>227</v>
      </c>
      <c r="J75" s="25" t="s">
        <v>227</v>
      </c>
      <c r="K75" s="8">
        <v>7</v>
      </c>
      <c r="L75" s="13">
        <f t="shared" ca="1" si="6"/>
        <v>3.5287671232876714</v>
      </c>
      <c r="M75" s="10">
        <v>41677</v>
      </c>
      <c r="N75" s="10">
        <v>42224</v>
      </c>
      <c r="O75" s="9" t="s">
        <v>86</v>
      </c>
      <c r="P75" s="8">
        <v>2</v>
      </c>
      <c r="Q75" s="12" t="s">
        <v>95</v>
      </c>
      <c r="R75" s="12" t="s">
        <v>49</v>
      </c>
      <c r="S75" s="8">
        <v>19356</v>
      </c>
      <c r="T75" s="8">
        <v>21000</v>
      </c>
      <c r="U75" s="12" t="s">
        <v>153</v>
      </c>
      <c r="V75" s="5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32"/>
      <c r="AL75" s="14" t="e">
        <f t="shared" si="9"/>
        <v>#DIV/0!</v>
      </c>
      <c r="AM75" s="14" t="e">
        <f t="shared" si="10"/>
        <v>#DIV/0!</v>
      </c>
      <c r="AN75" s="14" t="e">
        <f t="shared" si="11"/>
        <v>#DIV/0!</v>
      </c>
    </row>
    <row r="76" spans="1:40" s="6" customFormat="1" ht="60" customHeight="1" x14ac:dyDescent="0.25">
      <c r="A76" s="8">
        <v>74</v>
      </c>
      <c r="B76" s="8">
        <v>326</v>
      </c>
      <c r="C76" s="9" t="s">
        <v>228</v>
      </c>
      <c r="D76" s="8" t="s">
        <v>16</v>
      </c>
      <c r="E76" s="8" t="s">
        <v>16</v>
      </c>
      <c r="F76" s="10">
        <v>31573</v>
      </c>
      <c r="G76" s="10">
        <f t="shared" ca="1" si="7"/>
        <v>42965</v>
      </c>
      <c r="H76" s="11">
        <f t="shared" ca="1" si="8"/>
        <v>31</v>
      </c>
      <c r="I76" s="12" t="s">
        <v>177</v>
      </c>
      <c r="J76" s="25" t="s">
        <v>73</v>
      </c>
      <c r="K76" s="8">
        <v>6</v>
      </c>
      <c r="L76" s="13">
        <f t="shared" ca="1" si="6"/>
        <v>3.5397260273972604</v>
      </c>
      <c r="M76" s="10">
        <v>41673</v>
      </c>
      <c r="N76" s="10">
        <v>41855</v>
      </c>
      <c r="O76" s="9" t="s">
        <v>229</v>
      </c>
      <c r="P76" s="8">
        <v>1</v>
      </c>
      <c r="Q76" s="12" t="s">
        <v>68</v>
      </c>
      <c r="R76" s="12" t="s">
        <v>49</v>
      </c>
      <c r="S76" s="8">
        <v>12000</v>
      </c>
      <c r="T76" s="8">
        <v>170000</v>
      </c>
      <c r="U76" s="12" t="s">
        <v>153</v>
      </c>
      <c r="V76" s="5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32"/>
      <c r="AL76" s="14" t="e">
        <f t="shared" si="9"/>
        <v>#DIV/0!</v>
      </c>
      <c r="AM76" s="14" t="e">
        <f t="shared" si="10"/>
        <v>#DIV/0!</v>
      </c>
      <c r="AN76" s="14" t="e">
        <f t="shared" si="11"/>
        <v>#DIV/0!</v>
      </c>
    </row>
    <row r="77" spans="1:40" s="6" customFormat="1" ht="60" customHeight="1" x14ac:dyDescent="0.25">
      <c r="A77" s="8">
        <v>75</v>
      </c>
      <c r="B77" s="1">
        <v>336</v>
      </c>
      <c r="C77" s="4" t="s">
        <v>230</v>
      </c>
      <c r="D77" s="8" t="s">
        <v>16</v>
      </c>
      <c r="E77" s="1" t="s">
        <v>24</v>
      </c>
      <c r="F77" s="17">
        <v>32781</v>
      </c>
      <c r="G77" s="10">
        <f t="shared" ca="1" si="7"/>
        <v>42965</v>
      </c>
      <c r="H77" s="11">
        <f t="shared" ca="1" si="8"/>
        <v>28</v>
      </c>
      <c r="I77" s="5" t="s">
        <v>202</v>
      </c>
      <c r="J77" s="25" t="s">
        <v>485</v>
      </c>
      <c r="K77" s="1">
        <v>0</v>
      </c>
      <c r="L77" s="13">
        <f t="shared" ca="1" si="6"/>
        <v>3.3561643835616439</v>
      </c>
      <c r="M77" s="17">
        <v>41740</v>
      </c>
      <c r="N77" s="17">
        <v>42320</v>
      </c>
      <c r="O77" s="4" t="s">
        <v>221</v>
      </c>
      <c r="P77" s="1"/>
      <c r="Q77" s="5" t="s">
        <v>113</v>
      </c>
      <c r="R77" s="12" t="s">
        <v>49</v>
      </c>
      <c r="S77" s="1">
        <v>10000</v>
      </c>
      <c r="T77" s="8">
        <v>15000</v>
      </c>
      <c r="U77" s="8" t="s">
        <v>153</v>
      </c>
      <c r="V77" s="5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32"/>
      <c r="AL77" s="14" t="e">
        <f t="shared" si="9"/>
        <v>#DIV/0!</v>
      </c>
      <c r="AM77" s="14" t="e">
        <f t="shared" si="10"/>
        <v>#DIV/0!</v>
      </c>
      <c r="AN77" s="14" t="e">
        <f t="shared" si="11"/>
        <v>#DIV/0!</v>
      </c>
    </row>
    <row r="78" spans="1:40" s="6" customFormat="1" ht="60" customHeight="1" x14ac:dyDescent="0.25">
      <c r="A78" s="8">
        <v>76</v>
      </c>
      <c r="B78" s="1">
        <v>340</v>
      </c>
      <c r="C78" s="4" t="s">
        <v>231</v>
      </c>
      <c r="D78" s="8" t="s">
        <v>16</v>
      </c>
      <c r="E78" s="1" t="s">
        <v>24</v>
      </c>
      <c r="F78" s="17">
        <v>32670</v>
      </c>
      <c r="G78" s="10">
        <f t="shared" ca="1" si="7"/>
        <v>42965</v>
      </c>
      <c r="H78" s="11">
        <f t="shared" ca="1" si="8"/>
        <v>28</v>
      </c>
      <c r="I78" s="5" t="s">
        <v>183</v>
      </c>
      <c r="J78" s="25" t="s">
        <v>183</v>
      </c>
      <c r="K78" s="1">
        <v>4.2</v>
      </c>
      <c r="L78" s="13">
        <f t="shared" ca="1" si="6"/>
        <v>3.2986301369863016</v>
      </c>
      <c r="M78" s="17">
        <v>41761</v>
      </c>
      <c r="N78" s="17">
        <v>41946</v>
      </c>
      <c r="O78" s="4" t="s">
        <v>232</v>
      </c>
      <c r="P78" s="1">
        <v>2</v>
      </c>
      <c r="Q78" s="5" t="s">
        <v>32</v>
      </c>
      <c r="R78" s="12" t="s">
        <v>28</v>
      </c>
      <c r="S78" s="1">
        <v>17612</v>
      </c>
      <c r="T78" s="1">
        <v>23282</v>
      </c>
      <c r="U78" s="12" t="s">
        <v>21</v>
      </c>
      <c r="V78" s="5">
        <v>5</v>
      </c>
      <c r="W78" s="21"/>
      <c r="X78" s="21">
        <v>3</v>
      </c>
      <c r="Y78" s="21">
        <v>5</v>
      </c>
      <c r="Z78" s="21">
        <v>3</v>
      </c>
      <c r="AA78" s="21">
        <v>5</v>
      </c>
      <c r="AB78" s="21">
        <v>5</v>
      </c>
      <c r="AC78" s="21">
        <v>4</v>
      </c>
      <c r="AD78" s="21">
        <v>4</v>
      </c>
      <c r="AE78" s="21">
        <v>4</v>
      </c>
      <c r="AF78" s="21">
        <v>5</v>
      </c>
      <c r="AG78" s="21">
        <v>5</v>
      </c>
      <c r="AH78" s="21">
        <v>2</v>
      </c>
      <c r="AI78" s="21">
        <v>5</v>
      </c>
      <c r="AJ78" s="21">
        <v>2</v>
      </c>
      <c r="AK78" s="32">
        <v>1</v>
      </c>
      <c r="AL78" s="14">
        <f t="shared" si="9"/>
        <v>3.25</v>
      </c>
      <c r="AM78" s="14">
        <f t="shared" si="10"/>
        <v>3.4</v>
      </c>
      <c r="AN78" s="14">
        <f t="shared" si="11"/>
        <v>4.333333333333333</v>
      </c>
    </row>
    <row r="79" spans="1:40" s="6" customFormat="1" ht="60" customHeight="1" x14ac:dyDescent="0.25">
      <c r="A79" s="8">
        <v>77</v>
      </c>
      <c r="B79" s="1">
        <v>341</v>
      </c>
      <c r="C79" s="4" t="s">
        <v>233</v>
      </c>
      <c r="D79" s="8" t="s">
        <v>16</v>
      </c>
      <c r="E79" s="1" t="s">
        <v>16</v>
      </c>
      <c r="F79" s="17">
        <v>31905</v>
      </c>
      <c r="G79" s="10">
        <f t="shared" ca="1" si="7"/>
        <v>42965</v>
      </c>
      <c r="H79" s="11">
        <f t="shared" ca="1" si="8"/>
        <v>30</v>
      </c>
      <c r="I79" s="5" t="s">
        <v>234</v>
      </c>
      <c r="J79" s="25" t="s">
        <v>111</v>
      </c>
      <c r="K79" s="1">
        <v>8</v>
      </c>
      <c r="L79" s="13">
        <f t="shared" ca="1" si="6"/>
        <v>3.2986301369863016</v>
      </c>
      <c r="M79" s="17">
        <v>41761</v>
      </c>
      <c r="N79" s="17">
        <v>42126</v>
      </c>
      <c r="O79" s="4" t="s">
        <v>117</v>
      </c>
      <c r="P79" s="1">
        <v>1</v>
      </c>
      <c r="Q79" s="5" t="s">
        <v>235</v>
      </c>
      <c r="R79" s="5" t="s">
        <v>65</v>
      </c>
      <c r="S79" s="1">
        <v>18234</v>
      </c>
      <c r="T79" s="1">
        <v>22398</v>
      </c>
      <c r="U79" s="12" t="s">
        <v>21</v>
      </c>
      <c r="V79" s="5">
        <v>4</v>
      </c>
      <c r="W79" s="21">
        <v>5</v>
      </c>
      <c r="X79" s="21">
        <v>5</v>
      </c>
      <c r="Y79" s="21">
        <v>5</v>
      </c>
      <c r="Z79" s="21">
        <v>4</v>
      </c>
      <c r="AA79" s="21">
        <v>5</v>
      </c>
      <c r="AB79" s="21">
        <v>5</v>
      </c>
      <c r="AC79" s="21">
        <v>5</v>
      </c>
      <c r="AD79" s="21">
        <v>5</v>
      </c>
      <c r="AE79" s="21">
        <v>5</v>
      </c>
      <c r="AF79" s="21">
        <v>5</v>
      </c>
      <c r="AG79" s="21">
        <v>5</v>
      </c>
      <c r="AH79" s="21">
        <v>5</v>
      </c>
      <c r="AI79" s="21">
        <v>4</v>
      </c>
      <c r="AJ79" s="21">
        <v>2</v>
      </c>
      <c r="AK79" s="32">
        <v>2</v>
      </c>
      <c r="AL79" s="14">
        <f t="shared" si="9"/>
        <v>3.6</v>
      </c>
      <c r="AM79" s="14">
        <f t="shared" si="10"/>
        <v>4.8</v>
      </c>
      <c r="AN79" s="14">
        <f t="shared" si="11"/>
        <v>5</v>
      </c>
    </row>
    <row r="80" spans="1:40" s="6" customFormat="1" ht="60" customHeight="1" x14ac:dyDescent="0.25">
      <c r="A80" s="8">
        <v>78</v>
      </c>
      <c r="B80" s="1">
        <v>344</v>
      </c>
      <c r="C80" s="4" t="s">
        <v>236</v>
      </c>
      <c r="D80" s="8" t="s">
        <v>16</v>
      </c>
      <c r="E80" s="1" t="s">
        <v>24</v>
      </c>
      <c r="F80" s="17">
        <v>32767</v>
      </c>
      <c r="G80" s="10">
        <f t="shared" ca="1" si="7"/>
        <v>42965</v>
      </c>
      <c r="H80" s="11">
        <f t="shared" ca="1" si="8"/>
        <v>28</v>
      </c>
      <c r="I80" s="5" t="s">
        <v>237</v>
      </c>
      <c r="J80" s="25" t="s">
        <v>485</v>
      </c>
      <c r="K80" s="1">
        <v>2.6</v>
      </c>
      <c r="L80" s="13">
        <f t="shared" ca="1" si="6"/>
        <v>3.2849315068493152</v>
      </c>
      <c r="M80" s="17">
        <v>41766</v>
      </c>
      <c r="N80" s="17">
        <v>41951</v>
      </c>
      <c r="O80" s="4" t="s">
        <v>124</v>
      </c>
      <c r="P80" s="1">
        <v>2</v>
      </c>
      <c r="Q80" s="5" t="s">
        <v>151</v>
      </c>
      <c r="R80" s="12" t="s">
        <v>49</v>
      </c>
      <c r="S80" s="1">
        <v>22163</v>
      </c>
      <c r="T80" s="1">
        <v>33677</v>
      </c>
      <c r="U80" s="12" t="s">
        <v>21</v>
      </c>
      <c r="V80" s="5">
        <v>4</v>
      </c>
      <c r="W80" s="21">
        <v>4</v>
      </c>
      <c r="X80" s="21">
        <v>3</v>
      </c>
      <c r="Y80" s="21">
        <v>5</v>
      </c>
      <c r="Z80" s="21">
        <v>2</v>
      </c>
      <c r="AA80" s="21">
        <v>5</v>
      </c>
      <c r="AB80" s="21">
        <v>3</v>
      </c>
      <c r="AC80" s="21">
        <v>4</v>
      </c>
      <c r="AD80" s="21">
        <v>5</v>
      </c>
      <c r="AE80" s="21">
        <v>3</v>
      </c>
      <c r="AF80" s="21">
        <v>4</v>
      </c>
      <c r="AG80" s="21">
        <v>4</v>
      </c>
      <c r="AH80" s="21">
        <v>3</v>
      </c>
      <c r="AI80" s="21">
        <v>4</v>
      </c>
      <c r="AJ80" s="21">
        <v>2</v>
      </c>
      <c r="AK80" s="32">
        <v>1</v>
      </c>
      <c r="AL80" s="14">
        <f t="shared" si="9"/>
        <v>3</v>
      </c>
      <c r="AM80" s="14">
        <f t="shared" si="10"/>
        <v>3.2</v>
      </c>
      <c r="AN80" s="14">
        <f t="shared" si="11"/>
        <v>4.333333333333333</v>
      </c>
    </row>
    <row r="81" spans="1:40" s="6" customFormat="1" ht="60" customHeight="1" x14ac:dyDescent="0.25">
      <c r="A81" s="8">
        <v>79</v>
      </c>
      <c r="B81" s="1">
        <v>345</v>
      </c>
      <c r="C81" s="4" t="s">
        <v>238</v>
      </c>
      <c r="D81" s="1" t="s">
        <v>16</v>
      </c>
      <c r="E81" s="1" t="s">
        <v>16</v>
      </c>
      <c r="F81" s="17">
        <v>30466</v>
      </c>
      <c r="G81" s="10">
        <f t="shared" ca="1" si="7"/>
        <v>42965</v>
      </c>
      <c r="H81" s="11">
        <f t="shared" ca="1" si="8"/>
        <v>34</v>
      </c>
      <c r="I81" s="5" t="s">
        <v>177</v>
      </c>
      <c r="J81" s="25" t="s">
        <v>73</v>
      </c>
      <c r="K81" s="1">
        <v>11</v>
      </c>
      <c r="L81" s="13">
        <f t="shared" ca="1" si="6"/>
        <v>3.2520547945205478</v>
      </c>
      <c r="M81" s="17">
        <v>41778</v>
      </c>
      <c r="N81" s="17">
        <v>41963</v>
      </c>
      <c r="O81" s="4" t="s">
        <v>33</v>
      </c>
      <c r="P81" s="1">
        <v>4</v>
      </c>
      <c r="Q81" s="12" t="s">
        <v>75</v>
      </c>
      <c r="R81" s="5" t="s">
        <v>28</v>
      </c>
      <c r="S81" s="1">
        <v>43841</v>
      </c>
      <c r="T81" s="1">
        <v>56348</v>
      </c>
      <c r="U81" s="12" t="s">
        <v>21</v>
      </c>
      <c r="V81" s="5">
        <v>4</v>
      </c>
      <c r="W81" s="21">
        <v>4</v>
      </c>
      <c r="X81" s="21">
        <v>3</v>
      </c>
      <c r="Y81" s="21">
        <v>4</v>
      </c>
      <c r="Z81" s="21">
        <v>3</v>
      </c>
      <c r="AA81" s="21">
        <v>4</v>
      </c>
      <c r="AB81" s="21">
        <v>4</v>
      </c>
      <c r="AC81" s="21">
        <v>4</v>
      </c>
      <c r="AD81" s="21">
        <v>4</v>
      </c>
      <c r="AE81" s="21">
        <v>3</v>
      </c>
      <c r="AF81" s="21">
        <v>4</v>
      </c>
      <c r="AG81" s="21">
        <v>3</v>
      </c>
      <c r="AH81" s="21">
        <v>4</v>
      </c>
      <c r="AI81" s="21">
        <v>3</v>
      </c>
      <c r="AJ81" s="21">
        <v>3</v>
      </c>
      <c r="AK81" s="32">
        <v>2</v>
      </c>
      <c r="AL81" s="14">
        <f t="shared" si="9"/>
        <v>3.2</v>
      </c>
      <c r="AM81" s="14">
        <f t="shared" si="10"/>
        <v>3.4</v>
      </c>
      <c r="AN81" s="14">
        <f t="shared" si="11"/>
        <v>4</v>
      </c>
    </row>
    <row r="82" spans="1:40" s="6" customFormat="1" ht="60" customHeight="1" x14ac:dyDescent="0.25">
      <c r="A82" s="8">
        <v>80</v>
      </c>
      <c r="B82" s="1">
        <v>350</v>
      </c>
      <c r="C82" s="4" t="s">
        <v>239</v>
      </c>
      <c r="D82" s="1" t="s">
        <v>16</v>
      </c>
      <c r="E82" s="1" t="s">
        <v>16</v>
      </c>
      <c r="F82" s="17">
        <v>25218</v>
      </c>
      <c r="G82" s="10">
        <f t="shared" ca="1" si="7"/>
        <v>42965</v>
      </c>
      <c r="H82" s="11">
        <f t="shared" ca="1" si="8"/>
        <v>49</v>
      </c>
      <c r="I82" s="5" t="s">
        <v>240</v>
      </c>
      <c r="J82" s="25" t="s">
        <v>512</v>
      </c>
      <c r="K82" s="1" t="s">
        <v>241</v>
      </c>
      <c r="L82" s="13">
        <f t="shared" ca="1" si="6"/>
        <v>3.2136986301369861</v>
      </c>
      <c r="M82" s="17">
        <v>41792</v>
      </c>
      <c r="N82" s="17">
        <v>41976</v>
      </c>
      <c r="O82" s="4" t="s">
        <v>33</v>
      </c>
      <c r="P82" s="1"/>
      <c r="Q82" s="5" t="s">
        <v>242</v>
      </c>
      <c r="R82" s="12" t="s">
        <v>49</v>
      </c>
      <c r="S82" s="1">
        <v>38000</v>
      </c>
      <c r="T82" s="1">
        <v>38000</v>
      </c>
      <c r="U82" s="12" t="s">
        <v>153</v>
      </c>
      <c r="V82" s="5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32"/>
      <c r="AL82" s="14" t="e">
        <f t="shared" si="9"/>
        <v>#DIV/0!</v>
      </c>
      <c r="AM82" s="14" t="e">
        <f t="shared" si="10"/>
        <v>#DIV/0!</v>
      </c>
      <c r="AN82" s="14" t="e">
        <f t="shared" si="11"/>
        <v>#DIV/0!</v>
      </c>
    </row>
    <row r="83" spans="1:40" s="6" customFormat="1" ht="60" customHeight="1" x14ac:dyDescent="0.25">
      <c r="A83" s="8">
        <v>81</v>
      </c>
      <c r="B83" s="1">
        <v>354</v>
      </c>
      <c r="C83" s="4" t="s">
        <v>243</v>
      </c>
      <c r="D83" s="1" t="s">
        <v>16</v>
      </c>
      <c r="E83" s="1" t="s">
        <v>16</v>
      </c>
      <c r="F83" s="17">
        <v>28690</v>
      </c>
      <c r="G83" s="10">
        <f t="shared" ca="1" si="7"/>
        <v>42965</v>
      </c>
      <c r="H83" s="11">
        <f t="shared" ca="1" si="8"/>
        <v>39</v>
      </c>
      <c r="I83" s="19" t="s">
        <v>244</v>
      </c>
      <c r="J83" s="25" t="s">
        <v>183</v>
      </c>
      <c r="K83" s="1">
        <v>0</v>
      </c>
      <c r="L83" s="13">
        <f t="shared" ca="1" si="6"/>
        <v>3.2164383561643834</v>
      </c>
      <c r="M83" s="17">
        <v>41791</v>
      </c>
      <c r="N83" s="17">
        <v>41975</v>
      </c>
      <c r="O83" s="4" t="s">
        <v>245</v>
      </c>
      <c r="P83" s="1">
        <v>1</v>
      </c>
      <c r="Q83" s="5" t="s">
        <v>113</v>
      </c>
      <c r="R83" s="12" t="s">
        <v>49</v>
      </c>
      <c r="S83" s="1">
        <v>11000</v>
      </c>
      <c r="T83" s="1">
        <v>15000</v>
      </c>
      <c r="U83" s="12" t="s">
        <v>153</v>
      </c>
      <c r="V83" s="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32"/>
      <c r="AL83" s="14" t="e">
        <f t="shared" si="9"/>
        <v>#DIV/0!</v>
      </c>
      <c r="AM83" s="14" t="e">
        <f t="shared" si="10"/>
        <v>#DIV/0!</v>
      </c>
      <c r="AN83" s="14" t="e">
        <f t="shared" si="11"/>
        <v>#DIV/0!</v>
      </c>
    </row>
    <row r="84" spans="1:40" s="6" customFormat="1" ht="60" customHeight="1" x14ac:dyDescent="0.25">
      <c r="A84" s="8">
        <v>82</v>
      </c>
      <c r="B84" s="1">
        <v>355</v>
      </c>
      <c r="C84" s="4" t="s">
        <v>246</v>
      </c>
      <c r="D84" s="1" t="s">
        <v>16</v>
      </c>
      <c r="E84" s="1" t="s">
        <v>24</v>
      </c>
      <c r="F84" s="17">
        <v>31550</v>
      </c>
      <c r="G84" s="10">
        <f t="shared" ca="1" si="7"/>
        <v>42965</v>
      </c>
      <c r="H84" s="11">
        <f t="shared" ca="1" si="8"/>
        <v>31</v>
      </c>
      <c r="I84" s="5" t="s">
        <v>247</v>
      </c>
      <c r="J84" s="25" t="s">
        <v>525</v>
      </c>
      <c r="K84" s="1">
        <v>0</v>
      </c>
      <c r="L84" s="13">
        <f t="shared" ca="1" si="6"/>
        <v>3.2027397260273971</v>
      </c>
      <c r="M84" s="17">
        <v>41796</v>
      </c>
      <c r="N84" s="17">
        <v>41980</v>
      </c>
      <c r="O84" s="4" t="s">
        <v>117</v>
      </c>
      <c r="P84" s="1">
        <v>1</v>
      </c>
      <c r="Q84" s="5" t="s">
        <v>113</v>
      </c>
      <c r="R84" s="12" t="s">
        <v>49</v>
      </c>
      <c r="S84" s="1">
        <v>10000</v>
      </c>
      <c r="T84" s="1">
        <v>15000</v>
      </c>
      <c r="U84" s="12" t="s">
        <v>153</v>
      </c>
      <c r="V84" s="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32"/>
      <c r="AL84" s="14" t="e">
        <f t="shared" si="9"/>
        <v>#DIV/0!</v>
      </c>
      <c r="AM84" s="14" t="e">
        <f t="shared" si="10"/>
        <v>#DIV/0!</v>
      </c>
      <c r="AN84" s="14" t="e">
        <f t="shared" si="11"/>
        <v>#DIV/0!</v>
      </c>
    </row>
    <row r="85" spans="1:40" s="6" customFormat="1" ht="60" customHeight="1" x14ac:dyDescent="0.25">
      <c r="A85" s="8">
        <v>83</v>
      </c>
      <c r="B85" s="1">
        <v>361</v>
      </c>
      <c r="C85" s="4" t="s">
        <v>248</v>
      </c>
      <c r="D85" s="1" t="s">
        <v>16</v>
      </c>
      <c r="E85" s="1" t="s">
        <v>24</v>
      </c>
      <c r="F85" s="17">
        <v>32570</v>
      </c>
      <c r="G85" s="10">
        <f t="shared" ca="1" si="7"/>
        <v>42965</v>
      </c>
      <c r="H85" s="11">
        <f t="shared" ca="1" si="8"/>
        <v>28</v>
      </c>
      <c r="I85" s="5" t="s">
        <v>249</v>
      </c>
      <c r="J85" s="25"/>
      <c r="K85" s="1">
        <v>1.1100000000000001</v>
      </c>
      <c r="L85" s="13">
        <f t="shared" ca="1" si="6"/>
        <v>3.1561643835616437</v>
      </c>
      <c r="M85" s="17">
        <v>41813</v>
      </c>
      <c r="N85" s="17">
        <v>41997</v>
      </c>
      <c r="O85" s="4" t="s">
        <v>86</v>
      </c>
      <c r="P85" s="1">
        <v>2</v>
      </c>
      <c r="Q85" s="5" t="s">
        <v>27</v>
      </c>
      <c r="R85" s="5" t="s">
        <v>28</v>
      </c>
      <c r="S85" s="1">
        <v>14202</v>
      </c>
      <c r="T85" s="1">
        <v>28827</v>
      </c>
      <c r="U85" s="12" t="s">
        <v>21</v>
      </c>
      <c r="V85" s="5">
        <v>4</v>
      </c>
      <c r="W85" s="21">
        <v>3</v>
      </c>
      <c r="X85" s="21">
        <v>4</v>
      </c>
      <c r="Y85" s="21">
        <v>5</v>
      </c>
      <c r="Z85" s="21">
        <v>3</v>
      </c>
      <c r="AA85" s="21">
        <v>5</v>
      </c>
      <c r="AB85" s="21">
        <v>5</v>
      </c>
      <c r="AC85" s="21">
        <v>4</v>
      </c>
      <c r="AD85" s="21">
        <v>2</v>
      </c>
      <c r="AE85" s="21">
        <v>2</v>
      </c>
      <c r="AF85" s="21">
        <v>3</v>
      </c>
      <c r="AG85" s="21">
        <v>3</v>
      </c>
      <c r="AH85" s="21">
        <v>4</v>
      </c>
      <c r="AI85" s="21">
        <v>2</v>
      </c>
      <c r="AJ85" s="21">
        <v>3</v>
      </c>
      <c r="AK85" s="32">
        <v>3</v>
      </c>
      <c r="AL85" s="14">
        <f t="shared" si="9"/>
        <v>3.2</v>
      </c>
      <c r="AM85" s="14">
        <f t="shared" si="10"/>
        <v>3.6</v>
      </c>
      <c r="AN85" s="14">
        <f t="shared" si="11"/>
        <v>3</v>
      </c>
    </row>
    <row r="86" spans="1:40" s="6" customFormat="1" ht="60" customHeight="1" x14ac:dyDescent="0.25">
      <c r="A86" s="8">
        <v>84</v>
      </c>
      <c r="B86" s="8">
        <v>363</v>
      </c>
      <c r="C86" s="4" t="s">
        <v>250</v>
      </c>
      <c r="D86" s="1" t="s">
        <v>16</v>
      </c>
      <c r="E86" s="1" t="s">
        <v>16</v>
      </c>
      <c r="F86" s="17">
        <v>27181</v>
      </c>
      <c r="G86" s="10">
        <f t="shared" ca="1" si="7"/>
        <v>42965</v>
      </c>
      <c r="H86" s="11">
        <f t="shared" ca="1" si="8"/>
        <v>43</v>
      </c>
      <c r="I86" s="5" t="s">
        <v>100</v>
      </c>
      <c r="J86" s="25" t="s">
        <v>526</v>
      </c>
      <c r="K86" s="1">
        <v>17</v>
      </c>
      <c r="L86" s="13">
        <f t="shared" ca="1" si="6"/>
        <v>3.106849315068493</v>
      </c>
      <c r="M86" s="17">
        <v>41831</v>
      </c>
      <c r="N86" s="17">
        <v>42016</v>
      </c>
      <c r="O86" s="4" t="s">
        <v>251</v>
      </c>
      <c r="P86" s="1">
        <v>3</v>
      </c>
      <c r="Q86" s="5" t="s">
        <v>113</v>
      </c>
      <c r="R86" s="5" t="s">
        <v>49</v>
      </c>
      <c r="S86" s="1">
        <v>22000</v>
      </c>
      <c r="T86" s="1">
        <v>25000</v>
      </c>
      <c r="U86" s="8" t="s">
        <v>153</v>
      </c>
      <c r="V86" s="5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32"/>
      <c r="AL86" s="14" t="e">
        <f t="shared" si="9"/>
        <v>#DIV/0!</v>
      </c>
      <c r="AM86" s="14" t="e">
        <f t="shared" si="10"/>
        <v>#DIV/0!</v>
      </c>
      <c r="AN86" s="14" t="e">
        <f t="shared" si="11"/>
        <v>#DIV/0!</v>
      </c>
    </row>
    <row r="87" spans="1:40" s="6" customFormat="1" ht="60" customHeight="1" x14ac:dyDescent="0.25">
      <c r="A87" s="8">
        <v>85</v>
      </c>
      <c r="B87" s="1">
        <v>366</v>
      </c>
      <c r="C87" s="4" t="s">
        <v>252</v>
      </c>
      <c r="D87" s="1" t="s">
        <v>16</v>
      </c>
      <c r="E87" s="1" t="s">
        <v>16</v>
      </c>
      <c r="F87" s="17">
        <v>24866</v>
      </c>
      <c r="G87" s="10">
        <f t="shared" ca="1" si="7"/>
        <v>42965</v>
      </c>
      <c r="H87" s="11">
        <f t="shared" ca="1" si="8"/>
        <v>50</v>
      </c>
      <c r="I87" s="5" t="s">
        <v>253</v>
      </c>
      <c r="J87" s="25" t="s">
        <v>537</v>
      </c>
      <c r="K87" s="1">
        <v>23</v>
      </c>
      <c r="L87" s="13">
        <f t="shared" ca="1" si="6"/>
        <v>3.0904109589041098</v>
      </c>
      <c r="M87" s="17">
        <v>41837</v>
      </c>
      <c r="N87" s="17">
        <v>42022</v>
      </c>
      <c r="O87" s="4" t="s">
        <v>254</v>
      </c>
      <c r="P87" s="1">
        <v>5</v>
      </c>
      <c r="Q87" s="12" t="s">
        <v>75</v>
      </c>
      <c r="R87" s="5" t="s">
        <v>28</v>
      </c>
      <c r="S87" s="1">
        <v>75000</v>
      </c>
      <c r="T87" s="1">
        <v>90000</v>
      </c>
      <c r="U87" s="12" t="s">
        <v>21</v>
      </c>
      <c r="V87" s="5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32"/>
      <c r="AL87" s="14" t="e">
        <f t="shared" si="9"/>
        <v>#DIV/0!</v>
      </c>
      <c r="AM87" s="14" t="e">
        <f t="shared" si="10"/>
        <v>#DIV/0!</v>
      </c>
      <c r="AN87" s="14" t="e">
        <f t="shared" si="11"/>
        <v>#DIV/0!</v>
      </c>
    </row>
    <row r="88" spans="1:40" s="6" customFormat="1" ht="60" customHeight="1" x14ac:dyDescent="0.25">
      <c r="A88" s="8">
        <v>86</v>
      </c>
      <c r="B88" s="1">
        <v>368</v>
      </c>
      <c r="C88" s="4" t="s">
        <v>255</v>
      </c>
      <c r="D88" s="1" t="s">
        <v>16</v>
      </c>
      <c r="E88" s="1" t="s">
        <v>16</v>
      </c>
      <c r="F88" s="17">
        <v>31495</v>
      </c>
      <c r="G88" s="10">
        <f t="shared" ca="1" si="7"/>
        <v>42965</v>
      </c>
      <c r="H88" s="11">
        <f t="shared" ca="1" si="8"/>
        <v>31</v>
      </c>
      <c r="I88" s="5" t="s">
        <v>256</v>
      </c>
      <c r="J88" s="5" t="s">
        <v>256</v>
      </c>
      <c r="K88" s="1">
        <v>6.5</v>
      </c>
      <c r="L88" s="13">
        <f t="shared" ca="1" si="6"/>
        <v>3.0794520547945203</v>
      </c>
      <c r="M88" s="17">
        <v>41841</v>
      </c>
      <c r="N88" s="17">
        <v>42026</v>
      </c>
      <c r="O88" s="4" t="s">
        <v>257</v>
      </c>
      <c r="P88" s="1">
        <v>1</v>
      </c>
      <c r="Q88" s="5" t="s">
        <v>113</v>
      </c>
      <c r="R88" s="5" t="s">
        <v>49</v>
      </c>
      <c r="S88" s="1">
        <v>120000</v>
      </c>
      <c r="T88" s="1">
        <v>32000</v>
      </c>
      <c r="U88" s="8" t="s">
        <v>21</v>
      </c>
      <c r="V88" s="5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32"/>
      <c r="AL88" s="14" t="e">
        <f t="shared" si="9"/>
        <v>#DIV/0!</v>
      </c>
      <c r="AM88" s="14" t="e">
        <f t="shared" si="10"/>
        <v>#DIV/0!</v>
      </c>
      <c r="AN88" s="14" t="e">
        <f t="shared" si="11"/>
        <v>#DIV/0!</v>
      </c>
    </row>
    <row r="89" spans="1:40" s="6" customFormat="1" ht="60" customHeight="1" x14ac:dyDescent="0.25">
      <c r="A89" s="8">
        <v>87</v>
      </c>
      <c r="B89" s="1">
        <v>371</v>
      </c>
      <c r="C89" s="4" t="s">
        <v>258</v>
      </c>
      <c r="D89" s="1" t="s">
        <v>23</v>
      </c>
      <c r="E89" s="1" t="s">
        <v>16</v>
      </c>
      <c r="F89" s="17">
        <v>32453</v>
      </c>
      <c r="G89" s="10">
        <f t="shared" ca="1" si="7"/>
        <v>42965</v>
      </c>
      <c r="H89" s="11">
        <f t="shared" ca="1" si="8"/>
        <v>29</v>
      </c>
      <c r="I89" s="5" t="s">
        <v>259</v>
      </c>
      <c r="J89" s="25" t="s">
        <v>308</v>
      </c>
      <c r="K89" s="1">
        <v>0</v>
      </c>
      <c r="L89" s="13">
        <f t="shared" ca="1" si="6"/>
        <v>3.0410958904109591</v>
      </c>
      <c r="M89" s="17">
        <v>41855</v>
      </c>
      <c r="N89" s="17">
        <v>42220</v>
      </c>
      <c r="O89" s="4" t="s">
        <v>156</v>
      </c>
      <c r="P89" s="1">
        <v>2</v>
      </c>
      <c r="Q89" s="5" t="s">
        <v>260</v>
      </c>
      <c r="R89" s="5" t="s">
        <v>28</v>
      </c>
      <c r="S89" s="1">
        <v>9000</v>
      </c>
      <c r="T89" s="1">
        <v>19956</v>
      </c>
      <c r="U89" s="12" t="s">
        <v>21</v>
      </c>
      <c r="V89" s="5">
        <v>4</v>
      </c>
      <c r="W89" s="21">
        <v>5</v>
      </c>
      <c r="X89" s="21">
        <v>3</v>
      </c>
      <c r="Y89" s="21">
        <v>5</v>
      </c>
      <c r="Z89" s="21">
        <v>2</v>
      </c>
      <c r="AA89" s="21">
        <v>5</v>
      </c>
      <c r="AB89" s="21">
        <v>4</v>
      </c>
      <c r="AC89" s="21">
        <v>5</v>
      </c>
      <c r="AD89" s="21">
        <v>5</v>
      </c>
      <c r="AE89" s="21">
        <v>5</v>
      </c>
      <c r="AF89" s="21">
        <v>5</v>
      </c>
      <c r="AG89" s="21">
        <v>3</v>
      </c>
      <c r="AH89" s="21">
        <v>2</v>
      </c>
      <c r="AI89" s="21">
        <v>4</v>
      </c>
      <c r="AJ89" s="21">
        <v>5</v>
      </c>
      <c r="AK89" s="32">
        <v>1</v>
      </c>
      <c r="AL89" s="14">
        <f t="shared" si="9"/>
        <v>3.6</v>
      </c>
      <c r="AM89" s="14">
        <f t="shared" si="10"/>
        <v>3.4</v>
      </c>
      <c r="AN89" s="14">
        <f t="shared" si="11"/>
        <v>5</v>
      </c>
    </row>
    <row r="90" spans="1:40" s="6" customFormat="1" ht="60" customHeight="1" x14ac:dyDescent="0.25">
      <c r="A90" s="8">
        <v>88</v>
      </c>
      <c r="B90" s="1">
        <v>376</v>
      </c>
      <c r="C90" s="4" t="s">
        <v>261</v>
      </c>
      <c r="D90" s="1" t="s">
        <v>23</v>
      </c>
      <c r="E90" s="1" t="s">
        <v>24</v>
      </c>
      <c r="F90" s="17">
        <v>34066</v>
      </c>
      <c r="G90" s="10">
        <f t="shared" ca="1" si="7"/>
        <v>42965</v>
      </c>
      <c r="H90" s="11">
        <f t="shared" ca="1" si="8"/>
        <v>24</v>
      </c>
      <c r="I90" s="5" t="s">
        <v>202</v>
      </c>
      <c r="J90" s="25" t="s">
        <v>485</v>
      </c>
      <c r="K90" s="1">
        <v>0</v>
      </c>
      <c r="L90" s="13">
        <f t="shared" ca="1" si="6"/>
        <v>2.8684931506849316</v>
      </c>
      <c r="M90" s="17">
        <v>41918</v>
      </c>
      <c r="N90" s="17">
        <v>42467</v>
      </c>
      <c r="O90" s="4" t="s">
        <v>103</v>
      </c>
      <c r="P90" s="1">
        <v>2</v>
      </c>
      <c r="Q90" s="5" t="s">
        <v>262</v>
      </c>
      <c r="R90" s="5" t="s">
        <v>49</v>
      </c>
      <c r="S90" s="1">
        <v>10000</v>
      </c>
      <c r="T90" s="1">
        <v>33582</v>
      </c>
      <c r="U90" s="12" t="s">
        <v>21</v>
      </c>
      <c r="V90" s="5">
        <v>4</v>
      </c>
      <c r="W90" s="21">
        <v>4</v>
      </c>
      <c r="X90" s="21">
        <v>5</v>
      </c>
      <c r="Y90" s="21">
        <v>4</v>
      </c>
      <c r="Z90" s="21">
        <v>3</v>
      </c>
      <c r="AA90" s="21">
        <v>5</v>
      </c>
      <c r="AB90" s="21">
        <v>4</v>
      </c>
      <c r="AC90" s="21">
        <v>5</v>
      </c>
      <c r="AD90" s="21">
        <v>4</v>
      </c>
      <c r="AE90" s="21">
        <v>4</v>
      </c>
      <c r="AF90" s="21">
        <v>4</v>
      </c>
      <c r="AG90" s="21">
        <v>4</v>
      </c>
      <c r="AH90" s="21">
        <v>4</v>
      </c>
      <c r="AI90" s="21">
        <v>4</v>
      </c>
      <c r="AJ90" s="21">
        <v>2</v>
      </c>
      <c r="AK90" s="32">
        <v>2</v>
      </c>
      <c r="AL90" s="14">
        <f t="shared" si="9"/>
        <v>3.2</v>
      </c>
      <c r="AM90" s="14">
        <f t="shared" si="10"/>
        <v>4</v>
      </c>
      <c r="AN90" s="14">
        <f t="shared" si="11"/>
        <v>4.333333333333333</v>
      </c>
    </row>
    <row r="91" spans="1:40" s="6" customFormat="1" ht="60" customHeight="1" x14ac:dyDescent="0.25">
      <c r="A91" s="8">
        <v>89</v>
      </c>
      <c r="B91" s="1">
        <v>377</v>
      </c>
      <c r="C91" s="4" t="s">
        <v>263</v>
      </c>
      <c r="D91" s="1" t="s">
        <v>23</v>
      </c>
      <c r="E91" s="1" t="s">
        <v>24</v>
      </c>
      <c r="F91" s="17">
        <v>34283</v>
      </c>
      <c r="G91" s="10">
        <f t="shared" ca="1" si="7"/>
        <v>42965</v>
      </c>
      <c r="H91" s="11">
        <f t="shared" ca="1" si="8"/>
        <v>24</v>
      </c>
      <c r="I91" s="5" t="s">
        <v>264</v>
      </c>
      <c r="J91" s="25" t="s">
        <v>527</v>
      </c>
      <c r="K91" s="1">
        <v>0</v>
      </c>
      <c r="L91" s="13">
        <f t="shared" ca="1" si="6"/>
        <v>2.8493150684931505</v>
      </c>
      <c r="M91" s="17">
        <v>41925</v>
      </c>
      <c r="N91" s="17">
        <v>42474</v>
      </c>
      <c r="O91" s="4" t="s">
        <v>219</v>
      </c>
      <c r="P91" s="1">
        <v>2</v>
      </c>
      <c r="Q91" s="5" t="s">
        <v>205</v>
      </c>
      <c r="R91" s="5" t="s">
        <v>49</v>
      </c>
      <c r="S91" s="1">
        <v>10000</v>
      </c>
      <c r="T91" s="1">
        <v>26000</v>
      </c>
      <c r="U91" s="12" t="s">
        <v>153</v>
      </c>
      <c r="V91" s="5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32"/>
      <c r="AL91" s="14" t="e">
        <f t="shared" si="9"/>
        <v>#DIV/0!</v>
      </c>
      <c r="AM91" s="14" t="e">
        <f t="shared" si="10"/>
        <v>#DIV/0!</v>
      </c>
      <c r="AN91" s="14" t="e">
        <f t="shared" si="11"/>
        <v>#DIV/0!</v>
      </c>
    </row>
    <row r="92" spans="1:40" s="6" customFormat="1" ht="60" customHeight="1" x14ac:dyDescent="0.25">
      <c r="A92" s="8">
        <v>90</v>
      </c>
      <c r="B92" s="1">
        <v>380</v>
      </c>
      <c r="C92" s="4" t="s">
        <v>265</v>
      </c>
      <c r="D92" s="1" t="s">
        <v>16</v>
      </c>
      <c r="E92" s="1" t="s">
        <v>24</v>
      </c>
      <c r="F92" s="17">
        <v>33819</v>
      </c>
      <c r="G92" s="10">
        <f t="shared" ca="1" si="7"/>
        <v>42965</v>
      </c>
      <c r="H92" s="11">
        <f t="shared" ca="1" si="8"/>
        <v>25</v>
      </c>
      <c r="I92" s="5" t="s">
        <v>202</v>
      </c>
      <c r="J92" s="25" t="s">
        <v>485</v>
      </c>
      <c r="K92" s="1">
        <v>0</v>
      </c>
      <c r="L92" s="13">
        <f t="shared" ca="1" si="6"/>
        <v>2.8301369863013699</v>
      </c>
      <c r="M92" s="17">
        <v>41932</v>
      </c>
      <c r="N92" s="17">
        <v>42481</v>
      </c>
      <c r="O92" s="4" t="s">
        <v>219</v>
      </c>
      <c r="P92" s="1">
        <v>2</v>
      </c>
      <c r="Q92" s="5" t="s">
        <v>266</v>
      </c>
      <c r="R92" s="5" t="s">
        <v>49</v>
      </c>
      <c r="S92" s="1">
        <v>10000</v>
      </c>
      <c r="T92" s="1">
        <v>25000</v>
      </c>
      <c r="U92" s="12" t="s">
        <v>153</v>
      </c>
      <c r="V92" s="5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32"/>
      <c r="AL92" s="14" t="e">
        <f t="shared" si="9"/>
        <v>#DIV/0!</v>
      </c>
      <c r="AM92" s="14" t="e">
        <f t="shared" si="10"/>
        <v>#DIV/0!</v>
      </c>
      <c r="AN92" s="14" t="e">
        <f t="shared" si="11"/>
        <v>#DIV/0!</v>
      </c>
    </row>
    <row r="93" spans="1:40" s="6" customFormat="1" ht="60" customHeight="1" x14ac:dyDescent="0.25">
      <c r="A93" s="8">
        <v>91</v>
      </c>
      <c r="B93" s="1">
        <v>382</v>
      </c>
      <c r="C93" s="4" t="s">
        <v>267</v>
      </c>
      <c r="D93" s="1" t="s">
        <v>16</v>
      </c>
      <c r="E93" s="1" t="s">
        <v>16</v>
      </c>
      <c r="F93" s="17">
        <v>28273</v>
      </c>
      <c r="G93" s="10">
        <f t="shared" ca="1" si="7"/>
        <v>42965</v>
      </c>
      <c r="H93" s="11">
        <f t="shared" ca="1" si="8"/>
        <v>40</v>
      </c>
      <c r="I93" s="5" t="s">
        <v>268</v>
      </c>
      <c r="J93" s="25" t="s">
        <v>528</v>
      </c>
      <c r="K93" s="1">
        <v>13</v>
      </c>
      <c r="L93" s="13">
        <f t="shared" ca="1" si="6"/>
        <v>2.7972602739726029</v>
      </c>
      <c r="M93" s="17">
        <v>41944</v>
      </c>
      <c r="N93" s="17">
        <v>42369</v>
      </c>
      <c r="O93" s="4" t="s">
        <v>31</v>
      </c>
      <c r="P93" s="1">
        <v>4</v>
      </c>
      <c r="Q93" s="5" t="s">
        <v>48</v>
      </c>
      <c r="R93" s="5" t="s">
        <v>49</v>
      </c>
      <c r="S93" s="1">
        <v>81071</v>
      </c>
      <c r="T93" s="1">
        <v>99071</v>
      </c>
      <c r="U93" s="12" t="s">
        <v>21</v>
      </c>
      <c r="V93" s="5">
        <v>4</v>
      </c>
      <c r="W93" s="21">
        <v>3</v>
      </c>
      <c r="X93" s="21">
        <v>4</v>
      </c>
      <c r="Y93" s="21">
        <v>4</v>
      </c>
      <c r="Z93" s="21">
        <v>2</v>
      </c>
      <c r="AA93" s="21">
        <v>4</v>
      </c>
      <c r="AB93" s="21"/>
      <c r="AC93" s="21">
        <v>2</v>
      </c>
      <c r="AD93" s="21">
        <v>4</v>
      </c>
      <c r="AE93" s="21">
        <v>4</v>
      </c>
      <c r="AF93" s="21">
        <v>4</v>
      </c>
      <c r="AG93" s="21">
        <v>2</v>
      </c>
      <c r="AH93" s="21">
        <v>3</v>
      </c>
      <c r="AI93" s="21">
        <v>4</v>
      </c>
      <c r="AJ93" s="21">
        <v>3</v>
      </c>
      <c r="AK93" s="32">
        <v>2</v>
      </c>
      <c r="AL93" s="14">
        <f t="shared" si="9"/>
        <v>2.8</v>
      </c>
      <c r="AM93" s="14">
        <f t="shared" si="10"/>
        <v>3.4</v>
      </c>
      <c r="AN93" s="14">
        <f t="shared" si="11"/>
        <v>3.3333333333333335</v>
      </c>
    </row>
    <row r="94" spans="1:40" s="6" customFormat="1" ht="60" customHeight="1" x14ac:dyDescent="0.25">
      <c r="A94" s="8">
        <v>92</v>
      </c>
      <c r="B94" s="1">
        <v>383</v>
      </c>
      <c r="C94" s="4" t="s">
        <v>269</v>
      </c>
      <c r="D94" s="1" t="s">
        <v>16</v>
      </c>
      <c r="E94" s="1" t="s">
        <v>16</v>
      </c>
      <c r="F94" s="17">
        <v>28069</v>
      </c>
      <c r="G94" s="10">
        <f t="shared" ca="1" si="7"/>
        <v>42965</v>
      </c>
      <c r="H94" s="11">
        <f t="shared" ca="1" si="8"/>
        <v>41</v>
      </c>
      <c r="I94" s="5" t="s">
        <v>270</v>
      </c>
      <c r="J94" s="25" t="s">
        <v>308</v>
      </c>
      <c r="K94" s="1">
        <v>14</v>
      </c>
      <c r="L94" s="13">
        <f t="shared" ca="1" si="6"/>
        <v>2.7972602739726029</v>
      </c>
      <c r="M94" s="17">
        <v>41944</v>
      </c>
      <c r="N94" s="17">
        <v>42126</v>
      </c>
      <c r="O94" s="4" t="s">
        <v>271</v>
      </c>
      <c r="P94" s="1"/>
      <c r="Q94" s="5" t="s">
        <v>272</v>
      </c>
      <c r="R94" s="5" t="s">
        <v>272</v>
      </c>
      <c r="S94" s="1">
        <v>200000</v>
      </c>
      <c r="T94" s="1">
        <v>200000</v>
      </c>
      <c r="U94" s="12" t="s">
        <v>153</v>
      </c>
      <c r="V94" s="5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32"/>
      <c r="AL94" s="14" t="e">
        <f t="shared" si="9"/>
        <v>#DIV/0!</v>
      </c>
      <c r="AM94" s="14" t="e">
        <f t="shared" si="10"/>
        <v>#DIV/0!</v>
      </c>
      <c r="AN94" s="14" t="e">
        <f t="shared" si="11"/>
        <v>#DIV/0!</v>
      </c>
    </row>
    <row r="95" spans="1:40" s="6" customFormat="1" ht="60" customHeight="1" x14ac:dyDescent="0.25">
      <c r="A95" s="8">
        <v>93</v>
      </c>
      <c r="B95" s="1">
        <v>384</v>
      </c>
      <c r="C95" s="4" t="s">
        <v>273</v>
      </c>
      <c r="D95" s="1" t="s">
        <v>16</v>
      </c>
      <c r="E95" s="1" t="s">
        <v>16</v>
      </c>
      <c r="F95" s="17">
        <v>26314</v>
      </c>
      <c r="G95" s="10">
        <f t="shared" ca="1" si="7"/>
        <v>42965</v>
      </c>
      <c r="H95" s="11">
        <f t="shared" ca="1" si="8"/>
        <v>46</v>
      </c>
      <c r="I95" s="5" t="s">
        <v>189</v>
      </c>
      <c r="J95" s="25" t="s">
        <v>189</v>
      </c>
      <c r="K95" s="1">
        <v>16</v>
      </c>
      <c r="L95" s="13">
        <f t="shared" ca="1" si="6"/>
        <v>2.7616438356164386</v>
      </c>
      <c r="M95" s="17">
        <v>41957</v>
      </c>
      <c r="N95" s="17">
        <v>42180</v>
      </c>
      <c r="O95" s="4" t="s">
        <v>106</v>
      </c>
      <c r="P95" s="1">
        <v>3</v>
      </c>
      <c r="Q95" s="5" t="s">
        <v>274</v>
      </c>
      <c r="R95" s="5" t="s">
        <v>49</v>
      </c>
      <c r="S95" s="1">
        <v>50000</v>
      </c>
      <c r="T95" s="1">
        <v>66248</v>
      </c>
      <c r="U95" s="12" t="s">
        <v>21</v>
      </c>
      <c r="V95" s="5">
        <v>4</v>
      </c>
      <c r="W95" s="21"/>
      <c r="X95" s="21">
        <v>2</v>
      </c>
      <c r="Y95" s="21">
        <v>5</v>
      </c>
      <c r="Z95" s="21">
        <v>5</v>
      </c>
      <c r="AA95" s="21">
        <v>4</v>
      </c>
      <c r="AB95" s="21">
        <v>5</v>
      </c>
      <c r="AC95" s="21">
        <v>5</v>
      </c>
      <c r="AD95" s="21">
        <v>4</v>
      </c>
      <c r="AE95" s="21">
        <v>5</v>
      </c>
      <c r="AF95" s="21">
        <v>5</v>
      </c>
      <c r="AG95" s="21"/>
      <c r="AH95" s="21">
        <v>5</v>
      </c>
      <c r="AI95" s="21">
        <v>4</v>
      </c>
      <c r="AJ95" s="21">
        <v>2</v>
      </c>
      <c r="AK95" s="32">
        <v>1</v>
      </c>
      <c r="AL95" s="14">
        <f t="shared" si="9"/>
        <v>2.3333333333333335</v>
      </c>
      <c r="AM95" s="14">
        <f t="shared" si="10"/>
        <v>4.4000000000000004</v>
      </c>
      <c r="AN95" s="14">
        <f t="shared" si="11"/>
        <v>4.666666666666667</v>
      </c>
    </row>
    <row r="96" spans="1:40" s="6" customFormat="1" ht="60" customHeight="1" x14ac:dyDescent="0.25">
      <c r="A96" s="8">
        <v>94</v>
      </c>
      <c r="B96" s="1">
        <v>386</v>
      </c>
      <c r="C96" s="4" t="s">
        <v>275</v>
      </c>
      <c r="D96" s="1" t="s">
        <v>16</v>
      </c>
      <c r="E96" s="1" t="s">
        <v>16</v>
      </c>
      <c r="F96" s="17">
        <v>23575</v>
      </c>
      <c r="G96" s="10">
        <f t="shared" ca="1" si="7"/>
        <v>42965</v>
      </c>
      <c r="H96" s="11">
        <f t="shared" ca="1" si="8"/>
        <v>53</v>
      </c>
      <c r="I96" s="5" t="s">
        <v>35</v>
      </c>
      <c r="J96" s="25" t="s">
        <v>35</v>
      </c>
      <c r="K96" s="1">
        <v>24</v>
      </c>
      <c r="L96" s="13">
        <f t="shared" ca="1" si="6"/>
        <v>2.7616438356164386</v>
      </c>
      <c r="M96" s="17">
        <v>41957</v>
      </c>
      <c r="N96" s="17">
        <v>42222</v>
      </c>
      <c r="O96" s="4" t="s">
        <v>276</v>
      </c>
      <c r="P96" s="1">
        <v>2</v>
      </c>
      <c r="Q96" s="5" t="s">
        <v>113</v>
      </c>
      <c r="R96" s="5" t="s">
        <v>49</v>
      </c>
      <c r="S96" s="1">
        <v>10000</v>
      </c>
      <c r="T96" s="1">
        <v>10272</v>
      </c>
      <c r="U96" s="8" t="s">
        <v>21</v>
      </c>
      <c r="V96" s="5">
        <v>4</v>
      </c>
      <c r="W96" s="21">
        <v>5</v>
      </c>
      <c r="X96" s="21">
        <v>4</v>
      </c>
      <c r="Y96" s="21">
        <v>4</v>
      </c>
      <c r="Z96" s="21">
        <v>4</v>
      </c>
      <c r="AA96" s="21">
        <v>5</v>
      </c>
      <c r="AB96" s="21">
        <v>4</v>
      </c>
      <c r="AC96" s="21">
        <v>5</v>
      </c>
      <c r="AD96" s="21">
        <v>3</v>
      </c>
      <c r="AE96" s="21">
        <v>4</v>
      </c>
      <c r="AF96" s="21">
        <v>4</v>
      </c>
      <c r="AG96" s="21">
        <v>3</v>
      </c>
      <c r="AH96" s="21">
        <v>4</v>
      </c>
      <c r="AI96" s="21">
        <v>4</v>
      </c>
      <c r="AJ96" s="21">
        <v>2</v>
      </c>
      <c r="AK96" s="32">
        <v>2</v>
      </c>
      <c r="AL96" s="14">
        <f t="shared" si="9"/>
        <v>3.2</v>
      </c>
      <c r="AM96" s="14">
        <f t="shared" si="10"/>
        <v>4</v>
      </c>
      <c r="AN96" s="14">
        <f t="shared" si="11"/>
        <v>4</v>
      </c>
    </row>
    <row r="97" spans="1:40" s="6" customFormat="1" ht="60" customHeight="1" x14ac:dyDescent="0.25">
      <c r="A97" s="8">
        <v>95</v>
      </c>
      <c r="B97" s="1">
        <v>388</v>
      </c>
      <c r="C97" s="4" t="s">
        <v>277</v>
      </c>
      <c r="D97" s="1" t="s">
        <v>16</v>
      </c>
      <c r="E97" s="1" t="s">
        <v>24</v>
      </c>
      <c r="F97" s="17">
        <v>33683</v>
      </c>
      <c r="G97" s="10">
        <f t="shared" ca="1" si="7"/>
        <v>42965</v>
      </c>
      <c r="H97" s="11">
        <f t="shared" ca="1" si="8"/>
        <v>25</v>
      </c>
      <c r="I97" s="5" t="s">
        <v>278</v>
      </c>
      <c r="J97" s="25" t="s">
        <v>529</v>
      </c>
      <c r="K97" s="1">
        <v>0</v>
      </c>
      <c r="L97" s="13">
        <f t="shared" ca="1" si="6"/>
        <v>2.7506849315068491</v>
      </c>
      <c r="M97" s="17">
        <v>41961</v>
      </c>
      <c r="N97" s="17">
        <v>42327</v>
      </c>
      <c r="O97" s="4" t="s">
        <v>219</v>
      </c>
      <c r="P97" s="1">
        <v>2</v>
      </c>
      <c r="Q97" s="5" t="s">
        <v>113</v>
      </c>
      <c r="R97" s="5" t="s">
        <v>49</v>
      </c>
      <c r="S97" s="18">
        <v>10000</v>
      </c>
      <c r="T97" s="1">
        <v>24511</v>
      </c>
      <c r="U97" s="12" t="s">
        <v>21</v>
      </c>
      <c r="V97" s="5">
        <v>3</v>
      </c>
      <c r="W97" s="21">
        <v>3</v>
      </c>
      <c r="X97" s="21">
        <v>4</v>
      </c>
      <c r="Y97" s="21">
        <v>4</v>
      </c>
      <c r="Z97" s="21">
        <v>4</v>
      </c>
      <c r="AA97" s="21">
        <v>4</v>
      </c>
      <c r="AB97" s="21">
        <v>3</v>
      </c>
      <c r="AC97" s="21">
        <v>3</v>
      </c>
      <c r="AD97" s="21">
        <v>3</v>
      </c>
      <c r="AE97" s="21">
        <v>3</v>
      </c>
      <c r="AF97" s="21">
        <v>4</v>
      </c>
      <c r="AG97" s="21">
        <v>2</v>
      </c>
      <c r="AH97" s="21">
        <v>3</v>
      </c>
      <c r="AI97" s="21">
        <v>3</v>
      </c>
      <c r="AJ97" s="21">
        <v>4</v>
      </c>
      <c r="AK97" s="32">
        <v>1</v>
      </c>
      <c r="AL97" s="14">
        <f t="shared" si="9"/>
        <v>2.6</v>
      </c>
      <c r="AM97" s="14">
        <f t="shared" si="10"/>
        <v>3.6</v>
      </c>
      <c r="AN97" s="14">
        <f t="shared" si="11"/>
        <v>3.3333333333333335</v>
      </c>
    </row>
    <row r="98" spans="1:40" s="6" customFormat="1" ht="60" customHeight="1" x14ac:dyDescent="0.25">
      <c r="A98" s="8">
        <v>96</v>
      </c>
      <c r="B98" s="1">
        <v>392</v>
      </c>
      <c r="C98" s="4" t="s">
        <v>279</v>
      </c>
      <c r="D98" s="1" t="s">
        <v>16</v>
      </c>
      <c r="E98" s="1" t="s">
        <v>24</v>
      </c>
      <c r="F98" s="17">
        <v>33429</v>
      </c>
      <c r="G98" s="10">
        <f t="shared" ca="1" si="7"/>
        <v>42965</v>
      </c>
      <c r="H98" s="11">
        <f t="shared" ca="1" si="8"/>
        <v>26</v>
      </c>
      <c r="I98" s="5" t="s">
        <v>183</v>
      </c>
      <c r="J98" s="25" t="s">
        <v>183</v>
      </c>
      <c r="K98" s="1">
        <v>3.5</v>
      </c>
      <c r="L98" s="13">
        <f t="shared" ca="1" si="6"/>
        <v>2.7041095890410958</v>
      </c>
      <c r="M98" s="17">
        <v>41978</v>
      </c>
      <c r="N98" s="17">
        <v>42161</v>
      </c>
      <c r="O98" s="4" t="s">
        <v>280</v>
      </c>
      <c r="P98" s="1">
        <v>1</v>
      </c>
      <c r="Q98" s="5" t="s">
        <v>281</v>
      </c>
      <c r="R98" s="5" t="s">
        <v>49</v>
      </c>
      <c r="S98" s="1">
        <v>12000</v>
      </c>
      <c r="T98" s="1">
        <v>15000</v>
      </c>
      <c r="U98" s="12" t="s">
        <v>153</v>
      </c>
      <c r="V98" s="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32"/>
      <c r="AL98" s="14" t="e">
        <f t="shared" si="9"/>
        <v>#DIV/0!</v>
      </c>
      <c r="AM98" s="14" t="e">
        <f t="shared" si="10"/>
        <v>#DIV/0!</v>
      </c>
      <c r="AN98" s="14" t="e">
        <f t="shared" si="11"/>
        <v>#DIV/0!</v>
      </c>
    </row>
    <row r="99" spans="1:40" s="6" customFormat="1" ht="60" customHeight="1" x14ac:dyDescent="0.25">
      <c r="A99" s="8">
        <v>97</v>
      </c>
      <c r="B99" s="1">
        <v>394</v>
      </c>
      <c r="C99" s="4" t="s">
        <v>282</v>
      </c>
      <c r="D99" s="1" t="s">
        <v>16</v>
      </c>
      <c r="E99" s="1" t="s">
        <v>16</v>
      </c>
      <c r="F99" s="17">
        <v>28251</v>
      </c>
      <c r="G99" s="10">
        <f t="shared" ca="1" si="7"/>
        <v>42965</v>
      </c>
      <c r="H99" s="11">
        <f t="shared" ca="1" si="8"/>
        <v>40</v>
      </c>
      <c r="I99" s="5" t="s">
        <v>189</v>
      </c>
      <c r="J99" s="25" t="s">
        <v>189</v>
      </c>
      <c r="K99" s="1">
        <v>14</v>
      </c>
      <c r="L99" s="13">
        <f t="shared" ca="1" si="6"/>
        <v>2.6849315068493151</v>
      </c>
      <c r="M99" s="17">
        <v>41985</v>
      </c>
      <c r="N99" s="17">
        <v>42168</v>
      </c>
      <c r="O99" s="4" t="s">
        <v>106</v>
      </c>
      <c r="P99" s="1"/>
      <c r="Q99" s="5" t="s">
        <v>95</v>
      </c>
      <c r="R99" s="5" t="s">
        <v>283</v>
      </c>
      <c r="S99" s="1">
        <v>35000</v>
      </c>
      <c r="T99" s="1">
        <v>35000</v>
      </c>
      <c r="U99" s="12" t="s">
        <v>153</v>
      </c>
      <c r="V99" s="5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32"/>
      <c r="AL99" s="14" t="e">
        <f t="shared" si="9"/>
        <v>#DIV/0!</v>
      </c>
      <c r="AM99" s="14" t="e">
        <f t="shared" si="10"/>
        <v>#DIV/0!</v>
      </c>
      <c r="AN99" s="14" t="e">
        <f t="shared" si="11"/>
        <v>#DIV/0!</v>
      </c>
    </row>
    <row r="100" spans="1:40" s="6" customFormat="1" ht="60" customHeight="1" x14ac:dyDescent="0.25">
      <c r="A100" s="8">
        <v>98</v>
      </c>
      <c r="B100" s="1">
        <v>395</v>
      </c>
      <c r="C100" s="4" t="s">
        <v>284</v>
      </c>
      <c r="D100" s="1" t="s">
        <v>16</v>
      </c>
      <c r="E100" s="1" t="s">
        <v>24</v>
      </c>
      <c r="F100" s="17">
        <v>32154</v>
      </c>
      <c r="G100" s="10">
        <f t="shared" ca="1" si="7"/>
        <v>42965</v>
      </c>
      <c r="H100" s="11">
        <f t="shared" ca="1" si="8"/>
        <v>30</v>
      </c>
      <c r="I100" s="5" t="s">
        <v>285</v>
      </c>
      <c r="J100" s="25" t="s">
        <v>285</v>
      </c>
      <c r="K100" s="1">
        <v>5.0999999999999996</v>
      </c>
      <c r="L100" s="13">
        <f t="shared" ca="1" si="6"/>
        <v>2.6849315068493151</v>
      </c>
      <c r="M100" s="17">
        <v>41985</v>
      </c>
      <c r="N100" s="17">
        <v>42168</v>
      </c>
      <c r="O100" s="4" t="s">
        <v>86</v>
      </c>
      <c r="P100" s="1">
        <v>2</v>
      </c>
      <c r="Q100" s="5" t="s">
        <v>286</v>
      </c>
      <c r="R100" s="5" t="s">
        <v>49</v>
      </c>
      <c r="S100" s="1">
        <v>15624</v>
      </c>
      <c r="T100" s="1">
        <v>17000</v>
      </c>
      <c r="U100" s="12" t="s">
        <v>153</v>
      </c>
      <c r="V100" s="5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32"/>
      <c r="AL100" s="14" t="e">
        <f t="shared" si="9"/>
        <v>#DIV/0!</v>
      </c>
      <c r="AM100" s="14" t="e">
        <f t="shared" si="10"/>
        <v>#DIV/0!</v>
      </c>
      <c r="AN100" s="14" t="e">
        <f t="shared" si="11"/>
        <v>#DIV/0!</v>
      </c>
    </row>
    <row r="101" spans="1:40" s="6" customFormat="1" ht="60" customHeight="1" x14ac:dyDescent="0.25">
      <c r="A101" s="8">
        <v>99</v>
      </c>
      <c r="B101" s="1">
        <v>397</v>
      </c>
      <c r="C101" s="4" t="s">
        <v>287</v>
      </c>
      <c r="D101" s="1" t="s">
        <v>16</v>
      </c>
      <c r="E101" s="1" t="s">
        <v>16</v>
      </c>
      <c r="F101" s="17">
        <v>24838</v>
      </c>
      <c r="G101" s="10">
        <f t="shared" ca="1" si="7"/>
        <v>42965</v>
      </c>
      <c r="H101" s="11">
        <f t="shared" ca="1" si="8"/>
        <v>50</v>
      </c>
      <c r="I101" s="5" t="s">
        <v>189</v>
      </c>
      <c r="J101" s="25" t="s">
        <v>189</v>
      </c>
      <c r="K101" s="1">
        <v>22</v>
      </c>
      <c r="L101" s="13">
        <f t="shared" ca="1" si="6"/>
        <v>2.7041095890410958</v>
      </c>
      <c r="M101" s="17">
        <v>41978</v>
      </c>
      <c r="N101" s="17">
        <v>41066</v>
      </c>
      <c r="O101" s="4" t="s">
        <v>288</v>
      </c>
      <c r="P101" s="1">
        <v>5</v>
      </c>
      <c r="Q101" s="5" t="s">
        <v>113</v>
      </c>
      <c r="R101" s="5" t="s">
        <v>49</v>
      </c>
      <c r="S101" s="1">
        <v>92307</v>
      </c>
      <c r="T101" s="1">
        <v>82000</v>
      </c>
      <c r="U101" s="12" t="s">
        <v>153</v>
      </c>
      <c r="V101" s="5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32"/>
      <c r="AL101" s="14" t="e">
        <f t="shared" si="9"/>
        <v>#DIV/0!</v>
      </c>
      <c r="AM101" s="14" t="e">
        <f t="shared" si="10"/>
        <v>#DIV/0!</v>
      </c>
      <c r="AN101" s="14" t="e">
        <f t="shared" si="11"/>
        <v>#DIV/0!</v>
      </c>
    </row>
    <row r="102" spans="1:40" s="6" customFormat="1" ht="60" customHeight="1" x14ac:dyDescent="0.25">
      <c r="A102" s="8">
        <v>100</v>
      </c>
      <c r="B102" s="1">
        <v>399</v>
      </c>
      <c r="C102" s="4" t="s">
        <v>289</v>
      </c>
      <c r="D102" s="1" t="s">
        <v>16</v>
      </c>
      <c r="E102" s="1" t="s">
        <v>16</v>
      </c>
      <c r="F102" s="17">
        <v>28444</v>
      </c>
      <c r="G102" s="10">
        <f t="shared" ca="1" si="7"/>
        <v>42965</v>
      </c>
      <c r="H102" s="11">
        <f t="shared" ca="1" si="8"/>
        <v>40</v>
      </c>
      <c r="I102" s="5" t="s">
        <v>290</v>
      </c>
      <c r="J102" s="25" t="s">
        <v>510</v>
      </c>
      <c r="K102" s="1">
        <v>14</v>
      </c>
      <c r="L102" s="13">
        <f t="shared" ca="1" si="6"/>
        <v>2.6657534246575341</v>
      </c>
      <c r="M102" s="17">
        <v>41992</v>
      </c>
      <c r="N102" s="17">
        <v>42175</v>
      </c>
      <c r="O102" s="4" t="s">
        <v>245</v>
      </c>
      <c r="P102" s="1">
        <v>1</v>
      </c>
      <c r="Q102" s="5" t="s">
        <v>113</v>
      </c>
      <c r="R102" s="5" t="s">
        <v>49</v>
      </c>
      <c r="S102" s="1">
        <v>12000</v>
      </c>
      <c r="T102" s="1">
        <v>15000</v>
      </c>
      <c r="U102" s="12" t="s">
        <v>153</v>
      </c>
      <c r="V102" s="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32"/>
      <c r="AL102" s="14" t="e">
        <f t="shared" si="9"/>
        <v>#DIV/0!</v>
      </c>
      <c r="AM102" s="14" t="e">
        <f t="shared" si="10"/>
        <v>#DIV/0!</v>
      </c>
      <c r="AN102" s="14" t="e">
        <f t="shared" si="11"/>
        <v>#DIV/0!</v>
      </c>
    </row>
    <row r="103" spans="1:40" s="6" customFormat="1" ht="60" customHeight="1" x14ac:dyDescent="0.25">
      <c r="A103" s="8">
        <v>101</v>
      </c>
      <c r="B103" s="1">
        <v>400</v>
      </c>
      <c r="C103" s="4" t="s">
        <v>291</v>
      </c>
      <c r="D103" s="1" t="s">
        <v>23</v>
      </c>
      <c r="E103" s="1" t="s">
        <v>24</v>
      </c>
      <c r="F103" s="17">
        <v>30889</v>
      </c>
      <c r="G103" s="10">
        <f t="shared" ca="1" si="7"/>
        <v>42965</v>
      </c>
      <c r="H103" s="11">
        <f t="shared" ca="1" si="8"/>
        <v>33</v>
      </c>
      <c r="I103" s="5" t="s">
        <v>292</v>
      </c>
      <c r="J103" s="25" t="s">
        <v>293</v>
      </c>
      <c r="K103" s="1">
        <v>9</v>
      </c>
      <c r="L103" s="13">
        <f t="shared" ca="1" si="6"/>
        <v>2.6493150684931508</v>
      </c>
      <c r="M103" s="17">
        <v>41998</v>
      </c>
      <c r="N103" s="17">
        <v>42181</v>
      </c>
      <c r="O103" s="4" t="s">
        <v>293</v>
      </c>
      <c r="P103" s="1"/>
      <c r="Q103" s="5" t="s">
        <v>260</v>
      </c>
      <c r="R103" s="5" t="s">
        <v>28</v>
      </c>
      <c r="S103" s="1">
        <v>38000</v>
      </c>
      <c r="T103" s="1">
        <v>38000</v>
      </c>
      <c r="U103" s="12" t="s">
        <v>153</v>
      </c>
      <c r="V103" s="5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32"/>
      <c r="AL103" s="14" t="e">
        <f t="shared" si="9"/>
        <v>#DIV/0!</v>
      </c>
      <c r="AM103" s="14" t="e">
        <f t="shared" si="10"/>
        <v>#DIV/0!</v>
      </c>
      <c r="AN103" s="14" t="e">
        <f t="shared" si="11"/>
        <v>#DIV/0!</v>
      </c>
    </row>
    <row r="104" spans="1:40" s="6" customFormat="1" ht="60" customHeight="1" x14ac:dyDescent="0.25">
      <c r="A104" s="8">
        <v>102</v>
      </c>
      <c r="B104" s="1">
        <v>403</v>
      </c>
      <c r="C104" s="4" t="s">
        <v>294</v>
      </c>
      <c r="D104" s="1" t="s">
        <v>16</v>
      </c>
      <c r="E104" s="1" t="s">
        <v>16</v>
      </c>
      <c r="F104" s="17">
        <v>30272</v>
      </c>
      <c r="G104" s="10">
        <f t="shared" ca="1" si="7"/>
        <v>42965</v>
      </c>
      <c r="H104" s="11">
        <f t="shared" ca="1" si="8"/>
        <v>35</v>
      </c>
      <c r="I104" s="5" t="s">
        <v>295</v>
      </c>
      <c r="J104" s="25" t="s">
        <v>510</v>
      </c>
      <c r="K104" s="1">
        <v>12</v>
      </c>
      <c r="L104" s="13">
        <f t="shared" ca="1" si="6"/>
        <v>2.6630136986301371</v>
      </c>
      <c r="M104" s="17">
        <v>41993</v>
      </c>
      <c r="N104" s="17">
        <v>42228</v>
      </c>
      <c r="O104" s="4" t="s">
        <v>156</v>
      </c>
      <c r="P104" s="1">
        <v>2</v>
      </c>
      <c r="Q104" s="5" t="s">
        <v>118</v>
      </c>
      <c r="R104" s="5" t="s">
        <v>49</v>
      </c>
      <c r="S104" s="1">
        <v>19180</v>
      </c>
      <c r="T104" s="1">
        <v>23800</v>
      </c>
      <c r="U104" s="8" t="s">
        <v>21</v>
      </c>
      <c r="V104" s="5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32"/>
      <c r="AL104" s="14" t="e">
        <f t="shared" si="9"/>
        <v>#DIV/0!</v>
      </c>
      <c r="AM104" s="14" t="e">
        <f t="shared" si="10"/>
        <v>#DIV/0!</v>
      </c>
      <c r="AN104" s="14" t="e">
        <f t="shared" si="11"/>
        <v>#DIV/0!</v>
      </c>
    </row>
    <row r="105" spans="1:40" s="6" customFormat="1" ht="60" customHeight="1" x14ac:dyDescent="0.25">
      <c r="A105" s="8">
        <v>103</v>
      </c>
      <c r="B105" s="1">
        <v>404</v>
      </c>
      <c r="C105" s="4" t="s">
        <v>296</v>
      </c>
      <c r="D105" s="1" t="s">
        <v>23</v>
      </c>
      <c r="E105" s="1" t="s">
        <v>24</v>
      </c>
      <c r="F105" s="17">
        <v>34640</v>
      </c>
      <c r="G105" s="10">
        <f t="shared" ca="1" si="7"/>
        <v>42965</v>
      </c>
      <c r="H105" s="11">
        <f t="shared" ca="1" si="8"/>
        <v>23</v>
      </c>
      <c r="I105" s="5" t="s">
        <v>297</v>
      </c>
      <c r="J105" s="5" t="s">
        <v>297</v>
      </c>
      <c r="K105" s="1">
        <v>2</v>
      </c>
      <c r="L105" s="13">
        <f t="shared" ca="1" si="6"/>
        <v>2.6301369863013697</v>
      </c>
      <c r="M105" s="17">
        <v>42005</v>
      </c>
      <c r="N105" s="17">
        <v>42186</v>
      </c>
      <c r="O105" s="4" t="s">
        <v>298</v>
      </c>
      <c r="P105" s="1"/>
      <c r="Q105" s="5" t="s">
        <v>27</v>
      </c>
      <c r="R105" s="5" t="s">
        <v>28</v>
      </c>
      <c r="S105" s="1"/>
      <c r="T105" s="1">
        <v>10300</v>
      </c>
      <c r="U105" s="12" t="s">
        <v>153</v>
      </c>
      <c r="V105" s="5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32"/>
      <c r="AL105" s="14" t="e">
        <f t="shared" si="9"/>
        <v>#DIV/0!</v>
      </c>
      <c r="AM105" s="14" t="e">
        <f t="shared" si="10"/>
        <v>#DIV/0!</v>
      </c>
      <c r="AN105" s="14" t="e">
        <f t="shared" si="11"/>
        <v>#DIV/0!</v>
      </c>
    </row>
    <row r="106" spans="1:40" s="6" customFormat="1" ht="60" customHeight="1" x14ac:dyDescent="0.25">
      <c r="A106" s="8">
        <v>104</v>
      </c>
      <c r="B106" s="1">
        <v>405</v>
      </c>
      <c r="C106" s="4" t="s">
        <v>299</v>
      </c>
      <c r="D106" s="1" t="s">
        <v>16</v>
      </c>
      <c r="E106" s="1" t="s">
        <v>24</v>
      </c>
      <c r="F106" s="17">
        <v>32849</v>
      </c>
      <c r="G106" s="10">
        <f t="shared" ca="1" si="7"/>
        <v>42965</v>
      </c>
      <c r="H106" s="11">
        <f t="shared" ca="1" si="8"/>
        <v>28</v>
      </c>
      <c r="I106" s="5" t="s">
        <v>202</v>
      </c>
      <c r="J106" s="25" t="s">
        <v>485</v>
      </c>
      <c r="K106" s="1">
        <v>0</v>
      </c>
      <c r="L106" s="13">
        <f t="shared" ca="1" si="6"/>
        <v>2.6246575342465754</v>
      </c>
      <c r="M106" s="17">
        <v>42007</v>
      </c>
      <c r="N106" s="17">
        <v>42373</v>
      </c>
      <c r="O106" s="4" t="s">
        <v>219</v>
      </c>
      <c r="P106" s="1">
        <v>2</v>
      </c>
      <c r="Q106" s="5" t="s">
        <v>113</v>
      </c>
      <c r="R106" s="5" t="s">
        <v>49</v>
      </c>
      <c r="S106" s="1">
        <v>10000</v>
      </c>
      <c r="T106" s="1">
        <v>21122</v>
      </c>
      <c r="U106" s="12" t="s">
        <v>21</v>
      </c>
      <c r="V106" s="5">
        <v>4</v>
      </c>
      <c r="W106" s="21">
        <v>4</v>
      </c>
      <c r="X106" s="21">
        <v>4</v>
      </c>
      <c r="Y106" s="21">
        <v>4</v>
      </c>
      <c r="Z106" s="21">
        <v>4</v>
      </c>
      <c r="AA106" s="21">
        <v>5</v>
      </c>
      <c r="AB106" s="21">
        <v>4</v>
      </c>
      <c r="AC106" s="21">
        <v>4</v>
      </c>
      <c r="AD106" s="21">
        <v>4</v>
      </c>
      <c r="AE106" s="21">
        <v>4</v>
      </c>
      <c r="AF106" s="21">
        <v>3</v>
      </c>
      <c r="AG106" s="21">
        <v>4</v>
      </c>
      <c r="AH106" s="21">
        <v>4</v>
      </c>
      <c r="AI106" s="21">
        <v>4</v>
      </c>
      <c r="AJ106" s="21">
        <v>3</v>
      </c>
      <c r="AK106" s="32">
        <v>2</v>
      </c>
      <c r="AL106" s="14">
        <f t="shared" si="9"/>
        <v>3.4</v>
      </c>
      <c r="AM106" s="14">
        <f t="shared" si="10"/>
        <v>4</v>
      </c>
      <c r="AN106" s="14">
        <f t="shared" si="11"/>
        <v>3.6666666666666665</v>
      </c>
    </row>
    <row r="107" spans="1:40" s="6" customFormat="1" ht="60" customHeight="1" x14ac:dyDescent="0.25">
      <c r="A107" s="8">
        <v>105</v>
      </c>
      <c r="B107" s="1">
        <v>406</v>
      </c>
      <c r="C107" s="4" t="s">
        <v>300</v>
      </c>
      <c r="D107" s="1" t="s">
        <v>16</v>
      </c>
      <c r="E107" s="1" t="s">
        <v>16</v>
      </c>
      <c r="F107" s="17">
        <v>31432</v>
      </c>
      <c r="G107" s="10">
        <f t="shared" ca="1" si="7"/>
        <v>42965</v>
      </c>
      <c r="H107" s="11">
        <f t="shared" ca="1" si="8"/>
        <v>32</v>
      </c>
      <c r="I107" s="5" t="s">
        <v>301</v>
      </c>
      <c r="J107" s="25" t="s">
        <v>308</v>
      </c>
      <c r="K107" s="1">
        <v>4</v>
      </c>
      <c r="L107" s="13">
        <f t="shared" ca="1" si="6"/>
        <v>2.6</v>
      </c>
      <c r="M107" s="17">
        <v>42016</v>
      </c>
      <c r="N107" s="17">
        <v>42196</v>
      </c>
      <c r="O107" s="4" t="s">
        <v>106</v>
      </c>
      <c r="P107" s="1">
        <v>3</v>
      </c>
      <c r="Q107" s="5" t="s">
        <v>272</v>
      </c>
      <c r="R107" s="5" t="s">
        <v>28</v>
      </c>
      <c r="S107" s="1">
        <v>43990</v>
      </c>
      <c r="T107" s="1">
        <v>42000</v>
      </c>
      <c r="U107" s="12" t="s">
        <v>153</v>
      </c>
      <c r="V107" s="5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32"/>
      <c r="AL107" s="14" t="e">
        <f t="shared" si="9"/>
        <v>#DIV/0!</v>
      </c>
      <c r="AM107" s="14" t="e">
        <f t="shared" si="10"/>
        <v>#DIV/0!</v>
      </c>
      <c r="AN107" s="14" t="e">
        <f t="shared" si="11"/>
        <v>#DIV/0!</v>
      </c>
    </row>
    <row r="108" spans="1:40" s="6" customFormat="1" ht="60" customHeight="1" x14ac:dyDescent="0.25">
      <c r="A108" s="8">
        <v>106</v>
      </c>
      <c r="B108" s="1">
        <v>407</v>
      </c>
      <c r="C108" s="4" t="s">
        <v>302</v>
      </c>
      <c r="D108" s="1" t="s">
        <v>16</v>
      </c>
      <c r="E108" s="1" t="s">
        <v>16</v>
      </c>
      <c r="F108" s="17">
        <v>31536</v>
      </c>
      <c r="G108" s="10">
        <f t="shared" ca="1" si="7"/>
        <v>42965</v>
      </c>
      <c r="H108" s="11">
        <f t="shared" ca="1" si="8"/>
        <v>31</v>
      </c>
      <c r="I108" s="5" t="s">
        <v>303</v>
      </c>
      <c r="J108" s="25" t="s">
        <v>513</v>
      </c>
      <c r="K108" s="1">
        <v>8</v>
      </c>
      <c r="L108" s="13">
        <f t="shared" ca="1" si="6"/>
        <v>2.6</v>
      </c>
      <c r="M108" s="17">
        <v>42016</v>
      </c>
      <c r="N108" s="17">
        <v>42284</v>
      </c>
      <c r="O108" s="4" t="s">
        <v>106</v>
      </c>
      <c r="P108" s="1">
        <v>3</v>
      </c>
      <c r="Q108" s="5" t="s">
        <v>27</v>
      </c>
      <c r="R108" s="5" t="s">
        <v>49</v>
      </c>
      <c r="S108" s="1">
        <v>32109</v>
      </c>
      <c r="T108" s="1">
        <v>25000</v>
      </c>
      <c r="U108" s="12" t="s">
        <v>153</v>
      </c>
      <c r="V108" s="5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32"/>
      <c r="AL108" s="14" t="e">
        <f t="shared" si="9"/>
        <v>#DIV/0!</v>
      </c>
      <c r="AM108" s="14" t="e">
        <f t="shared" si="10"/>
        <v>#DIV/0!</v>
      </c>
      <c r="AN108" s="14" t="e">
        <f t="shared" si="11"/>
        <v>#DIV/0!</v>
      </c>
    </row>
    <row r="109" spans="1:40" s="6" customFormat="1" ht="60" customHeight="1" x14ac:dyDescent="0.25">
      <c r="A109" s="8">
        <v>107</v>
      </c>
      <c r="B109" s="1">
        <v>411</v>
      </c>
      <c r="C109" s="4" t="s">
        <v>304</v>
      </c>
      <c r="D109" s="1" t="s">
        <v>16</v>
      </c>
      <c r="E109" s="1" t="s">
        <v>24</v>
      </c>
      <c r="F109" s="17">
        <v>32599</v>
      </c>
      <c r="G109" s="10">
        <f t="shared" ca="1" si="7"/>
        <v>42965</v>
      </c>
      <c r="H109" s="11">
        <f t="shared" ca="1" si="8"/>
        <v>28</v>
      </c>
      <c r="I109" s="5" t="s">
        <v>295</v>
      </c>
      <c r="J109" s="25" t="s">
        <v>510</v>
      </c>
      <c r="K109" s="1">
        <v>6</v>
      </c>
      <c r="L109" s="13">
        <f t="shared" ca="1" si="6"/>
        <v>2.6191780821917807</v>
      </c>
      <c r="M109" s="17">
        <v>42009</v>
      </c>
      <c r="N109" s="17">
        <v>42222</v>
      </c>
      <c r="O109" s="4" t="s">
        <v>61</v>
      </c>
      <c r="P109" s="1">
        <v>2</v>
      </c>
      <c r="Q109" s="5" t="s">
        <v>113</v>
      </c>
      <c r="R109" s="5" t="s">
        <v>49</v>
      </c>
      <c r="S109" s="1">
        <v>23881</v>
      </c>
      <c r="T109" s="1">
        <v>26282</v>
      </c>
      <c r="U109" s="8" t="s">
        <v>21</v>
      </c>
      <c r="V109" s="5">
        <v>5</v>
      </c>
      <c r="W109" s="21">
        <v>5</v>
      </c>
      <c r="X109" s="21">
        <v>5</v>
      </c>
      <c r="Y109" s="21">
        <v>5</v>
      </c>
      <c r="Z109" s="21">
        <v>4</v>
      </c>
      <c r="AA109" s="21">
        <v>5</v>
      </c>
      <c r="AB109" s="21">
        <v>5</v>
      </c>
      <c r="AC109" s="21">
        <v>5</v>
      </c>
      <c r="AD109" s="21">
        <v>5</v>
      </c>
      <c r="AE109" s="21">
        <v>5</v>
      </c>
      <c r="AF109" s="21">
        <v>5</v>
      </c>
      <c r="AG109" s="21">
        <v>5</v>
      </c>
      <c r="AH109" s="21">
        <v>4</v>
      </c>
      <c r="AI109" s="21">
        <v>4</v>
      </c>
      <c r="AJ109" s="21">
        <v>1</v>
      </c>
      <c r="AK109" s="32">
        <v>1</v>
      </c>
      <c r="AL109" s="14">
        <f t="shared" si="9"/>
        <v>3.4</v>
      </c>
      <c r="AM109" s="14">
        <f t="shared" si="10"/>
        <v>4.5999999999999996</v>
      </c>
      <c r="AN109" s="14">
        <f t="shared" si="11"/>
        <v>5</v>
      </c>
    </row>
    <row r="110" spans="1:40" s="6" customFormat="1" ht="60" customHeight="1" x14ac:dyDescent="0.25">
      <c r="A110" s="8">
        <v>108</v>
      </c>
      <c r="B110" s="1">
        <v>413</v>
      </c>
      <c r="C110" s="4" t="s">
        <v>305</v>
      </c>
      <c r="D110" s="1" t="s">
        <v>16</v>
      </c>
      <c r="E110" s="1" t="s">
        <v>24</v>
      </c>
      <c r="F110" s="17">
        <v>33307</v>
      </c>
      <c r="G110" s="10">
        <f t="shared" ca="1" si="7"/>
        <v>42965</v>
      </c>
      <c r="H110" s="11">
        <f t="shared" ca="1" si="8"/>
        <v>26</v>
      </c>
      <c r="I110" s="5" t="s">
        <v>202</v>
      </c>
      <c r="J110" s="25" t="s">
        <v>485</v>
      </c>
      <c r="K110" s="1">
        <v>1.4</v>
      </c>
      <c r="L110" s="13">
        <f t="shared" ca="1" si="6"/>
        <v>2.56986301369863</v>
      </c>
      <c r="M110" s="17">
        <v>42027</v>
      </c>
      <c r="N110" s="17">
        <v>42393</v>
      </c>
      <c r="O110" s="4" t="s">
        <v>221</v>
      </c>
      <c r="P110" s="1">
        <v>1</v>
      </c>
      <c r="Q110" s="5" t="s">
        <v>102</v>
      </c>
      <c r="R110" s="5" t="s">
        <v>306</v>
      </c>
      <c r="S110" s="1"/>
      <c r="T110" s="1">
        <v>18000</v>
      </c>
      <c r="U110" s="12" t="s">
        <v>153</v>
      </c>
      <c r="V110" s="5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32"/>
      <c r="AL110" s="14" t="e">
        <f t="shared" si="9"/>
        <v>#DIV/0!</v>
      </c>
      <c r="AM110" s="14" t="e">
        <f t="shared" si="10"/>
        <v>#DIV/0!</v>
      </c>
      <c r="AN110" s="14" t="e">
        <f t="shared" si="11"/>
        <v>#DIV/0!</v>
      </c>
    </row>
    <row r="111" spans="1:40" s="6" customFormat="1" ht="60" customHeight="1" x14ac:dyDescent="0.25">
      <c r="A111" s="8">
        <v>109</v>
      </c>
      <c r="B111" s="1">
        <v>415</v>
      </c>
      <c r="C111" s="4" t="s">
        <v>307</v>
      </c>
      <c r="D111" s="1" t="s">
        <v>16</v>
      </c>
      <c r="E111" s="1" t="s">
        <v>24</v>
      </c>
      <c r="F111" s="17">
        <v>32866</v>
      </c>
      <c r="G111" s="10">
        <f t="shared" ca="1" si="7"/>
        <v>42965</v>
      </c>
      <c r="H111" s="11">
        <f t="shared" ca="1" si="8"/>
        <v>28</v>
      </c>
      <c r="I111" s="5" t="s">
        <v>308</v>
      </c>
      <c r="J111" s="25" t="s">
        <v>308</v>
      </c>
      <c r="K111" s="1">
        <v>2</v>
      </c>
      <c r="L111" s="13">
        <f t="shared" ca="1" si="6"/>
        <v>2.5561643835616437</v>
      </c>
      <c r="M111" s="17">
        <v>42032</v>
      </c>
      <c r="N111" s="17">
        <v>42277</v>
      </c>
      <c r="O111" s="4" t="s">
        <v>141</v>
      </c>
      <c r="P111" s="1">
        <v>2</v>
      </c>
      <c r="Q111" s="5" t="s">
        <v>309</v>
      </c>
      <c r="R111" s="5" t="s">
        <v>306</v>
      </c>
      <c r="S111" s="1"/>
      <c r="T111" s="1">
        <v>25000</v>
      </c>
      <c r="U111" s="12" t="s">
        <v>153</v>
      </c>
      <c r="V111" s="5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32"/>
      <c r="AL111" s="14" t="e">
        <f t="shared" si="9"/>
        <v>#DIV/0!</v>
      </c>
      <c r="AM111" s="14" t="e">
        <f t="shared" si="10"/>
        <v>#DIV/0!</v>
      </c>
      <c r="AN111" s="14" t="e">
        <f t="shared" si="11"/>
        <v>#DIV/0!</v>
      </c>
    </row>
    <row r="112" spans="1:40" s="6" customFormat="1" ht="60" customHeight="1" x14ac:dyDescent="0.25">
      <c r="A112" s="8">
        <v>110</v>
      </c>
      <c r="B112" s="1">
        <v>416</v>
      </c>
      <c r="C112" s="4" t="s">
        <v>310</v>
      </c>
      <c r="D112" s="1" t="s">
        <v>16</v>
      </c>
      <c r="E112" s="1" t="s">
        <v>16</v>
      </c>
      <c r="F112" s="17">
        <v>27601</v>
      </c>
      <c r="G112" s="10">
        <f t="shared" ca="1" si="7"/>
        <v>42965</v>
      </c>
      <c r="H112" s="11">
        <f t="shared" ca="1" si="8"/>
        <v>42</v>
      </c>
      <c r="I112" s="5" t="s">
        <v>214</v>
      </c>
      <c r="J112" s="25" t="s">
        <v>510</v>
      </c>
      <c r="K112" s="1">
        <v>19</v>
      </c>
      <c r="L112" s="13">
        <f t="shared" ca="1" si="6"/>
        <v>2.5452054794520547</v>
      </c>
      <c r="M112" s="17">
        <v>42036</v>
      </c>
      <c r="N112" s="17">
        <v>42218</v>
      </c>
      <c r="O112" s="4" t="s">
        <v>311</v>
      </c>
      <c r="P112" s="1">
        <v>1</v>
      </c>
      <c r="Q112" s="5" t="s">
        <v>118</v>
      </c>
      <c r="R112" s="5" t="s">
        <v>65</v>
      </c>
      <c r="S112" s="1">
        <v>21398</v>
      </c>
      <c r="T112" s="1">
        <v>25623</v>
      </c>
      <c r="U112" s="12" t="s">
        <v>21</v>
      </c>
      <c r="V112" s="5">
        <v>4</v>
      </c>
      <c r="W112" s="21">
        <v>5</v>
      </c>
      <c r="X112" s="21">
        <v>5</v>
      </c>
      <c r="Y112" s="21">
        <v>5</v>
      </c>
      <c r="Z112" s="21">
        <v>4</v>
      </c>
      <c r="AA112" s="21">
        <v>5</v>
      </c>
      <c r="AB112" s="21">
        <v>5</v>
      </c>
      <c r="AC112" s="21">
        <v>5</v>
      </c>
      <c r="AD112" s="21">
        <v>5</v>
      </c>
      <c r="AE112" s="21">
        <v>5</v>
      </c>
      <c r="AF112" s="21">
        <v>5</v>
      </c>
      <c r="AG112" s="21">
        <v>4</v>
      </c>
      <c r="AH112" s="21"/>
      <c r="AI112" s="21">
        <v>4</v>
      </c>
      <c r="AJ112" s="21">
        <v>2</v>
      </c>
      <c r="AK112" s="32">
        <v>2</v>
      </c>
      <c r="AL112" s="14">
        <f t="shared" si="9"/>
        <v>3.4</v>
      </c>
      <c r="AM112" s="14">
        <f t="shared" si="10"/>
        <v>4.75</v>
      </c>
      <c r="AN112" s="14">
        <f t="shared" si="11"/>
        <v>5</v>
      </c>
    </row>
    <row r="113" spans="1:40" s="6" customFormat="1" ht="60" customHeight="1" x14ac:dyDescent="0.25">
      <c r="A113" s="8">
        <v>111</v>
      </c>
      <c r="B113" s="1">
        <v>417</v>
      </c>
      <c r="C113" s="4" t="s">
        <v>312</v>
      </c>
      <c r="D113" s="1" t="s">
        <v>16</v>
      </c>
      <c r="E113" s="1" t="s">
        <v>24</v>
      </c>
      <c r="F113" s="17">
        <v>32750</v>
      </c>
      <c r="G113" s="10">
        <f t="shared" ca="1" si="7"/>
        <v>42965</v>
      </c>
      <c r="H113" s="11">
        <f t="shared" ca="1" si="8"/>
        <v>28</v>
      </c>
      <c r="I113" s="5" t="s">
        <v>313</v>
      </c>
      <c r="J113" s="25" t="s">
        <v>510</v>
      </c>
      <c r="K113" s="1">
        <v>4</v>
      </c>
      <c r="L113" s="13">
        <f t="shared" ca="1" si="6"/>
        <v>2.4684931506849317</v>
      </c>
      <c r="M113" s="17">
        <v>42064</v>
      </c>
      <c r="N113" s="17">
        <v>42431</v>
      </c>
      <c r="O113" s="4" t="s">
        <v>314</v>
      </c>
      <c r="P113" s="1">
        <v>1</v>
      </c>
      <c r="Q113" s="5" t="s">
        <v>118</v>
      </c>
      <c r="R113" s="5" t="s">
        <v>65</v>
      </c>
      <c r="S113" s="1">
        <v>10491</v>
      </c>
      <c r="T113" s="1">
        <v>11000</v>
      </c>
      <c r="U113" s="12" t="s">
        <v>153</v>
      </c>
      <c r="V113" s="5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32"/>
      <c r="AL113" s="14" t="e">
        <f t="shared" si="9"/>
        <v>#DIV/0!</v>
      </c>
      <c r="AM113" s="14" t="e">
        <f t="shared" si="10"/>
        <v>#DIV/0!</v>
      </c>
      <c r="AN113" s="14" t="e">
        <f t="shared" si="11"/>
        <v>#DIV/0!</v>
      </c>
    </row>
    <row r="114" spans="1:40" s="6" customFormat="1" ht="60" customHeight="1" x14ac:dyDescent="0.25">
      <c r="A114" s="8">
        <v>112</v>
      </c>
      <c r="B114" s="1">
        <v>418</v>
      </c>
      <c r="C114" s="4" t="s">
        <v>315</v>
      </c>
      <c r="D114" s="1" t="s">
        <v>16</v>
      </c>
      <c r="E114" s="1" t="s">
        <v>24</v>
      </c>
      <c r="F114" s="17">
        <v>33184</v>
      </c>
      <c r="G114" s="10">
        <f t="shared" ca="1" si="7"/>
        <v>42965</v>
      </c>
      <c r="H114" s="11">
        <f t="shared" ca="1" si="8"/>
        <v>27</v>
      </c>
      <c r="I114" s="5" t="s">
        <v>202</v>
      </c>
      <c r="J114" s="25" t="s">
        <v>485</v>
      </c>
      <c r="K114" s="1">
        <v>1</v>
      </c>
      <c r="L114" s="13">
        <f t="shared" ca="1" si="6"/>
        <v>2.5315068493150683</v>
      </c>
      <c r="M114" s="17">
        <v>42041</v>
      </c>
      <c r="N114" s="17">
        <v>42223</v>
      </c>
      <c r="O114" s="4" t="s">
        <v>316</v>
      </c>
      <c r="P114" s="1">
        <v>2</v>
      </c>
      <c r="Q114" s="5" t="s">
        <v>95</v>
      </c>
      <c r="R114" s="5" t="s">
        <v>49</v>
      </c>
      <c r="S114" s="1">
        <v>17882</v>
      </c>
      <c r="T114" s="1">
        <v>16000</v>
      </c>
      <c r="U114" s="12" t="s">
        <v>21</v>
      </c>
      <c r="V114" s="5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32"/>
      <c r="AL114" s="14" t="e">
        <f t="shared" si="9"/>
        <v>#DIV/0!</v>
      </c>
      <c r="AM114" s="14" t="e">
        <f t="shared" si="10"/>
        <v>#DIV/0!</v>
      </c>
      <c r="AN114" s="14" t="e">
        <f t="shared" si="11"/>
        <v>#DIV/0!</v>
      </c>
    </row>
    <row r="115" spans="1:40" s="6" customFormat="1" ht="60" customHeight="1" x14ac:dyDescent="0.25">
      <c r="A115" s="8">
        <v>113</v>
      </c>
      <c r="B115" s="1">
        <v>419</v>
      </c>
      <c r="C115" s="4" t="s">
        <v>317</v>
      </c>
      <c r="D115" s="1" t="s">
        <v>23</v>
      </c>
      <c r="E115" s="1" t="s">
        <v>24</v>
      </c>
      <c r="F115" s="17">
        <v>32709</v>
      </c>
      <c r="G115" s="10">
        <f t="shared" ca="1" si="7"/>
        <v>42965</v>
      </c>
      <c r="H115" s="11">
        <f t="shared" ca="1" si="8"/>
        <v>28</v>
      </c>
      <c r="I115" s="5" t="s">
        <v>318</v>
      </c>
      <c r="J115" s="25" t="s">
        <v>514</v>
      </c>
      <c r="K115" s="1">
        <v>3</v>
      </c>
      <c r="L115" s="13">
        <f t="shared" ca="1" si="6"/>
        <v>2.5123287671232877</v>
      </c>
      <c r="M115" s="17">
        <v>42048</v>
      </c>
      <c r="N115" s="17">
        <v>42230</v>
      </c>
      <c r="O115" s="4" t="s">
        <v>31</v>
      </c>
      <c r="P115" s="1"/>
      <c r="Q115" s="5" t="s">
        <v>260</v>
      </c>
      <c r="R115" s="5" t="s">
        <v>306</v>
      </c>
      <c r="S115" s="1">
        <v>62000</v>
      </c>
      <c r="T115" s="1">
        <v>62000</v>
      </c>
      <c r="U115" s="12" t="s">
        <v>153</v>
      </c>
      <c r="V115" s="5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32"/>
      <c r="AL115" s="14" t="e">
        <f t="shared" si="9"/>
        <v>#DIV/0!</v>
      </c>
      <c r="AM115" s="14" t="e">
        <f t="shared" si="10"/>
        <v>#DIV/0!</v>
      </c>
      <c r="AN115" s="14" t="e">
        <f t="shared" si="11"/>
        <v>#DIV/0!</v>
      </c>
    </row>
    <row r="116" spans="1:40" s="6" customFormat="1" ht="60" customHeight="1" x14ac:dyDescent="0.25">
      <c r="A116" s="8">
        <v>114</v>
      </c>
      <c r="B116" s="1">
        <v>420</v>
      </c>
      <c r="C116" s="4" t="s">
        <v>319</v>
      </c>
      <c r="D116" s="1" t="s">
        <v>16</v>
      </c>
      <c r="E116" s="14" t="s">
        <v>24</v>
      </c>
      <c r="F116" s="20">
        <v>31828</v>
      </c>
      <c r="G116" s="10">
        <f t="shared" ca="1" si="7"/>
        <v>42965</v>
      </c>
      <c r="H116" s="11">
        <f t="shared" ca="1" si="8"/>
        <v>31</v>
      </c>
      <c r="I116" s="21" t="s">
        <v>320</v>
      </c>
      <c r="J116" s="25" t="s">
        <v>530</v>
      </c>
      <c r="K116" s="14">
        <v>4.0999999999999996</v>
      </c>
      <c r="L116" s="13">
        <f t="shared" ca="1" si="6"/>
        <v>2.484931506849315</v>
      </c>
      <c r="M116" s="20">
        <v>42058</v>
      </c>
      <c r="N116" s="20">
        <v>42239</v>
      </c>
      <c r="O116" s="22" t="s">
        <v>141</v>
      </c>
      <c r="P116" s="1">
        <v>2</v>
      </c>
      <c r="Q116" s="21" t="s">
        <v>321</v>
      </c>
      <c r="R116" s="21" t="s">
        <v>306</v>
      </c>
      <c r="S116" s="1">
        <v>31509</v>
      </c>
      <c r="T116" s="1">
        <v>38000</v>
      </c>
      <c r="U116" s="12"/>
      <c r="V116" s="5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32"/>
      <c r="AL116" s="14" t="e">
        <f t="shared" si="9"/>
        <v>#DIV/0!</v>
      </c>
      <c r="AM116" s="14" t="e">
        <f t="shared" si="10"/>
        <v>#DIV/0!</v>
      </c>
      <c r="AN116" s="14" t="e">
        <f t="shared" si="11"/>
        <v>#DIV/0!</v>
      </c>
    </row>
    <row r="117" spans="1:40" s="6" customFormat="1" ht="60" customHeight="1" x14ac:dyDescent="0.25">
      <c r="A117" s="8">
        <v>115</v>
      </c>
      <c r="B117" s="1">
        <v>421</v>
      </c>
      <c r="C117" s="4" t="s">
        <v>322</v>
      </c>
      <c r="D117" s="1" t="s">
        <v>16</v>
      </c>
      <c r="E117" s="1" t="s">
        <v>24</v>
      </c>
      <c r="F117" s="17">
        <v>33574</v>
      </c>
      <c r="G117" s="10">
        <f t="shared" ca="1" si="7"/>
        <v>42965</v>
      </c>
      <c r="H117" s="11">
        <f t="shared" ca="1" si="8"/>
        <v>26</v>
      </c>
      <c r="I117" s="5" t="s">
        <v>189</v>
      </c>
      <c r="J117" s="25" t="s">
        <v>189</v>
      </c>
      <c r="K117" s="1">
        <v>3.4</v>
      </c>
      <c r="L117" s="13">
        <f t="shared" ca="1" si="6"/>
        <v>2.4821917808219176</v>
      </c>
      <c r="M117" s="17">
        <v>42059</v>
      </c>
      <c r="N117" s="17">
        <v>42241</v>
      </c>
      <c r="O117" s="4" t="s">
        <v>316</v>
      </c>
      <c r="P117" s="1">
        <v>2</v>
      </c>
      <c r="Q117" s="5" t="s">
        <v>95</v>
      </c>
      <c r="R117" s="5" t="s">
        <v>49</v>
      </c>
      <c r="S117" s="1">
        <v>25577</v>
      </c>
      <c r="T117" s="1">
        <v>28579</v>
      </c>
      <c r="U117" s="12" t="s">
        <v>21</v>
      </c>
      <c r="V117" s="5"/>
      <c r="W117" s="21">
        <v>4</v>
      </c>
      <c r="X117" s="21">
        <v>4</v>
      </c>
      <c r="Y117" s="21">
        <v>5</v>
      </c>
      <c r="Z117" s="21">
        <v>4</v>
      </c>
      <c r="AA117" s="21">
        <v>5</v>
      </c>
      <c r="AB117" s="21">
        <v>4</v>
      </c>
      <c r="AC117" s="21">
        <v>4</v>
      </c>
      <c r="AD117" s="21">
        <v>4</v>
      </c>
      <c r="AE117" s="21">
        <v>4</v>
      </c>
      <c r="AF117" s="21">
        <v>4</v>
      </c>
      <c r="AG117" s="21">
        <v>5</v>
      </c>
      <c r="AH117" s="21">
        <v>4</v>
      </c>
      <c r="AI117" s="21">
        <v>4</v>
      </c>
      <c r="AJ117" s="21">
        <v>3</v>
      </c>
      <c r="AK117" s="32">
        <v>2</v>
      </c>
      <c r="AL117" s="14">
        <f t="shared" si="9"/>
        <v>3.5</v>
      </c>
      <c r="AM117" s="14">
        <f t="shared" si="10"/>
        <v>4.2</v>
      </c>
      <c r="AN117" s="14">
        <f t="shared" si="11"/>
        <v>4</v>
      </c>
    </row>
    <row r="118" spans="1:40" s="6" customFormat="1" ht="60" customHeight="1" x14ac:dyDescent="0.25">
      <c r="A118" s="8">
        <v>116</v>
      </c>
      <c r="B118" s="1">
        <v>422</v>
      </c>
      <c r="C118" s="4" t="s">
        <v>323</v>
      </c>
      <c r="D118" s="1" t="s">
        <v>16</v>
      </c>
      <c r="E118" s="1" t="s">
        <v>16</v>
      </c>
      <c r="F118" s="17">
        <v>31552</v>
      </c>
      <c r="G118" s="10">
        <f t="shared" ca="1" si="7"/>
        <v>42965</v>
      </c>
      <c r="H118" s="11">
        <f t="shared" ca="1" si="8"/>
        <v>31</v>
      </c>
      <c r="I118" s="5" t="s">
        <v>214</v>
      </c>
      <c r="J118" s="25" t="s">
        <v>510</v>
      </c>
      <c r="K118" s="1">
        <v>6</v>
      </c>
      <c r="L118" s="13">
        <f t="shared" ca="1" si="6"/>
        <v>2.4684931506849317</v>
      </c>
      <c r="M118" s="17">
        <v>42064</v>
      </c>
      <c r="N118" s="17">
        <v>42431</v>
      </c>
      <c r="O118" s="4" t="s">
        <v>314</v>
      </c>
      <c r="P118" s="1">
        <v>1</v>
      </c>
      <c r="Q118" s="5" t="s">
        <v>118</v>
      </c>
      <c r="R118" s="5" t="s">
        <v>65</v>
      </c>
      <c r="S118" s="1">
        <v>10491</v>
      </c>
      <c r="T118" s="1">
        <v>11000</v>
      </c>
      <c r="U118" s="12" t="s">
        <v>153</v>
      </c>
      <c r="V118" s="5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32"/>
      <c r="AL118" s="14" t="e">
        <f t="shared" si="9"/>
        <v>#DIV/0!</v>
      </c>
      <c r="AM118" s="14" t="e">
        <f t="shared" si="10"/>
        <v>#DIV/0!</v>
      </c>
      <c r="AN118" s="14" t="e">
        <f t="shared" si="11"/>
        <v>#DIV/0!</v>
      </c>
    </row>
    <row r="119" spans="1:40" s="6" customFormat="1" ht="60" customHeight="1" x14ac:dyDescent="0.25">
      <c r="A119" s="8">
        <v>117</v>
      </c>
      <c r="B119" s="1">
        <v>423</v>
      </c>
      <c r="C119" s="4" t="s">
        <v>324</v>
      </c>
      <c r="D119" s="1" t="s">
        <v>23</v>
      </c>
      <c r="E119" s="1" t="s">
        <v>16</v>
      </c>
      <c r="F119" s="17">
        <v>31740</v>
      </c>
      <c r="G119" s="10">
        <f t="shared" ca="1" si="7"/>
        <v>42965</v>
      </c>
      <c r="H119" s="11">
        <f t="shared" ca="1" si="8"/>
        <v>31</v>
      </c>
      <c r="I119" s="5" t="s">
        <v>270</v>
      </c>
      <c r="J119" s="25" t="s">
        <v>308</v>
      </c>
      <c r="K119" s="1">
        <v>4</v>
      </c>
      <c r="L119" s="13">
        <f t="shared" ca="1" si="6"/>
        <v>2.3835616438356166</v>
      </c>
      <c r="M119" s="17">
        <v>42095</v>
      </c>
      <c r="N119" s="17">
        <v>42279</v>
      </c>
      <c r="O119" s="4" t="s">
        <v>106</v>
      </c>
      <c r="P119" s="1">
        <v>3</v>
      </c>
      <c r="Q119" s="5" t="s">
        <v>272</v>
      </c>
      <c r="R119" s="5" t="s">
        <v>306</v>
      </c>
      <c r="S119" s="1">
        <v>43990</v>
      </c>
      <c r="T119" s="1">
        <v>39000</v>
      </c>
      <c r="U119" s="12" t="s">
        <v>153</v>
      </c>
      <c r="V119" s="5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32"/>
      <c r="AL119" s="14" t="e">
        <f t="shared" si="9"/>
        <v>#DIV/0!</v>
      </c>
      <c r="AM119" s="14" t="e">
        <f t="shared" si="10"/>
        <v>#DIV/0!</v>
      </c>
      <c r="AN119" s="14" t="e">
        <f t="shared" si="11"/>
        <v>#DIV/0!</v>
      </c>
    </row>
    <row r="120" spans="1:40" s="6" customFormat="1" ht="60" customHeight="1" x14ac:dyDescent="0.25">
      <c r="A120" s="8">
        <v>118</v>
      </c>
      <c r="B120" s="1">
        <v>425</v>
      </c>
      <c r="C120" s="4" t="s">
        <v>325</v>
      </c>
      <c r="D120" s="1" t="s">
        <v>16</v>
      </c>
      <c r="E120" s="1" t="s">
        <v>24</v>
      </c>
      <c r="F120" s="17">
        <v>27583</v>
      </c>
      <c r="G120" s="10">
        <f t="shared" ca="1" si="7"/>
        <v>42965</v>
      </c>
      <c r="H120" s="11">
        <f t="shared" ca="1" si="8"/>
        <v>42</v>
      </c>
      <c r="I120" s="5" t="s">
        <v>55</v>
      </c>
      <c r="J120" s="25" t="s">
        <v>55</v>
      </c>
      <c r="K120" s="1">
        <v>0</v>
      </c>
      <c r="L120" s="13">
        <f t="shared" ca="1" si="6"/>
        <v>2.4684931506849317</v>
      </c>
      <c r="M120" s="17">
        <v>42064</v>
      </c>
      <c r="N120" s="17">
        <v>42248</v>
      </c>
      <c r="O120" s="4" t="s">
        <v>44</v>
      </c>
      <c r="P120" s="1">
        <v>1</v>
      </c>
      <c r="Q120" s="5" t="s">
        <v>68</v>
      </c>
      <c r="R120" s="5" t="s">
        <v>326</v>
      </c>
      <c r="S120" s="1">
        <v>10983</v>
      </c>
      <c r="T120" s="1">
        <v>13255</v>
      </c>
      <c r="U120" s="12" t="s">
        <v>153</v>
      </c>
      <c r="V120" s="5">
        <v>4</v>
      </c>
      <c r="W120" s="21">
        <v>4</v>
      </c>
      <c r="X120" s="21">
        <v>5</v>
      </c>
      <c r="Y120" s="21">
        <v>4</v>
      </c>
      <c r="Z120" s="21">
        <v>4</v>
      </c>
      <c r="AA120" s="21">
        <v>5</v>
      </c>
      <c r="AB120" s="21">
        <v>4</v>
      </c>
      <c r="AC120" s="21">
        <v>5</v>
      </c>
      <c r="AD120" s="21">
        <v>5</v>
      </c>
      <c r="AE120" s="21">
        <v>4</v>
      </c>
      <c r="AF120" s="21">
        <v>5</v>
      </c>
      <c r="AG120" s="21">
        <v>5</v>
      </c>
      <c r="AH120" s="21">
        <v>4</v>
      </c>
      <c r="AI120" s="21">
        <v>5</v>
      </c>
      <c r="AJ120" s="21"/>
      <c r="AK120" s="32"/>
      <c r="AL120" s="14">
        <f t="shared" si="9"/>
        <v>4.333333333333333</v>
      </c>
      <c r="AM120" s="14">
        <f t="shared" si="10"/>
        <v>4.2</v>
      </c>
      <c r="AN120" s="14">
        <f t="shared" si="11"/>
        <v>5</v>
      </c>
    </row>
    <row r="121" spans="1:40" s="6" customFormat="1" ht="60" customHeight="1" x14ac:dyDescent="0.25">
      <c r="A121" s="8">
        <v>119</v>
      </c>
      <c r="B121" s="1">
        <v>426</v>
      </c>
      <c r="C121" s="4" t="s">
        <v>327</v>
      </c>
      <c r="D121" s="1" t="s">
        <v>16</v>
      </c>
      <c r="E121" s="1" t="s">
        <v>16</v>
      </c>
      <c r="F121" s="17">
        <v>29312</v>
      </c>
      <c r="G121" s="10">
        <f t="shared" ca="1" si="7"/>
        <v>42965</v>
      </c>
      <c r="H121" s="11">
        <f t="shared" ca="1" si="8"/>
        <v>37</v>
      </c>
      <c r="I121" s="5" t="s">
        <v>328</v>
      </c>
      <c r="J121" s="25" t="s">
        <v>515</v>
      </c>
      <c r="K121" s="1">
        <v>14</v>
      </c>
      <c r="L121" s="13">
        <f t="shared" ca="1" si="6"/>
        <v>2.4465753424657533</v>
      </c>
      <c r="M121" s="17">
        <v>42072</v>
      </c>
      <c r="N121" s="17">
        <v>42257</v>
      </c>
      <c r="O121" s="4" t="s">
        <v>33</v>
      </c>
      <c r="P121" s="1">
        <v>4</v>
      </c>
      <c r="Q121" s="5" t="s">
        <v>113</v>
      </c>
      <c r="R121" s="5" t="s">
        <v>326</v>
      </c>
      <c r="S121" s="1">
        <v>58334</v>
      </c>
      <c r="T121" s="1">
        <v>47321</v>
      </c>
      <c r="U121" s="12" t="s">
        <v>153</v>
      </c>
      <c r="V121" s="5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32"/>
      <c r="AL121" s="14" t="e">
        <f t="shared" si="9"/>
        <v>#DIV/0!</v>
      </c>
      <c r="AM121" s="14" t="e">
        <f t="shared" si="10"/>
        <v>#DIV/0!</v>
      </c>
      <c r="AN121" s="14" t="e">
        <f t="shared" si="11"/>
        <v>#DIV/0!</v>
      </c>
    </row>
    <row r="122" spans="1:40" s="6" customFormat="1" ht="60" customHeight="1" x14ac:dyDescent="0.25">
      <c r="A122" s="8">
        <v>120</v>
      </c>
      <c r="B122" s="1">
        <v>427</v>
      </c>
      <c r="C122" s="4" t="s">
        <v>329</v>
      </c>
      <c r="D122" s="1" t="s">
        <v>16</v>
      </c>
      <c r="E122" s="1" t="s">
        <v>24</v>
      </c>
      <c r="F122" s="17">
        <v>33604</v>
      </c>
      <c r="G122" s="10">
        <f t="shared" ca="1" si="7"/>
        <v>42965</v>
      </c>
      <c r="H122" s="11">
        <f t="shared" ca="1" si="8"/>
        <v>26</v>
      </c>
      <c r="I122" s="5" t="s">
        <v>330</v>
      </c>
      <c r="J122" s="25" t="s">
        <v>531</v>
      </c>
      <c r="K122" s="1">
        <v>0</v>
      </c>
      <c r="L122" s="13">
        <f t="shared" ca="1" si="6"/>
        <v>2.4438356164383563</v>
      </c>
      <c r="M122" s="17">
        <v>42073</v>
      </c>
      <c r="N122" s="17"/>
      <c r="O122" s="4" t="s">
        <v>221</v>
      </c>
      <c r="P122" s="1">
        <v>1</v>
      </c>
      <c r="Q122" s="5" t="s">
        <v>266</v>
      </c>
      <c r="R122" s="5" t="s">
        <v>49</v>
      </c>
      <c r="S122" s="1">
        <v>10000</v>
      </c>
      <c r="T122" s="1">
        <v>15000</v>
      </c>
      <c r="U122" s="12" t="s">
        <v>153</v>
      </c>
      <c r="V122" s="5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32"/>
      <c r="AL122" s="14" t="e">
        <f t="shared" si="9"/>
        <v>#DIV/0!</v>
      </c>
      <c r="AM122" s="14" t="e">
        <f t="shared" si="10"/>
        <v>#DIV/0!</v>
      </c>
      <c r="AN122" s="14" t="e">
        <f t="shared" si="11"/>
        <v>#DIV/0!</v>
      </c>
    </row>
    <row r="123" spans="1:40" s="6" customFormat="1" ht="60" customHeight="1" x14ac:dyDescent="0.25">
      <c r="A123" s="8">
        <v>121</v>
      </c>
      <c r="B123" s="1">
        <v>429</v>
      </c>
      <c r="C123" s="4" t="s">
        <v>331</v>
      </c>
      <c r="D123" s="1" t="s">
        <v>16</v>
      </c>
      <c r="E123" s="1" t="s">
        <v>24</v>
      </c>
      <c r="F123" s="17">
        <v>31762</v>
      </c>
      <c r="G123" s="10">
        <f t="shared" ca="1" si="7"/>
        <v>42965</v>
      </c>
      <c r="H123" s="11">
        <f t="shared" ca="1" si="8"/>
        <v>31</v>
      </c>
      <c r="I123" s="5" t="s">
        <v>143</v>
      </c>
      <c r="J123" s="25" t="s">
        <v>73</v>
      </c>
      <c r="K123" s="1">
        <v>5</v>
      </c>
      <c r="L123" s="13">
        <f t="shared" ca="1" si="6"/>
        <v>2.408219178082192</v>
      </c>
      <c r="M123" s="17">
        <v>42086</v>
      </c>
      <c r="N123" s="17">
        <v>42271</v>
      </c>
      <c r="O123" s="4" t="s">
        <v>86</v>
      </c>
      <c r="P123" s="1"/>
      <c r="Q123" s="5" t="s">
        <v>266</v>
      </c>
      <c r="R123" s="5" t="s">
        <v>306</v>
      </c>
      <c r="S123" s="1">
        <v>22000</v>
      </c>
      <c r="T123" s="1">
        <v>22000</v>
      </c>
      <c r="U123" s="12" t="s">
        <v>153</v>
      </c>
      <c r="V123" s="5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32"/>
      <c r="AL123" s="14" t="e">
        <f t="shared" si="9"/>
        <v>#DIV/0!</v>
      </c>
      <c r="AM123" s="14" t="e">
        <f t="shared" si="10"/>
        <v>#DIV/0!</v>
      </c>
      <c r="AN123" s="14" t="e">
        <f t="shared" si="11"/>
        <v>#DIV/0!</v>
      </c>
    </row>
    <row r="124" spans="1:40" s="6" customFormat="1" ht="60" customHeight="1" x14ac:dyDescent="0.25">
      <c r="A124" s="8">
        <v>122</v>
      </c>
      <c r="B124" s="1">
        <v>430</v>
      </c>
      <c r="C124" s="4" t="s">
        <v>332</v>
      </c>
      <c r="D124" s="1" t="s">
        <v>16</v>
      </c>
      <c r="E124" s="1" t="s">
        <v>24</v>
      </c>
      <c r="F124" s="17">
        <v>35197</v>
      </c>
      <c r="G124" s="10">
        <f t="shared" ca="1" si="7"/>
        <v>42965</v>
      </c>
      <c r="H124" s="11">
        <f t="shared" ca="1" si="8"/>
        <v>21</v>
      </c>
      <c r="I124" s="5" t="s">
        <v>67</v>
      </c>
      <c r="J124" s="25" t="s">
        <v>35</v>
      </c>
      <c r="K124" s="1">
        <v>2</v>
      </c>
      <c r="L124" s="13">
        <f t="shared" ca="1" si="6"/>
        <v>2.3835616438356166</v>
      </c>
      <c r="M124" s="17">
        <v>42095</v>
      </c>
      <c r="N124" s="17">
        <v>42279</v>
      </c>
      <c r="O124" s="4" t="s">
        <v>44</v>
      </c>
      <c r="P124" s="1"/>
      <c r="Q124" s="5" t="s">
        <v>41</v>
      </c>
      <c r="R124" s="5" t="s">
        <v>306</v>
      </c>
      <c r="S124" s="1">
        <v>10000</v>
      </c>
      <c r="T124" s="1">
        <v>10000</v>
      </c>
      <c r="U124" s="12" t="s">
        <v>153</v>
      </c>
      <c r="V124" s="5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32"/>
      <c r="AL124" s="14" t="e">
        <f t="shared" si="9"/>
        <v>#DIV/0!</v>
      </c>
      <c r="AM124" s="14" t="e">
        <f t="shared" si="10"/>
        <v>#DIV/0!</v>
      </c>
      <c r="AN124" s="14" t="e">
        <f t="shared" si="11"/>
        <v>#DIV/0!</v>
      </c>
    </row>
    <row r="125" spans="1:40" s="6" customFormat="1" ht="60" customHeight="1" x14ac:dyDescent="0.25">
      <c r="A125" s="8">
        <v>123</v>
      </c>
      <c r="B125" s="1">
        <v>431</v>
      </c>
      <c r="C125" s="4" t="s">
        <v>333</v>
      </c>
      <c r="D125" s="1" t="s">
        <v>16</v>
      </c>
      <c r="E125" s="1" t="s">
        <v>16</v>
      </c>
      <c r="F125" s="17">
        <v>29027</v>
      </c>
      <c r="G125" s="10">
        <f t="shared" ca="1" si="7"/>
        <v>42965</v>
      </c>
      <c r="H125" s="11">
        <f t="shared" ca="1" si="8"/>
        <v>38</v>
      </c>
      <c r="I125" s="5" t="s">
        <v>67</v>
      </c>
      <c r="J125" s="25" t="s">
        <v>35</v>
      </c>
      <c r="K125" s="1">
        <v>4</v>
      </c>
      <c r="L125" s="13">
        <f t="shared" ca="1" si="6"/>
        <v>2.3835616438356166</v>
      </c>
      <c r="M125" s="17">
        <v>42095</v>
      </c>
      <c r="N125" s="17">
        <v>42279</v>
      </c>
      <c r="O125" s="4" t="s">
        <v>40</v>
      </c>
      <c r="P125" s="1">
        <v>1</v>
      </c>
      <c r="Q125" s="5" t="s">
        <v>41</v>
      </c>
      <c r="R125" s="5" t="s">
        <v>306</v>
      </c>
      <c r="S125" s="1">
        <v>15087</v>
      </c>
      <c r="T125" s="1">
        <v>15087</v>
      </c>
      <c r="U125" s="12" t="s">
        <v>21</v>
      </c>
      <c r="V125" s="5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32"/>
      <c r="AL125" s="14" t="e">
        <f t="shared" si="9"/>
        <v>#DIV/0!</v>
      </c>
      <c r="AM125" s="14" t="e">
        <f t="shared" si="10"/>
        <v>#DIV/0!</v>
      </c>
      <c r="AN125" s="14" t="e">
        <f t="shared" si="11"/>
        <v>#DIV/0!</v>
      </c>
    </row>
    <row r="126" spans="1:40" s="6" customFormat="1" ht="60" customHeight="1" x14ac:dyDescent="0.25">
      <c r="A126" s="8">
        <v>124</v>
      </c>
      <c r="B126" s="1">
        <v>432</v>
      </c>
      <c r="C126" s="4" t="s">
        <v>334</v>
      </c>
      <c r="D126" s="1" t="s">
        <v>16</v>
      </c>
      <c r="E126" s="1" t="s">
        <v>16</v>
      </c>
      <c r="F126" s="17">
        <v>29356</v>
      </c>
      <c r="G126" s="10">
        <f t="shared" ca="1" si="7"/>
        <v>42965</v>
      </c>
      <c r="H126" s="11">
        <f t="shared" ca="1" si="8"/>
        <v>37</v>
      </c>
      <c r="I126" s="5" t="s">
        <v>39</v>
      </c>
      <c r="J126" s="25" t="s">
        <v>532</v>
      </c>
      <c r="K126" s="1">
        <v>5</v>
      </c>
      <c r="L126" s="13">
        <f t="shared" ca="1" si="6"/>
        <v>2.3835616438356166</v>
      </c>
      <c r="M126" s="17">
        <v>42095</v>
      </c>
      <c r="N126" s="17">
        <v>42279</v>
      </c>
      <c r="O126" s="4" t="s">
        <v>40</v>
      </c>
      <c r="P126" s="1">
        <v>1</v>
      </c>
      <c r="Q126" s="5" t="s">
        <v>41</v>
      </c>
      <c r="R126" s="5" t="s">
        <v>306</v>
      </c>
      <c r="S126" s="1">
        <v>15087</v>
      </c>
      <c r="T126" s="1">
        <v>15087</v>
      </c>
      <c r="U126" s="12" t="s">
        <v>21</v>
      </c>
      <c r="V126" s="5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32"/>
      <c r="AL126" s="14" t="e">
        <f t="shared" si="9"/>
        <v>#DIV/0!</v>
      </c>
      <c r="AM126" s="14" t="e">
        <f t="shared" si="10"/>
        <v>#DIV/0!</v>
      </c>
      <c r="AN126" s="14" t="e">
        <f t="shared" si="11"/>
        <v>#DIV/0!</v>
      </c>
    </row>
    <row r="127" spans="1:40" s="6" customFormat="1" ht="60" customHeight="1" x14ac:dyDescent="0.25">
      <c r="A127" s="8">
        <v>125</v>
      </c>
      <c r="B127" s="1">
        <v>433</v>
      </c>
      <c r="C127" s="4" t="s">
        <v>335</v>
      </c>
      <c r="D127" s="1" t="s">
        <v>16</v>
      </c>
      <c r="E127" s="1" t="s">
        <v>16</v>
      </c>
      <c r="F127" s="17">
        <v>32440</v>
      </c>
      <c r="G127" s="10">
        <f t="shared" ca="1" si="7"/>
        <v>42965</v>
      </c>
      <c r="H127" s="11">
        <f t="shared" ca="1" si="8"/>
        <v>29</v>
      </c>
      <c r="I127" s="5" t="s">
        <v>336</v>
      </c>
      <c r="J127" s="25" t="s">
        <v>308</v>
      </c>
      <c r="K127" s="1">
        <v>1.6</v>
      </c>
      <c r="L127" s="13">
        <f t="shared" ca="1" si="6"/>
        <v>2.3506849315068492</v>
      </c>
      <c r="M127" s="17">
        <v>42107</v>
      </c>
      <c r="N127" s="17">
        <v>42291</v>
      </c>
      <c r="O127" s="4" t="s">
        <v>86</v>
      </c>
      <c r="P127" s="1">
        <v>2</v>
      </c>
      <c r="Q127" s="5" t="s">
        <v>266</v>
      </c>
      <c r="R127" s="5" t="s">
        <v>337</v>
      </c>
      <c r="S127" s="1">
        <v>15000</v>
      </c>
      <c r="T127" s="1">
        <v>15000</v>
      </c>
      <c r="U127" s="12" t="s">
        <v>153</v>
      </c>
      <c r="V127" s="5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32"/>
      <c r="AL127" s="14" t="e">
        <f t="shared" si="9"/>
        <v>#DIV/0!</v>
      </c>
      <c r="AM127" s="14" t="e">
        <f t="shared" si="10"/>
        <v>#DIV/0!</v>
      </c>
      <c r="AN127" s="14" t="e">
        <f t="shared" si="11"/>
        <v>#DIV/0!</v>
      </c>
    </row>
    <row r="128" spans="1:40" s="6" customFormat="1" ht="60" customHeight="1" x14ac:dyDescent="0.25">
      <c r="A128" s="8">
        <v>126</v>
      </c>
      <c r="B128" s="1">
        <v>434</v>
      </c>
      <c r="C128" s="4" t="s">
        <v>338</v>
      </c>
      <c r="D128" s="1" t="s">
        <v>16</v>
      </c>
      <c r="E128" s="1" t="s">
        <v>24</v>
      </c>
      <c r="F128" s="17">
        <v>32073</v>
      </c>
      <c r="G128" s="10">
        <f t="shared" ca="1" si="7"/>
        <v>42965</v>
      </c>
      <c r="H128" s="11">
        <f t="shared" ca="1" si="8"/>
        <v>30</v>
      </c>
      <c r="I128" s="5" t="s">
        <v>46</v>
      </c>
      <c r="J128" s="25" t="s">
        <v>538</v>
      </c>
      <c r="K128" s="1">
        <v>2.5</v>
      </c>
      <c r="L128" s="13">
        <f t="shared" ca="1" si="6"/>
        <v>2.3506849315068492</v>
      </c>
      <c r="M128" s="17">
        <v>42107</v>
      </c>
      <c r="N128" s="17">
        <v>42291</v>
      </c>
      <c r="O128" s="23" t="s">
        <v>86</v>
      </c>
      <c r="P128" s="1"/>
      <c r="Q128" s="5" t="s">
        <v>68</v>
      </c>
      <c r="R128" s="5" t="s">
        <v>78</v>
      </c>
      <c r="S128" s="1">
        <v>14000</v>
      </c>
      <c r="T128" s="1">
        <v>14000</v>
      </c>
      <c r="U128" s="12" t="s">
        <v>153</v>
      </c>
      <c r="V128" s="5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32"/>
      <c r="AL128" s="14" t="e">
        <f t="shared" si="9"/>
        <v>#DIV/0!</v>
      </c>
      <c r="AM128" s="14" t="e">
        <f t="shared" si="10"/>
        <v>#DIV/0!</v>
      </c>
      <c r="AN128" s="14" t="e">
        <f t="shared" si="11"/>
        <v>#DIV/0!</v>
      </c>
    </row>
    <row r="129" spans="1:40" s="6" customFormat="1" ht="60" customHeight="1" x14ac:dyDescent="0.25">
      <c r="A129" s="8">
        <v>127</v>
      </c>
      <c r="B129" s="1">
        <v>435</v>
      </c>
      <c r="C129" s="4" t="s">
        <v>339</v>
      </c>
      <c r="D129" s="1" t="s">
        <v>16</v>
      </c>
      <c r="E129" s="1" t="s">
        <v>16</v>
      </c>
      <c r="F129" s="17">
        <v>30662</v>
      </c>
      <c r="G129" s="10">
        <f t="shared" ca="1" si="7"/>
        <v>42965</v>
      </c>
      <c r="H129" s="11">
        <f t="shared" ca="1" si="8"/>
        <v>34</v>
      </c>
      <c r="I129" s="5" t="s">
        <v>340</v>
      </c>
      <c r="J129" s="25" t="s">
        <v>330</v>
      </c>
      <c r="K129" s="1">
        <v>5.7</v>
      </c>
      <c r="L129" s="13">
        <f t="shared" ca="1" si="6"/>
        <v>2.3205479452054796</v>
      </c>
      <c r="M129" s="17">
        <v>42118</v>
      </c>
      <c r="N129" s="17">
        <v>42336</v>
      </c>
      <c r="O129" s="4" t="s">
        <v>106</v>
      </c>
      <c r="P129" s="1">
        <v>3</v>
      </c>
      <c r="Q129" s="5" t="s">
        <v>113</v>
      </c>
      <c r="R129" s="5" t="s">
        <v>78</v>
      </c>
      <c r="S129" s="1">
        <v>38471</v>
      </c>
      <c r="T129" s="1">
        <v>38471</v>
      </c>
      <c r="U129" s="12" t="s">
        <v>153</v>
      </c>
      <c r="V129" s="5">
        <v>5</v>
      </c>
      <c r="W129" s="21">
        <v>5</v>
      </c>
      <c r="X129" s="21">
        <v>4</v>
      </c>
      <c r="Y129" s="21">
        <v>5</v>
      </c>
      <c r="Z129" s="21">
        <v>1</v>
      </c>
      <c r="AA129" s="21">
        <v>5</v>
      </c>
      <c r="AB129" s="21">
        <v>4</v>
      </c>
      <c r="AC129" s="21">
        <v>4</v>
      </c>
      <c r="AD129" s="21">
        <v>4</v>
      </c>
      <c r="AE129" s="21">
        <v>4</v>
      </c>
      <c r="AF129" s="21">
        <v>5</v>
      </c>
      <c r="AG129" s="21">
        <v>4</v>
      </c>
      <c r="AH129" s="21">
        <v>4</v>
      </c>
      <c r="AI129" s="21">
        <v>5</v>
      </c>
      <c r="AJ129" s="21">
        <v>2</v>
      </c>
      <c r="AK129" s="32">
        <v>1</v>
      </c>
      <c r="AL129" s="14">
        <f t="shared" si="9"/>
        <v>3.4</v>
      </c>
      <c r="AM129" s="14">
        <f t="shared" si="10"/>
        <v>3.6</v>
      </c>
      <c r="AN129" s="14">
        <f t="shared" si="11"/>
        <v>4.333333333333333</v>
      </c>
    </row>
    <row r="130" spans="1:40" s="6" customFormat="1" ht="60" customHeight="1" x14ac:dyDescent="0.25">
      <c r="A130" s="8">
        <v>128</v>
      </c>
      <c r="B130" s="1">
        <v>436</v>
      </c>
      <c r="C130" s="4" t="s">
        <v>341</v>
      </c>
      <c r="D130" s="1" t="s">
        <v>16</v>
      </c>
      <c r="E130" s="1" t="s">
        <v>16</v>
      </c>
      <c r="F130" s="17">
        <v>29952</v>
      </c>
      <c r="G130" s="10">
        <f t="shared" ca="1" si="7"/>
        <v>42965</v>
      </c>
      <c r="H130" s="11">
        <f t="shared" ca="1" si="8"/>
        <v>36</v>
      </c>
      <c r="I130" s="5" t="s">
        <v>342</v>
      </c>
      <c r="J130" s="25" t="s">
        <v>425</v>
      </c>
      <c r="K130" s="1">
        <v>9</v>
      </c>
      <c r="L130" s="13">
        <f t="shared" ca="1" si="6"/>
        <v>2.2767123287671232</v>
      </c>
      <c r="M130" s="17">
        <v>42134</v>
      </c>
      <c r="N130" s="17">
        <v>42319</v>
      </c>
      <c r="O130" s="4" t="s">
        <v>33</v>
      </c>
      <c r="P130" s="1">
        <v>4</v>
      </c>
      <c r="Q130" s="5" t="s">
        <v>343</v>
      </c>
      <c r="R130" s="5" t="s">
        <v>49</v>
      </c>
      <c r="S130" s="1">
        <v>55828</v>
      </c>
      <c r="T130" s="1">
        <v>55828</v>
      </c>
      <c r="U130" s="8" t="s">
        <v>153</v>
      </c>
      <c r="V130" s="5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32"/>
      <c r="AL130" s="14" t="e">
        <f t="shared" si="9"/>
        <v>#DIV/0!</v>
      </c>
      <c r="AM130" s="14" t="e">
        <f t="shared" si="10"/>
        <v>#DIV/0!</v>
      </c>
      <c r="AN130" s="14" t="e">
        <f t="shared" si="11"/>
        <v>#DIV/0!</v>
      </c>
    </row>
    <row r="131" spans="1:40" s="6" customFormat="1" ht="60" customHeight="1" x14ac:dyDescent="0.25">
      <c r="A131" s="8">
        <v>129</v>
      </c>
      <c r="B131" s="1">
        <v>437</v>
      </c>
      <c r="C131" s="4" t="s">
        <v>344</v>
      </c>
      <c r="D131" s="1" t="s">
        <v>16</v>
      </c>
      <c r="E131" s="1" t="s">
        <v>24</v>
      </c>
      <c r="F131" s="17">
        <v>33892</v>
      </c>
      <c r="G131" s="10">
        <f t="shared" ca="1" si="7"/>
        <v>42965</v>
      </c>
      <c r="H131" s="11">
        <f t="shared" ca="1" si="8"/>
        <v>25</v>
      </c>
      <c r="I131" s="5" t="s">
        <v>345</v>
      </c>
      <c r="J131" s="25" t="s">
        <v>533</v>
      </c>
      <c r="K131" s="1">
        <v>0</v>
      </c>
      <c r="L131" s="13">
        <f t="shared" ref="L131:L194" ca="1" si="12">(G131-M131)/365</f>
        <v>2.2328767123287672</v>
      </c>
      <c r="M131" s="17">
        <v>42150</v>
      </c>
      <c r="N131" s="17">
        <v>42515</v>
      </c>
      <c r="O131" s="4" t="s">
        <v>219</v>
      </c>
      <c r="P131" s="1">
        <v>2</v>
      </c>
      <c r="Q131" s="5" t="s">
        <v>102</v>
      </c>
      <c r="R131" s="5" t="s">
        <v>49</v>
      </c>
      <c r="S131" s="1">
        <v>18000</v>
      </c>
      <c r="T131" s="1">
        <v>18000</v>
      </c>
      <c r="U131" s="12" t="s">
        <v>21</v>
      </c>
      <c r="V131" s="5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32"/>
      <c r="AL131" s="14" t="e">
        <f t="shared" si="9"/>
        <v>#DIV/0!</v>
      </c>
      <c r="AM131" s="14" t="e">
        <f t="shared" si="10"/>
        <v>#DIV/0!</v>
      </c>
      <c r="AN131" s="14" t="e">
        <f t="shared" si="11"/>
        <v>#DIV/0!</v>
      </c>
    </row>
    <row r="132" spans="1:40" s="6" customFormat="1" ht="60" customHeight="1" x14ac:dyDescent="0.25">
      <c r="A132" s="8">
        <v>130</v>
      </c>
      <c r="B132" s="1">
        <v>438</v>
      </c>
      <c r="C132" s="4" t="s">
        <v>346</v>
      </c>
      <c r="D132" s="1" t="s">
        <v>16</v>
      </c>
      <c r="E132" s="1" t="s">
        <v>24</v>
      </c>
      <c r="F132" s="17">
        <v>33153</v>
      </c>
      <c r="G132" s="10">
        <f t="shared" ref="G132:G196" ca="1" si="13">TODAY()</f>
        <v>42965</v>
      </c>
      <c r="H132" s="11">
        <f t="shared" ref="H132:H165" ca="1" si="14">ROUND((G132-F132)/365,0)</f>
        <v>27</v>
      </c>
      <c r="I132" s="5" t="s">
        <v>345</v>
      </c>
      <c r="J132" s="25" t="s">
        <v>533</v>
      </c>
      <c r="K132" s="1">
        <v>0</v>
      </c>
      <c r="L132" s="13">
        <f t="shared" ca="1" si="12"/>
        <v>2.2328767123287672</v>
      </c>
      <c r="M132" s="17">
        <v>42150</v>
      </c>
      <c r="N132" s="17">
        <v>42515</v>
      </c>
      <c r="O132" s="4" t="s">
        <v>219</v>
      </c>
      <c r="P132" s="1">
        <v>2</v>
      </c>
      <c r="Q132" s="5" t="s">
        <v>102</v>
      </c>
      <c r="R132" s="5" t="s">
        <v>49</v>
      </c>
      <c r="S132" s="1">
        <v>17000</v>
      </c>
      <c r="T132" s="1">
        <v>17000</v>
      </c>
      <c r="U132" s="12" t="s">
        <v>21</v>
      </c>
      <c r="V132" s="5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32"/>
      <c r="AL132" s="14" t="e">
        <f t="shared" ref="AL132:AL195" si="15">AVERAGE(V132,W132,AG132,AJ132,AK132)</f>
        <v>#DIV/0!</v>
      </c>
      <c r="AM132" s="14" t="e">
        <f t="shared" ref="AM132:AM195" si="16">AVERAGE(X132,Y132,Z132,AE132,AH132)</f>
        <v>#DIV/0!</v>
      </c>
      <c r="AN132" s="14" t="e">
        <f t="shared" ref="AN132:AN195" si="17">AVERAGE(AC132,AD132,AF132)</f>
        <v>#DIV/0!</v>
      </c>
    </row>
    <row r="133" spans="1:40" s="6" customFormat="1" ht="60" customHeight="1" x14ac:dyDescent="0.25">
      <c r="A133" s="8">
        <v>131</v>
      </c>
      <c r="B133" s="1">
        <v>439</v>
      </c>
      <c r="C133" s="4" t="s">
        <v>347</v>
      </c>
      <c r="D133" s="1" t="s">
        <v>16</v>
      </c>
      <c r="E133" s="1" t="s">
        <v>24</v>
      </c>
      <c r="F133" s="17">
        <v>31794</v>
      </c>
      <c r="G133" s="10">
        <f t="shared" ca="1" si="13"/>
        <v>42965</v>
      </c>
      <c r="H133" s="11">
        <f t="shared" ca="1" si="14"/>
        <v>31</v>
      </c>
      <c r="I133" s="5" t="s">
        <v>345</v>
      </c>
      <c r="J133" s="25" t="s">
        <v>533</v>
      </c>
      <c r="K133" s="1">
        <v>0</v>
      </c>
      <c r="L133" s="13">
        <f t="shared" ca="1" si="12"/>
        <v>2.2328767123287672</v>
      </c>
      <c r="M133" s="17">
        <v>42150</v>
      </c>
      <c r="N133" s="17">
        <v>42515</v>
      </c>
      <c r="O133" s="4" t="s">
        <v>219</v>
      </c>
      <c r="P133" s="1">
        <v>2</v>
      </c>
      <c r="Q133" s="5" t="s">
        <v>102</v>
      </c>
      <c r="R133" s="5" t="s">
        <v>49</v>
      </c>
      <c r="S133" s="1">
        <v>19798</v>
      </c>
      <c r="T133" s="1">
        <v>19798</v>
      </c>
      <c r="U133" s="12" t="s">
        <v>21</v>
      </c>
      <c r="V133" s="5">
        <v>3</v>
      </c>
      <c r="W133" s="5">
        <v>3</v>
      </c>
      <c r="X133" s="5">
        <v>3</v>
      </c>
      <c r="Y133" s="5">
        <v>3</v>
      </c>
      <c r="Z133" s="5">
        <v>3</v>
      </c>
      <c r="AA133" s="5">
        <v>3</v>
      </c>
      <c r="AB133" s="5">
        <v>3</v>
      </c>
      <c r="AC133" s="5">
        <v>3</v>
      </c>
      <c r="AD133" s="5">
        <v>3</v>
      </c>
      <c r="AE133" s="5">
        <v>3</v>
      </c>
      <c r="AF133" s="5">
        <v>3</v>
      </c>
      <c r="AG133" s="5">
        <v>3</v>
      </c>
      <c r="AH133" s="5">
        <v>3</v>
      </c>
      <c r="AI133" s="5">
        <v>3</v>
      </c>
      <c r="AJ133" s="5">
        <v>3</v>
      </c>
      <c r="AK133" s="33">
        <v>3</v>
      </c>
      <c r="AL133" s="14">
        <f t="shared" si="15"/>
        <v>3</v>
      </c>
      <c r="AM133" s="14">
        <f t="shared" si="16"/>
        <v>3</v>
      </c>
      <c r="AN133" s="14">
        <f t="shared" si="17"/>
        <v>3</v>
      </c>
    </row>
    <row r="134" spans="1:40" s="6" customFormat="1" ht="60" customHeight="1" x14ac:dyDescent="0.25">
      <c r="A134" s="8">
        <v>132</v>
      </c>
      <c r="B134" s="1">
        <v>440</v>
      </c>
      <c r="C134" s="4" t="s">
        <v>348</v>
      </c>
      <c r="D134" s="1" t="s">
        <v>16</v>
      </c>
      <c r="E134" s="1" t="s">
        <v>16</v>
      </c>
      <c r="F134" s="17">
        <v>29386</v>
      </c>
      <c r="G134" s="10">
        <f t="shared" ca="1" si="13"/>
        <v>42965</v>
      </c>
      <c r="H134" s="11">
        <f t="shared" ca="1" si="14"/>
        <v>37</v>
      </c>
      <c r="I134" s="5" t="s">
        <v>55</v>
      </c>
      <c r="J134" s="25" t="s">
        <v>55</v>
      </c>
      <c r="K134" s="1">
        <v>0</v>
      </c>
      <c r="L134" s="13">
        <f t="shared" ca="1" si="12"/>
        <v>2.2246575342465755</v>
      </c>
      <c r="M134" s="17">
        <v>42153</v>
      </c>
      <c r="N134" s="17">
        <v>42518</v>
      </c>
      <c r="O134" s="4" t="s">
        <v>135</v>
      </c>
      <c r="P134" s="1">
        <v>1</v>
      </c>
      <c r="Q134" s="5" t="s">
        <v>68</v>
      </c>
      <c r="R134" s="5" t="s">
        <v>49</v>
      </c>
      <c r="S134" s="1">
        <v>12257</v>
      </c>
      <c r="T134" s="1">
        <v>12257</v>
      </c>
      <c r="U134" s="12" t="s">
        <v>21</v>
      </c>
      <c r="V134" s="5">
        <v>4</v>
      </c>
      <c r="W134" s="21">
        <v>4</v>
      </c>
      <c r="X134" s="21">
        <v>4</v>
      </c>
      <c r="Y134" s="21">
        <v>5</v>
      </c>
      <c r="Z134" s="21">
        <v>5</v>
      </c>
      <c r="AA134" s="21">
        <v>4</v>
      </c>
      <c r="AB134" s="21">
        <v>4</v>
      </c>
      <c r="AC134" s="21">
        <v>5</v>
      </c>
      <c r="AD134" s="21">
        <v>4</v>
      </c>
      <c r="AE134" s="21">
        <v>4</v>
      </c>
      <c r="AF134" s="21">
        <v>4</v>
      </c>
      <c r="AG134" s="21">
        <v>4</v>
      </c>
      <c r="AH134" s="21">
        <v>5</v>
      </c>
      <c r="AI134" s="21">
        <v>4</v>
      </c>
      <c r="AJ134" s="21">
        <v>1</v>
      </c>
      <c r="AK134" s="32">
        <v>2</v>
      </c>
      <c r="AL134" s="14">
        <f t="shared" si="15"/>
        <v>3</v>
      </c>
      <c r="AM134" s="14">
        <f t="shared" si="16"/>
        <v>4.5999999999999996</v>
      </c>
      <c r="AN134" s="14">
        <f t="shared" si="17"/>
        <v>4.333333333333333</v>
      </c>
    </row>
    <row r="135" spans="1:40" s="6" customFormat="1" ht="60" customHeight="1" x14ac:dyDescent="0.25">
      <c r="A135" s="8">
        <v>133</v>
      </c>
      <c r="B135" s="1">
        <v>441</v>
      </c>
      <c r="C135" s="4" t="s">
        <v>349</v>
      </c>
      <c r="D135" s="1" t="s">
        <v>16</v>
      </c>
      <c r="E135" s="1" t="s">
        <v>16</v>
      </c>
      <c r="F135" s="17">
        <v>30197</v>
      </c>
      <c r="G135" s="10">
        <f t="shared" ca="1" si="13"/>
        <v>42965</v>
      </c>
      <c r="H135" s="11">
        <f t="shared" ca="1" si="14"/>
        <v>35</v>
      </c>
      <c r="I135" s="5" t="s">
        <v>202</v>
      </c>
      <c r="J135" s="25" t="s">
        <v>485</v>
      </c>
      <c r="K135" s="1">
        <v>8</v>
      </c>
      <c r="L135" s="13">
        <f t="shared" ca="1" si="12"/>
        <v>2.2164383561643834</v>
      </c>
      <c r="M135" s="17">
        <v>42156</v>
      </c>
      <c r="N135" s="17">
        <v>42339</v>
      </c>
      <c r="O135" s="4" t="s">
        <v>33</v>
      </c>
      <c r="P135" s="1">
        <v>4</v>
      </c>
      <c r="Q135" s="5" t="s">
        <v>151</v>
      </c>
      <c r="R135" s="5" t="s">
        <v>49</v>
      </c>
      <c r="S135" s="1">
        <v>80000</v>
      </c>
      <c r="T135" s="1">
        <v>80000</v>
      </c>
      <c r="U135" s="12" t="s">
        <v>153</v>
      </c>
      <c r="V135" s="5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32"/>
      <c r="AL135" s="14" t="e">
        <f t="shared" si="15"/>
        <v>#DIV/0!</v>
      </c>
      <c r="AM135" s="14" t="e">
        <f t="shared" si="16"/>
        <v>#DIV/0!</v>
      </c>
      <c r="AN135" s="14" t="e">
        <f t="shared" si="17"/>
        <v>#DIV/0!</v>
      </c>
    </row>
    <row r="136" spans="1:40" s="6" customFormat="1" ht="60" customHeight="1" x14ac:dyDescent="0.25">
      <c r="A136" s="8">
        <v>134</v>
      </c>
      <c r="B136" s="1">
        <v>442</v>
      </c>
      <c r="C136" s="4" t="s">
        <v>350</v>
      </c>
      <c r="D136" s="1" t="s">
        <v>16</v>
      </c>
      <c r="E136" s="1" t="s">
        <v>24</v>
      </c>
      <c r="F136" s="17">
        <v>33133</v>
      </c>
      <c r="G136" s="10">
        <f t="shared" ca="1" si="13"/>
        <v>42965</v>
      </c>
      <c r="H136" s="11">
        <f t="shared" ca="1" si="14"/>
        <v>27</v>
      </c>
      <c r="I136" s="5" t="s">
        <v>345</v>
      </c>
      <c r="J136" s="25" t="s">
        <v>533</v>
      </c>
      <c r="K136" s="1">
        <v>0</v>
      </c>
      <c r="L136" s="13">
        <f t="shared" ca="1" si="12"/>
        <v>2.1808219178082191</v>
      </c>
      <c r="M136" s="17">
        <v>42169</v>
      </c>
      <c r="N136" s="17">
        <v>42534</v>
      </c>
      <c r="O136" s="4" t="s">
        <v>219</v>
      </c>
      <c r="P136" s="1">
        <v>2</v>
      </c>
      <c r="Q136" s="5" t="s">
        <v>95</v>
      </c>
      <c r="R136" s="5" t="s">
        <v>49</v>
      </c>
      <c r="S136" s="1">
        <v>19798</v>
      </c>
      <c r="T136" s="1">
        <v>19798</v>
      </c>
      <c r="U136" s="12" t="s">
        <v>21</v>
      </c>
      <c r="V136" s="5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32"/>
      <c r="AL136" s="14" t="e">
        <f t="shared" si="15"/>
        <v>#DIV/0!</v>
      </c>
      <c r="AM136" s="14" t="e">
        <f t="shared" si="16"/>
        <v>#DIV/0!</v>
      </c>
      <c r="AN136" s="14" t="e">
        <f t="shared" si="17"/>
        <v>#DIV/0!</v>
      </c>
    </row>
    <row r="137" spans="1:40" s="6" customFormat="1" ht="60" customHeight="1" x14ac:dyDescent="0.25">
      <c r="A137" s="8">
        <v>135</v>
      </c>
      <c r="B137" s="1">
        <v>443</v>
      </c>
      <c r="C137" s="4" t="s">
        <v>351</v>
      </c>
      <c r="D137" s="1" t="s">
        <v>16</v>
      </c>
      <c r="E137" s="1" t="s">
        <v>24</v>
      </c>
      <c r="F137" s="17">
        <v>26063</v>
      </c>
      <c r="G137" s="10">
        <f t="shared" ca="1" si="13"/>
        <v>42965</v>
      </c>
      <c r="H137" s="11">
        <f t="shared" ca="1" si="14"/>
        <v>46</v>
      </c>
      <c r="I137" s="5" t="s">
        <v>55</v>
      </c>
      <c r="J137" s="25" t="s">
        <v>55</v>
      </c>
      <c r="K137" s="1">
        <v>8</v>
      </c>
      <c r="L137" s="13">
        <f t="shared" ca="1" si="12"/>
        <v>2.1808219178082191</v>
      </c>
      <c r="M137" s="17">
        <v>42169</v>
      </c>
      <c r="N137" s="17">
        <v>42351</v>
      </c>
      <c r="O137" s="4" t="s">
        <v>61</v>
      </c>
      <c r="P137" s="1">
        <v>2</v>
      </c>
      <c r="Q137" s="5" t="s">
        <v>352</v>
      </c>
      <c r="R137" s="5" t="s">
        <v>65</v>
      </c>
      <c r="S137" s="1">
        <v>18000</v>
      </c>
      <c r="T137" s="1">
        <v>18000</v>
      </c>
      <c r="U137" s="12" t="s">
        <v>153</v>
      </c>
      <c r="V137" s="5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32"/>
      <c r="AL137" s="14" t="e">
        <f t="shared" si="15"/>
        <v>#DIV/0!</v>
      </c>
      <c r="AM137" s="14" t="e">
        <f t="shared" si="16"/>
        <v>#DIV/0!</v>
      </c>
      <c r="AN137" s="14" t="e">
        <f t="shared" si="17"/>
        <v>#DIV/0!</v>
      </c>
    </row>
    <row r="138" spans="1:40" s="6" customFormat="1" ht="60" customHeight="1" x14ac:dyDescent="0.25">
      <c r="A138" s="8">
        <v>136</v>
      </c>
      <c r="B138" s="1">
        <v>444</v>
      </c>
      <c r="C138" s="4" t="s">
        <v>353</v>
      </c>
      <c r="D138" s="1" t="s">
        <v>16</v>
      </c>
      <c r="E138" s="1" t="s">
        <v>354</v>
      </c>
      <c r="F138" s="17">
        <v>33368</v>
      </c>
      <c r="G138" s="10">
        <f t="shared" ca="1" si="13"/>
        <v>42965</v>
      </c>
      <c r="H138" s="11">
        <f t="shared" ca="1" si="14"/>
        <v>26</v>
      </c>
      <c r="I138" s="5" t="s">
        <v>202</v>
      </c>
      <c r="J138" s="25" t="s">
        <v>485</v>
      </c>
      <c r="K138" s="1">
        <v>0</v>
      </c>
      <c r="L138" s="13">
        <f t="shared" ca="1" si="12"/>
        <v>2.1753424657534248</v>
      </c>
      <c r="M138" s="17">
        <v>42171</v>
      </c>
      <c r="N138" s="17">
        <v>42536</v>
      </c>
      <c r="O138" s="4" t="s">
        <v>219</v>
      </c>
      <c r="P138" s="1">
        <v>1</v>
      </c>
      <c r="Q138" s="5" t="s">
        <v>355</v>
      </c>
      <c r="R138" s="5" t="s">
        <v>49</v>
      </c>
      <c r="S138" s="1">
        <v>19798</v>
      </c>
      <c r="T138" s="1">
        <v>19798</v>
      </c>
      <c r="U138" s="12" t="s">
        <v>153</v>
      </c>
      <c r="V138" s="5">
        <v>4</v>
      </c>
      <c r="W138" s="21">
        <v>2</v>
      </c>
      <c r="X138" s="21">
        <v>4</v>
      </c>
      <c r="Y138" s="21">
        <v>4</v>
      </c>
      <c r="Z138" s="21">
        <v>4</v>
      </c>
      <c r="AA138" s="21">
        <v>5</v>
      </c>
      <c r="AB138" s="21">
        <v>4</v>
      </c>
      <c r="AC138" s="21">
        <v>5</v>
      </c>
      <c r="AD138" s="21">
        <v>4</v>
      </c>
      <c r="AE138" s="21">
        <v>1</v>
      </c>
      <c r="AF138" s="21">
        <v>2</v>
      </c>
      <c r="AG138" s="21">
        <v>2</v>
      </c>
      <c r="AH138" s="21">
        <v>2</v>
      </c>
      <c r="AI138" s="21">
        <v>2</v>
      </c>
      <c r="AJ138" s="21">
        <v>3</v>
      </c>
      <c r="AK138" s="32">
        <v>2</v>
      </c>
      <c r="AL138" s="14">
        <f t="shared" si="15"/>
        <v>2.6</v>
      </c>
      <c r="AM138" s="14">
        <f t="shared" si="16"/>
        <v>3</v>
      </c>
      <c r="AN138" s="14">
        <f t="shared" si="17"/>
        <v>3.6666666666666665</v>
      </c>
    </row>
    <row r="139" spans="1:40" s="6" customFormat="1" ht="60" customHeight="1" x14ac:dyDescent="0.25">
      <c r="A139" s="8">
        <v>137</v>
      </c>
      <c r="B139" s="1">
        <v>445</v>
      </c>
      <c r="C139" s="4" t="s">
        <v>356</v>
      </c>
      <c r="D139" s="1" t="s">
        <v>16</v>
      </c>
      <c r="E139" s="1" t="s">
        <v>16</v>
      </c>
      <c r="F139" s="17">
        <v>28277</v>
      </c>
      <c r="G139" s="10">
        <f t="shared" ca="1" si="13"/>
        <v>42965</v>
      </c>
      <c r="H139" s="11">
        <f t="shared" ca="1" si="14"/>
        <v>40</v>
      </c>
      <c r="I139" s="5" t="s">
        <v>357</v>
      </c>
      <c r="J139" s="25" t="s">
        <v>357</v>
      </c>
      <c r="K139" s="1">
        <v>6.9</v>
      </c>
      <c r="L139" s="13">
        <f t="shared" ca="1" si="12"/>
        <v>2.1561643835616437</v>
      </c>
      <c r="M139" s="17">
        <v>42178</v>
      </c>
      <c r="N139" s="17">
        <v>42360</v>
      </c>
      <c r="O139" s="4" t="s">
        <v>163</v>
      </c>
      <c r="P139" s="1">
        <v>2</v>
      </c>
      <c r="Q139" s="5" t="s">
        <v>68</v>
      </c>
      <c r="R139" s="5" t="s">
        <v>49</v>
      </c>
      <c r="S139" s="1">
        <v>15000</v>
      </c>
      <c r="T139" s="1">
        <v>15000</v>
      </c>
      <c r="U139" s="12" t="s">
        <v>153</v>
      </c>
      <c r="V139" s="5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32"/>
      <c r="AL139" s="14" t="e">
        <f t="shared" si="15"/>
        <v>#DIV/0!</v>
      </c>
      <c r="AM139" s="14" t="e">
        <f t="shared" si="16"/>
        <v>#DIV/0!</v>
      </c>
      <c r="AN139" s="14" t="e">
        <f t="shared" si="17"/>
        <v>#DIV/0!</v>
      </c>
    </row>
    <row r="140" spans="1:40" s="6" customFormat="1" ht="60" customHeight="1" x14ac:dyDescent="0.25">
      <c r="A140" s="8">
        <v>138</v>
      </c>
      <c r="B140" s="1">
        <v>446</v>
      </c>
      <c r="C140" s="4" t="s">
        <v>358</v>
      </c>
      <c r="D140" s="1" t="s">
        <v>16</v>
      </c>
      <c r="E140" s="1" t="s">
        <v>354</v>
      </c>
      <c r="F140" s="17">
        <v>33363</v>
      </c>
      <c r="G140" s="10">
        <f t="shared" ca="1" si="13"/>
        <v>42965</v>
      </c>
      <c r="H140" s="11">
        <f t="shared" ca="1" si="14"/>
        <v>26</v>
      </c>
      <c r="I140" s="5" t="s">
        <v>345</v>
      </c>
      <c r="J140" s="25" t="s">
        <v>533</v>
      </c>
      <c r="K140" s="1">
        <v>2.8</v>
      </c>
      <c r="L140" s="13">
        <f t="shared" ca="1" si="12"/>
        <v>2.1479452054794521</v>
      </c>
      <c r="M140" s="17">
        <v>42181</v>
      </c>
      <c r="N140" s="17">
        <v>42363</v>
      </c>
      <c r="O140" s="4" t="s">
        <v>316</v>
      </c>
      <c r="P140" s="1">
        <v>2</v>
      </c>
      <c r="Q140" s="5" t="s">
        <v>95</v>
      </c>
      <c r="R140" s="5" t="s">
        <v>359</v>
      </c>
      <c r="S140" s="1">
        <v>20000</v>
      </c>
      <c r="T140" s="1">
        <v>20000</v>
      </c>
      <c r="U140" s="8" t="s">
        <v>153</v>
      </c>
      <c r="V140" s="5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32"/>
      <c r="AL140" s="14" t="e">
        <f t="shared" si="15"/>
        <v>#DIV/0!</v>
      </c>
      <c r="AM140" s="14" t="e">
        <f t="shared" si="16"/>
        <v>#DIV/0!</v>
      </c>
      <c r="AN140" s="14" t="e">
        <f t="shared" si="17"/>
        <v>#DIV/0!</v>
      </c>
    </row>
    <row r="141" spans="1:40" s="6" customFormat="1" ht="60" customHeight="1" x14ac:dyDescent="0.25">
      <c r="A141" s="8">
        <v>139</v>
      </c>
      <c r="B141" s="1">
        <v>447</v>
      </c>
      <c r="C141" s="4" t="s">
        <v>360</v>
      </c>
      <c r="D141" s="1" t="s">
        <v>16</v>
      </c>
      <c r="E141" s="1" t="s">
        <v>24</v>
      </c>
      <c r="F141" s="17">
        <v>32660</v>
      </c>
      <c r="G141" s="10">
        <f t="shared" ca="1" si="13"/>
        <v>42965</v>
      </c>
      <c r="H141" s="11">
        <f t="shared" ca="1" si="14"/>
        <v>28</v>
      </c>
      <c r="I141" s="5" t="s">
        <v>361</v>
      </c>
      <c r="J141" s="25" t="s">
        <v>17</v>
      </c>
      <c r="K141" s="1">
        <v>1.9</v>
      </c>
      <c r="L141" s="13">
        <f t="shared" ca="1" si="12"/>
        <v>2.1342465753424658</v>
      </c>
      <c r="M141" s="17">
        <v>42186</v>
      </c>
      <c r="N141" s="17">
        <v>42369</v>
      </c>
      <c r="O141" s="4" t="s">
        <v>156</v>
      </c>
      <c r="P141" s="1"/>
      <c r="Q141" s="5" t="s">
        <v>362</v>
      </c>
      <c r="R141" s="5" t="s">
        <v>49</v>
      </c>
      <c r="S141" s="1">
        <v>17000</v>
      </c>
      <c r="T141" s="1">
        <v>17000</v>
      </c>
      <c r="U141" s="8" t="s">
        <v>153</v>
      </c>
      <c r="V141" s="5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32"/>
      <c r="AL141" s="14" t="e">
        <f t="shared" si="15"/>
        <v>#DIV/0!</v>
      </c>
      <c r="AM141" s="14" t="e">
        <f t="shared" si="16"/>
        <v>#DIV/0!</v>
      </c>
      <c r="AN141" s="14" t="e">
        <f t="shared" si="17"/>
        <v>#DIV/0!</v>
      </c>
    </row>
    <row r="142" spans="1:40" s="6" customFormat="1" ht="60" customHeight="1" x14ac:dyDescent="0.25">
      <c r="A142" s="8">
        <v>140</v>
      </c>
      <c r="B142" s="1">
        <v>448</v>
      </c>
      <c r="C142" s="4" t="s">
        <v>363</v>
      </c>
      <c r="D142" s="1" t="s">
        <v>16</v>
      </c>
      <c r="E142" s="1" t="s">
        <v>24</v>
      </c>
      <c r="F142" s="17">
        <v>33000</v>
      </c>
      <c r="G142" s="10">
        <f t="shared" ca="1" si="13"/>
        <v>42965</v>
      </c>
      <c r="H142" s="11">
        <f t="shared" ca="1" si="14"/>
        <v>27</v>
      </c>
      <c r="I142" s="5" t="s">
        <v>259</v>
      </c>
      <c r="J142" s="25" t="s">
        <v>308</v>
      </c>
      <c r="K142" s="1">
        <v>2</v>
      </c>
      <c r="L142" s="13">
        <f t="shared" ca="1" si="12"/>
        <v>2.128767123287671</v>
      </c>
      <c r="M142" s="17">
        <v>42188</v>
      </c>
      <c r="N142" s="17">
        <v>42372</v>
      </c>
      <c r="O142" s="4" t="s">
        <v>364</v>
      </c>
      <c r="P142" s="1"/>
      <c r="Q142" s="5" t="s">
        <v>205</v>
      </c>
      <c r="R142" s="5" t="s">
        <v>49</v>
      </c>
      <c r="S142" s="1">
        <v>17000</v>
      </c>
      <c r="T142" s="1">
        <v>17000</v>
      </c>
      <c r="U142" s="12" t="s">
        <v>153</v>
      </c>
      <c r="V142" s="5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32"/>
      <c r="AL142" s="14" t="e">
        <f t="shared" si="15"/>
        <v>#DIV/0!</v>
      </c>
      <c r="AM142" s="14" t="e">
        <f t="shared" si="16"/>
        <v>#DIV/0!</v>
      </c>
      <c r="AN142" s="14" t="e">
        <f t="shared" si="17"/>
        <v>#DIV/0!</v>
      </c>
    </row>
    <row r="143" spans="1:40" s="6" customFormat="1" ht="60" customHeight="1" x14ac:dyDescent="0.25">
      <c r="A143" s="8">
        <v>141</v>
      </c>
      <c r="B143" s="1">
        <v>449</v>
      </c>
      <c r="C143" s="4" t="s">
        <v>365</v>
      </c>
      <c r="D143" s="1" t="s">
        <v>16</v>
      </c>
      <c r="E143" s="1" t="s">
        <v>16</v>
      </c>
      <c r="F143" s="17">
        <v>30897</v>
      </c>
      <c r="G143" s="10">
        <f t="shared" ca="1" si="13"/>
        <v>42965</v>
      </c>
      <c r="H143" s="11">
        <f t="shared" ca="1" si="14"/>
        <v>33</v>
      </c>
      <c r="I143" s="5" t="s">
        <v>345</v>
      </c>
      <c r="J143" s="25" t="s">
        <v>533</v>
      </c>
      <c r="K143" s="1">
        <v>5</v>
      </c>
      <c r="L143" s="13">
        <f t="shared" ca="1" si="12"/>
        <v>2.128767123287671</v>
      </c>
      <c r="M143" s="17">
        <v>42188</v>
      </c>
      <c r="N143" s="17">
        <v>42372</v>
      </c>
      <c r="O143" s="4" t="s">
        <v>316</v>
      </c>
      <c r="P143" s="1">
        <v>2</v>
      </c>
      <c r="Q143" s="5" t="s">
        <v>95</v>
      </c>
      <c r="R143" s="5" t="s">
        <v>49</v>
      </c>
      <c r="S143" s="1">
        <v>18000</v>
      </c>
      <c r="T143" s="1">
        <v>18000</v>
      </c>
      <c r="U143" s="8" t="s">
        <v>153</v>
      </c>
      <c r="V143" s="5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32"/>
      <c r="AL143" s="14" t="e">
        <f t="shared" si="15"/>
        <v>#DIV/0!</v>
      </c>
      <c r="AM143" s="14" t="e">
        <f t="shared" si="16"/>
        <v>#DIV/0!</v>
      </c>
      <c r="AN143" s="14" t="e">
        <f t="shared" si="17"/>
        <v>#DIV/0!</v>
      </c>
    </row>
    <row r="144" spans="1:40" s="6" customFormat="1" ht="60" customHeight="1" x14ac:dyDescent="0.25">
      <c r="A144" s="8">
        <v>142</v>
      </c>
      <c r="B144" s="1">
        <v>450</v>
      </c>
      <c r="C144" s="4" t="s">
        <v>366</v>
      </c>
      <c r="D144" s="1" t="s">
        <v>16</v>
      </c>
      <c r="E144" s="1" t="s">
        <v>16</v>
      </c>
      <c r="F144" s="17">
        <v>30610</v>
      </c>
      <c r="G144" s="10">
        <f t="shared" ca="1" si="13"/>
        <v>42965</v>
      </c>
      <c r="H144" s="11">
        <f t="shared" ca="1" si="14"/>
        <v>34</v>
      </c>
      <c r="I144" s="5" t="s">
        <v>143</v>
      </c>
      <c r="J144" s="25" t="s">
        <v>73</v>
      </c>
      <c r="K144" s="1">
        <v>8</v>
      </c>
      <c r="L144" s="13">
        <f t="shared" ca="1" si="12"/>
        <v>2.0904109589041098</v>
      </c>
      <c r="M144" s="17">
        <v>42202</v>
      </c>
      <c r="N144" s="17">
        <v>42386</v>
      </c>
      <c r="O144" s="4" t="s">
        <v>106</v>
      </c>
      <c r="P144" s="1">
        <v>3</v>
      </c>
      <c r="Q144" s="5" t="s">
        <v>27</v>
      </c>
      <c r="R144" s="5" t="s">
        <v>65</v>
      </c>
      <c r="S144" s="1">
        <v>39334</v>
      </c>
      <c r="T144" s="1">
        <v>39334</v>
      </c>
      <c r="U144" s="12" t="s">
        <v>21</v>
      </c>
      <c r="V144" s="5">
        <v>4</v>
      </c>
      <c r="W144" s="21">
        <v>5</v>
      </c>
      <c r="X144" s="21">
        <v>4</v>
      </c>
      <c r="Y144" s="21">
        <v>5</v>
      </c>
      <c r="Z144" s="21">
        <v>4</v>
      </c>
      <c r="AA144" s="21">
        <v>5</v>
      </c>
      <c r="AB144" s="21">
        <v>5</v>
      </c>
      <c r="AC144" s="21">
        <v>5</v>
      </c>
      <c r="AD144" s="21">
        <v>5</v>
      </c>
      <c r="AE144" s="21">
        <v>5</v>
      </c>
      <c r="AF144" s="21">
        <v>5</v>
      </c>
      <c r="AG144" s="21">
        <v>5</v>
      </c>
      <c r="AH144" s="21">
        <v>5</v>
      </c>
      <c r="AI144" s="21">
        <v>5</v>
      </c>
      <c r="AJ144" s="21">
        <v>1</v>
      </c>
      <c r="AK144" s="32">
        <v>1</v>
      </c>
      <c r="AL144" s="14">
        <f t="shared" si="15"/>
        <v>3.2</v>
      </c>
      <c r="AM144" s="14">
        <f t="shared" si="16"/>
        <v>4.5999999999999996</v>
      </c>
      <c r="AN144" s="14">
        <f t="shared" si="17"/>
        <v>5</v>
      </c>
    </row>
    <row r="145" spans="1:40" s="6" customFormat="1" ht="60" customHeight="1" x14ac:dyDescent="0.25">
      <c r="A145" s="8">
        <v>143</v>
      </c>
      <c r="B145" s="1">
        <v>451</v>
      </c>
      <c r="C145" s="4" t="s">
        <v>367</v>
      </c>
      <c r="D145" s="1" t="s">
        <v>16</v>
      </c>
      <c r="E145" s="1" t="s">
        <v>16</v>
      </c>
      <c r="F145" s="17">
        <v>30984</v>
      </c>
      <c r="G145" s="10">
        <f t="shared" ca="1" si="13"/>
        <v>42965</v>
      </c>
      <c r="H145" s="11">
        <f t="shared" ca="1" si="14"/>
        <v>33</v>
      </c>
      <c r="I145" s="5" t="s">
        <v>330</v>
      </c>
      <c r="J145" s="25" t="s">
        <v>531</v>
      </c>
      <c r="K145" s="1">
        <v>6</v>
      </c>
      <c r="L145" s="13">
        <f t="shared" ca="1" si="12"/>
        <v>2.0821917808219177</v>
      </c>
      <c r="M145" s="17">
        <v>42205</v>
      </c>
      <c r="N145" s="17">
        <v>42339</v>
      </c>
      <c r="O145" s="4" t="s">
        <v>106</v>
      </c>
      <c r="P145" s="1">
        <v>3</v>
      </c>
      <c r="Q145" s="5" t="s">
        <v>368</v>
      </c>
      <c r="R145" s="5" t="s">
        <v>49</v>
      </c>
      <c r="S145" s="1">
        <v>88532</v>
      </c>
      <c r="T145" s="1">
        <v>88532</v>
      </c>
      <c r="U145" s="12" t="s">
        <v>21</v>
      </c>
      <c r="V145" s="5">
        <v>2</v>
      </c>
      <c r="W145" s="21">
        <v>2</v>
      </c>
      <c r="X145" s="21">
        <v>2</v>
      </c>
      <c r="Y145" s="21">
        <v>2</v>
      </c>
      <c r="Z145" s="21">
        <v>2</v>
      </c>
      <c r="AA145" s="21">
        <v>2</v>
      </c>
      <c r="AB145" s="21">
        <v>2</v>
      </c>
      <c r="AC145" s="21">
        <v>2</v>
      </c>
      <c r="AD145" s="21">
        <v>2</v>
      </c>
      <c r="AE145" s="21">
        <v>2</v>
      </c>
      <c r="AF145" s="21">
        <v>2</v>
      </c>
      <c r="AG145" s="21">
        <v>2</v>
      </c>
      <c r="AH145" s="21">
        <v>2</v>
      </c>
      <c r="AI145" s="21">
        <v>2</v>
      </c>
      <c r="AJ145" s="21">
        <v>2</v>
      </c>
      <c r="AK145" s="32">
        <v>2</v>
      </c>
      <c r="AL145" s="14">
        <f t="shared" si="15"/>
        <v>2</v>
      </c>
      <c r="AM145" s="14">
        <f t="shared" si="16"/>
        <v>2</v>
      </c>
      <c r="AN145" s="14">
        <f t="shared" si="17"/>
        <v>2</v>
      </c>
    </row>
    <row r="146" spans="1:40" s="6" customFormat="1" ht="60" customHeight="1" x14ac:dyDescent="0.25">
      <c r="A146" s="8">
        <v>144</v>
      </c>
      <c r="B146" s="1">
        <v>452</v>
      </c>
      <c r="C146" s="4" t="s">
        <v>369</v>
      </c>
      <c r="D146" s="1" t="s">
        <v>16</v>
      </c>
      <c r="E146" s="1" t="s">
        <v>16</v>
      </c>
      <c r="F146" s="17">
        <v>34153</v>
      </c>
      <c r="G146" s="10">
        <f t="shared" ca="1" si="13"/>
        <v>42965</v>
      </c>
      <c r="H146" s="11">
        <f t="shared" ca="1" si="14"/>
        <v>24</v>
      </c>
      <c r="I146" s="5" t="s">
        <v>202</v>
      </c>
      <c r="J146" s="25" t="s">
        <v>485</v>
      </c>
      <c r="K146" s="1">
        <v>0</v>
      </c>
      <c r="L146" s="13">
        <f t="shared" ca="1" si="12"/>
        <v>2.0493150684931507</v>
      </c>
      <c r="M146" s="17">
        <v>42217</v>
      </c>
      <c r="N146" s="17">
        <v>42583</v>
      </c>
      <c r="O146" s="4" t="s">
        <v>221</v>
      </c>
      <c r="P146" s="1">
        <v>1</v>
      </c>
      <c r="Q146" s="5" t="s">
        <v>95</v>
      </c>
      <c r="R146" s="5" t="s">
        <v>49</v>
      </c>
      <c r="S146" s="1">
        <v>19000</v>
      </c>
      <c r="T146" s="1">
        <v>19000</v>
      </c>
      <c r="U146" s="12" t="s">
        <v>153</v>
      </c>
      <c r="V146" s="5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32"/>
      <c r="AL146" s="14" t="e">
        <f t="shared" si="15"/>
        <v>#DIV/0!</v>
      </c>
      <c r="AM146" s="14" t="e">
        <f t="shared" si="16"/>
        <v>#DIV/0!</v>
      </c>
      <c r="AN146" s="14" t="e">
        <f t="shared" si="17"/>
        <v>#DIV/0!</v>
      </c>
    </row>
    <row r="147" spans="1:40" s="6" customFormat="1" ht="60" customHeight="1" x14ac:dyDescent="0.25">
      <c r="A147" s="8">
        <v>145</v>
      </c>
      <c r="B147" s="1">
        <v>453</v>
      </c>
      <c r="C147" s="4" t="s">
        <v>370</v>
      </c>
      <c r="D147" s="1" t="s">
        <v>16</v>
      </c>
      <c r="E147" s="1" t="s">
        <v>16</v>
      </c>
      <c r="F147" s="17">
        <v>34160</v>
      </c>
      <c r="G147" s="10">
        <f t="shared" ca="1" si="13"/>
        <v>42965</v>
      </c>
      <c r="H147" s="11">
        <f t="shared" ca="1" si="14"/>
        <v>24</v>
      </c>
      <c r="I147" s="5" t="s">
        <v>202</v>
      </c>
      <c r="J147" s="25" t="s">
        <v>485</v>
      </c>
      <c r="K147" s="1">
        <v>0</v>
      </c>
      <c r="L147" s="13">
        <f t="shared" ca="1" si="12"/>
        <v>2.0493150684931507</v>
      </c>
      <c r="M147" s="17">
        <v>42217</v>
      </c>
      <c r="N147" s="17">
        <v>42583</v>
      </c>
      <c r="O147" s="4" t="s">
        <v>221</v>
      </c>
      <c r="P147" s="1">
        <v>1</v>
      </c>
      <c r="Q147" s="5" t="s">
        <v>266</v>
      </c>
      <c r="R147" s="5" t="s">
        <v>49</v>
      </c>
      <c r="S147" s="1">
        <v>19797</v>
      </c>
      <c r="T147" s="1">
        <v>19797</v>
      </c>
      <c r="U147" s="12" t="s">
        <v>21</v>
      </c>
      <c r="V147" s="5">
        <v>4</v>
      </c>
      <c r="W147" s="21">
        <v>4</v>
      </c>
      <c r="X147" s="21">
        <v>4</v>
      </c>
      <c r="Y147" s="21">
        <v>5</v>
      </c>
      <c r="Z147" s="21">
        <v>4</v>
      </c>
      <c r="AA147" s="21">
        <v>4</v>
      </c>
      <c r="AB147" s="21"/>
      <c r="AC147" s="21">
        <v>3</v>
      </c>
      <c r="AD147" s="21">
        <v>4</v>
      </c>
      <c r="AE147" s="21">
        <v>4</v>
      </c>
      <c r="AF147" s="21">
        <v>4</v>
      </c>
      <c r="AG147" s="21">
        <v>4</v>
      </c>
      <c r="AH147" s="21">
        <v>3</v>
      </c>
      <c r="AI147" s="21">
        <v>4</v>
      </c>
      <c r="AJ147" s="21">
        <v>2</v>
      </c>
      <c r="AK147" s="32">
        <v>2</v>
      </c>
      <c r="AL147" s="14">
        <f t="shared" si="15"/>
        <v>3.2</v>
      </c>
      <c r="AM147" s="14">
        <f t="shared" si="16"/>
        <v>4</v>
      </c>
      <c r="AN147" s="14">
        <f t="shared" si="17"/>
        <v>3.6666666666666665</v>
      </c>
    </row>
    <row r="148" spans="1:40" s="6" customFormat="1" ht="60" customHeight="1" x14ac:dyDescent="0.25">
      <c r="A148" s="8">
        <v>146</v>
      </c>
      <c r="B148" s="1">
        <v>454</v>
      </c>
      <c r="C148" s="4" t="s">
        <v>371</v>
      </c>
      <c r="D148" s="1" t="s">
        <v>16</v>
      </c>
      <c r="E148" s="1" t="s">
        <v>24</v>
      </c>
      <c r="F148" s="17">
        <v>32482</v>
      </c>
      <c r="G148" s="10">
        <f t="shared" ca="1" si="13"/>
        <v>42965</v>
      </c>
      <c r="H148" s="11">
        <f t="shared" ca="1" si="14"/>
        <v>29</v>
      </c>
      <c r="I148" s="5" t="s">
        <v>202</v>
      </c>
      <c r="J148" s="25" t="s">
        <v>485</v>
      </c>
      <c r="K148" s="1">
        <v>2</v>
      </c>
      <c r="L148" s="13">
        <f t="shared" ca="1" si="12"/>
        <v>1.9643835616438357</v>
      </c>
      <c r="M148" s="17">
        <v>42248</v>
      </c>
      <c r="N148" s="17">
        <v>42430</v>
      </c>
      <c r="O148" s="4" t="s">
        <v>103</v>
      </c>
      <c r="P148" s="1">
        <v>2</v>
      </c>
      <c r="Q148" s="5" t="s">
        <v>151</v>
      </c>
      <c r="R148" s="5" t="s">
        <v>49</v>
      </c>
      <c r="S148" s="1">
        <v>21918</v>
      </c>
      <c r="T148" s="1">
        <v>21918</v>
      </c>
      <c r="U148" s="12" t="s">
        <v>21</v>
      </c>
      <c r="V148" s="5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32"/>
      <c r="AL148" s="14" t="e">
        <f t="shared" si="15"/>
        <v>#DIV/0!</v>
      </c>
      <c r="AM148" s="14" t="e">
        <f t="shared" si="16"/>
        <v>#DIV/0!</v>
      </c>
      <c r="AN148" s="14" t="e">
        <f t="shared" si="17"/>
        <v>#DIV/0!</v>
      </c>
    </row>
    <row r="149" spans="1:40" s="6" customFormat="1" ht="60" customHeight="1" x14ac:dyDescent="0.25">
      <c r="A149" s="8">
        <v>147</v>
      </c>
      <c r="B149" s="1">
        <v>455</v>
      </c>
      <c r="C149" s="4" t="s">
        <v>372</v>
      </c>
      <c r="D149" s="1" t="s">
        <v>16</v>
      </c>
      <c r="E149" s="1" t="s">
        <v>24</v>
      </c>
      <c r="F149" s="17">
        <v>31986</v>
      </c>
      <c r="G149" s="10">
        <f t="shared" ca="1" si="13"/>
        <v>42965</v>
      </c>
      <c r="H149" s="11">
        <f t="shared" ca="1" si="14"/>
        <v>30</v>
      </c>
      <c r="I149" s="5" t="s">
        <v>189</v>
      </c>
      <c r="J149" s="25" t="s">
        <v>189</v>
      </c>
      <c r="K149" s="1">
        <v>3</v>
      </c>
      <c r="L149" s="13">
        <f t="shared" ca="1" si="12"/>
        <v>1.9178082191780821</v>
      </c>
      <c r="M149" s="17">
        <v>42265</v>
      </c>
      <c r="N149" s="17">
        <v>42447</v>
      </c>
      <c r="O149" s="4" t="s">
        <v>373</v>
      </c>
      <c r="P149" s="1">
        <v>2</v>
      </c>
      <c r="Q149" s="5" t="s">
        <v>102</v>
      </c>
      <c r="R149" s="5" t="s">
        <v>49</v>
      </c>
      <c r="S149" s="1">
        <v>24000</v>
      </c>
      <c r="T149" s="1">
        <v>24000</v>
      </c>
      <c r="U149" s="12" t="s">
        <v>153</v>
      </c>
      <c r="V149" s="5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32"/>
      <c r="AL149" s="14" t="e">
        <f t="shared" si="15"/>
        <v>#DIV/0!</v>
      </c>
      <c r="AM149" s="14" t="e">
        <f t="shared" si="16"/>
        <v>#DIV/0!</v>
      </c>
      <c r="AN149" s="14" t="e">
        <f t="shared" si="17"/>
        <v>#DIV/0!</v>
      </c>
    </row>
    <row r="150" spans="1:40" s="6" customFormat="1" ht="60" customHeight="1" x14ac:dyDescent="0.25">
      <c r="A150" s="8">
        <v>148</v>
      </c>
      <c r="B150" s="1">
        <v>456</v>
      </c>
      <c r="C150" s="4" t="s">
        <v>374</v>
      </c>
      <c r="D150" s="1" t="s">
        <v>23</v>
      </c>
      <c r="E150" s="1" t="s">
        <v>24</v>
      </c>
      <c r="F150" s="17">
        <v>33933</v>
      </c>
      <c r="G150" s="10">
        <f t="shared" ca="1" si="13"/>
        <v>42965</v>
      </c>
      <c r="H150" s="11">
        <f t="shared" ca="1" si="14"/>
        <v>25</v>
      </c>
      <c r="I150" s="5" t="s">
        <v>202</v>
      </c>
      <c r="J150" s="25" t="s">
        <v>485</v>
      </c>
      <c r="K150" s="1">
        <v>0</v>
      </c>
      <c r="L150" s="13">
        <f t="shared" ca="1" si="12"/>
        <v>1.8821917808219177</v>
      </c>
      <c r="M150" s="17">
        <v>42278</v>
      </c>
      <c r="N150" s="17">
        <v>42644</v>
      </c>
      <c r="O150" s="4" t="s">
        <v>221</v>
      </c>
      <c r="P150" s="1"/>
      <c r="Q150" s="5" t="s">
        <v>205</v>
      </c>
      <c r="R150" s="5" t="s">
        <v>49</v>
      </c>
      <c r="S150" s="1">
        <v>15000</v>
      </c>
      <c r="T150" s="1">
        <v>15000</v>
      </c>
      <c r="U150" s="12" t="s">
        <v>153</v>
      </c>
      <c r="V150" s="5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32"/>
      <c r="AL150" s="14" t="e">
        <f t="shared" si="15"/>
        <v>#DIV/0!</v>
      </c>
      <c r="AM150" s="14" t="e">
        <f t="shared" si="16"/>
        <v>#DIV/0!</v>
      </c>
      <c r="AN150" s="14" t="e">
        <f t="shared" si="17"/>
        <v>#DIV/0!</v>
      </c>
    </row>
    <row r="151" spans="1:40" s="6" customFormat="1" ht="60" customHeight="1" x14ac:dyDescent="0.25">
      <c r="A151" s="8">
        <v>149</v>
      </c>
      <c r="B151" s="1">
        <v>457</v>
      </c>
      <c r="C151" s="4" t="s">
        <v>375</v>
      </c>
      <c r="D151" s="1" t="s">
        <v>16</v>
      </c>
      <c r="E151" s="1" t="s">
        <v>16</v>
      </c>
      <c r="F151" s="17">
        <v>30815</v>
      </c>
      <c r="G151" s="10">
        <f t="shared" ca="1" si="13"/>
        <v>42965</v>
      </c>
      <c r="H151" s="11">
        <f t="shared" ca="1" si="14"/>
        <v>33</v>
      </c>
      <c r="I151" s="5" t="s">
        <v>376</v>
      </c>
      <c r="J151" s="25" t="s">
        <v>516</v>
      </c>
      <c r="K151" s="1">
        <v>11</v>
      </c>
      <c r="L151" s="13">
        <f t="shared" ca="1" si="12"/>
        <v>1.8821917808219177</v>
      </c>
      <c r="M151" s="17">
        <v>42278</v>
      </c>
      <c r="N151" s="17">
        <v>42461</v>
      </c>
      <c r="O151" s="4" t="s">
        <v>106</v>
      </c>
      <c r="P151" s="1">
        <v>3</v>
      </c>
      <c r="Q151" s="5" t="s">
        <v>27</v>
      </c>
      <c r="R151" s="5" t="s">
        <v>49</v>
      </c>
      <c r="S151" s="1">
        <v>35000</v>
      </c>
      <c r="T151" s="1">
        <v>35000</v>
      </c>
      <c r="U151" s="8" t="s">
        <v>21</v>
      </c>
      <c r="V151" s="5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32"/>
      <c r="AL151" s="14" t="e">
        <f t="shared" si="15"/>
        <v>#DIV/0!</v>
      </c>
      <c r="AM151" s="14" t="e">
        <f t="shared" si="16"/>
        <v>#DIV/0!</v>
      </c>
      <c r="AN151" s="14" t="e">
        <f t="shared" si="17"/>
        <v>#DIV/0!</v>
      </c>
    </row>
    <row r="152" spans="1:40" s="6" customFormat="1" ht="60" customHeight="1" x14ac:dyDescent="0.25">
      <c r="A152" s="8">
        <v>150</v>
      </c>
      <c r="B152" s="1">
        <v>458</v>
      </c>
      <c r="C152" s="4" t="s">
        <v>377</v>
      </c>
      <c r="D152" s="1" t="s">
        <v>16</v>
      </c>
      <c r="E152" s="1" t="s">
        <v>16</v>
      </c>
      <c r="F152" s="17">
        <v>30233</v>
      </c>
      <c r="G152" s="10">
        <f t="shared" ca="1" si="13"/>
        <v>42965</v>
      </c>
      <c r="H152" s="11">
        <f t="shared" ca="1" si="14"/>
        <v>35</v>
      </c>
      <c r="I152" s="5" t="s">
        <v>73</v>
      </c>
      <c r="J152" s="25" t="s">
        <v>73</v>
      </c>
      <c r="K152" s="1">
        <v>10.199999999999999</v>
      </c>
      <c r="L152" s="13">
        <f t="shared" ca="1" si="12"/>
        <v>1.8794520547945206</v>
      </c>
      <c r="M152" s="17">
        <v>42279</v>
      </c>
      <c r="N152" s="17">
        <v>42462</v>
      </c>
      <c r="O152" s="4" t="s">
        <v>86</v>
      </c>
      <c r="P152" s="1">
        <v>2</v>
      </c>
      <c r="Q152" s="5" t="s">
        <v>68</v>
      </c>
      <c r="R152" s="5" t="s">
        <v>49</v>
      </c>
      <c r="S152" s="1">
        <v>22000</v>
      </c>
      <c r="T152" s="1">
        <v>22000</v>
      </c>
      <c r="U152" s="12" t="s">
        <v>21</v>
      </c>
      <c r="V152" s="5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32"/>
      <c r="AL152" s="14" t="e">
        <f t="shared" si="15"/>
        <v>#DIV/0!</v>
      </c>
      <c r="AM152" s="14" t="e">
        <f t="shared" si="16"/>
        <v>#DIV/0!</v>
      </c>
      <c r="AN152" s="14" t="e">
        <f t="shared" si="17"/>
        <v>#DIV/0!</v>
      </c>
    </row>
    <row r="153" spans="1:40" s="6" customFormat="1" ht="60" customHeight="1" x14ac:dyDescent="0.25">
      <c r="A153" s="8">
        <v>151</v>
      </c>
      <c r="B153" s="1">
        <v>459</v>
      </c>
      <c r="C153" s="4" t="s">
        <v>378</v>
      </c>
      <c r="D153" s="1" t="s">
        <v>16</v>
      </c>
      <c r="E153" s="1" t="s">
        <v>24</v>
      </c>
      <c r="F153" s="17">
        <v>31640</v>
      </c>
      <c r="G153" s="10">
        <f t="shared" ca="1" si="13"/>
        <v>42965</v>
      </c>
      <c r="H153" s="11">
        <f t="shared" ca="1" si="14"/>
        <v>31</v>
      </c>
      <c r="I153" s="5" t="s">
        <v>259</v>
      </c>
      <c r="J153" s="25" t="s">
        <v>308</v>
      </c>
      <c r="K153" s="1">
        <v>0.7</v>
      </c>
      <c r="L153" s="13">
        <f t="shared" ca="1" si="12"/>
        <v>1.8602739726027397</v>
      </c>
      <c r="M153" s="17">
        <v>42286</v>
      </c>
      <c r="N153" s="17">
        <v>42469</v>
      </c>
      <c r="O153" s="4" t="s">
        <v>44</v>
      </c>
      <c r="P153" s="1">
        <v>1</v>
      </c>
      <c r="Q153" s="5" t="s">
        <v>27</v>
      </c>
      <c r="R153" s="5" t="s">
        <v>49</v>
      </c>
      <c r="S153" s="1">
        <v>19971.677222222221</v>
      </c>
      <c r="T153" s="1">
        <v>19971.677222222221</v>
      </c>
      <c r="U153" s="8" t="s">
        <v>21</v>
      </c>
      <c r="V153" s="5">
        <v>4</v>
      </c>
      <c r="W153" s="21">
        <v>4</v>
      </c>
      <c r="X153" s="21">
        <v>4</v>
      </c>
      <c r="Y153" s="21">
        <v>4</v>
      </c>
      <c r="Z153" s="21">
        <v>4</v>
      </c>
      <c r="AA153" s="21">
        <v>4</v>
      </c>
      <c r="AB153" s="21">
        <v>4</v>
      </c>
      <c r="AC153" s="21">
        <v>5</v>
      </c>
      <c r="AD153" s="21">
        <v>5</v>
      </c>
      <c r="AE153" s="21">
        <v>4</v>
      </c>
      <c r="AF153" s="21">
        <v>5</v>
      </c>
      <c r="AG153" s="21">
        <v>4</v>
      </c>
      <c r="AH153" s="21">
        <v>4</v>
      </c>
      <c r="AI153" s="21">
        <v>4</v>
      </c>
      <c r="AJ153" s="21">
        <v>1</v>
      </c>
      <c r="AK153" s="32">
        <v>2</v>
      </c>
      <c r="AL153" s="14">
        <f t="shared" si="15"/>
        <v>3</v>
      </c>
      <c r="AM153" s="14">
        <f t="shared" si="16"/>
        <v>4</v>
      </c>
      <c r="AN153" s="14">
        <f t="shared" si="17"/>
        <v>5</v>
      </c>
    </row>
    <row r="154" spans="1:40" s="6" customFormat="1" ht="60" customHeight="1" x14ac:dyDescent="0.25">
      <c r="A154" s="8">
        <v>152</v>
      </c>
      <c r="B154" s="1">
        <v>460</v>
      </c>
      <c r="C154" s="4" t="s">
        <v>379</v>
      </c>
      <c r="D154" s="1" t="s">
        <v>23</v>
      </c>
      <c r="E154" s="1" t="s">
        <v>16</v>
      </c>
      <c r="F154" s="17">
        <v>34402</v>
      </c>
      <c r="G154" s="10">
        <f t="shared" ca="1" si="13"/>
        <v>42965</v>
      </c>
      <c r="H154" s="11">
        <f t="shared" ca="1" si="14"/>
        <v>23</v>
      </c>
      <c r="I154" s="5" t="s">
        <v>340</v>
      </c>
      <c r="J154" s="25" t="s">
        <v>330</v>
      </c>
      <c r="K154" s="1">
        <v>0</v>
      </c>
      <c r="L154" s="13">
        <f t="shared" ca="1" si="12"/>
        <v>1.8356164383561644</v>
      </c>
      <c r="M154" s="17">
        <v>42295</v>
      </c>
      <c r="N154" s="17">
        <v>42661</v>
      </c>
      <c r="O154" s="4" t="s">
        <v>221</v>
      </c>
      <c r="P154" s="1">
        <v>1</v>
      </c>
      <c r="Q154" s="5" t="s">
        <v>48</v>
      </c>
      <c r="R154" s="5" t="s">
        <v>49</v>
      </c>
      <c r="S154" s="1">
        <v>22556.200277777778</v>
      </c>
      <c r="T154" s="1">
        <v>22556.200277777778</v>
      </c>
      <c r="U154" s="12" t="s">
        <v>21</v>
      </c>
      <c r="V154" s="5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32"/>
      <c r="AL154" s="14" t="e">
        <f t="shared" si="15"/>
        <v>#DIV/0!</v>
      </c>
      <c r="AM154" s="14" t="e">
        <f t="shared" si="16"/>
        <v>#DIV/0!</v>
      </c>
      <c r="AN154" s="14" t="e">
        <f t="shared" si="17"/>
        <v>#DIV/0!</v>
      </c>
    </row>
    <row r="155" spans="1:40" s="6" customFormat="1" ht="60" customHeight="1" x14ac:dyDescent="0.25">
      <c r="A155" s="8">
        <v>153</v>
      </c>
      <c r="B155" s="1">
        <v>461</v>
      </c>
      <c r="C155" s="4" t="s">
        <v>380</v>
      </c>
      <c r="D155" s="1" t="s">
        <v>16</v>
      </c>
      <c r="E155" s="1" t="s">
        <v>24</v>
      </c>
      <c r="F155" s="17">
        <v>32072</v>
      </c>
      <c r="G155" s="10">
        <f t="shared" ca="1" si="13"/>
        <v>42965</v>
      </c>
      <c r="H155" s="11">
        <f t="shared" ca="1" si="14"/>
        <v>30</v>
      </c>
      <c r="I155" s="5" t="s">
        <v>381</v>
      </c>
      <c r="J155" s="25" t="s">
        <v>513</v>
      </c>
      <c r="K155" s="1">
        <v>1</v>
      </c>
      <c r="L155" s="13">
        <f t="shared" ca="1" si="12"/>
        <v>1.832876712328767</v>
      </c>
      <c r="M155" s="17">
        <v>42296</v>
      </c>
      <c r="N155" s="17">
        <v>42479</v>
      </c>
      <c r="O155" s="4" t="s">
        <v>44</v>
      </c>
      <c r="P155" s="1">
        <v>1</v>
      </c>
      <c r="Q155" s="5" t="s">
        <v>27</v>
      </c>
      <c r="R155" s="5" t="s">
        <v>49</v>
      </c>
      <c r="S155" s="1">
        <v>19621.677222222221</v>
      </c>
      <c r="T155" s="1">
        <v>19621.677222222221</v>
      </c>
      <c r="U155" s="12" t="s">
        <v>21</v>
      </c>
      <c r="V155" s="5">
        <v>5</v>
      </c>
      <c r="W155" s="21">
        <v>4</v>
      </c>
      <c r="X155" s="21">
        <v>5</v>
      </c>
      <c r="Y155" s="21">
        <v>5</v>
      </c>
      <c r="Z155" s="21">
        <v>5</v>
      </c>
      <c r="AA155" s="21">
        <v>3</v>
      </c>
      <c r="AB155" s="21">
        <v>4</v>
      </c>
      <c r="AC155" s="21">
        <v>4</v>
      </c>
      <c r="AD155" s="21">
        <v>4</v>
      </c>
      <c r="AE155" s="21">
        <v>3</v>
      </c>
      <c r="AF155" s="21">
        <v>3</v>
      </c>
      <c r="AG155" s="21">
        <v>5</v>
      </c>
      <c r="AH155" s="21">
        <v>5</v>
      </c>
      <c r="AI155" s="21">
        <v>5</v>
      </c>
      <c r="AJ155" s="21">
        <v>1</v>
      </c>
      <c r="AK155" s="32">
        <v>2</v>
      </c>
      <c r="AL155" s="14">
        <f t="shared" si="15"/>
        <v>3.4</v>
      </c>
      <c r="AM155" s="14">
        <f t="shared" si="16"/>
        <v>4.5999999999999996</v>
      </c>
      <c r="AN155" s="14">
        <f t="shared" si="17"/>
        <v>3.6666666666666665</v>
      </c>
    </row>
    <row r="156" spans="1:40" s="6" customFormat="1" ht="60" customHeight="1" x14ac:dyDescent="0.25">
      <c r="A156" s="8">
        <v>154</v>
      </c>
      <c r="B156" s="1">
        <v>462</v>
      </c>
      <c r="C156" s="4" t="s">
        <v>382</v>
      </c>
      <c r="D156" s="1" t="s">
        <v>16</v>
      </c>
      <c r="E156" s="1" t="s">
        <v>24</v>
      </c>
      <c r="F156" s="17">
        <v>34141</v>
      </c>
      <c r="G156" s="10">
        <f t="shared" ca="1" si="13"/>
        <v>42965</v>
      </c>
      <c r="H156" s="11">
        <f t="shared" ca="1" si="14"/>
        <v>24</v>
      </c>
      <c r="I156" s="5" t="s">
        <v>202</v>
      </c>
      <c r="J156" s="25" t="s">
        <v>485</v>
      </c>
      <c r="K156" s="1">
        <v>0</v>
      </c>
      <c r="L156" s="13">
        <f t="shared" ca="1" si="12"/>
        <v>1.7972602739726027</v>
      </c>
      <c r="M156" s="17">
        <v>42309</v>
      </c>
      <c r="N156" s="17">
        <v>42675</v>
      </c>
      <c r="O156" s="4" t="s">
        <v>221</v>
      </c>
      <c r="P156" s="1">
        <v>1</v>
      </c>
      <c r="Q156" s="5" t="s">
        <v>102</v>
      </c>
      <c r="R156" s="5" t="s">
        <v>49</v>
      </c>
      <c r="S156" s="1">
        <v>19877.412222222221</v>
      </c>
      <c r="T156" s="1">
        <v>19877.412222222221</v>
      </c>
      <c r="U156" s="12" t="s">
        <v>21</v>
      </c>
      <c r="V156" s="5">
        <v>4</v>
      </c>
      <c r="W156" s="21">
        <v>3</v>
      </c>
      <c r="X156" s="21">
        <v>4</v>
      </c>
      <c r="Y156" s="21">
        <v>3</v>
      </c>
      <c r="Z156" s="21">
        <v>3</v>
      </c>
      <c r="AA156" s="21">
        <v>4</v>
      </c>
      <c r="AB156" s="21">
        <v>4</v>
      </c>
      <c r="AC156" s="21">
        <v>3</v>
      </c>
      <c r="AD156" s="21">
        <v>4</v>
      </c>
      <c r="AE156" s="21">
        <v>3</v>
      </c>
      <c r="AF156" s="21">
        <v>4</v>
      </c>
      <c r="AG156" s="21">
        <v>4</v>
      </c>
      <c r="AH156" s="21">
        <v>3</v>
      </c>
      <c r="AI156" s="21">
        <v>4</v>
      </c>
      <c r="AJ156" s="21">
        <v>2</v>
      </c>
      <c r="AK156" s="32">
        <v>2</v>
      </c>
      <c r="AL156" s="14">
        <f t="shared" si="15"/>
        <v>3</v>
      </c>
      <c r="AM156" s="14">
        <f t="shared" si="16"/>
        <v>3.2</v>
      </c>
      <c r="AN156" s="14">
        <f t="shared" si="17"/>
        <v>3.6666666666666665</v>
      </c>
    </row>
    <row r="157" spans="1:40" s="6" customFormat="1" ht="60" customHeight="1" x14ac:dyDescent="0.25">
      <c r="A157" s="8">
        <v>155</v>
      </c>
      <c r="B157" s="1">
        <v>463</v>
      </c>
      <c r="C157" s="4" t="s">
        <v>383</v>
      </c>
      <c r="D157" s="1" t="s">
        <v>16</v>
      </c>
      <c r="E157" s="1" t="s">
        <v>16</v>
      </c>
      <c r="F157" s="17">
        <v>27334</v>
      </c>
      <c r="G157" s="10">
        <f t="shared" ca="1" si="13"/>
        <v>42965</v>
      </c>
      <c r="H157" s="11">
        <f t="shared" ca="1" si="14"/>
        <v>43</v>
      </c>
      <c r="I157" s="5" t="s">
        <v>336</v>
      </c>
      <c r="J157" s="25" t="s">
        <v>308</v>
      </c>
      <c r="K157" s="1">
        <v>19</v>
      </c>
      <c r="L157" s="13">
        <f t="shared" ca="1" si="12"/>
        <v>1.7616438356164383</v>
      </c>
      <c r="M157" s="17">
        <v>42322</v>
      </c>
      <c r="N157" s="17">
        <v>42504</v>
      </c>
      <c r="O157" s="4" t="s">
        <v>106</v>
      </c>
      <c r="P157" s="1">
        <v>3</v>
      </c>
      <c r="Q157" s="5" t="s">
        <v>95</v>
      </c>
      <c r="R157" s="5" t="s">
        <v>65</v>
      </c>
      <c r="S157" s="1">
        <v>34321</v>
      </c>
      <c r="T157" s="1">
        <v>34321</v>
      </c>
      <c r="U157" s="12" t="s">
        <v>153</v>
      </c>
      <c r="V157" s="5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32"/>
      <c r="AL157" s="14" t="e">
        <f t="shared" si="15"/>
        <v>#DIV/0!</v>
      </c>
      <c r="AM157" s="14" t="e">
        <f t="shared" si="16"/>
        <v>#DIV/0!</v>
      </c>
      <c r="AN157" s="14" t="e">
        <f t="shared" si="17"/>
        <v>#DIV/0!</v>
      </c>
    </row>
    <row r="158" spans="1:40" s="6" customFormat="1" ht="60" customHeight="1" x14ac:dyDescent="0.25">
      <c r="A158" s="8">
        <v>156</v>
      </c>
      <c r="B158" s="1">
        <v>464</v>
      </c>
      <c r="C158" s="4" t="s">
        <v>384</v>
      </c>
      <c r="D158" s="1" t="s">
        <v>16</v>
      </c>
      <c r="E158" s="1" t="s">
        <v>16</v>
      </c>
      <c r="F158" s="17">
        <v>24661</v>
      </c>
      <c r="G158" s="10">
        <f t="shared" ca="1" si="13"/>
        <v>42965</v>
      </c>
      <c r="H158" s="11">
        <f t="shared" ca="1" si="14"/>
        <v>50</v>
      </c>
      <c r="I158" s="5" t="s">
        <v>385</v>
      </c>
      <c r="J158" s="25" t="s">
        <v>385</v>
      </c>
      <c r="K158" s="1">
        <v>25</v>
      </c>
      <c r="L158" s="13">
        <f t="shared" ca="1" si="12"/>
        <v>1.7616438356164383</v>
      </c>
      <c r="M158" s="17">
        <v>42322</v>
      </c>
      <c r="N158" s="17">
        <v>42504</v>
      </c>
      <c r="O158" s="4" t="s">
        <v>254</v>
      </c>
      <c r="P158" s="1">
        <v>5</v>
      </c>
      <c r="Q158" s="5" t="s">
        <v>386</v>
      </c>
      <c r="R158" s="5" t="s">
        <v>283</v>
      </c>
      <c r="S158" s="1">
        <v>125000</v>
      </c>
      <c r="T158" s="1">
        <v>125000</v>
      </c>
      <c r="U158" s="12" t="s">
        <v>153</v>
      </c>
      <c r="V158" s="5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32"/>
      <c r="AL158" s="14" t="e">
        <f t="shared" si="15"/>
        <v>#DIV/0!</v>
      </c>
      <c r="AM158" s="14" t="e">
        <f t="shared" si="16"/>
        <v>#DIV/0!</v>
      </c>
      <c r="AN158" s="14" t="e">
        <f t="shared" si="17"/>
        <v>#DIV/0!</v>
      </c>
    </row>
    <row r="159" spans="1:40" s="6" customFormat="1" ht="60" customHeight="1" x14ac:dyDescent="0.25">
      <c r="A159" s="8">
        <v>157</v>
      </c>
      <c r="B159" s="5">
        <v>465</v>
      </c>
      <c r="C159" s="5" t="s">
        <v>387</v>
      </c>
      <c r="D159" s="1" t="s">
        <v>16</v>
      </c>
      <c r="E159" s="1" t="s">
        <v>16</v>
      </c>
      <c r="F159" s="3">
        <v>25963</v>
      </c>
      <c r="G159" s="10">
        <f t="shared" ca="1" si="13"/>
        <v>42965</v>
      </c>
      <c r="H159" s="11">
        <f t="shared" ca="1" si="14"/>
        <v>47</v>
      </c>
      <c r="I159" s="5" t="s">
        <v>388</v>
      </c>
      <c r="J159" s="25" t="s">
        <v>539</v>
      </c>
      <c r="K159" s="1">
        <v>20</v>
      </c>
      <c r="L159" s="13">
        <f t="shared" ca="1" si="12"/>
        <v>1.5726027397260274</v>
      </c>
      <c r="M159" s="3">
        <v>42391</v>
      </c>
      <c r="N159" s="3">
        <v>42573</v>
      </c>
      <c r="O159" s="4" t="s">
        <v>31</v>
      </c>
      <c r="P159" s="1">
        <v>4</v>
      </c>
      <c r="Q159" s="5" t="s">
        <v>102</v>
      </c>
      <c r="R159" s="5" t="s">
        <v>49</v>
      </c>
      <c r="S159" s="1">
        <v>68048</v>
      </c>
      <c r="T159" s="1">
        <v>68048</v>
      </c>
      <c r="U159" s="12" t="s">
        <v>153</v>
      </c>
      <c r="V159" s="5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32"/>
      <c r="AL159" s="14" t="e">
        <f t="shared" si="15"/>
        <v>#DIV/0!</v>
      </c>
      <c r="AM159" s="14" t="e">
        <f t="shared" si="16"/>
        <v>#DIV/0!</v>
      </c>
      <c r="AN159" s="14" t="e">
        <f t="shared" si="17"/>
        <v>#DIV/0!</v>
      </c>
    </row>
    <row r="160" spans="1:40" s="6" customFormat="1" ht="60" customHeight="1" x14ac:dyDescent="0.25">
      <c r="A160" s="8">
        <v>158</v>
      </c>
      <c r="B160" s="5">
        <v>466</v>
      </c>
      <c r="C160" s="5" t="s">
        <v>389</v>
      </c>
      <c r="D160" s="1" t="s">
        <v>23</v>
      </c>
      <c r="E160" s="1" t="s">
        <v>24</v>
      </c>
      <c r="F160" s="3">
        <v>33289</v>
      </c>
      <c r="G160" s="10">
        <f t="shared" ca="1" si="13"/>
        <v>42965</v>
      </c>
      <c r="H160" s="11">
        <f t="shared" ca="1" si="14"/>
        <v>27</v>
      </c>
      <c r="I160" s="5" t="s">
        <v>173</v>
      </c>
      <c r="J160" s="25" t="s">
        <v>425</v>
      </c>
      <c r="K160" s="1">
        <v>0.11</v>
      </c>
      <c r="L160" s="13">
        <f t="shared" ca="1" si="12"/>
        <v>1.6328767123287671</v>
      </c>
      <c r="M160" s="3">
        <v>42369</v>
      </c>
      <c r="N160" s="3">
        <v>42551</v>
      </c>
      <c r="O160" s="4" t="s">
        <v>219</v>
      </c>
      <c r="P160" s="1">
        <v>2</v>
      </c>
      <c r="Q160" s="5" t="s">
        <v>205</v>
      </c>
      <c r="R160" s="5" t="s">
        <v>49</v>
      </c>
      <c r="S160" s="1">
        <v>20006</v>
      </c>
      <c r="T160" s="1">
        <v>20006</v>
      </c>
      <c r="U160" s="12" t="s">
        <v>153</v>
      </c>
      <c r="V160" s="5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32"/>
      <c r="AL160" s="14" t="e">
        <f t="shared" si="15"/>
        <v>#DIV/0!</v>
      </c>
      <c r="AM160" s="14" t="e">
        <f t="shared" si="16"/>
        <v>#DIV/0!</v>
      </c>
      <c r="AN160" s="14" t="e">
        <f t="shared" si="17"/>
        <v>#DIV/0!</v>
      </c>
    </row>
    <row r="161" spans="1:40" s="6" customFormat="1" ht="60" customHeight="1" x14ac:dyDescent="0.25">
      <c r="A161" s="8">
        <v>159</v>
      </c>
      <c r="B161" s="5">
        <v>467</v>
      </c>
      <c r="C161" s="5" t="s">
        <v>390</v>
      </c>
      <c r="D161" s="1" t="s">
        <v>16</v>
      </c>
      <c r="E161" s="1" t="s">
        <v>16</v>
      </c>
      <c r="F161" s="3">
        <v>22826</v>
      </c>
      <c r="G161" s="10">
        <f t="shared" ca="1" si="13"/>
        <v>42965</v>
      </c>
      <c r="H161" s="11">
        <f t="shared" ca="1" si="14"/>
        <v>55</v>
      </c>
      <c r="I161" s="5"/>
      <c r="J161" s="5"/>
      <c r="K161" s="1"/>
      <c r="L161" s="13">
        <f t="shared" ca="1" si="12"/>
        <v>1.5452054794520549</v>
      </c>
      <c r="M161" s="3">
        <v>42401</v>
      </c>
      <c r="N161" s="3">
        <v>42583</v>
      </c>
      <c r="O161" s="4" t="s">
        <v>391</v>
      </c>
      <c r="P161" s="1">
        <v>5</v>
      </c>
      <c r="Q161" s="5" t="s">
        <v>260</v>
      </c>
      <c r="R161" s="5" t="s">
        <v>306</v>
      </c>
      <c r="S161" s="1">
        <v>458334</v>
      </c>
      <c r="T161" s="1">
        <v>458334</v>
      </c>
      <c r="U161" s="12" t="s">
        <v>153</v>
      </c>
      <c r="V161" s="5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32"/>
      <c r="AL161" s="14" t="e">
        <f t="shared" si="15"/>
        <v>#DIV/0!</v>
      </c>
      <c r="AM161" s="14" t="e">
        <f t="shared" si="16"/>
        <v>#DIV/0!</v>
      </c>
      <c r="AN161" s="14" t="e">
        <f t="shared" si="17"/>
        <v>#DIV/0!</v>
      </c>
    </row>
    <row r="162" spans="1:40" s="6" customFormat="1" ht="60" customHeight="1" x14ac:dyDescent="0.25">
      <c r="A162" s="8">
        <v>160</v>
      </c>
      <c r="B162" s="5">
        <v>468</v>
      </c>
      <c r="C162" s="5" t="s">
        <v>392</v>
      </c>
      <c r="D162" s="1" t="s">
        <v>16</v>
      </c>
      <c r="E162" s="1" t="s">
        <v>24</v>
      </c>
      <c r="F162" s="3">
        <v>32351</v>
      </c>
      <c r="G162" s="10">
        <f t="shared" ca="1" si="13"/>
        <v>42965</v>
      </c>
      <c r="H162" s="11">
        <f t="shared" ca="1" si="14"/>
        <v>29</v>
      </c>
      <c r="I162" s="5" t="s">
        <v>55</v>
      </c>
      <c r="J162" s="25" t="s">
        <v>55</v>
      </c>
      <c r="K162" s="1">
        <v>1.5</v>
      </c>
      <c r="L162" s="13">
        <f t="shared" ca="1" si="12"/>
        <v>1.5452054794520549</v>
      </c>
      <c r="M162" s="3">
        <v>42401</v>
      </c>
      <c r="N162" s="3">
        <v>42583</v>
      </c>
      <c r="O162" s="4" t="s">
        <v>44</v>
      </c>
      <c r="P162" s="1">
        <v>1</v>
      </c>
      <c r="Q162" s="12" t="s">
        <v>75</v>
      </c>
      <c r="R162" s="5" t="s">
        <v>306</v>
      </c>
      <c r="S162" s="1">
        <v>13382</v>
      </c>
      <c r="T162" s="1">
        <v>13382</v>
      </c>
      <c r="U162" s="12" t="s">
        <v>21</v>
      </c>
      <c r="V162" s="5">
        <v>5</v>
      </c>
      <c r="W162" s="21">
        <v>4</v>
      </c>
      <c r="X162" s="21">
        <v>5</v>
      </c>
      <c r="Y162" s="21">
        <v>5</v>
      </c>
      <c r="Z162" s="21">
        <v>5</v>
      </c>
      <c r="AA162" s="21">
        <v>4</v>
      </c>
      <c r="AB162" s="21">
        <v>5</v>
      </c>
      <c r="AC162" s="21">
        <v>5</v>
      </c>
      <c r="AD162" s="21">
        <v>4</v>
      </c>
      <c r="AE162" s="21">
        <v>4</v>
      </c>
      <c r="AF162" s="21">
        <v>4</v>
      </c>
      <c r="AG162" s="21">
        <v>4</v>
      </c>
      <c r="AH162" s="21">
        <v>4</v>
      </c>
      <c r="AI162" s="21">
        <v>5</v>
      </c>
      <c r="AJ162" s="21">
        <v>1</v>
      </c>
      <c r="AK162" s="32">
        <v>1</v>
      </c>
      <c r="AL162" s="14">
        <f t="shared" si="15"/>
        <v>3</v>
      </c>
      <c r="AM162" s="14">
        <f t="shared" si="16"/>
        <v>4.5999999999999996</v>
      </c>
      <c r="AN162" s="14">
        <f t="shared" si="17"/>
        <v>4.333333333333333</v>
      </c>
    </row>
    <row r="163" spans="1:40" s="6" customFormat="1" ht="60" customHeight="1" x14ac:dyDescent="0.25">
      <c r="A163" s="8">
        <v>161</v>
      </c>
      <c r="B163" s="5">
        <v>469</v>
      </c>
      <c r="C163" s="5" t="s">
        <v>393</v>
      </c>
      <c r="D163" s="1" t="s">
        <v>16</v>
      </c>
      <c r="E163" s="1" t="s">
        <v>24</v>
      </c>
      <c r="F163" s="3">
        <v>32748</v>
      </c>
      <c r="G163" s="10">
        <f t="shared" ca="1" si="13"/>
        <v>42965</v>
      </c>
      <c r="H163" s="11">
        <f ca="1">ROUND((G163-F163)/365,0)</f>
        <v>28</v>
      </c>
      <c r="I163" s="5" t="s">
        <v>183</v>
      </c>
      <c r="J163" s="25" t="s">
        <v>183</v>
      </c>
      <c r="K163" s="1">
        <v>5</v>
      </c>
      <c r="L163" s="13">
        <f t="shared" ca="1" si="12"/>
        <v>1.5972602739726027</v>
      </c>
      <c r="M163" s="3">
        <v>42382</v>
      </c>
      <c r="N163" s="3">
        <v>42564</v>
      </c>
      <c r="O163" s="4" t="s">
        <v>61</v>
      </c>
      <c r="P163" s="1">
        <v>2</v>
      </c>
      <c r="Q163" s="5" t="s">
        <v>394</v>
      </c>
      <c r="R163" s="5" t="s">
        <v>65</v>
      </c>
      <c r="S163" s="1">
        <v>18000</v>
      </c>
      <c r="T163" s="1">
        <v>18000</v>
      </c>
      <c r="U163" s="25" t="s">
        <v>153</v>
      </c>
      <c r="V163" s="5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32"/>
      <c r="AL163" s="14" t="e">
        <f t="shared" si="15"/>
        <v>#DIV/0!</v>
      </c>
      <c r="AM163" s="14" t="e">
        <f t="shared" si="16"/>
        <v>#DIV/0!</v>
      </c>
      <c r="AN163" s="14" t="e">
        <f t="shared" si="17"/>
        <v>#DIV/0!</v>
      </c>
    </row>
    <row r="164" spans="1:40" s="6" customFormat="1" ht="60" customHeight="1" x14ac:dyDescent="0.25">
      <c r="A164" s="8">
        <v>162</v>
      </c>
      <c r="B164" s="5">
        <v>470</v>
      </c>
      <c r="C164" s="5" t="s">
        <v>395</v>
      </c>
      <c r="D164" s="1" t="s">
        <v>16</v>
      </c>
      <c r="E164" s="1" t="s">
        <v>16</v>
      </c>
      <c r="F164" s="3">
        <v>27420</v>
      </c>
      <c r="G164" s="10">
        <f t="shared" ca="1" si="13"/>
        <v>42965</v>
      </c>
      <c r="H164" s="11">
        <f t="shared" ca="1" si="14"/>
        <v>43</v>
      </c>
      <c r="I164" s="5" t="s">
        <v>396</v>
      </c>
      <c r="J164" s="25" t="s">
        <v>534</v>
      </c>
      <c r="K164" s="1">
        <v>8</v>
      </c>
      <c r="L164" s="13">
        <f t="shared" ca="1" si="12"/>
        <v>1.5041095890410958</v>
      </c>
      <c r="M164" s="3">
        <v>42416</v>
      </c>
      <c r="N164" s="3">
        <v>42598</v>
      </c>
      <c r="O164" s="4" t="s">
        <v>124</v>
      </c>
      <c r="P164" s="1">
        <v>2</v>
      </c>
      <c r="Q164" s="5" t="s">
        <v>397</v>
      </c>
      <c r="R164" s="5" t="s">
        <v>49</v>
      </c>
      <c r="S164" s="1">
        <v>34353</v>
      </c>
      <c r="T164" s="1">
        <v>34353</v>
      </c>
      <c r="U164" s="12" t="s">
        <v>21</v>
      </c>
      <c r="V164" s="5">
        <v>4</v>
      </c>
      <c r="W164" s="21">
        <v>4</v>
      </c>
      <c r="X164" s="21">
        <v>2</v>
      </c>
      <c r="Y164" s="21">
        <v>4</v>
      </c>
      <c r="Z164" s="21">
        <v>3</v>
      </c>
      <c r="AA164" s="21">
        <v>5</v>
      </c>
      <c r="AB164" s="21">
        <v>3</v>
      </c>
      <c r="AC164" s="21">
        <v>4</v>
      </c>
      <c r="AD164" s="21">
        <v>4</v>
      </c>
      <c r="AE164" s="21">
        <v>3</v>
      </c>
      <c r="AF164" s="21">
        <v>4</v>
      </c>
      <c r="AG164" s="21">
        <v>3</v>
      </c>
      <c r="AH164" s="21">
        <v>2</v>
      </c>
      <c r="AI164" s="21">
        <v>2</v>
      </c>
      <c r="AJ164" s="21">
        <v>3</v>
      </c>
      <c r="AK164" s="32">
        <v>1</v>
      </c>
      <c r="AL164" s="14">
        <f t="shared" si="15"/>
        <v>3</v>
      </c>
      <c r="AM164" s="14">
        <f t="shared" si="16"/>
        <v>2.8</v>
      </c>
      <c r="AN164" s="14">
        <f t="shared" si="17"/>
        <v>4</v>
      </c>
    </row>
    <row r="165" spans="1:40" s="6" customFormat="1" ht="60" customHeight="1" x14ac:dyDescent="0.25">
      <c r="A165" s="8">
        <v>163</v>
      </c>
      <c r="B165" s="5">
        <v>471</v>
      </c>
      <c r="C165" s="5" t="s">
        <v>398</v>
      </c>
      <c r="D165" s="1" t="s">
        <v>16</v>
      </c>
      <c r="E165" s="1" t="s">
        <v>24</v>
      </c>
      <c r="F165" s="3">
        <v>33017</v>
      </c>
      <c r="G165" s="10">
        <f t="shared" ca="1" si="13"/>
        <v>42965</v>
      </c>
      <c r="H165" s="11">
        <f t="shared" ca="1" si="14"/>
        <v>27</v>
      </c>
      <c r="I165" s="5" t="s">
        <v>399</v>
      </c>
      <c r="J165" s="25" t="s">
        <v>520</v>
      </c>
      <c r="K165" s="1">
        <v>0</v>
      </c>
      <c r="L165" s="13">
        <f t="shared" ca="1" si="12"/>
        <v>1.515068493150685</v>
      </c>
      <c r="M165" s="3">
        <v>42412</v>
      </c>
      <c r="N165" s="3">
        <v>42594</v>
      </c>
      <c r="O165" s="4" t="s">
        <v>221</v>
      </c>
      <c r="P165" s="1">
        <v>1</v>
      </c>
      <c r="Q165" s="5" t="s">
        <v>113</v>
      </c>
      <c r="R165" s="5" t="s">
        <v>49</v>
      </c>
      <c r="S165" s="1">
        <v>18526.20888888889</v>
      </c>
      <c r="T165" s="1">
        <v>18526.20888888889</v>
      </c>
      <c r="U165" s="1" t="s">
        <v>21</v>
      </c>
      <c r="V165" s="5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32"/>
      <c r="AL165" s="14" t="e">
        <f t="shared" si="15"/>
        <v>#DIV/0!</v>
      </c>
      <c r="AM165" s="14" t="e">
        <f t="shared" si="16"/>
        <v>#DIV/0!</v>
      </c>
      <c r="AN165" s="14" t="e">
        <f t="shared" si="17"/>
        <v>#DIV/0!</v>
      </c>
    </row>
    <row r="166" spans="1:40" s="6" customFormat="1" ht="60" customHeight="1" x14ac:dyDescent="0.25">
      <c r="A166" s="8">
        <v>164</v>
      </c>
      <c r="B166" s="5">
        <v>472</v>
      </c>
      <c r="C166" s="5" t="s">
        <v>400</v>
      </c>
      <c r="D166" s="1" t="s">
        <v>16</v>
      </c>
      <c r="E166" s="1" t="s">
        <v>16</v>
      </c>
      <c r="F166" s="3">
        <v>24643</v>
      </c>
      <c r="G166" s="10">
        <f t="shared" ca="1" si="13"/>
        <v>42965</v>
      </c>
      <c r="H166" s="11">
        <f ca="1">ROUND((G166-F166)/365,0)</f>
        <v>50</v>
      </c>
      <c r="I166" s="5" t="s">
        <v>189</v>
      </c>
      <c r="J166" s="25" t="s">
        <v>189</v>
      </c>
      <c r="K166" s="1">
        <v>30</v>
      </c>
      <c r="L166" s="13">
        <f t="shared" ca="1" si="12"/>
        <v>1.4657534246575343</v>
      </c>
      <c r="M166" s="3">
        <v>42430</v>
      </c>
      <c r="N166" s="3">
        <v>42614</v>
      </c>
      <c r="O166" s="4" t="s">
        <v>401</v>
      </c>
      <c r="P166" s="1">
        <v>5</v>
      </c>
      <c r="Q166" s="5" t="s">
        <v>355</v>
      </c>
      <c r="R166" s="5" t="s">
        <v>49</v>
      </c>
      <c r="S166" s="1">
        <v>133141</v>
      </c>
      <c r="T166" s="1">
        <v>133141</v>
      </c>
      <c r="U166" s="12" t="s">
        <v>21</v>
      </c>
      <c r="V166" s="5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32"/>
      <c r="AL166" s="14" t="e">
        <f t="shared" si="15"/>
        <v>#DIV/0!</v>
      </c>
      <c r="AM166" s="14" t="e">
        <f t="shared" si="16"/>
        <v>#DIV/0!</v>
      </c>
      <c r="AN166" s="14" t="e">
        <f t="shared" si="17"/>
        <v>#DIV/0!</v>
      </c>
    </row>
    <row r="167" spans="1:40" s="6" customFormat="1" ht="60" customHeight="1" x14ac:dyDescent="0.25">
      <c r="A167" s="8">
        <v>165</v>
      </c>
      <c r="B167" s="5">
        <v>473</v>
      </c>
      <c r="C167" s="5" t="s">
        <v>402</v>
      </c>
      <c r="D167" s="1" t="s">
        <v>16</v>
      </c>
      <c r="E167" s="1" t="s">
        <v>16</v>
      </c>
      <c r="F167" s="3">
        <v>21702</v>
      </c>
      <c r="G167" s="10">
        <f t="shared" ca="1" si="13"/>
        <v>42965</v>
      </c>
      <c r="H167" s="11">
        <f t="shared" ref="H167:H213" ca="1" si="18">ROUND((G167-F167)/365,0)</f>
        <v>58</v>
      </c>
      <c r="I167" s="5" t="s">
        <v>403</v>
      </c>
      <c r="J167" s="25" t="s">
        <v>425</v>
      </c>
      <c r="K167" s="1">
        <v>27</v>
      </c>
      <c r="L167" s="13">
        <f t="shared" ca="1" si="12"/>
        <v>1.4657534246575343</v>
      </c>
      <c r="M167" s="3">
        <v>42430</v>
      </c>
      <c r="N167" s="3">
        <v>42614</v>
      </c>
      <c r="O167" s="4" t="s">
        <v>31</v>
      </c>
      <c r="P167" s="1">
        <v>4</v>
      </c>
      <c r="Q167" s="5" t="s">
        <v>404</v>
      </c>
      <c r="R167" s="5" t="s">
        <v>49</v>
      </c>
      <c r="S167" s="1">
        <v>104168</v>
      </c>
      <c r="T167" s="1">
        <v>104168</v>
      </c>
      <c r="U167" s="12" t="s">
        <v>153</v>
      </c>
      <c r="V167" s="5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32"/>
      <c r="AL167" s="14" t="e">
        <f t="shared" si="15"/>
        <v>#DIV/0!</v>
      </c>
      <c r="AM167" s="14" t="e">
        <f t="shared" si="16"/>
        <v>#DIV/0!</v>
      </c>
      <c r="AN167" s="14" t="e">
        <f t="shared" si="17"/>
        <v>#DIV/0!</v>
      </c>
    </row>
    <row r="168" spans="1:40" s="6" customFormat="1" ht="60" customHeight="1" x14ac:dyDescent="0.25">
      <c r="A168" s="8">
        <v>166</v>
      </c>
      <c r="B168" s="5">
        <v>474</v>
      </c>
      <c r="C168" s="5" t="s">
        <v>405</v>
      </c>
      <c r="D168" s="1" t="s">
        <v>23</v>
      </c>
      <c r="E168" s="1" t="s">
        <v>16</v>
      </c>
      <c r="F168" s="3">
        <v>29800</v>
      </c>
      <c r="G168" s="10">
        <f t="shared" ca="1" si="13"/>
        <v>42965</v>
      </c>
      <c r="H168" s="11">
        <f t="shared" ca="1" si="18"/>
        <v>36</v>
      </c>
      <c r="I168" s="5" t="s">
        <v>406</v>
      </c>
      <c r="J168" s="25" t="s">
        <v>183</v>
      </c>
      <c r="K168" s="1">
        <v>9</v>
      </c>
      <c r="L168" s="13">
        <f t="shared" ca="1" si="12"/>
        <v>1.4301369863013698</v>
      </c>
      <c r="M168" s="3">
        <v>42443</v>
      </c>
      <c r="N168" s="3">
        <v>42627</v>
      </c>
      <c r="O168" s="4" t="s">
        <v>298</v>
      </c>
      <c r="P168" s="1">
        <v>2</v>
      </c>
      <c r="Q168" s="5" t="s">
        <v>27</v>
      </c>
      <c r="R168" s="5" t="s">
        <v>306</v>
      </c>
      <c r="S168" s="1">
        <v>19740</v>
      </c>
      <c r="T168" s="1">
        <v>19740</v>
      </c>
      <c r="U168" s="12" t="s">
        <v>153</v>
      </c>
      <c r="V168" s="5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32"/>
      <c r="AL168" s="14" t="e">
        <f t="shared" si="15"/>
        <v>#DIV/0!</v>
      </c>
      <c r="AM168" s="14" t="e">
        <f t="shared" si="16"/>
        <v>#DIV/0!</v>
      </c>
      <c r="AN168" s="14" t="e">
        <f t="shared" si="17"/>
        <v>#DIV/0!</v>
      </c>
    </row>
    <row r="169" spans="1:40" s="6" customFormat="1" ht="60" customHeight="1" x14ac:dyDescent="0.25">
      <c r="A169" s="8">
        <v>167</v>
      </c>
      <c r="B169" s="5">
        <v>475</v>
      </c>
      <c r="C169" s="5" t="s">
        <v>407</v>
      </c>
      <c r="D169" s="1" t="s">
        <v>16</v>
      </c>
      <c r="E169" s="1" t="s">
        <v>16</v>
      </c>
      <c r="F169" s="3">
        <v>29149</v>
      </c>
      <c r="G169" s="10">
        <f t="shared" ca="1" si="13"/>
        <v>42965</v>
      </c>
      <c r="H169" s="11">
        <f t="shared" ca="1" si="18"/>
        <v>38</v>
      </c>
      <c r="I169" s="5" t="s">
        <v>408</v>
      </c>
      <c r="J169" s="25" t="s">
        <v>408</v>
      </c>
      <c r="K169" s="1">
        <v>15</v>
      </c>
      <c r="L169" s="13">
        <f t="shared" ca="1" si="12"/>
        <v>1.4109589041095891</v>
      </c>
      <c r="M169" s="3">
        <v>42450</v>
      </c>
      <c r="N169" s="3">
        <v>42634</v>
      </c>
      <c r="O169" s="4" t="s">
        <v>106</v>
      </c>
      <c r="P169" s="1">
        <v>3</v>
      </c>
      <c r="Q169" s="5" t="s">
        <v>409</v>
      </c>
      <c r="R169" s="5" t="s">
        <v>306</v>
      </c>
      <c r="S169" s="1">
        <v>37000</v>
      </c>
      <c r="T169" s="1">
        <v>37000</v>
      </c>
      <c r="U169" s="12" t="s">
        <v>153</v>
      </c>
      <c r="V169" s="5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32"/>
      <c r="AL169" s="14" t="e">
        <f t="shared" si="15"/>
        <v>#DIV/0!</v>
      </c>
      <c r="AM169" s="14" t="e">
        <f t="shared" si="16"/>
        <v>#DIV/0!</v>
      </c>
      <c r="AN169" s="14" t="e">
        <f t="shared" si="17"/>
        <v>#DIV/0!</v>
      </c>
    </row>
    <row r="170" spans="1:40" s="6" customFormat="1" ht="60" customHeight="1" x14ac:dyDescent="0.25">
      <c r="A170" s="8">
        <v>168</v>
      </c>
      <c r="B170" s="5">
        <v>476</v>
      </c>
      <c r="C170" s="5" t="s">
        <v>410</v>
      </c>
      <c r="D170" s="1" t="s">
        <v>16</v>
      </c>
      <c r="E170" s="1" t="s">
        <v>16</v>
      </c>
      <c r="F170" s="3">
        <v>23410</v>
      </c>
      <c r="G170" s="10">
        <f t="shared" ca="1" si="13"/>
        <v>42965</v>
      </c>
      <c r="H170" s="11">
        <f t="shared" ca="1" si="18"/>
        <v>54</v>
      </c>
      <c r="I170" s="5" t="s">
        <v>411</v>
      </c>
      <c r="J170" s="25" t="s">
        <v>308</v>
      </c>
      <c r="K170" s="1">
        <v>27</v>
      </c>
      <c r="L170" s="13">
        <f t="shared" ca="1" si="12"/>
        <v>1.3917808219178083</v>
      </c>
      <c r="M170" s="3">
        <v>42457</v>
      </c>
      <c r="N170" s="3">
        <v>42641</v>
      </c>
      <c r="O170" s="4" t="s">
        <v>412</v>
      </c>
      <c r="P170" s="1">
        <v>5</v>
      </c>
      <c r="Q170" s="5" t="s">
        <v>272</v>
      </c>
      <c r="R170" s="5" t="s">
        <v>306</v>
      </c>
      <c r="S170" s="1">
        <v>1375000</v>
      </c>
      <c r="T170" s="1">
        <v>1375000</v>
      </c>
      <c r="U170" s="12" t="s">
        <v>153</v>
      </c>
      <c r="V170" s="5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32"/>
      <c r="AL170" s="14" t="e">
        <f t="shared" si="15"/>
        <v>#DIV/0!</v>
      </c>
      <c r="AM170" s="14" t="e">
        <f t="shared" si="16"/>
        <v>#DIV/0!</v>
      </c>
      <c r="AN170" s="14" t="e">
        <f t="shared" si="17"/>
        <v>#DIV/0!</v>
      </c>
    </row>
    <row r="171" spans="1:40" s="6" customFormat="1" ht="60" customHeight="1" x14ac:dyDescent="0.25">
      <c r="A171" s="8">
        <v>169</v>
      </c>
      <c r="B171" s="5">
        <v>477</v>
      </c>
      <c r="C171" s="5" t="s">
        <v>413</v>
      </c>
      <c r="D171" s="1" t="s">
        <v>16</v>
      </c>
      <c r="E171" s="1" t="s">
        <v>24</v>
      </c>
      <c r="F171" s="3">
        <v>32211</v>
      </c>
      <c r="G171" s="10">
        <f t="shared" ca="1" si="13"/>
        <v>42965</v>
      </c>
      <c r="H171" s="11">
        <f t="shared" ca="1" si="18"/>
        <v>29</v>
      </c>
      <c r="I171" s="5" t="s">
        <v>202</v>
      </c>
      <c r="J171" s="25" t="s">
        <v>485</v>
      </c>
      <c r="K171" s="1">
        <v>3</v>
      </c>
      <c r="L171" s="13">
        <f t="shared" ca="1" si="12"/>
        <v>1.3534246575342466</v>
      </c>
      <c r="M171" s="3">
        <v>42471</v>
      </c>
      <c r="N171" s="3">
        <v>42654</v>
      </c>
      <c r="O171" s="4" t="s">
        <v>103</v>
      </c>
      <c r="P171" s="1">
        <v>2</v>
      </c>
      <c r="Q171" s="5" t="s">
        <v>397</v>
      </c>
      <c r="R171" s="5" t="s">
        <v>306</v>
      </c>
      <c r="S171" s="1">
        <v>33333</v>
      </c>
      <c r="T171" s="1">
        <v>33333</v>
      </c>
      <c r="U171" s="12" t="s">
        <v>153</v>
      </c>
      <c r="V171" s="5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32"/>
      <c r="AL171" s="14" t="e">
        <f t="shared" si="15"/>
        <v>#DIV/0!</v>
      </c>
      <c r="AM171" s="14" t="e">
        <f t="shared" si="16"/>
        <v>#DIV/0!</v>
      </c>
      <c r="AN171" s="14" t="e">
        <f t="shared" si="17"/>
        <v>#DIV/0!</v>
      </c>
    </row>
    <row r="172" spans="1:40" s="6" customFormat="1" ht="60" customHeight="1" x14ac:dyDescent="0.25">
      <c r="A172" s="8">
        <v>170</v>
      </c>
      <c r="B172" s="5">
        <v>478</v>
      </c>
      <c r="C172" s="5" t="s">
        <v>414</v>
      </c>
      <c r="D172" s="1" t="s">
        <v>16</v>
      </c>
      <c r="E172" s="1" t="s">
        <v>16</v>
      </c>
      <c r="F172" s="3">
        <v>31882</v>
      </c>
      <c r="G172" s="10">
        <f t="shared" ca="1" si="13"/>
        <v>42965</v>
      </c>
      <c r="H172" s="11">
        <f t="shared" ca="1" si="18"/>
        <v>30</v>
      </c>
      <c r="I172" s="5" t="s">
        <v>173</v>
      </c>
      <c r="J172" s="25" t="s">
        <v>425</v>
      </c>
      <c r="K172" s="1">
        <v>5.5</v>
      </c>
      <c r="L172" s="13">
        <f t="shared" ca="1" si="12"/>
        <v>1.3342465753424657</v>
      </c>
      <c r="M172" s="3">
        <v>42478</v>
      </c>
      <c r="N172" s="3">
        <v>42661</v>
      </c>
      <c r="O172" s="4" t="s">
        <v>106</v>
      </c>
      <c r="P172" s="1">
        <v>3</v>
      </c>
      <c r="Q172" s="5" t="s">
        <v>266</v>
      </c>
      <c r="R172" s="5" t="s">
        <v>49</v>
      </c>
      <c r="S172" s="1">
        <v>54167</v>
      </c>
      <c r="T172" s="1">
        <v>54167</v>
      </c>
      <c r="U172" s="12" t="s">
        <v>153</v>
      </c>
      <c r="V172" s="5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32"/>
      <c r="AL172" s="14" t="e">
        <f t="shared" si="15"/>
        <v>#DIV/0!</v>
      </c>
      <c r="AM172" s="14" t="e">
        <f t="shared" si="16"/>
        <v>#DIV/0!</v>
      </c>
      <c r="AN172" s="14" t="e">
        <f t="shared" si="17"/>
        <v>#DIV/0!</v>
      </c>
    </row>
    <row r="173" spans="1:40" s="6" customFormat="1" ht="60" customHeight="1" x14ac:dyDescent="0.25">
      <c r="A173" s="8">
        <v>171</v>
      </c>
      <c r="B173" s="5">
        <v>479</v>
      </c>
      <c r="C173" s="5" t="s">
        <v>415</v>
      </c>
      <c r="D173" s="1" t="s">
        <v>16</v>
      </c>
      <c r="E173" s="1" t="s">
        <v>24</v>
      </c>
      <c r="F173" s="3">
        <v>33071</v>
      </c>
      <c r="G173" s="10">
        <f t="shared" ca="1" si="13"/>
        <v>42965</v>
      </c>
      <c r="H173" s="11">
        <f t="shared" ca="1" si="18"/>
        <v>27</v>
      </c>
      <c r="I173" s="5" t="s">
        <v>416</v>
      </c>
      <c r="J173" s="25" t="s">
        <v>540</v>
      </c>
      <c r="K173" s="1">
        <v>3</v>
      </c>
      <c r="L173" s="13">
        <f t="shared" ca="1" si="12"/>
        <v>1.2383561643835617</v>
      </c>
      <c r="M173" s="3">
        <v>42513</v>
      </c>
      <c r="N173" s="3">
        <v>42697</v>
      </c>
      <c r="O173" s="4" t="s">
        <v>103</v>
      </c>
      <c r="P173" s="1">
        <v>2</v>
      </c>
      <c r="Q173" s="5" t="s">
        <v>397</v>
      </c>
      <c r="R173" s="5" t="s">
        <v>49</v>
      </c>
      <c r="S173" s="1">
        <v>33333</v>
      </c>
      <c r="T173" s="1">
        <v>33333</v>
      </c>
      <c r="U173" s="12" t="s">
        <v>153</v>
      </c>
      <c r="V173" s="5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32"/>
      <c r="AL173" s="14" t="e">
        <f t="shared" si="15"/>
        <v>#DIV/0!</v>
      </c>
      <c r="AM173" s="14" t="e">
        <f t="shared" si="16"/>
        <v>#DIV/0!</v>
      </c>
      <c r="AN173" s="14" t="e">
        <f t="shared" si="17"/>
        <v>#DIV/0!</v>
      </c>
    </row>
    <row r="174" spans="1:40" s="6" customFormat="1" ht="60" customHeight="1" x14ac:dyDescent="0.25">
      <c r="A174" s="8">
        <v>172</v>
      </c>
      <c r="B174" s="5">
        <v>480</v>
      </c>
      <c r="C174" s="5" t="s">
        <v>417</v>
      </c>
      <c r="D174" s="1" t="s">
        <v>16</v>
      </c>
      <c r="E174" s="1" t="s">
        <v>24</v>
      </c>
      <c r="F174" s="3">
        <v>33363</v>
      </c>
      <c r="G174" s="10">
        <f t="shared" ca="1" si="13"/>
        <v>42965</v>
      </c>
      <c r="H174" s="11">
        <f t="shared" ca="1" si="18"/>
        <v>26</v>
      </c>
      <c r="I174" s="5" t="s">
        <v>416</v>
      </c>
      <c r="J174" s="25" t="s">
        <v>540</v>
      </c>
      <c r="K174" s="1">
        <v>3.3</v>
      </c>
      <c r="L174" s="13">
        <f t="shared" ca="1" si="12"/>
        <v>1.2383561643835617</v>
      </c>
      <c r="M174" s="3">
        <v>42513</v>
      </c>
      <c r="N174" s="3">
        <v>42697</v>
      </c>
      <c r="O174" s="4" t="s">
        <v>103</v>
      </c>
      <c r="P174" s="1">
        <v>2</v>
      </c>
      <c r="Q174" s="5" t="s">
        <v>397</v>
      </c>
      <c r="R174" s="5" t="s">
        <v>49</v>
      </c>
      <c r="S174" s="1">
        <v>29167</v>
      </c>
      <c r="T174" s="1">
        <v>29167</v>
      </c>
      <c r="U174" s="12" t="s">
        <v>153</v>
      </c>
      <c r="V174" s="5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32"/>
      <c r="AL174" s="14" t="e">
        <f t="shared" si="15"/>
        <v>#DIV/0!</v>
      </c>
      <c r="AM174" s="14" t="e">
        <f t="shared" si="16"/>
        <v>#DIV/0!</v>
      </c>
      <c r="AN174" s="14" t="e">
        <f t="shared" si="17"/>
        <v>#DIV/0!</v>
      </c>
    </row>
    <row r="175" spans="1:40" s="6" customFormat="1" ht="60" customHeight="1" x14ac:dyDescent="0.25">
      <c r="A175" s="8">
        <v>173</v>
      </c>
      <c r="B175" s="5">
        <v>481</v>
      </c>
      <c r="C175" s="5" t="s">
        <v>418</v>
      </c>
      <c r="D175" s="1" t="s">
        <v>16</v>
      </c>
      <c r="E175" s="1" t="s">
        <v>16</v>
      </c>
      <c r="F175" s="3">
        <v>30427</v>
      </c>
      <c r="G175" s="10">
        <f t="shared" ca="1" si="13"/>
        <v>42965</v>
      </c>
      <c r="H175" s="11">
        <f t="shared" ca="1" si="18"/>
        <v>34</v>
      </c>
      <c r="I175" s="5" t="s">
        <v>419</v>
      </c>
      <c r="J175" s="25" t="s">
        <v>189</v>
      </c>
      <c r="K175" s="1">
        <v>8</v>
      </c>
      <c r="L175" s="13">
        <f t="shared" ca="1" si="12"/>
        <v>1.2136986301369863</v>
      </c>
      <c r="M175" s="3">
        <v>42522</v>
      </c>
      <c r="N175" s="3">
        <v>42705</v>
      </c>
      <c r="O175" s="4" t="s">
        <v>106</v>
      </c>
      <c r="P175" s="1">
        <v>3</v>
      </c>
      <c r="Q175" s="5" t="s">
        <v>113</v>
      </c>
      <c r="R175" s="5" t="s">
        <v>49</v>
      </c>
      <c r="S175" s="1">
        <v>64167</v>
      </c>
      <c r="T175" s="1">
        <v>64167</v>
      </c>
      <c r="U175" s="12" t="s">
        <v>21</v>
      </c>
      <c r="V175" s="5">
        <v>4</v>
      </c>
      <c r="W175" s="21">
        <v>4</v>
      </c>
      <c r="X175" s="21">
        <v>4</v>
      </c>
      <c r="Y175" s="21">
        <v>4</v>
      </c>
      <c r="Z175" s="21">
        <v>4</v>
      </c>
      <c r="AA175" s="21">
        <v>4</v>
      </c>
      <c r="AB175" s="21"/>
      <c r="AC175" s="21">
        <v>5</v>
      </c>
      <c r="AD175" s="21">
        <v>4</v>
      </c>
      <c r="AE175" s="21">
        <v>4</v>
      </c>
      <c r="AF175" s="21">
        <v>4</v>
      </c>
      <c r="AG175" s="21">
        <v>5</v>
      </c>
      <c r="AH175" s="21">
        <v>4</v>
      </c>
      <c r="AI175" s="21">
        <v>5</v>
      </c>
      <c r="AJ175" s="21">
        <v>1</v>
      </c>
      <c r="AK175" s="32">
        <v>2</v>
      </c>
      <c r="AL175" s="14">
        <f t="shared" si="15"/>
        <v>3.2</v>
      </c>
      <c r="AM175" s="14">
        <f t="shared" si="16"/>
        <v>4</v>
      </c>
      <c r="AN175" s="14">
        <f t="shared" si="17"/>
        <v>4.333333333333333</v>
      </c>
    </row>
    <row r="176" spans="1:40" s="6" customFormat="1" ht="60" customHeight="1" x14ac:dyDescent="0.25">
      <c r="A176" s="8">
        <v>174</v>
      </c>
      <c r="B176" s="5">
        <v>482</v>
      </c>
      <c r="C176" s="5" t="s">
        <v>420</v>
      </c>
      <c r="D176" s="1" t="s">
        <v>23</v>
      </c>
      <c r="E176" s="1" t="s">
        <v>16</v>
      </c>
      <c r="F176" s="3">
        <v>31997</v>
      </c>
      <c r="G176" s="10">
        <f t="shared" ca="1" si="13"/>
        <v>42965</v>
      </c>
      <c r="H176" s="11">
        <f t="shared" ca="1" si="18"/>
        <v>30</v>
      </c>
      <c r="I176" s="5" t="s">
        <v>421</v>
      </c>
      <c r="J176" s="25"/>
      <c r="K176" s="1">
        <v>3</v>
      </c>
      <c r="L176" s="13">
        <f t="shared" ca="1" si="12"/>
        <v>1.2</v>
      </c>
      <c r="M176" s="3">
        <v>42527</v>
      </c>
      <c r="N176" s="3">
        <v>42710</v>
      </c>
      <c r="O176" s="4" t="s">
        <v>293</v>
      </c>
      <c r="P176" s="1">
        <v>5</v>
      </c>
      <c r="Q176" s="5" t="s">
        <v>422</v>
      </c>
      <c r="R176" s="5" t="s">
        <v>306</v>
      </c>
      <c r="S176" s="1">
        <v>56250</v>
      </c>
      <c r="T176" s="1">
        <v>345888</v>
      </c>
      <c r="U176" s="12" t="s">
        <v>153</v>
      </c>
      <c r="V176" s="5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32"/>
      <c r="AL176" s="14" t="e">
        <f t="shared" si="15"/>
        <v>#DIV/0!</v>
      </c>
      <c r="AM176" s="14" t="e">
        <f t="shared" si="16"/>
        <v>#DIV/0!</v>
      </c>
      <c r="AN176" s="14" t="e">
        <f t="shared" si="17"/>
        <v>#DIV/0!</v>
      </c>
    </row>
    <row r="177" spans="1:40" s="6" customFormat="1" ht="60" customHeight="1" x14ac:dyDescent="0.25">
      <c r="A177" s="8">
        <v>175</v>
      </c>
      <c r="B177" s="5">
        <v>483</v>
      </c>
      <c r="C177" s="5" t="s">
        <v>423</v>
      </c>
      <c r="D177" s="1" t="s">
        <v>23</v>
      </c>
      <c r="E177" s="1" t="s">
        <v>24</v>
      </c>
      <c r="F177" s="3">
        <v>32414</v>
      </c>
      <c r="G177" s="10">
        <f t="shared" ca="1" si="13"/>
        <v>42965</v>
      </c>
      <c r="H177" s="11">
        <f t="shared" ca="1" si="18"/>
        <v>29</v>
      </c>
      <c r="I177" s="5" t="s">
        <v>259</v>
      </c>
      <c r="J177" s="25" t="s">
        <v>308</v>
      </c>
      <c r="K177" s="1">
        <v>2.8</v>
      </c>
      <c r="L177" s="13">
        <f t="shared" ca="1" si="12"/>
        <v>1.2</v>
      </c>
      <c r="M177" s="3">
        <v>42527</v>
      </c>
      <c r="N177" s="3">
        <v>42710</v>
      </c>
      <c r="O177" s="4" t="s">
        <v>86</v>
      </c>
      <c r="P177" s="1">
        <v>2</v>
      </c>
      <c r="Q177" s="5" t="s">
        <v>409</v>
      </c>
      <c r="R177" s="5" t="s">
        <v>306</v>
      </c>
      <c r="S177" s="1">
        <v>29167</v>
      </c>
      <c r="T177" s="1">
        <v>32166.666666666668</v>
      </c>
      <c r="U177" s="12" t="s">
        <v>21</v>
      </c>
      <c r="V177" s="5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32"/>
      <c r="AL177" s="14" t="e">
        <f t="shared" si="15"/>
        <v>#DIV/0!</v>
      </c>
      <c r="AM177" s="14" t="e">
        <f t="shared" si="16"/>
        <v>#DIV/0!</v>
      </c>
      <c r="AN177" s="14" t="e">
        <f t="shared" si="17"/>
        <v>#DIV/0!</v>
      </c>
    </row>
    <row r="178" spans="1:40" s="6" customFormat="1" ht="60" customHeight="1" x14ac:dyDescent="0.25">
      <c r="A178" s="8">
        <v>176</v>
      </c>
      <c r="B178" s="5">
        <v>484</v>
      </c>
      <c r="C178" s="5" t="s">
        <v>424</v>
      </c>
      <c r="D178" s="1" t="s">
        <v>16</v>
      </c>
      <c r="E178" s="1" t="s">
        <v>24</v>
      </c>
      <c r="F178" s="3">
        <v>34362</v>
      </c>
      <c r="G178" s="10">
        <f t="shared" ca="1" si="13"/>
        <v>42965</v>
      </c>
      <c r="H178" s="11">
        <f t="shared" ca="1" si="18"/>
        <v>24</v>
      </c>
      <c r="I178" s="5" t="s">
        <v>425</v>
      </c>
      <c r="J178" s="25" t="s">
        <v>425</v>
      </c>
      <c r="K178" s="1">
        <v>0.5</v>
      </c>
      <c r="L178" s="13">
        <f t="shared" ca="1" si="12"/>
        <v>1.1972602739726028</v>
      </c>
      <c r="M178" s="3">
        <v>42528</v>
      </c>
      <c r="N178" s="3">
        <v>43075</v>
      </c>
      <c r="O178" s="4" t="s">
        <v>221</v>
      </c>
      <c r="P178" s="1">
        <v>1</v>
      </c>
      <c r="Q178" s="5" t="s">
        <v>102</v>
      </c>
      <c r="R178" s="5" t="s">
        <v>49</v>
      </c>
      <c r="S178" s="1">
        <v>15087</v>
      </c>
      <c r="T178" s="1">
        <v>15087</v>
      </c>
      <c r="U178" s="12" t="s">
        <v>153</v>
      </c>
      <c r="V178" s="5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32"/>
      <c r="AL178" s="14" t="e">
        <f t="shared" si="15"/>
        <v>#DIV/0!</v>
      </c>
      <c r="AM178" s="14" t="e">
        <f t="shared" si="16"/>
        <v>#DIV/0!</v>
      </c>
      <c r="AN178" s="14" t="e">
        <f t="shared" si="17"/>
        <v>#DIV/0!</v>
      </c>
    </row>
    <row r="179" spans="1:40" s="6" customFormat="1" ht="60" customHeight="1" x14ac:dyDescent="0.25">
      <c r="A179" s="8">
        <v>177</v>
      </c>
      <c r="B179" s="5">
        <v>485</v>
      </c>
      <c r="C179" s="5" t="s">
        <v>426</v>
      </c>
      <c r="D179" s="1" t="s">
        <v>16</v>
      </c>
      <c r="E179" s="1" t="s">
        <v>24</v>
      </c>
      <c r="F179" s="3">
        <v>32406</v>
      </c>
      <c r="G179" s="10">
        <f t="shared" ca="1" si="13"/>
        <v>42965</v>
      </c>
      <c r="H179" s="11">
        <f t="shared" ca="1" si="18"/>
        <v>29</v>
      </c>
      <c r="I179" s="5" t="s">
        <v>427</v>
      </c>
      <c r="J179" s="25" t="s">
        <v>517</v>
      </c>
      <c r="K179" s="1">
        <v>4.5</v>
      </c>
      <c r="L179" s="13">
        <f t="shared" ca="1" si="12"/>
        <v>1.1917808219178083</v>
      </c>
      <c r="M179" s="3">
        <v>42530</v>
      </c>
      <c r="N179" s="3">
        <v>42713</v>
      </c>
      <c r="O179" s="4" t="s">
        <v>141</v>
      </c>
      <c r="P179" s="1">
        <v>2</v>
      </c>
      <c r="Q179" s="5" t="s">
        <v>260</v>
      </c>
      <c r="R179" s="5" t="s">
        <v>306</v>
      </c>
      <c r="S179" s="1">
        <v>26500</v>
      </c>
      <c r="T179" s="1">
        <v>26500</v>
      </c>
      <c r="U179" s="12" t="s">
        <v>153</v>
      </c>
      <c r="V179" s="5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32"/>
      <c r="AL179" s="14" t="e">
        <f t="shared" si="15"/>
        <v>#DIV/0!</v>
      </c>
      <c r="AM179" s="14" t="e">
        <f t="shared" si="16"/>
        <v>#DIV/0!</v>
      </c>
      <c r="AN179" s="14" t="e">
        <f t="shared" si="17"/>
        <v>#DIV/0!</v>
      </c>
    </row>
    <row r="180" spans="1:40" s="6" customFormat="1" ht="60" customHeight="1" x14ac:dyDescent="0.25">
      <c r="A180" s="8">
        <v>178</v>
      </c>
      <c r="B180" s="5">
        <v>486</v>
      </c>
      <c r="C180" s="5" t="s">
        <v>428</v>
      </c>
      <c r="D180" s="1" t="s">
        <v>16</v>
      </c>
      <c r="E180" s="1" t="s">
        <v>24</v>
      </c>
      <c r="F180" s="3">
        <v>31919</v>
      </c>
      <c r="G180" s="10">
        <f t="shared" ca="1" si="13"/>
        <v>42965</v>
      </c>
      <c r="H180" s="11">
        <f t="shared" ca="1" si="18"/>
        <v>30</v>
      </c>
      <c r="I180" s="5" t="s">
        <v>419</v>
      </c>
      <c r="J180" s="25" t="s">
        <v>189</v>
      </c>
      <c r="K180" s="1">
        <v>8</v>
      </c>
      <c r="L180" s="13">
        <f t="shared" ca="1" si="12"/>
        <v>1.189041095890411</v>
      </c>
      <c r="M180" s="3">
        <v>42531</v>
      </c>
      <c r="N180" s="3">
        <v>42714</v>
      </c>
      <c r="O180" s="4" t="s">
        <v>124</v>
      </c>
      <c r="P180" s="1">
        <v>2</v>
      </c>
      <c r="Q180" s="5" t="s">
        <v>102</v>
      </c>
      <c r="R180" s="5" t="s">
        <v>49</v>
      </c>
      <c r="S180" s="1">
        <v>35000</v>
      </c>
      <c r="T180" s="1">
        <v>35000</v>
      </c>
      <c r="U180" s="12" t="s">
        <v>21</v>
      </c>
      <c r="V180" s="5">
        <v>3</v>
      </c>
      <c r="W180" s="21">
        <v>4</v>
      </c>
      <c r="X180" s="21">
        <v>4</v>
      </c>
      <c r="Y180" s="21">
        <v>5</v>
      </c>
      <c r="Z180" s="21">
        <v>3</v>
      </c>
      <c r="AA180" s="21">
        <v>3</v>
      </c>
      <c r="AB180" s="21">
        <v>4</v>
      </c>
      <c r="AC180" s="21">
        <v>3</v>
      </c>
      <c r="AD180" s="21">
        <v>5</v>
      </c>
      <c r="AE180" s="21">
        <v>4</v>
      </c>
      <c r="AF180" s="21">
        <v>4</v>
      </c>
      <c r="AG180" s="21">
        <v>4</v>
      </c>
      <c r="AH180" s="21">
        <v>3</v>
      </c>
      <c r="AI180" s="21">
        <v>4</v>
      </c>
      <c r="AJ180" s="21">
        <v>2</v>
      </c>
      <c r="AK180" s="32">
        <v>3</v>
      </c>
      <c r="AL180" s="14">
        <f t="shared" si="15"/>
        <v>3.2</v>
      </c>
      <c r="AM180" s="14">
        <f t="shared" si="16"/>
        <v>3.8</v>
      </c>
      <c r="AN180" s="14">
        <f t="shared" si="17"/>
        <v>4</v>
      </c>
    </row>
    <row r="181" spans="1:40" s="6" customFormat="1" ht="60" customHeight="1" x14ac:dyDescent="0.25">
      <c r="A181" s="8">
        <v>179</v>
      </c>
      <c r="B181" s="5">
        <v>487</v>
      </c>
      <c r="C181" s="5" t="s">
        <v>429</v>
      </c>
      <c r="D181" s="1" t="s">
        <v>16</v>
      </c>
      <c r="E181" s="1" t="s">
        <v>16</v>
      </c>
      <c r="F181" s="3">
        <v>30647</v>
      </c>
      <c r="G181" s="10">
        <f t="shared" ca="1" si="13"/>
        <v>42965</v>
      </c>
      <c r="H181" s="11">
        <f t="shared" ca="1" si="18"/>
        <v>34</v>
      </c>
      <c r="I181" s="5" t="s">
        <v>173</v>
      </c>
      <c r="J181" s="25" t="s">
        <v>425</v>
      </c>
      <c r="K181" s="1">
        <v>13.5</v>
      </c>
      <c r="L181" s="13">
        <f t="shared" ca="1" si="12"/>
        <v>1.1315068493150684</v>
      </c>
      <c r="M181" s="3">
        <v>42552</v>
      </c>
      <c r="N181" s="3">
        <v>42736</v>
      </c>
      <c r="O181" s="4" t="s">
        <v>33</v>
      </c>
      <c r="P181" s="1">
        <v>4</v>
      </c>
      <c r="Q181" s="5" t="s">
        <v>113</v>
      </c>
      <c r="R181" s="5" t="s">
        <v>49</v>
      </c>
      <c r="S181" s="1">
        <v>99796</v>
      </c>
      <c r="T181" s="1">
        <v>99796</v>
      </c>
      <c r="U181" s="12" t="s">
        <v>153</v>
      </c>
      <c r="V181" s="5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32"/>
      <c r="AL181" s="14" t="e">
        <f t="shared" si="15"/>
        <v>#DIV/0!</v>
      </c>
      <c r="AM181" s="14" t="e">
        <f t="shared" si="16"/>
        <v>#DIV/0!</v>
      </c>
      <c r="AN181" s="14" t="e">
        <f t="shared" si="17"/>
        <v>#DIV/0!</v>
      </c>
    </row>
    <row r="182" spans="1:40" s="6" customFormat="1" ht="60" customHeight="1" x14ac:dyDescent="0.25">
      <c r="A182" s="8">
        <v>180</v>
      </c>
      <c r="B182" s="5">
        <v>488</v>
      </c>
      <c r="C182" s="5" t="s">
        <v>430</v>
      </c>
      <c r="D182" s="1" t="s">
        <v>16</v>
      </c>
      <c r="E182" s="1" t="s">
        <v>16</v>
      </c>
      <c r="F182" s="3">
        <v>26205</v>
      </c>
      <c r="G182" s="10">
        <f t="shared" ca="1" si="13"/>
        <v>42965</v>
      </c>
      <c r="H182" s="11">
        <f t="shared" ca="1" si="18"/>
        <v>46</v>
      </c>
      <c r="I182" s="5" t="s">
        <v>431</v>
      </c>
      <c r="J182" s="25" t="s">
        <v>308</v>
      </c>
      <c r="K182" s="1">
        <v>23</v>
      </c>
      <c r="L182" s="13">
        <f t="shared" ca="1" si="12"/>
        <v>1.1232876712328768</v>
      </c>
      <c r="M182" s="3">
        <v>42555</v>
      </c>
      <c r="N182" s="3">
        <v>42739</v>
      </c>
      <c r="O182" s="4" t="s">
        <v>432</v>
      </c>
      <c r="P182" s="1">
        <v>5</v>
      </c>
      <c r="Q182" s="5" t="s">
        <v>48</v>
      </c>
      <c r="R182" s="5" t="s">
        <v>49</v>
      </c>
      <c r="S182" s="1">
        <v>165698</v>
      </c>
      <c r="T182" s="1">
        <v>165698</v>
      </c>
      <c r="U182" s="12" t="s">
        <v>153</v>
      </c>
      <c r="V182" s="5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32"/>
      <c r="AL182" s="14" t="e">
        <f t="shared" si="15"/>
        <v>#DIV/0!</v>
      </c>
      <c r="AM182" s="14" t="e">
        <f t="shared" si="16"/>
        <v>#DIV/0!</v>
      </c>
      <c r="AN182" s="14" t="e">
        <f t="shared" si="17"/>
        <v>#DIV/0!</v>
      </c>
    </row>
    <row r="183" spans="1:40" s="6" customFormat="1" ht="60" customHeight="1" x14ac:dyDescent="0.25">
      <c r="A183" s="8">
        <v>181</v>
      </c>
      <c r="B183" s="5">
        <v>489</v>
      </c>
      <c r="C183" s="5" t="s">
        <v>433</v>
      </c>
      <c r="D183" s="1" t="s">
        <v>23</v>
      </c>
      <c r="E183" s="1" t="s">
        <v>24</v>
      </c>
      <c r="F183" s="3">
        <v>33257</v>
      </c>
      <c r="G183" s="10">
        <f t="shared" ca="1" si="13"/>
        <v>42965</v>
      </c>
      <c r="H183" s="11">
        <f t="shared" ca="1" si="18"/>
        <v>27</v>
      </c>
      <c r="I183" s="5" t="s">
        <v>434</v>
      </c>
      <c r="J183" s="25" t="s">
        <v>278</v>
      </c>
      <c r="K183" s="1">
        <v>0</v>
      </c>
      <c r="L183" s="13">
        <f t="shared" ca="1" si="12"/>
        <v>1.1178082191780823</v>
      </c>
      <c r="M183" s="3">
        <v>42557</v>
      </c>
      <c r="N183" s="3">
        <v>43106</v>
      </c>
      <c r="O183" s="4" t="s">
        <v>221</v>
      </c>
      <c r="P183" s="1">
        <v>1</v>
      </c>
      <c r="Q183" s="5" t="s">
        <v>48</v>
      </c>
      <c r="R183" s="5" t="s">
        <v>49</v>
      </c>
      <c r="S183" s="1">
        <v>16234</v>
      </c>
      <c r="T183" s="1">
        <v>16234</v>
      </c>
      <c r="U183" s="12" t="s">
        <v>153</v>
      </c>
      <c r="V183" s="5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32"/>
      <c r="AL183" s="14" t="e">
        <f t="shared" si="15"/>
        <v>#DIV/0!</v>
      </c>
      <c r="AM183" s="14" t="e">
        <f t="shared" si="16"/>
        <v>#DIV/0!</v>
      </c>
      <c r="AN183" s="14" t="e">
        <f t="shared" si="17"/>
        <v>#DIV/0!</v>
      </c>
    </row>
    <row r="184" spans="1:40" s="6" customFormat="1" ht="60" customHeight="1" x14ac:dyDescent="0.25">
      <c r="A184" s="8">
        <v>182</v>
      </c>
      <c r="B184" s="5">
        <v>490</v>
      </c>
      <c r="C184" s="5" t="s">
        <v>435</v>
      </c>
      <c r="D184" s="1" t="s">
        <v>16</v>
      </c>
      <c r="E184" s="1" t="s">
        <v>16</v>
      </c>
      <c r="F184" s="3">
        <v>26542</v>
      </c>
      <c r="G184" s="10">
        <f t="shared" ca="1" si="13"/>
        <v>42965</v>
      </c>
      <c r="H184" s="11">
        <f t="shared" ca="1" si="18"/>
        <v>45</v>
      </c>
      <c r="I184" s="5" t="s">
        <v>436</v>
      </c>
      <c r="J184" s="25" t="s">
        <v>518</v>
      </c>
      <c r="K184" s="1">
        <v>19</v>
      </c>
      <c r="L184" s="13">
        <f t="shared" ca="1" si="12"/>
        <v>1.1123287671232878</v>
      </c>
      <c r="M184" s="3">
        <v>42559</v>
      </c>
      <c r="N184" s="3">
        <v>42743</v>
      </c>
      <c r="O184" s="4" t="s">
        <v>26</v>
      </c>
      <c r="P184" s="1">
        <v>4</v>
      </c>
      <c r="Q184" s="5" t="s">
        <v>102</v>
      </c>
      <c r="R184" s="5" t="s">
        <v>49</v>
      </c>
      <c r="S184" s="1">
        <v>108334</v>
      </c>
      <c r="T184" s="1">
        <v>108334</v>
      </c>
      <c r="U184" s="12" t="s">
        <v>153</v>
      </c>
      <c r="V184" s="5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32"/>
      <c r="AL184" s="14" t="e">
        <f t="shared" si="15"/>
        <v>#DIV/0!</v>
      </c>
      <c r="AM184" s="14" t="e">
        <f t="shared" si="16"/>
        <v>#DIV/0!</v>
      </c>
      <c r="AN184" s="14" t="e">
        <f t="shared" si="17"/>
        <v>#DIV/0!</v>
      </c>
    </row>
    <row r="185" spans="1:40" s="6" customFormat="1" ht="60" customHeight="1" x14ac:dyDescent="0.25">
      <c r="A185" s="8">
        <v>183</v>
      </c>
      <c r="B185" s="5">
        <v>491</v>
      </c>
      <c r="C185" s="5" t="s">
        <v>437</v>
      </c>
      <c r="D185" s="1" t="s">
        <v>23</v>
      </c>
      <c r="E185" s="1" t="s">
        <v>16</v>
      </c>
      <c r="F185" s="3">
        <v>32128</v>
      </c>
      <c r="G185" s="10">
        <f t="shared" ca="1" si="13"/>
        <v>42965</v>
      </c>
      <c r="H185" s="11">
        <f t="shared" ca="1" si="18"/>
        <v>30</v>
      </c>
      <c r="I185" s="5" t="s">
        <v>438</v>
      </c>
      <c r="J185" s="25"/>
      <c r="K185" s="1">
        <v>4.7</v>
      </c>
      <c r="L185" s="13">
        <f t="shared" ca="1" si="12"/>
        <v>0.96986301369863015</v>
      </c>
      <c r="M185" s="3">
        <v>42611</v>
      </c>
      <c r="N185" s="3">
        <v>42794</v>
      </c>
      <c r="O185" s="4" t="s">
        <v>293</v>
      </c>
      <c r="P185" s="1">
        <v>5</v>
      </c>
      <c r="Q185" s="5" t="s">
        <v>422</v>
      </c>
      <c r="R185" s="5" t="s">
        <v>306</v>
      </c>
      <c r="S185" s="1">
        <v>41667</v>
      </c>
      <c r="T185" s="1">
        <v>41668</v>
      </c>
      <c r="U185" s="12" t="s">
        <v>21</v>
      </c>
      <c r="V185" s="5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32"/>
      <c r="AL185" s="14" t="e">
        <f t="shared" si="15"/>
        <v>#DIV/0!</v>
      </c>
      <c r="AM185" s="14" t="e">
        <f t="shared" si="16"/>
        <v>#DIV/0!</v>
      </c>
      <c r="AN185" s="14" t="e">
        <f t="shared" si="17"/>
        <v>#DIV/0!</v>
      </c>
    </row>
    <row r="186" spans="1:40" s="6" customFormat="1" ht="60" customHeight="1" x14ac:dyDescent="0.25">
      <c r="A186" s="8">
        <v>184</v>
      </c>
      <c r="B186" s="5">
        <v>492</v>
      </c>
      <c r="C186" s="5" t="s">
        <v>439</v>
      </c>
      <c r="D186" s="1" t="s">
        <v>16</v>
      </c>
      <c r="E186" s="1" t="s">
        <v>24</v>
      </c>
      <c r="F186" s="3">
        <v>32677</v>
      </c>
      <c r="G186" s="10">
        <f t="shared" ca="1" si="13"/>
        <v>42965</v>
      </c>
      <c r="H186" s="11">
        <f t="shared" ca="1" si="18"/>
        <v>28</v>
      </c>
      <c r="I186" s="5" t="s">
        <v>440</v>
      </c>
      <c r="J186" s="25" t="s">
        <v>293</v>
      </c>
      <c r="K186" s="1">
        <v>0</v>
      </c>
      <c r="L186" s="13">
        <f t="shared" ca="1" si="12"/>
        <v>0.96986301369863015</v>
      </c>
      <c r="M186" s="3">
        <v>42611</v>
      </c>
      <c r="N186" s="3">
        <v>42794</v>
      </c>
      <c r="O186" s="4" t="s">
        <v>441</v>
      </c>
      <c r="P186" s="1">
        <v>2</v>
      </c>
      <c r="Q186" s="5" t="s">
        <v>422</v>
      </c>
      <c r="R186" s="5" t="s">
        <v>306</v>
      </c>
      <c r="S186" s="1">
        <v>20000</v>
      </c>
      <c r="T186" s="1">
        <v>20000</v>
      </c>
      <c r="U186" s="12" t="s">
        <v>153</v>
      </c>
      <c r="V186" s="5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32"/>
      <c r="AL186" s="14" t="e">
        <f t="shared" si="15"/>
        <v>#DIV/0!</v>
      </c>
      <c r="AM186" s="14" t="e">
        <f t="shared" si="16"/>
        <v>#DIV/0!</v>
      </c>
      <c r="AN186" s="14" t="e">
        <f t="shared" si="17"/>
        <v>#DIV/0!</v>
      </c>
    </row>
    <row r="187" spans="1:40" s="6" customFormat="1" ht="60" customHeight="1" x14ac:dyDescent="0.25">
      <c r="A187" s="8">
        <v>185</v>
      </c>
      <c r="B187" s="5">
        <v>493</v>
      </c>
      <c r="C187" s="5" t="s">
        <v>442</v>
      </c>
      <c r="D187" s="1" t="s">
        <v>16</v>
      </c>
      <c r="E187" s="1" t="s">
        <v>16</v>
      </c>
      <c r="F187" s="3">
        <v>32906</v>
      </c>
      <c r="G187" s="10">
        <f t="shared" ca="1" si="13"/>
        <v>42965</v>
      </c>
      <c r="H187" s="11">
        <f t="shared" ca="1" si="18"/>
        <v>28</v>
      </c>
      <c r="I187" s="5" t="s">
        <v>67</v>
      </c>
      <c r="J187" s="25" t="s">
        <v>35</v>
      </c>
      <c r="K187" s="1">
        <v>8</v>
      </c>
      <c r="L187" s="13">
        <f t="shared" ca="1" si="12"/>
        <v>0.9726027397260274</v>
      </c>
      <c r="M187" s="3">
        <v>42610</v>
      </c>
      <c r="N187" s="3">
        <v>42793</v>
      </c>
      <c r="O187" s="4" t="s">
        <v>443</v>
      </c>
      <c r="P187" s="1">
        <v>1</v>
      </c>
      <c r="Q187" s="5" t="s">
        <v>444</v>
      </c>
      <c r="R187" s="5" t="s">
        <v>78</v>
      </c>
      <c r="S187" s="1">
        <v>21274</v>
      </c>
      <c r="T187" s="1">
        <v>21274</v>
      </c>
      <c r="U187" s="12" t="s">
        <v>21</v>
      </c>
      <c r="V187" s="5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32"/>
      <c r="AL187" s="14" t="e">
        <f t="shared" si="15"/>
        <v>#DIV/0!</v>
      </c>
      <c r="AM187" s="14" t="e">
        <f t="shared" si="16"/>
        <v>#DIV/0!</v>
      </c>
      <c r="AN187" s="14" t="e">
        <f t="shared" si="17"/>
        <v>#DIV/0!</v>
      </c>
    </row>
    <row r="188" spans="1:40" s="6" customFormat="1" ht="60" customHeight="1" x14ac:dyDescent="0.25">
      <c r="A188" s="8">
        <v>186</v>
      </c>
      <c r="B188" s="5">
        <v>494</v>
      </c>
      <c r="C188" s="5" t="s">
        <v>445</v>
      </c>
      <c r="D188" s="1" t="s">
        <v>16</v>
      </c>
      <c r="E188" s="1" t="s">
        <v>16</v>
      </c>
      <c r="F188" s="3">
        <v>26796</v>
      </c>
      <c r="G188" s="10">
        <f t="shared" ca="1" si="13"/>
        <v>42965</v>
      </c>
      <c r="H188" s="11">
        <f t="shared" ca="1" si="18"/>
        <v>44</v>
      </c>
      <c r="I188" s="5" t="s">
        <v>446</v>
      </c>
      <c r="J188" s="25" t="s">
        <v>535</v>
      </c>
      <c r="K188" s="1">
        <v>16</v>
      </c>
      <c r="L188" s="13">
        <f t="shared" ca="1" si="12"/>
        <v>0.84931506849315064</v>
      </c>
      <c r="M188" s="3">
        <v>42655</v>
      </c>
      <c r="N188" s="3">
        <v>42836</v>
      </c>
      <c r="O188" s="4" t="s">
        <v>106</v>
      </c>
      <c r="P188" s="1">
        <v>3</v>
      </c>
      <c r="Q188" s="5" t="s">
        <v>102</v>
      </c>
      <c r="R188" s="5" t="s">
        <v>306</v>
      </c>
      <c r="S188" s="1">
        <v>31400</v>
      </c>
      <c r="T188" s="1">
        <v>31400</v>
      </c>
      <c r="U188" s="12" t="s">
        <v>21</v>
      </c>
      <c r="V188" s="5">
        <v>5</v>
      </c>
      <c r="W188" s="21">
        <v>5</v>
      </c>
      <c r="X188" s="21">
        <v>5</v>
      </c>
      <c r="Y188" s="21">
        <v>5</v>
      </c>
      <c r="Z188" s="21">
        <v>5</v>
      </c>
      <c r="AA188" s="21">
        <v>4</v>
      </c>
      <c r="AB188" s="21">
        <v>5</v>
      </c>
      <c r="AC188" s="21">
        <v>5</v>
      </c>
      <c r="AD188" s="21">
        <v>5</v>
      </c>
      <c r="AE188" s="21">
        <v>5</v>
      </c>
      <c r="AF188" s="21">
        <v>5</v>
      </c>
      <c r="AG188" s="21">
        <v>5</v>
      </c>
      <c r="AH188" s="21">
        <v>4</v>
      </c>
      <c r="AI188" s="21">
        <v>5</v>
      </c>
      <c r="AJ188" s="21">
        <v>1</v>
      </c>
      <c r="AK188" s="32">
        <v>1</v>
      </c>
      <c r="AL188" s="14">
        <f t="shared" si="15"/>
        <v>3.4</v>
      </c>
      <c r="AM188" s="14">
        <f t="shared" si="16"/>
        <v>4.8</v>
      </c>
      <c r="AN188" s="14">
        <f t="shared" si="17"/>
        <v>5</v>
      </c>
    </row>
    <row r="189" spans="1:40" s="6" customFormat="1" ht="60" customHeight="1" x14ac:dyDescent="0.25">
      <c r="A189" s="8">
        <v>187</v>
      </c>
      <c r="B189" s="5">
        <v>495</v>
      </c>
      <c r="C189" s="5" t="s">
        <v>447</v>
      </c>
      <c r="D189" s="1" t="s">
        <v>23</v>
      </c>
      <c r="E189" s="1" t="s">
        <v>16</v>
      </c>
      <c r="F189" s="3">
        <v>32824</v>
      </c>
      <c r="G189" s="10">
        <f t="shared" ca="1" si="13"/>
        <v>42965</v>
      </c>
      <c r="H189" s="11">
        <f t="shared" ca="1" si="18"/>
        <v>28</v>
      </c>
      <c r="I189" s="5" t="s">
        <v>336</v>
      </c>
      <c r="J189" s="25" t="s">
        <v>308</v>
      </c>
      <c r="K189" s="1">
        <v>4</v>
      </c>
      <c r="L189" s="13">
        <f t="shared" ca="1" si="12"/>
        <v>0.84931506849315064</v>
      </c>
      <c r="M189" s="3">
        <v>42655</v>
      </c>
      <c r="N189" s="3">
        <v>42836</v>
      </c>
      <c r="O189" s="4" t="s">
        <v>298</v>
      </c>
      <c r="P189" s="1">
        <v>2</v>
      </c>
      <c r="Q189" s="5" t="s">
        <v>27</v>
      </c>
      <c r="R189" s="5" t="s">
        <v>306</v>
      </c>
      <c r="S189" s="1">
        <v>18808</v>
      </c>
      <c r="T189" s="1">
        <v>18807.715555555555</v>
      </c>
      <c r="U189" s="12" t="s">
        <v>21</v>
      </c>
      <c r="V189" s="5">
        <v>5</v>
      </c>
      <c r="W189" s="21">
        <v>4</v>
      </c>
      <c r="X189" s="21">
        <v>4</v>
      </c>
      <c r="Y189" s="21">
        <v>4</v>
      </c>
      <c r="Z189" s="21">
        <v>3</v>
      </c>
      <c r="AA189" s="21">
        <v>5</v>
      </c>
      <c r="AB189" s="21">
        <v>5</v>
      </c>
      <c r="AC189" s="21">
        <v>4</v>
      </c>
      <c r="AD189" s="21">
        <v>5</v>
      </c>
      <c r="AE189" s="21">
        <v>4</v>
      </c>
      <c r="AF189" s="21">
        <v>4</v>
      </c>
      <c r="AG189" s="21">
        <v>4</v>
      </c>
      <c r="AH189" s="21">
        <v>4</v>
      </c>
      <c r="AI189" s="21">
        <v>3</v>
      </c>
      <c r="AJ189" s="21">
        <v>3</v>
      </c>
      <c r="AK189" s="32">
        <v>2</v>
      </c>
      <c r="AL189" s="14">
        <f t="shared" si="15"/>
        <v>3.6</v>
      </c>
      <c r="AM189" s="14">
        <f t="shared" si="16"/>
        <v>3.8</v>
      </c>
      <c r="AN189" s="14">
        <f t="shared" si="17"/>
        <v>4.333333333333333</v>
      </c>
    </row>
    <row r="190" spans="1:40" s="6" customFormat="1" ht="60" customHeight="1" x14ac:dyDescent="0.25">
      <c r="A190" s="8">
        <v>188</v>
      </c>
      <c r="B190" s="5">
        <v>496</v>
      </c>
      <c r="C190" s="27" t="s">
        <v>448</v>
      </c>
      <c r="D190" s="1" t="s">
        <v>16</v>
      </c>
      <c r="E190" s="1" t="s">
        <v>24</v>
      </c>
      <c r="F190" s="3">
        <v>34693</v>
      </c>
      <c r="G190" s="10">
        <f t="shared" ca="1" si="13"/>
        <v>42965</v>
      </c>
      <c r="H190" s="11">
        <f t="shared" ca="1" si="18"/>
        <v>23</v>
      </c>
      <c r="I190" s="5" t="s">
        <v>189</v>
      </c>
      <c r="J190" s="25" t="s">
        <v>189</v>
      </c>
      <c r="K190" s="1">
        <v>3</v>
      </c>
      <c r="L190" s="13">
        <f t="shared" ca="1" si="12"/>
        <v>0.81643835616438354</v>
      </c>
      <c r="M190" s="3">
        <v>42667</v>
      </c>
      <c r="N190" s="3">
        <v>42836</v>
      </c>
      <c r="O190" s="4" t="s">
        <v>449</v>
      </c>
      <c r="P190" s="1">
        <v>2</v>
      </c>
      <c r="Q190" s="5" t="s">
        <v>68</v>
      </c>
      <c r="R190" s="5" t="s">
        <v>78</v>
      </c>
      <c r="S190" s="1">
        <v>30394</v>
      </c>
      <c r="T190" s="1">
        <v>30394</v>
      </c>
      <c r="U190" s="12" t="s">
        <v>21</v>
      </c>
      <c r="V190" s="5">
        <v>5</v>
      </c>
      <c r="W190" s="21">
        <v>4</v>
      </c>
      <c r="X190" s="21">
        <v>4</v>
      </c>
      <c r="Y190" s="21">
        <v>3</v>
      </c>
      <c r="Z190" s="21">
        <v>3</v>
      </c>
      <c r="AA190" s="21">
        <v>3</v>
      </c>
      <c r="AB190" s="21">
        <v>4</v>
      </c>
      <c r="AC190" s="21">
        <v>5</v>
      </c>
      <c r="AD190" s="21">
        <v>4</v>
      </c>
      <c r="AE190" s="21">
        <v>3</v>
      </c>
      <c r="AF190" s="21">
        <v>4</v>
      </c>
      <c r="AG190" s="21">
        <v>3</v>
      </c>
      <c r="AH190" s="21">
        <v>3</v>
      </c>
      <c r="AI190" s="21">
        <v>5</v>
      </c>
      <c r="AJ190" s="21">
        <v>2</v>
      </c>
      <c r="AK190" s="32">
        <v>2</v>
      </c>
      <c r="AL190" s="14">
        <f t="shared" si="15"/>
        <v>3.2</v>
      </c>
      <c r="AM190" s="14">
        <f t="shared" si="16"/>
        <v>3.2</v>
      </c>
      <c r="AN190" s="14">
        <f t="shared" si="17"/>
        <v>4.333333333333333</v>
      </c>
    </row>
    <row r="191" spans="1:40" s="6" customFormat="1" ht="60" customHeight="1" x14ac:dyDescent="0.25">
      <c r="A191" s="8">
        <v>189</v>
      </c>
      <c r="B191" s="5">
        <v>497</v>
      </c>
      <c r="C191" s="5" t="s">
        <v>450</v>
      </c>
      <c r="D191" s="1" t="s">
        <v>16</v>
      </c>
      <c r="E191" s="1" t="s">
        <v>24</v>
      </c>
      <c r="F191" s="3">
        <v>33258</v>
      </c>
      <c r="G191" s="10">
        <f t="shared" ca="1" si="13"/>
        <v>42965</v>
      </c>
      <c r="H191" s="11">
        <f t="shared" ca="1" si="18"/>
        <v>27</v>
      </c>
      <c r="I191" s="5" t="s">
        <v>278</v>
      </c>
      <c r="J191" s="25" t="s">
        <v>529</v>
      </c>
      <c r="K191" s="1">
        <v>3.1</v>
      </c>
      <c r="L191" s="13">
        <f t="shared" ca="1" si="12"/>
        <v>0.77534246575342469</v>
      </c>
      <c r="M191" s="3">
        <v>42682</v>
      </c>
      <c r="N191" s="3">
        <v>42862</v>
      </c>
      <c r="O191" s="4" t="s">
        <v>219</v>
      </c>
      <c r="P191" s="1">
        <v>2</v>
      </c>
      <c r="Q191" s="5" t="s">
        <v>113</v>
      </c>
      <c r="R191" s="5" t="s">
        <v>49</v>
      </c>
      <c r="S191" s="1">
        <v>21371</v>
      </c>
      <c r="T191" s="1">
        <v>21990.229944444443</v>
      </c>
      <c r="U191" s="12" t="s">
        <v>21</v>
      </c>
      <c r="V191" s="5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32"/>
      <c r="AL191" s="14" t="e">
        <f t="shared" si="15"/>
        <v>#DIV/0!</v>
      </c>
      <c r="AM191" s="14" t="e">
        <f t="shared" si="16"/>
        <v>#DIV/0!</v>
      </c>
      <c r="AN191" s="14" t="e">
        <f t="shared" si="17"/>
        <v>#DIV/0!</v>
      </c>
    </row>
    <row r="192" spans="1:40" s="6" customFormat="1" ht="60" customHeight="1" x14ac:dyDescent="0.25">
      <c r="A192" s="8">
        <v>190</v>
      </c>
      <c r="B192" s="5">
        <v>498</v>
      </c>
      <c r="C192" s="5" t="s">
        <v>451</v>
      </c>
      <c r="D192" s="1" t="s">
        <v>16</v>
      </c>
      <c r="E192" s="1" t="s">
        <v>16</v>
      </c>
      <c r="F192" s="3">
        <v>28787</v>
      </c>
      <c r="G192" s="10">
        <f t="shared" ca="1" si="13"/>
        <v>42965</v>
      </c>
      <c r="H192" s="11">
        <f t="shared" ca="1" si="18"/>
        <v>39</v>
      </c>
      <c r="I192" s="5" t="s">
        <v>452</v>
      </c>
      <c r="J192" s="25" t="s">
        <v>320</v>
      </c>
      <c r="K192" s="1">
        <v>12</v>
      </c>
      <c r="L192" s="13">
        <f t="shared" ca="1" si="12"/>
        <v>0.75342465753424659</v>
      </c>
      <c r="M192" s="3">
        <v>42690</v>
      </c>
      <c r="N192" s="3">
        <v>42870</v>
      </c>
      <c r="O192" s="4" t="s">
        <v>254</v>
      </c>
      <c r="P192" s="1">
        <v>5</v>
      </c>
      <c r="Q192" s="5" t="s">
        <v>272</v>
      </c>
      <c r="R192" s="5" t="s">
        <v>306</v>
      </c>
      <c r="S192" s="1">
        <v>153557</v>
      </c>
      <c r="T192" s="1">
        <v>153557.27740444444</v>
      </c>
      <c r="U192" s="12" t="s">
        <v>21</v>
      </c>
      <c r="V192" s="5">
        <v>4</v>
      </c>
      <c r="W192" s="21">
        <v>4</v>
      </c>
      <c r="X192" s="21">
        <v>4</v>
      </c>
      <c r="Y192" s="21">
        <v>4</v>
      </c>
      <c r="Z192" s="21">
        <v>4</v>
      </c>
      <c r="AA192" s="21">
        <v>4</v>
      </c>
      <c r="AB192" s="21">
        <v>5</v>
      </c>
      <c r="AC192" s="21">
        <v>5</v>
      </c>
      <c r="AD192" s="21">
        <v>5</v>
      </c>
      <c r="AE192" s="21">
        <v>5</v>
      </c>
      <c r="AF192" s="21">
        <v>5</v>
      </c>
      <c r="AG192" s="21">
        <v>4</v>
      </c>
      <c r="AH192" s="21">
        <v>4</v>
      </c>
      <c r="AI192" s="21">
        <v>4</v>
      </c>
      <c r="AJ192" s="21">
        <v>2</v>
      </c>
      <c r="AK192" s="32">
        <v>1</v>
      </c>
      <c r="AL192" s="14">
        <f t="shared" si="15"/>
        <v>3</v>
      </c>
      <c r="AM192" s="14">
        <f t="shared" si="16"/>
        <v>4.2</v>
      </c>
      <c r="AN192" s="14">
        <f t="shared" si="17"/>
        <v>5</v>
      </c>
    </row>
    <row r="193" spans="1:40" s="6" customFormat="1" ht="60" customHeight="1" x14ac:dyDescent="0.25">
      <c r="A193" s="8">
        <v>191</v>
      </c>
      <c r="B193" s="5">
        <v>499</v>
      </c>
      <c r="C193" s="5" t="s">
        <v>453</v>
      </c>
      <c r="D193" s="1" t="s">
        <v>16</v>
      </c>
      <c r="E193" s="1" t="s">
        <v>24</v>
      </c>
      <c r="F193" s="3">
        <v>32357</v>
      </c>
      <c r="G193" s="10">
        <f t="shared" ca="1" si="13"/>
        <v>42965</v>
      </c>
      <c r="H193" s="11">
        <f t="shared" ca="1" si="18"/>
        <v>29</v>
      </c>
      <c r="I193" s="5" t="s">
        <v>73</v>
      </c>
      <c r="J193" s="25" t="s">
        <v>73</v>
      </c>
      <c r="K193" s="1">
        <v>3</v>
      </c>
      <c r="L193" s="13">
        <f t="shared" ca="1" si="12"/>
        <v>0.73972602739726023</v>
      </c>
      <c r="M193" s="3">
        <v>42695</v>
      </c>
      <c r="N193" s="3">
        <v>42875</v>
      </c>
      <c r="O193" s="4" t="s">
        <v>86</v>
      </c>
      <c r="P193" s="1">
        <v>2</v>
      </c>
      <c r="Q193" s="5" t="s">
        <v>260</v>
      </c>
      <c r="R193" s="5" t="s">
        <v>306</v>
      </c>
      <c r="S193" s="1">
        <v>20739</v>
      </c>
      <c r="T193" s="1">
        <v>21401.277777777777</v>
      </c>
      <c r="U193" s="12" t="s">
        <v>21</v>
      </c>
      <c r="V193" s="5">
        <v>4</v>
      </c>
      <c r="W193" s="21">
        <v>4</v>
      </c>
      <c r="X193" s="21">
        <v>3</v>
      </c>
      <c r="Y193" s="21">
        <v>4</v>
      </c>
      <c r="Z193" s="21">
        <v>3</v>
      </c>
      <c r="AA193" s="21">
        <v>4</v>
      </c>
      <c r="AB193" s="21">
        <v>4</v>
      </c>
      <c r="AC193" s="21">
        <v>4</v>
      </c>
      <c r="AD193" s="21">
        <v>4</v>
      </c>
      <c r="AE193" s="21">
        <v>3</v>
      </c>
      <c r="AF193" s="21">
        <v>4</v>
      </c>
      <c r="AG193" s="21">
        <v>3</v>
      </c>
      <c r="AH193" s="21">
        <v>4</v>
      </c>
      <c r="AI193" s="21">
        <v>3</v>
      </c>
      <c r="AJ193" s="21">
        <v>3</v>
      </c>
      <c r="AK193" s="32">
        <v>2</v>
      </c>
      <c r="AL193" s="14">
        <f t="shared" si="15"/>
        <v>3.2</v>
      </c>
      <c r="AM193" s="14">
        <f t="shared" si="16"/>
        <v>3.4</v>
      </c>
      <c r="AN193" s="14">
        <f t="shared" si="17"/>
        <v>4</v>
      </c>
    </row>
    <row r="194" spans="1:40" s="6" customFormat="1" ht="60" customHeight="1" x14ac:dyDescent="0.25">
      <c r="A194" s="8">
        <v>192</v>
      </c>
      <c r="B194" s="5">
        <v>500</v>
      </c>
      <c r="C194" s="5" t="s">
        <v>454</v>
      </c>
      <c r="D194" s="1" t="s">
        <v>16</v>
      </c>
      <c r="E194" s="1" t="s">
        <v>24</v>
      </c>
      <c r="F194" s="3">
        <v>32708</v>
      </c>
      <c r="G194" s="10">
        <f t="shared" ca="1" si="13"/>
        <v>42965</v>
      </c>
      <c r="H194" s="11">
        <f t="shared" ca="1" si="18"/>
        <v>28</v>
      </c>
      <c r="I194" s="5" t="s">
        <v>455</v>
      </c>
      <c r="J194" s="25" t="s">
        <v>455</v>
      </c>
      <c r="K194" s="1">
        <v>5</v>
      </c>
      <c r="L194" s="13">
        <f t="shared" ca="1" si="12"/>
        <v>0.73150684931506849</v>
      </c>
      <c r="M194" s="3">
        <v>42698</v>
      </c>
      <c r="N194" s="3">
        <v>42878</v>
      </c>
      <c r="O194" s="4" t="s">
        <v>86</v>
      </c>
      <c r="P194" s="1">
        <v>2</v>
      </c>
      <c r="Q194" s="5" t="s">
        <v>272</v>
      </c>
      <c r="R194" s="5" t="s">
        <v>306</v>
      </c>
      <c r="S194" s="1">
        <v>26227</v>
      </c>
      <c r="T194" s="1">
        <v>26226.533333333333</v>
      </c>
      <c r="U194" s="12" t="s">
        <v>21</v>
      </c>
      <c r="V194" s="5">
        <v>4</v>
      </c>
      <c r="W194" s="21">
        <v>4</v>
      </c>
      <c r="X194" s="21">
        <v>5</v>
      </c>
      <c r="Y194" s="21">
        <v>4</v>
      </c>
      <c r="Z194" s="21">
        <v>3</v>
      </c>
      <c r="AA194" s="21">
        <v>5</v>
      </c>
      <c r="AB194" s="21">
        <v>2</v>
      </c>
      <c r="AC194" s="21">
        <v>5</v>
      </c>
      <c r="AD194" s="21">
        <v>5</v>
      </c>
      <c r="AE194" s="21">
        <v>3</v>
      </c>
      <c r="AF194" s="21">
        <v>4</v>
      </c>
      <c r="AG194" s="21">
        <v>4</v>
      </c>
      <c r="AH194" s="21">
        <v>3</v>
      </c>
      <c r="AI194" s="21">
        <v>4</v>
      </c>
      <c r="AJ194" s="21">
        <v>3</v>
      </c>
      <c r="AK194" s="32">
        <v>2</v>
      </c>
      <c r="AL194" s="14">
        <f t="shared" si="15"/>
        <v>3.4</v>
      </c>
      <c r="AM194" s="14">
        <f t="shared" si="16"/>
        <v>3.6</v>
      </c>
      <c r="AN194" s="14">
        <f t="shared" si="17"/>
        <v>4.666666666666667</v>
      </c>
    </row>
    <row r="195" spans="1:40" s="6" customFormat="1" ht="60" customHeight="1" x14ac:dyDescent="0.25">
      <c r="A195" s="8">
        <v>193</v>
      </c>
      <c r="B195" s="5">
        <v>501</v>
      </c>
      <c r="C195" s="5" t="s">
        <v>456</v>
      </c>
      <c r="D195" s="1" t="s">
        <v>16</v>
      </c>
      <c r="E195" s="1" t="s">
        <v>16</v>
      </c>
      <c r="F195" s="3">
        <v>23804</v>
      </c>
      <c r="G195" s="10">
        <f t="shared" ca="1" si="13"/>
        <v>42965</v>
      </c>
      <c r="H195" s="11">
        <f t="shared" ca="1" si="18"/>
        <v>52</v>
      </c>
      <c r="I195" s="5" t="s">
        <v>189</v>
      </c>
      <c r="J195" s="25" t="s">
        <v>189</v>
      </c>
      <c r="K195" s="1">
        <v>29</v>
      </c>
      <c r="L195" s="13">
        <f t="shared" ref="L195:L213" ca="1" si="19">(G195-M195)/365</f>
        <v>0.68219178082191778</v>
      </c>
      <c r="M195" s="3">
        <v>42716</v>
      </c>
      <c r="N195" s="3">
        <v>42532</v>
      </c>
      <c r="O195" s="4" t="s">
        <v>457</v>
      </c>
      <c r="P195" s="1">
        <v>5</v>
      </c>
      <c r="Q195" s="5" t="s">
        <v>458</v>
      </c>
      <c r="R195" s="5" t="s">
        <v>49</v>
      </c>
      <c r="S195" s="1">
        <v>307882</v>
      </c>
      <c r="T195" s="1">
        <v>307881.80146666669</v>
      </c>
      <c r="U195" s="12" t="s">
        <v>21</v>
      </c>
      <c r="V195" s="5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32"/>
      <c r="AL195" s="14" t="e">
        <f t="shared" si="15"/>
        <v>#DIV/0!</v>
      </c>
      <c r="AM195" s="14" t="e">
        <f t="shared" si="16"/>
        <v>#DIV/0!</v>
      </c>
      <c r="AN195" s="14" t="e">
        <f t="shared" si="17"/>
        <v>#DIV/0!</v>
      </c>
    </row>
    <row r="196" spans="1:40" s="6" customFormat="1" ht="60" customHeight="1" x14ac:dyDescent="0.25">
      <c r="A196" s="8">
        <v>194</v>
      </c>
      <c r="B196" s="5">
        <v>502</v>
      </c>
      <c r="C196" s="5" t="s">
        <v>459</v>
      </c>
      <c r="D196" s="1" t="s">
        <v>16</v>
      </c>
      <c r="E196" s="1" t="s">
        <v>16</v>
      </c>
      <c r="F196" s="3">
        <v>23682</v>
      </c>
      <c r="G196" s="10">
        <f t="shared" ca="1" si="13"/>
        <v>42965</v>
      </c>
      <c r="H196" s="11">
        <f t="shared" ca="1" si="18"/>
        <v>53</v>
      </c>
      <c r="I196" s="5" t="s">
        <v>189</v>
      </c>
      <c r="J196" s="25" t="s">
        <v>189</v>
      </c>
      <c r="K196" s="1">
        <v>23</v>
      </c>
      <c r="L196" s="13">
        <f t="shared" ca="1" si="19"/>
        <v>0.54246575342465753</v>
      </c>
      <c r="M196" s="3">
        <v>42767</v>
      </c>
      <c r="N196" s="3">
        <v>42948</v>
      </c>
      <c r="O196" s="4" t="s">
        <v>254</v>
      </c>
      <c r="P196" s="1">
        <v>5</v>
      </c>
      <c r="Q196" s="5" t="s">
        <v>460</v>
      </c>
      <c r="R196" s="5" t="s">
        <v>65</v>
      </c>
      <c r="S196" s="1">
        <v>125000</v>
      </c>
      <c r="T196" s="1">
        <v>124999.50488888889</v>
      </c>
      <c r="U196" s="12" t="s">
        <v>21</v>
      </c>
      <c r="V196" s="5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32"/>
      <c r="AL196" s="14" t="e">
        <f t="shared" ref="AL196:AL213" si="20">AVERAGE(V196,W196,AG196,AJ196,AK196)</f>
        <v>#DIV/0!</v>
      </c>
      <c r="AM196" s="14" t="e">
        <f t="shared" ref="AM196:AM213" si="21">AVERAGE(X196,Y196,Z196,AE196,AH196)</f>
        <v>#DIV/0!</v>
      </c>
      <c r="AN196" s="14" t="e">
        <f t="shared" ref="AN196:AN213" si="22">AVERAGE(AC196,AD196,AF196)</f>
        <v>#DIV/0!</v>
      </c>
    </row>
    <row r="197" spans="1:40" s="6" customFormat="1" ht="60" customHeight="1" x14ac:dyDescent="0.25">
      <c r="A197" s="8">
        <v>195</v>
      </c>
      <c r="B197" s="5">
        <v>503</v>
      </c>
      <c r="C197" s="5" t="s">
        <v>461</v>
      </c>
      <c r="D197" s="1" t="s">
        <v>16</v>
      </c>
      <c r="E197" s="1" t="s">
        <v>24</v>
      </c>
      <c r="F197" s="3">
        <v>33194</v>
      </c>
      <c r="G197" s="10">
        <f t="shared" ref="G197:G213" ca="1" si="23">TODAY()</f>
        <v>42965</v>
      </c>
      <c r="H197" s="11">
        <f t="shared" ca="1" si="18"/>
        <v>27</v>
      </c>
      <c r="I197" s="5" t="s">
        <v>202</v>
      </c>
      <c r="J197" s="25" t="s">
        <v>485</v>
      </c>
      <c r="K197" s="1">
        <v>3</v>
      </c>
      <c r="L197" s="13">
        <f t="shared" ca="1" si="19"/>
        <v>0.54246575342465753</v>
      </c>
      <c r="M197" s="3">
        <v>42767</v>
      </c>
      <c r="N197" s="3">
        <v>42948</v>
      </c>
      <c r="O197" s="4" t="s">
        <v>103</v>
      </c>
      <c r="P197" s="1">
        <v>2</v>
      </c>
      <c r="Q197" s="5" t="s">
        <v>404</v>
      </c>
      <c r="R197" s="5" t="s">
        <v>49</v>
      </c>
      <c r="S197" s="1">
        <v>29167</v>
      </c>
      <c r="T197" s="1">
        <v>29167.636666666665</v>
      </c>
      <c r="U197" s="12" t="s">
        <v>21</v>
      </c>
      <c r="V197" s="5">
        <v>3</v>
      </c>
      <c r="W197" s="21">
        <v>3</v>
      </c>
      <c r="X197" s="21">
        <v>4</v>
      </c>
      <c r="Y197" s="21">
        <v>4</v>
      </c>
      <c r="Z197" s="21">
        <v>3</v>
      </c>
      <c r="AA197" s="21">
        <v>3</v>
      </c>
      <c r="AB197" s="21">
        <v>3</v>
      </c>
      <c r="AC197" s="21">
        <v>4</v>
      </c>
      <c r="AD197" s="21">
        <v>5</v>
      </c>
      <c r="AE197" s="21">
        <v>3</v>
      </c>
      <c r="AF197" s="21">
        <v>3</v>
      </c>
      <c r="AG197" s="21">
        <v>3</v>
      </c>
      <c r="AH197" s="21">
        <v>3</v>
      </c>
      <c r="AI197" s="21">
        <v>3</v>
      </c>
      <c r="AJ197" s="21">
        <v>3</v>
      </c>
      <c r="AK197" s="32">
        <v>1</v>
      </c>
      <c r="AL197" s="14">
        <f t="shared" si="20"/>
        <v>2.6</v>
      </c>
      <c r="AM197" s="14">
        <f t="shared" si="21"/>
        <v>3.4</v>
      </c>
      <c r="AN197" s="14">
        <f t="shared" si="22"/>
        <v>4</v>
      </c>
    </row>
    <row r="198" spans="1:40" s="6" customFormat="1" ht="60" customHeight="1" x14ac:dyDescent="0.25">
      <c r="A198" s="8">
        <v>196</v>
      </c>
      <c r="B198" s="5">
        <v>504</v>
      </c>
      <c r="C198" s="5" t="s">
        <v>462</v>
      </c>
      <c r="D198" s="1" t="s">
        <v>16</v>
      </c>
      <c r="E198" s="1" t="s">
        <v>24</v>
      </c>
      <c r="F198" s="3">
        <v>34627</v>
      </c>
      <c r="G198" s="10">
        <f t="shared" ca="1" si="23"/>
        <v>42965</v>
      </c>
      <c r="H198" s="11">
        <f t="shared" ca="1" si="18"/>
        <v>23</v>
      </c>
      <c r="I198" s="5" t="s">
        <v>202</v>
      </c>
      <c r="J198" s="25" t="s">
        <v>485</v>
      </c>
      <c r="K198" s="1">
        <v>0</v>
      </c>
      <c r="L198" s="13">
        <f t="shared" ca="1" si="19"/>
        <v>0.52602739726027392</v>
      </c>
      <c r="M198" s="3">
        <v>42773</v>
      </c>
      <c r="N198" s="3">
        <v>43138</v>
      </c>
      <c r="O198" s="4" t="s">
        <v>221</v>
      </c>
      <c r="P198" s="1">
        <v>1</v>
      </c>
      <c r="Q198" s="5" t="s">
        <v>463</v>
      </c>
      <c r="R198" s="5" t="s">
        <v>49</v>
      </c>
      <c r="S198" s="1">
        <v>15893</v>
      </c>
      <c r="T198" s="1">
        <v>15893.498888888889</v>
      </c>
      <c r="U198" s="12" t="s">
        <v>21</v>
      </c>
      <c r="V198" s="5">
        <v>5</v>
      </c>
      <c r="W198" s="21">
        <v>4</v>
      </c>
      <c r="X198" s="21">
        <v>5</v>
      </c>
      <c r="Y198" s="21">
        <v>4</v>
      </c>
      <c r="Z198" s="21"/>
      <c r="AA198" s="21">
        <v>5</v>
      </c>
      <c r="AB198" s="21">
        <v>5</v>
      </c>
      <c r="AC198" s="21">
        <v>4</v>
      </c>
      <c r="AD198" s="21">
        <v>5</v>
      </c>
      <c r="AE198" s="21">
        <v>4</v>
      </c>
      <c r="AF198" s="21">
        <v>3</v>
      </c>
      <c r="AG198" s="21">
        <v>4</v>
      </c>
      <c r="AH198" s="21">
        <v>4</v>
      </c>
      <c r="AI198" s="21">
        <v>3</v>
      </c>
      <c r="AJ198" s="21">
        <v>1</v>
      </c>
      <c r="AK198" s="32">
        <v>2</v>
      </c>
      <c r="AL198" s="14">
        <f t="shared" si="20"/>
        <v>3.2</v>
      </c>
      <c r="AM198" s="14">
        <f t="shared" si="21"/>
        <v>4.25</v>
      </c>
      <c r="AN198" s="14">
        <f t="shared" si="22"/>
        <v>4</v>
      </c>
    </row>
    <row r="199" spans="1:40" s="6" customFormat="1" ht="60" customHeight="1" x14ac:dyDescent="0.25">
      <c r="A199" s="8">
        <v>197</v>
      </c>
      <c r="B199" s="5">
        <v>505</v>
      </c>
      <c r="C199" s="5" t="s">
        <v>464</v>
      </c>
      <c r="D199" s="1" t="s">
        <v>16</v>
      </c>
      <c r="E199" s="1" t="s">
        <v>24</v>
      </c>
      <c r="F199" s="3">
        <v>34843</v>
      </c>
      <c r="G199" s="10">
        <f t="shared" ca="1" si="23"/>
        <v>42965</v>
      </c>
      <c r="H199" s="11">
        <f t="shared" ca="1" si="18"/>
        <v>22</v>
      </c>
      <c r="I199" s="5" t="s">
        <v>465</v>
      </c>
      <c r="J199" s="25" t="s">
        <v>510</v>
      </c>
      <c r="K199" s="1">
        <v>4.3</v>
      </c>
      <c r="L199" s="13">
        <f t="shared" ca="1" si="19"/>
        <v>0.49041095890410957</v>
      </c>
      <c r="M199" s="3">
        <v>42786</v>
      </c>
      <c r="N199" s="3">
        <v>42967</v>
      </c>
      <c r="O199" s="4" t="s">
        <v>466</v>
      </c>
      <c r="P199" s="1">
        <v>2</v>
      </c>
      <c r="Q199" s="5" t="s">
        <v>463</v>
      </c>
      <c r="R199" s="5" t="s">
        <v>49</v>
      </c>
      <c r="S199" s="1">
        <v>23814</v>
      </c>
      <c r="T199" s="1">
        <v>23813.875</v>
      </c>
      <c r="U199" s="12" t="s">
        <v>21</v>
      </c>
      <c r="V199" s="5">
        <v>4</v>
      </c>
      <c r="W199" s="21">
        <v>4</v>
      </c>
      <c r="X199" s="21">
        <v>4</v>
      </c>
      <c r="Y199" s="21">
        <v>4</v>
      </c>
      <c r="Z199" s="21">
        <v>3</v>
      </c>
      <c r="AA199" s="21">
        <v>4</v>
      </c>
      <c r="AB199" s="21">
        <v>4</v>
      </c>
      <c r="AC199" s="21">
        <v>4</v>
      </c>
      <c r="AD199" s="21">
        <v>5</v>
      </c>
      <c r="AE199" s="21">
        <v>4</v>
      </c>
      <c r="AF199" s="21">
        <v>5</v>
      </c>
      <c r="AG199" s="21">
        <v>4</v>
      </c>
      <c r="AH199" s="21">
        <v>4</v>
      </c>
      <c r="AI199" s="21">
        <v>5</v>
      </c>
      <c r="AJ199" s="21">
        <v>2</v>
      </c>
      <c r="AK199" s="32">
        <v>1</v>
      </c>
      <c r="AL199" s="14">
        <f t="shared" si="20"/>
        <v>3</v>
      </c>
      <c r="AM199" s="14">
        <f t="shared" si="21"/>
        <v>3.8</v>
      </c>
      <c r="AN199" s="14">
        <f t="shared" si="22"/>
        <v>4.666666666666667</v>
      </c>
    </row>
    <row r="200" spans="1:40" s="6" customFormat="1" ht="60" customHeight="1" x14ac:dyDescent="0.25">
      <c r="A200" s="8">
        <v>198</v>
      </c>
      <c r="B200" s="5">
        <v>506</v>
      </c>
      <c r="C200" s="5" t="s">
        <v>467</v>
      </c>
      <c r="D200" s="1" t="s">
        <v>16</v>
      </c>
      <c r="E200" s="1" t="s">
        <v>24</v>
      </c>
      <c r="F200" s="3">
        <v>33812</v>
      </c>
      <c r="G200" s="10">
        <f t="shared" ca="1" si="23"/>
        <v>42965</v>
      </c>
      <c r="H200" s="11">
        <f t="shared" ca="1" si="18"/>
        <v>25</v>
      </c>
      <c r="I200" s="5" t="s">
        <v>468</v>
      </c>
      <c r="J200" s="25" t="s">
        <v>521</v>
      </c>
      <c r="K200" s="1">
        <v>2.4</v>
      </c>
      <c r="L200" s="13">
        <f t="shared" ca="1" si="19"/>
        <v>0.46027397260273972</v>
      </c>
      <c r="M200" s="3">
        <v>42797</v>
      </c>
      <c r="N200" s="3">
        <v>42981</v>
      </c>
      <c r="O200" s="4" t="s">
        <v>103</v>
      </c>
      <c r="P200" s="1">
        <v>2</v>
      </c>
      <c r="Q200" s="5" t="s">
        <v>95</v>
      </c>
      <c r="R200" s="5" t="s">
        <v>49</v>
      </c>
      <c r="S200" s="1">
        <v>18054</v>
      </c>
      <c r="T200" s="1">
        <v>18054.274722222224</v>
      </c>
      <c r="U200" s="12" t="s">
        <v>21</v>
      </c>
      <c r="V200" s="5">
        <v>3</v>
      </c>
      <c r="W200" s="21">
        <v>4</v>
      </c>
      <c r="X200" s="21">
        <v>3</v>
      </c>
      <c r="Y200" s="21">
        <v>3</v>
      </c>
      <c r="Z200" s="21">
        <v>4</v>
      </c>
      <c r="AA200" s="21">
        <v>4</v>
      </c>
      <c r="AB200" s="21">
        <v>4</v>
      </c>
      <c r="AC200" s="21">
        <v>4</v>
      </c>
      <c r="AD200" s="21">
        <v>3</v>
      </c>
      <c r="AE200" s="21">
        <v>4</v>
      </c>
      <c r="AF200" s="21">
        <v>4</v>
      </c>
      <c r="AG200" s="21">
        <v>3</v>
      </c>
      <c r="AH200" s="21">
        <v>4</v>
      </c>
      <c r="AI200" s="21">
        <v>3</v>
      </c>
      <c r="AJ200" s="21">
        <v>3</v>
      </c>
      <c r="AK200" s="32">
        <v>2</v>
      </c>
      <c r="AL200" s="14">
        <f t="shared" si="20"/>
        <v>3</v>
      </c>
      <c r="AM200" s="14">
        <f t="shared" si="21"/>
        <v>3.6</v>
      </c>
      <c r="AN200" s="14">
        <f t="shared" si="22"/>
        <v>3.6666666666666665</v>
      </c>
    </row>
    <row r="201" spans="1:40" s="6" customFormat="1" ht="60" customHeight="1" x14ac:dyDescent="0.25">
      <c r="A201" s="8">
        <v>199</v>
      </c>
      <c r="B201" s="5">
        <v>507</v>
      </c>
      <c r="C201" s="5" t="s">
        <v>469</v>
      </c>
      <c r="D201" s="1" t="s">
        <v>16</v>
      </c>
      <c r="E201" s="1" t="s">
        <v>24</v>
      </c>
      <c r="F201" s="3">
        <v>33438</v>
      </c>
      <c r="G201" s="10">
        <f t="shared" ca="1" si="23"/>
        <v>42965</v>
      </c>
      <c r="H201" s="11">
        <f t="shared" ca="1" si="18"/>
        <v>26</v>
      </c>
      <c r="I201" s="5" t="s">
        <v>470</v>
      </c>
      <c r="J201" s="25" t="s">
        <v>473</v>
      </c>
      <c r="K201" s="1">
        <v>1</v>
      </c>
      <c r="L201" s="13">
        <f t="shared" ca="1" si="19"/>
        <v>0.46027397260273972</v>
      </c>
      <c r="M201" s="3">
        <v>42797</v>
      </c>
      <c r="N201" s="3">
        <v>42981</v>
      </c>
      <c r="O201" s="4" t="s">
        <v>471</v>
      </c>
      <c r="P201" s="1">
        <v>2</v>
      </c>
      <c r="Q201" s="5" t="s">
        <v>95</v>
      </c>
      <c r="R201" s="5" t="s">
        <v>49</v>
      </c>
      <c r="S201" s="1">
        <v>19122</v>
      </c>
      <c r="T201" s="1">
        <v>19122</v>
      </c>
      <c r="U201" s="12" t="s">
        <v>21</v>
      </c>
      <c r="V201" s="5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32"/>
      <c r="AL201" s="14" t="e">
        <f t="shared" si="20"/>
        <v>#DIV/0!</v>
      </c>
      <c r="AM201" s="14" t="e">
        <f t="shared" si="21"/>
        <v>#DIV/0!</v>
      </c>
      <c r="AN201" s="14" t="e">
        <f t="shared" si="22"/>
        <v>#DIV/0!</v>
      </c>
    </row>
    <row r="202" spans="1:40" s="6" customFormat="1" ht="60" customHeight="1" x14ac:dyDescent="0.25">
      <c r="A202" s="8">
        <v>200</v>
      </c>
      <c r="B202" s="5">
        <v>508</v>
      </c>
      <c r="C202" s="5" t="s">
        <v>472</v>
      </c>
      <c r="D202" s="1" t="s">
        <v>16</v>
      </c>
      <c r="E202" s="1" t="s">
        <v>24</v>
      </c>
      <c r="F202" s="3">
        <v>34040</v>
      </c>
      <c r="G202" s="10">
        <f t="shared" ca="1" si="23"/>
        <v>42965</v>
      </c>
      <c r="H202" s="11">
        <f t="shared" ca="1" si="18"/>
        <v>24</v>
      </c>
      <c r="I202" s="5" t="s">
        <v>473</v>
      </c>
      <c r="J202" s="25" t="s">
        <v>480</v>
      </c>
      <c r="K202" s="1">
        <v>0</v>
      </c>
      <c r="L202" s="13">
        <f t="shared" ca="1" si="19"/>
        <v>0.42191780821917807</v>
      </c>
      <c r="M202" s="3">
        <v>42811</v>
      </c>
      <c r="N202" s="3">
        <v>43359</v>
      </c>
      <c r="O202" s="4" t="s">
        <v>221</v>
      </c>
      <c r="P202" s="1">
        <v>1</v>
      </c>
      <c r="Q202" s="5" t="s">
        <v>102</v>
      </c>
      <c r="R202" s="5" t="s">
        <v>49</v>
      </c>
      <c r="S202" s="1">
        <v>14587</v>
      </c>
      <c r="T202" s="1">
        <v>14587</v>
      </c>
      <c r="U202" s="12" t="s">
        <v>21</v>
      </c>
      <c r="V202" s="5">
        <v>4</v>
      </c>
      <c r="W202" s="21">
        <v>3</v>
      </c>
      <c r="X202" s="21">
        <v>4</v>
      </c>
      <c r="Y202" s="21">
        <v>3</v>
      </c>
      <c r="Z202" s="21">
        <v>3</v>
      </c>
      <c r="AA202" s="21">
        <v>4</v>
      </c>
      <c r="AB202" s="21">
        <v>4</v>
      </c>
      <c r="AC202" s="21">
        <v>3</v>
      </c>
      <c r="AD202" s="21">
        <v>4</v>
      </c>
      <c r="AE202" s="21">
        <v>3</v>
      </c>
      <c r="AF202" s="21">
        <v>4</v>
      </c>
      <c r="AG202" s="21">
        <v>4</v>
      </c>
      <c r="AH202" s="21">
        <v>3</v>
      </c>
      <c r="AI202" s="21">
        <v>4</v>
      </c>
      <c r="AJ202" s="21">
        <v>3</v>
      </c>
      <c r="AK202" s="32">
        <v>2</v>
      </c>
      <c r="AL202" s="14">
        <f t="shared" si="20"/>
        <v>3.2</v>
      </c>
      <c r="AM202" s="14">
        <f t="shared" si="21"/>
        <v>3.2</v>
      </c>
      <c r="AN202" s="14">
        <f t="shared" si="22"/>
        <v>3.6666666666666665</v>
      </c>
    </row>
    <row r="203" spans="1:40" s="6" customFormat="1" ht="60" customHeight="1" x14ac:dyDescent="0.25">
      <c r="A203" s="8">
        <v>201</v>
      </c>
      <c r="B203" s="5">
        <v>509</v>
      </c>
      <c r="C203" s="5" t="s">
        <v>474</v>
      </c>
      <c r="D203" s="1" t="s">
        <v>16</v>
      </c>
      <c r="E203" s="1" t="s">
        <v>24</v>
      </c>
      <c r="F203" s="3">
        <v>32827</v>
      </c>
      <c r="G203" s="10">
        <f t="shared" ca="1" si="23"/>
        <v>42965</v>
      </c>
      <c r="H203" s="11">
        <f t="shared" ca="1" si="18"/>
        <v>28</v>
      </c>
      <c r="I203" s="5" t="s">
        <v>475</v>
      </c>
      <c r="J203" s="25" t="s">
        <v>520</v>
      </c>
      <c r="K203" s="1">
        <v>3</v>
      </c>
      <c r="L203" s="13">
        <f t="shared" ca="1" si="19"/>
        <v>0.41369863013698632</v>
      </c>
      <c r="M203" s="3">
        <v>42814</v>
      </c>
      <c r="N203" s="3">
        <v>42997</v>
      </c>
      <c r="O203" s="4" t="s">
        <v>476</v>
      </c>
      <c r="P203" s="1">
        <v>1</v>
      </c>
      <c r="Q203" s="5" t="s">
        <v>95</v>
      </c>
      <c r="R203" s="5" t="s">
        <v>49</v>
      </c>
      <c r="S203" s="1">
        <v>20001</v>
      </c>
      <c r="T203" s="1">
        <v>20001</v>
      </c>
      <c r="U203" s="12" t="s">
        <v>153</v>
      </c>
      <c r="V203" s="5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32"/>
      <c r="AL203" s="14" t="e">
        <f t="shared" si="20"/>
        <v>#DIV/0!</v>
      </c>
      <c r="AM203" s="14" t="e">
        <f t="shared" si="21"/>
        <v>#DIV/0!</v>
      </c>
      <c r="AN203" s="14" t="e">
        <f t="shared" si="22"/>
        <v>#DIV/0!</v>
      </c>
    </row>
    <row r="204" spans="1:40" s="6" customFormat="1" ht="60" customHeight="1" x14ac:dyDescent="0.25">
      <c r="A204" s="8">
        <v>202</v>
      </c>
      <c r="B204" s="5">
        <v>510</v>
      </c>
      <c r="C204" s="5" t="s">
        <v>477</v>
      </c>
      <c r="D204" s="1" t="s">
        <v>23</v>
      </c>
      <c r="E204" s="1" t="s">
        <v>16</v>
      </c>
      <c r="F204" s="3">
        <v>33301</v>
      </c>
      <c r="G204" s="10">
        <f t="shared" ca="1" si="23"/>
        <v>42965</v>
      </c>
      <c r="H204" s="11">
        <f t="shared" ca="1" si="18"/>
        <v>26</v>
      </c>
      <c r="I204" s="5" t="s">
        <v>478</v>
      </c>
      <c r="J204" s="25" t="s">
        <v>510</v>
      </c>
      <c r="K204" s="1">
        <v>6</v>
      </c>
      <c r="L204" s="13">
        <f t="shared" ca="1" si="19"/>
        <v>0.40273972602739727</v>
      </c>
      <c r="M204" s="3">
        <v>42818</v>
      </c>
      <c r="N204" s="3">
        <v>43000</v>
      </c>
      <c r="O204" s="4" t="s">
        <v>152</v>
      </c>
      <c r="P204" s="1">
        <v>2</v>
      </c>
      <c r="Q204" s="5" t="s">
        <v>151</v>
      </c>
      <c r="R204" s="5" t="s">
        <v>49</v>
      </c>
      <c r="S204" s="1">
        <v>27097</v>
      </c>
      <c r="T204" s="1">
        <v>27097</v>
      </c>
      <c r="U204" s="12" t="s">
        <v>153</v>
      </c>
      <c r="V204" s="5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32"/>
      <c r="AL204" s="14" t="e">
        <f t="shared" si="20"/>
        <v>#DIV/0!</v>
      </c>
      <c r="AM204" s="14" t="e">
        <f t="shared" si="21"/>
        <v>#DIV/0!</v>
      </c>
      <c r="AN204" s="14" t="e">
        <f t="shared" si="22"/>
        <v>#DIV/0!</v>
      </c>
    </row>
    <row r="205" spans="1:40" s="6" customFormat="1" ht="60" customHeight="1" x14ac:dyDescent="0.25">
      <c r="A205" s="8">
        <v>203</v>
      </c>
      <c r="B205" s="5">
        <v>511</v>
      </c>
      <c r="C205" s="5" t="s">
        <v>479</v>
      </c>
      <c r="D205" s="1" t="s">
        <v>16</v>
      </c>
      <c r="E205" s="1" t="s">
        <v>24</v>
      </c>
      <c r="F205" s="3">
        <v>33750</v>
      </c>
      <c r="G205" s="10">
        <f t="shared" ca="1" si="23"/>
        <v>42965</v>
      </c>
      <c r="H205" s="11">
        <f t="shared" ca="1" si="18"/>
        <v>25</v>
      </c>
      <c r="I205" s="5" t="s">
        <v>480</v>
      </c>
      <c r="J205" s="25" t="s">
        <v>480</v>
      </c>
      <c r="K205" s="1" t="s">
        <v>481</v>
      </c>
      <c r="L205" s="13">
        <f t="shared" ca="1" si="19"/>
        <v>0.38082191780821917</v>
      </c>
      <c r="M205" s="3">
        <v>42826</v>
      </c>
      <c r="N205" s="3">
        <v>43373</v>
      </c>
      <c r="O205" s="4" t="s">
        <v>221</v>
      </c>
      <c r="P205" s="1">
        <v>1</v>
      </c>
      <c r="Q205" s="5" t="s">
        <v>102</v>
      </c>
      <c r="R205" s="5" t="s">
        <v>49</v>
      </c>
      <c r="S205" s="1">
        <v>14587</v>
      </c>
      <c r="T205" s="1">
        <v>14587.704166666666</v>
      </c>
      <c r="U205" s="12" t="s">
        <v>21</v>
      </c>
      <c r="V205" s="5">
        <v>4</v>
      </c>
      <c r="W205" s="21">
        <v>3</v>
      </c>
      <c r="X205" s="21">
        <v>4</v>
      </c>
      <c r="Y205" s="21">
        <v>3</v>
      </c>
      <c r="Z205" s="21">
        <v>3</v>
      </c>
      <c r="AA205" s="21">
        <v>4</v>
      </c>
      <c r="AB205" s="21">
        <v>4</v>
      </c>
      <c r="AC205" s="21">
        <v>3</v>
      </c>
      <c r="AD205" s="21">
        <v>4</v>
      </c>
      <c r="AE205" s="21">
        <v>3</v>
      </c>
      <c r="AF205" s="21">
        <v>4</v>
      </c>
      <c r="AG205" s="21">
        <v>4</v>
      </c>
      <c r="AH205" s="21">
        <v>3</v>
      </c>
      <c r="AI205" s="21">
        <v>4</v>
      </c>
      <c r="AJ205" s="21">
        <v>2</v>
      </c>
      <c r="AK205" s="32">
        <v>2</v>
      </c>
      <c r="AL205" s="14">
        <f t="shared" si="20"/>
        <v>3</v>
      </c>
      <c r="AM205" s="14">
        <f t="shared" si="21"/>
        <v>3.2</v>
      </c>
      <c r="AN205" s="14">
        <f t="shared" si="22"/>
        <v>3.6666666666666665</v>
      </c>
    </row>
    <row r="206" spans="1:40" s="6" customFormat="1" ht="60" customHeight="1" x14ac:dyDescent="0.25">
      <c r="A206" s="8">
        <v>204</v>
      </c>
      <c r="B206" s="5">
        <v>512</v>
      </c>
      <c r="C206" s="5" t="s">
        <v>482</v>
      </c>
      <c r="D206" s="1" t="s">
        <v>16</v>
      </c>
      <c r="E206" s="1" t="s">
        <v>24</v>
      </c>
      <c r="F206" s="3">
        <v>33085</v>
      </c>
      <c r="G206" s="10">
        <f t="shared" ca="1" si="23"/>
        <v>42965</v>
      </c>
      <c r="H206" s="11">
        <f t="shared" ca="1" si="18"/>
        <v>27</v>
      </c>
      <c r="I206" s="5" t="s">
        <v>483</v>
      </c>
      <c r="J206" s="25" t="s">
        <v>485</v>
      </c>
      <c r="K206" s="1">
        <v>1</v>
      </c>
      <c r="L206" s="13">
        <f t="shared" ca="1" si="19"/>
        <v>0.38082191780821917</v>
      </c>
      <c r="M206" s="3">
        <v>42826</v>
      </c>
      <c r="N206" s="3">
        <v>43008</v>
      </c>
      <c r="O206" s="4" t="s">
        <v>471</v>
      </c>
      <c r="P206" s="1">
        <v>2</v>
      </c>
      <c r="Q206" s="5" t="s">
        <v>355</v>
      </c>
      <c r="R206" s="5" t="s">
        <v>49</v>
      </c>
      <c r="S206" s="1">
        <v>19122</v>
      </c>
      <c r="T206" s="1">
        <v>19121.677222222221</v>
      </c>
      <c r="U206" s="12" t="s">
        <v>21</v>
      </c>
      <c r="V206" s="5">
        <v>5</v>
      </c>
      <c r="W206" s="21">
        <v>5</v>
      </c>
      <c r="X206" s="21">
        <v>4</v>
      </c>
      <c r="Y206" s="21">
        <v>4</v>
      </c>
      <c r="Z206" s="21">
        <v>5</v>
      </c>
      <c r="AA206" s="21">
        <v>5</v>
      </c>
      <c r="AB206" s="21">
        <v>5</v>
      </c>
      <c r="AC206" s="21">
        <v>5</v>
      </c>
      <c r="AD206" s="21">
        <v>4</v>
      </c>
      <c r="AE206" s="21">
        <v>5</v>
      </c>
      <c r="AF206" s="21">
        <v>5</v>
      </c>
      <c r="AG206" s="21">
        <v>4</v>
      </c>
      <c r="AH206" s="21">
        <v>4</v>
      </c>
      <c r="AI206" s="21">
        <v>4</v>
      </c>
      <c r="AJ206" s="21">
        <v>2</v>
      </c>
      <c r="AK206" s="32">
        <v>1</v>
      </c>
      <c r="AL206" s="14">
        <f t="shared" si="20"/>
        <v>3.4</v>
      </c>
      <c r="AM206" s="14">
        <f t="shared" si="21"/>
        <v>4.4000000000000004</v>
      </c>
      <c r="AN206" s="14">
        <f t="shared" si="22"/>
        <v>4.666666666666667</v>
      </c>
    </row>
    <row r="207" spans="1:40" s="6" customFormat="1" ht="60" customHeight="1" x14ac:dyDescent="0.25">
      <c r="A207" s="8">
        <v>205</v>
      </c>
      <c r="B207" s="5">
        <v>513</v>
      </c>
      <c r="C207" s="5" t="s">
        <v>484</v>
      </c>
      <c r="D207" s="1" t="s">
        <v>16</v>
      </c>
      <c r="E207" s="1" t="s">
        <v>24</v>
      </c>
      <c r="F207" s="3">
        <v>33757</v>
      </c>
      <c r="G207" s="10">
        <f t="shared" ca="1" si="23"/>
        <v>42965</v>
      </c>
      <c r="H207" s="11">
        <f t="shared" ca="1" si="18"/>
        <v>25</v>
      </c>
      <c r="I207" s="5" t="s">
        <v>485</v>
      </c>
      <c r="J207" s="25" t="s">
        <v>485</v>
      </c>
      <c r="K207" s="1">
        <v>1</v>
      </c>
      <c r="L207" s="13">
        <f t="shared" ca="1" si="19"/>
        <v>0.37534246575342467</v>
      </c>
      <c r="M207" s="3">
        <v>42828</v>
      </c>
      <c r="N207" s="3">
        <v>43375</v>
      </c>
      <c r="O207" s="4" t="s">
        <v>221</v>
      </c>
      <c r="P207" s="1">
        <v>1</v>
      </c>
      <c r="Q207" s="5" t="s">
        <v>102</v>
      </c>
      <c r="R207" s="5" t="s">
        <v>49</v>
      </c>
      <c r="S207" s="1">
        <v>14587</v>
      </c>
      <c r="T207" s="1">
        <v>14587.704166666666</v>
      </c>
      <c r="U207" s="12" t="s">
        <v>21</v>
      </c>
      <c r="V207" s="5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32"/>
      <c r="AL207" s="14" t="e">
        <f t="shared" si="20"/>
        <v>#DIV/0!</v>
      </c>
      <c r="AM207" s="14" t="e">
        <f t="shared" si="21"/>
        <v>#DIV/0!</v>
      </c>
      <c r="AN207" s="14" t="e">
        <f t="shared" si="22"/>
        <v>#DIV/0!</v>
      </c>
    </row>
    <row r="208" spans="1:40" s="6" customFormat="1" ht="60" customHeight="1" x14ac:dyDescent="0.25">
      <c r="A208" s="8">
        <v>206</v>
      </c>
      <c r="B208" s="5">
        <v>514</v>
      </c>
      <c r="C208" s="5" t="s">
        <v>486</v>
      </c>
      <c r="D208" s="1" t="s">
        <v>16</v>
      </c>
      <c r="E208" s="1" t="s">
        <v>16</v>
      </c>
      <c r="F208" s="3">
        <v>26382</v>
      </c>
      <c r="G208" s="10">
        <f t="shared" ca="1" si="23"/>
        <v>42965</v>
      </c>
      <c r="H208" s="11">
        <f t="shared" ca="1" si="18"/>
        <v>45</v>
      </c>
      <c r="I208" s="5" t="s">
        <v>485</v>
      </c>
      <c r="J208" s="25" t="s">
        <v>485</v>
      </c>
      <c r="K208" s="1">
        <v>20</v>
      </c>
      <c r="L208" s="13">
        <f t="shared" ca="1" si="19"/>
        <v>0.37534246575342467</v>
      </c>
      <c r="M208" s="3">
        <v>42828</v>
      </c>
      <c r="N208" s="3">
        <v>43010</v>
      </c>
      <c r="O208" s="4" t="s">
        <v>254</v>
      </c>
      <c r="P208" s="1">
        <v>4</v>
      </c>
      <c r="Q208" s="5" t="s">
        <v>487</v>
      </c>
      <c r="R208" s="5" t="s">
        <v>49</v>
      </c>
      <c r="S208" s="1">
        <v>155000</v>
      </c>
      <c r="T208" s="1">
        <v>155000.74155555555</v>
      </c>
      <c r="U208" s="12" t="s">
        <v>21</v>
      </c>
      <c r="V208" s="5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32"/>
      <c r="AL208" s="14" t="e">
        <f t="shared" si="20"/>
        <v>#DIV/0!</v>
      </c>
      <c r="AM208" s="14" t="e">
        <f t="shared" si="21"/>
        <v>#DIV/0!</v>
      </c>
      <c r="AN208" s="14" t="e">
        <f t="shared" si="22"/>
        <v>#DIV/0!</v>
      </c>
    </row>
    <row r="209" spans="1:40" s="6" customFormat="1" ht="60" customHeight="1" x14ac:dyDescent="0.25">
      <c r="A209" s="8">
        <v>207</v>
      </c>
      <c r="B209" s="5">
        <v>515</v>
      </c>
      <c r="C209" s="5" t="s">
        <v>488</v>
      </c>
      <c r="D209" s="1" t="s">
        <v>16</v>
      </c>
      <c r="E209" s="1" t="s">
        <v>16</v>
      </c>
      <c r="F209" s="3">
        <v>25347</v>
      </c>
      <c r="G209" s="10">
        <f t="shared" ca="1" si="23"/>
        <v>42965</v>
      </c>
      <c r="H209" s="11">
        <f t="shared" ca="1" si="18"/>
        <v>48</v>
      </c>
      <c r="I209" s="5" t="s">
        <v>489</v>
      </c>
      <c r="J209" s="25" t="s">
        <v>519</v>
      </c>
      <c r="K209" s="1">
        <v>20</v>
      </c>
      <c r="L209" s="13">
        <f t="shared" ca="1" si="19"/>
        <v>0.36438356164383562</v>
      </c>
      <c r="M209" s="3">
        <v>42832</v>
      </c>
      <c r="N209" s="3">
        <v>43014</v>
      </c>
      <c r="O209" s="4" t="s">
        <v>33</v>
      </c>
      <c r="P209" s="1">
        <v>3</v>
      </c>
      <c r="Q209" s="5" t="s">
        <v>68</v>
      </c>
      <c r="R209" s="5" t="s">
        <v>49</v>
      </c>
      <c r="S209" s="1">
        <v>37500</v>
      </c>
      <c r="T209" s="1">
        <v>37500.288888888885</v>
      </c>
      <c r="U209" s="12" t="s">
        <v>21</v>
      </c>
      <c r="V209" s="5">
        <v>4</v>
      </c>
      <c r="W209" s="21">
        <v>3</v>
      </c>
      <c r="X209" s="21">
        <v>1</v>
      </c>
      <c r="Y209" s="21">
        <v>5</v>
      </c>
      <c r="Z209" s="21">
        <v>3</v>
      </c>
      <c r="AA209" s="21">
        <v>4</v>
      </c>
      <c r="AB209" s="21">
        <v>5</v>
      </c>
      <c r="AC209" s="21">
        <v>4</v>
      </c>
      <c r="AD209" s="21">
        <v>4</v>
      </c>
      <c r="AE209" s="21">
        <v>5</v>
      </c>
      <c r="AF209" s="21">
        <v>4</v>
      </c>
      <c r="AG209" s="21">
        <v>3</v>
      </c>
      <c r="AH209" s="21">
        <v>5</v>
      </c>
      <c r="AI209" s="21">
        <v>4</v>
      </c>
      <c r="AJ209" s="21">
        <v>2</v>
      </c>
      <c r="AK209" s="32">
        <v>2</v>
      </c>
      <c r="AL209" s="14">
        <f t="shared" si="20"/>
        <v>2.8</v>
      </c>
      <c r="AM209" s="14">
        <f t="shared" si="21"/>
        <v>3.8</v>
      </c>
      <c r="AN209" s="14">
        <f t="shared" si="22"/>
        <v>4</v>
      </c>
    </row>
    <row r="210" spans="1:40" s="6" customFormat="1" ht="60" customHeight="1" x14ac:dyDescent="0.25">
      <c r="A210" s="8">
        <v>208</v>
      </c>
      <c r="B210" s="5">
        <v>516</v>
      </c>
      <c r="C210" s="5" t="s">
        <v>490</v>
      </c>
      <c r="D210" s="1" t="s">
        <v>23</v>
      </c>
      <c r="E210" s="1" t="s">
        <v>24</v>
      </c>
      <c r="F210" s="3">
        <v>34269</v>
      </c>
      <c r="G210" s="10">
        <f t="shared" ca="1" si="23"/>
        <v>42965</v>
      </c>
      <c r="H210" s="11">
        <f t="shared" ca="1" si="18"/>
        <v>24</v>
      </c>
      <c r="I210" s="5" t="s">
        <v>485</v>
      </c>
      <c r="J210" s="25" t="s">
        <v>485</v>
      </c>
      <c r="K210" s="1">
        <v>0</v>
      </c>
      <c r="L210" s="13">
        <f t="shared" ca="1" si="19"/>
        <v>0.27945205479452057</v>
      </c>
      <c r="M210" s="3">
        <v>42863</v>
      </c>
      <c r="N210" s="3">
        <v>43411</v>
      </c>
      <c r="O210" s="4" t="s">
        <v>221</v>
      </c>
      <c r="P210" s="1">
        <v>1</v>
      </c>
      <c r="Q210" s="5" t="s">
        <v>205</v>
      </c>
      <c r="R210" s="5" t="s">
        <v>49</v>
      </c>
      <c r="S210" s="1">
        <v>15923</v>
      </c>
      <c r="T210" s="1">
        <v>15923</v>
      </c>
      <c r="U210" s="12" t="s">
        <v>21</v>
      </c>
      <c r="V210" s="5">
        <v>4</v>
      </c>
      <c r="W210" s="21">
        <v>4</v>
      </c>
      <c r="X210" s="21">
        <v>5</v>
      </c>
      <c r="Y210" s="21">
        <v>4</v>
      </c>
      <c r="Z210" s="21">
        <v>3</v>
      </c>
      <c r="AA210" s="21">
        <v>5</v>
      </c>
      <c r="AB210" s="21">
        <v>3</v>
      </c>
      <c r="AC210" s="21">
        <v>4</v>
      </c>
      <c r="AD210" s="21">
        <v>4</v>
      </c>
      <c r="AE210" s="21">
        <v>1</v>
      </c>
      <c r="AF210" s="21">
        <v>2</v>
      </c>
      <c r="AG210" s="21">
        <v>3</v>
      </c>
      <c r="AH210" s="21">
        <v>3</v>
      </c>
      <c r="AI210" s="21">
        <v>4</v>
      </c>
      <c r="AJ210" s="21">
        <v>2</v>
      </c>
      <c r="AK210" s="32">
        <v>2</v>
      </c>
      <c r="AL210" s="14">
        <f t="shared" si="20"/>
        <v>3</v>
      </c>
      <c r="AM210" s="14">
        <f t="shared" si="21"/>
        <v>3.2</v>
      </c>
      <c r="AN210" s="14">
        <f t="shared" si="22"/>
        <v>3.3333333333333335</v>
      </c>
    </row>
    <row r="211" spans="1:40" s="6" customFormat="1" ht="60" customHeight="1" x14ac:dyDescent="0.25">
      <c r="A211" s="8">
        <v>209</v>
      </c>
      <c r="B211" s="5">
        <v>517</v>
      </c>
      <c r="C211" s="5" t="s">
        <v>491</v>
      </c>
      <c r="D211" s="1" t="s">
        <v>16</v>
      </c>
      <c r="E211" s="1" t="s">
        <v>16</v>
      </c>
      <c r="F211" s="3">
        <v>32868</v>
      </c>
      <c r="G211" s="10">
        <f t="shared" ca="1" si="23"/>
        <v>42965</v>
      </c>
      <c r="H211" s="11">
        <f t="shared" ca="1" si="18"/>
        <v>28</v>
      </c>
      <c r="I211" s="5" t="s">
        <v>492</v>
      </c>
      <c r="J211" s="25" t="s">
        <v>308</v>
      </c>
      <c r="K211" s="1">
        <v>9</v>
      </c>
      <c r="L211" s="13">
        <f t="shared" ca="1" si="19"/>
        <v>0.21369863013698631</v>
      </c>
      <c r="M211" s="10">
        <v>42887</v>
      </c>
      <c r="N211" s="3">
        <v>43069</v>
      </c>
      <c r="O211" s="4" t="s">
        <v>493</v>
      </c>
      <c r="P211" s="1">
        <v>3</v>
      </c>
      <c r="Q211" s="5" t="s">
        <v>260</v>
      </c>
      <c r="R211" s="5" t="s">
        <v>306</v>
      </c>
      <c r="S211" s="1">
        <v>408721</v>
      </c>
      <c r="T211" s="1">
        <v>34059.79111111111</v>
      </c>
      <c r="U211" s="12" t="s">
        <v>21</v>
      </c>
      <c r="V211" s="5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32"/>
      <c r="AL211" s="14" t="e">
        <f t="shared" si="20"/>
        <v>#DIV/0!</v>
      </c>
      <c r="AM211" s="14" t="e">
        <f t="shared" si="21"/>
        <v>#DIV/0!</v>
      </c>
      <c r="AN211" s="14" t="e">
        <f t="shared" si="22"/>
        <v>#DIV/0!</v>
      </c>
    </row>
    <row r="212" spans="1:40" s="6" customFormat="1" ht="60" customHeight="1" x14ac:dyDescent="0.25">
      <c r="A212" s="8">
        <v>210</v>
      </c>
      <c r="B212" s="5">
        <v>518</v>
      </c>
      <c r="C212" s="5" t="s">
        <v>494</v>
      </c>
      <c r="D212" s="1" t="s">
        <v>23</v>
      </c>
      <c r="E212" s="1" t="s">
        <v>24</v>
      </c>
      <c r="F212" s="3">
        <v>34593</v>
      </c>
      <c r="G212" s="10">
        <f t="shared" ca="1" si="23"/>
        <v>42965</v>
      </c>
      <c r="H212" s="11">
        <f t="shared" ca="1" si="18"/>
        <v>23</v>
      </c>
      <c r="I212" s="5" t="s">
        <v>473</v>
      </c>
      <c r="J212" s="25" t="s">
        <v>480</v>
      </c>
      <c r="K212" s="1">
        <v>0</v>
      </c>
      <c r="L212" s="13">
        <f t="shared" ca="1" si="19"/>
        <v>0.21095890410958903</v>
      </c>
      <c r="M212" s="3">
        <v>42888</v>
      </c>
      <c r="N212" s="3">
        <v>43435</v>
      </c>
      <c r="O212" s="4" t="s">
        <v>221</v>
      </c>
      <c r="P212" s="1">
        <v>1</v>
      </c>
      <c r="Q212" s="5" t="s">
        <v>205</v>
      </c>
      <c r="R212" s="5" t="s">
        <v>49</v>
      </c>
      <c r="S212" s="1">
        <v>15923</v>
      </c>
      <c r="T212" s="1">
        <v>15923</v>
      </c>
      <c r="U212" s="12" t="s">
        <v>21</v>
      </c>
      <c r="V212" s="5">
        <v>4</v>
      </c>
      <c r="W212" s="21">
        <v>2</v>
      </c>
      <c r="X212" s="21">
        <v>4</v>
      </c>
      <c r="Y212" s="21">
        <v>4</v>
      </c>
      <c r="Z212" s="21">
        <v>2</v>
      </c>
      <c r="AA212" s="21">
        <v>3</v>
      </c>
      <c r="AB212" s="21">
        <v>4</v>
      </c>
      <c r="AC212" s="21">
        <v>4</v>
      </c>
      <c r="AD212" s="21">
        <v>4</v>
      </c>
      <c r="AE212" s="21">
        <v>2</v>
      </c>
      <c r="AF212" s="21">
        <v>2</v>
      </c>
      <c r="AG212" s="21">
        <v>4</v>
      </c>
      <c r="AH212" s="21">
        <v>2</v>
      </c>
      <c r="AI212" s="21">
        <v>4</v>
      </c>
      <c r="AJ212" s="21">
        <v>2</v>
      </c>
      <c r="AK212" s="32">
        <v>2</v>
      </c>
      <c r="AL212" s="14">
        <f t="shared" si="20"/>
        <v>2.8</v>
      </c>
      <c r="AM212" s="14">
        <f t="shared" si="21"/>
        <v>2.8</v>
      </c>
      <c r="AN212" s="14">
        <f t="shared" si="22"/>
        <v>3.3333333333333335</v>
      </c>
    </row>
    <row r="213" spans="1:40" s="6" customFormat="1" ht="60" customHeight="1" x14ac:dyDescent="0.25">
      <c r="A213" s="8">
        <v>211</v>
      </c>
      <c r="B213" s="5">
        <v>519</v>
      </c>
      <c r="C213" s="5" t="s">
        <v>495</v>
      </c>
      <c r="D213" s="1" t="s">
        <v>16</v>
      </c>
      <c r="E213" s="1" t="s">
        <v>24</v>
      </c>
      <c r="F213" s="3">
        <v>34880</v>
      </c>
      <c r="G213" s="10">
        <f t="shared" ca="1" si="23"/>
        <v>42965</v>
      </c>
      <c r="H213" s="11">
        <f t="shared" ca="1" si="18"/>
        <v>22</v>
      </c>
      <c r="I213" s="1" t="s">
        <v>496</v>
      </c>
      <c r="J213" s="25" t="s">
        <v>522</v>
      </c>
      <c r="K213" s="1">
        <v>0</v>
      </c>
      <c r="L213" s="13">
        <f t="shared" ca="1" si="19"/>
        <v>0.21095890410958903</v>
      </c>
      <c r="M213" s="3">
        <v>42888</v>
      </c>
      <c r="N213" s="3">
        <v>43435</v>
      </c>
      <c r="O213" s="4" t="s">
        <v>61</v>
      </c>
      <c r="P213" s="1">
        <v>1</v>
      </c>
      <c r="Q213" s="5" t="s">
        <v>113</v>
      </c>
      <c r="R213" s="5" t="s">
        <v>497</v>
      </c>
      <c r="S213" s="1">
        <v>15923</v>
      </c>
      <c r="T213" s="1">
        <v>15923</v>
      </c>
      <c r="U213" s="12" t="s">
        <v>153</v>
      </c>
      <c r="V213" s="5">
        <v>4</v>
      </c>
      <c r="W213" s="21">
        <v>4</v>
      </c>
      <c r="X213" s="21">
        <v>4</v>
      </c>
      <c r="Y213" s="21"/>
      <c r="Z213" s="21">
        <v>2</v>
      </c>
      <c r="AA213" s="21">
        <v>4</v>
      </c>
      <c r="AB213" s="21">
        <v>4</v>
      </c>
      <c r="AC213" s="21">
        <v>4</v>
      </c>
      <c r="AD213" s="21">
        <v>4</v>
      </c>
      <c r="AE213" s="21">
        <v>3</v>
      </c>
      <c r="AF213" s="21">
        <v>4</v>
      </c>
      <c r="AG213" s="21">
        <v>4</v>
      </c>
      <c r="AH213" s="21">
        <v>4</v>
      </c>
      <c r="AI213" s="21">
        <v>4</v>
      </c>
      <c r="AJ213" s="21">
        <v>2</v>
      </c>
      <c r="AK213" s="32">
        <v>2</v>
      </c>
      <c r="AL213" s="14">
        <f t="shared" si="20"/>
        <v>3.2</v>
      </c>
      <c r="AM213" s="14">
        <f t="shared" si="21"/>
        <v>3.25</v>
      </c>
      <c r="AN213" s="14">
        <f t="shared" si="22"/>
        <v>4</v>
      </c>
    </row>
  </sheetData>
  <autoFilter ref="A1:AN213">
    <filterColumn colId="10" showButton="0"/>
  </autoFilter>
  <mergeCells count="40">
    <mergeCell ref="AL1:AL2"/>
    <mergeCell ref="AM1:AM2"/>
    <mergeCell ref="AN1:AN2"/>
    <mergeCell ref="K1:K2"/>
    <mergeCell ref="L1:L2"/>
    <mergeCell ref="U1:U2"/>
    <mergeCell ref="V1:V2"/>
    <mergeCell ref="T1:T2"/>
    <mergeCell ref="S1:S2"/>
    <mergeCell ref="N1:N2"/>
    <mergeCell ref="O1:O2"/>
    <mergeCell ref="P1:P2"/>
    <mergeCell ref="Q1:Q2"/>
    <mergeCell ref="R1:R2"/>
    <mergeCell ref="G1:G2"/>
    <mergeCell ref="H1:H2"/>
    <mergeCell ref="I1:I2"/>
    <mergeCell ref="M1:M2"/>
    <mergeCell ref="J1:J2"/>
    <mergeCell ref="F1:F2"/>
    <mergeCell ref="A1:A2"/>
    <mergeCell ref="B1:B2"/>
    <mergeCell ref="C1:C2"/>
    <mergeCell ref="D1:D2"/>
    <mergeCell ref="E1:E2"/>
    <mergeCell ref="W1:W2"/>
    <mergeCell ref="X1:X2"/>
    <mergeCell ref="AK1:AK2"/>
    <mergeCell ref="AJ1:AJ2"/>
    <mergeCell ref="AI1:AI2"/>
    <mergeCell ref="AH1:AH2"/>
    <mergeCell ref="AG1:AG2"/>
    <mergeCell ref="AF1:AF2"/>
    <mergeCell ref="AE1:AE2"/>
    <mergeCell ref="AD1:AD2"/>
    <mergeCell ref="AC1:AC2"/>
    <mergeCell ref="AB1:AB2"/>
    <mergeCell ref="AA1:AA2"/>
    <mergeCell ref="Z1:Z2"/>
    <mergeCell ref="Y1:Y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2017-08-18T12:25:43Z</dcterms:modified>
</cp:coreProperties>
</file>